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740" windowHeight="12930"/>
  </bookViews>
  <sheets>
    <sheet name="Sheet1" sheetId="1" r:id="rId1"/>
    <sheet name="Parent-Child" sheetId="2" r:id="rId2"/>
    <sheet name="Sheet3" sheetId="3" r:id="rId3"/>
  </sheets>
  <calcPr calcId="144525"/>
</workbook>
</file>

<file path=xl/calcChain.xml><?xml version="1.0" encoding="utf-8"?>
<calcChain xmlns="http://schemas.openxmlformats.org/spreadsheetml/2006/main">
  <c r="B515" i="1" l="1"/>
  <c r="B853" i="1" l="1"/>
  <c r="CE728" i="1" l="1"/>
  <c r="B728" i="1"/>
  <c r="B852" i="1" l="1"/>
  <c r="B851" i="1"/>
  <c r="B850" i="1"/>
  <c r="B849" i="1"/>
  <c r="B848" i="1"/>
  <c r="B847" i="1"/>
  <c r="B846" i="1"/>
  <c r="B845" i="1"/>
  <c r="B844" i="1"/>
  <c r="B843" i="1"/>
  <c r="B842" i="1"/>
  <c r="B841" i="1"/>
  <c r="B840" i="1"/>
  <c r="B839" i="1"/>
  <c r="B838" i="1"/>
  <c r="B837" i="1"/>
  <c r="B836" i="1"/>
  <c r="B727" i="1"/>
  <c r="B724" i="1"/>
  <c r="B721" i="1"/>
  <c r="B718" i="1"/>
  <c r="B712" i="1"/>
  <c r="B703" i="1"/>
  <c r="B700" i="1"/>
  <c r="B697" i="1"/>
  <c r="B691" i="1"/>
  <c r="B690" i="1"/>
  <c r="B689" i="1"/>
  <c r="CE612" i="1"/>
  <c r="B612" i="1"/>
  <c r="CE608" i="1"/>
  <c r="B608" i="1"/>
  <c r="CE607" i="1"/>
  <c r="B607" i="1"/>
  <c r="CE606" i="1"/>
  <c r="B606" i="1"/>
  <c r="CE605" i="1"/>
  <c r="B605" i="1"/>
  <c r="CE604" i="1"/>
  <c r="B604" i="1"/>
  <c r="CE603" i="1"/>
  <c r="B603" i="1"/>
  <c r="CE602" i="1"/>
  <c r="B602" i="1"/>
  <c r="CE601" i="1"/>
  <c r="B601" i="1"/>
  <c r="CE600" i="1"/>
  <c r="B600" i="1"/>
  <c r="CE599" i="1"/>
  <c r="B599" i="1"/>
  <c r="CE598" i="1"/>
  <c r="B598" i="1"/>
  <c r="CE597" i="1"/>
  <c r="B597" i="1"/>
  <c r="CE596" i="1"/>
  <c r="B596" i="1"/>
  <c r="CE595" i="1"/>
  <c r="B595" i="1"/>
  <c r="CE594" i="1"/>
  <c r="B594" i="1"/>
  <c r="CE593" i="1"/>
  <c r="B593" i="1"/>
  <c r="CE592" i="1"/>
  <c r="B592" i="1"/>
  <c r="CE591" i="1"/>
  <c r="B591" i="1"/>
  <c r="CE590" i="1"/>
  <c r="B590" i="1"/>
  <c r="CE589" i="1"/>
  <c r="B589" i="1"/>
  <c r="CE588" i="1"/>
  <c r="B588" i="1"/>
  <c r="CE587" i="1"/>
  <c r="B587" i="1"/>
  <c r="CE586" i="1"/>
  <c r="B586" i="1"/>
  <c r="CE585" i="1"/>
  <c r="B585" i="1"/>
  <c r="CE584" i="1"/>
  <c r="B584" i="1"/>
  <c r="CE583" i="1"/>
  <c r="B583" i="1"/>
  <c r="CE582" i="1"/>
  <c r="B582" i="1"/>
  <c r="CE581" i="1"/>
  <c r="B581" i="1"/>
  <c r="CE580" i="1"/>
  <c r="B580" i="1"/>
  <c r="CE579" i="1"/>
  <c r="B579" i="1"/>
  <c r="CE578" i="1"/>
  <c r="B578" i="1"/>
  <c r="CE577" i="1"/>
  <c r="B577" i="1"/>
  <c r="CE576" i="1"/>
  <c r="B576" i="1"/>
  <c r="CE575" i="1"/>
  <c r="B575" i="1"/>
  <c r="CE573" i="1"/>
  <c r="B573" i="1"/>
  <c r="CE571" i="1"/>
  <c r="B571" i="1"/>
  <c r="CE569" i="1"/>
  <c r="B569" i="1"/>
  <c r="CE568" i="1"/>
  <c r="B568" i="1"/>
  <c r="CE567" i="1"/>
  <c r="B567" i="1"/>
  <c r="CE566" i="1"/>
  <c r="B566" i="1"/>
  <c r="CE565" i="1"/>
  <c r="B565" i="1"/>
  <c r="CE564" i="1"/>
  <c r="B564" i="1"/>
  <c r="CE563" i="1"/>
  <c r="B563" i="1"/>
  <c r="CE562" i="1"/>
  <c r="B562" i="1"/>
  <c r="CE561" i="1"/>
  <c r="B561" i="1"/>
  <c r="CE560" i="1"/>
  <c r="B560" i="1"/>
  <c r="CE559" i="1"/>
  <c r="B559" i="1"/>
  <c r="CE558" i="1"/>
  <c r="B558" i="1"/>
  <c r="CE557" i="1"/>
  <c r="B557" i="1"/>
  <c r="CE556" i="1"/>
  <c r="B556" i="1"/>
  <c r="CE555" i="1"/>
  <c r="B555" i="1"/>
  <c r="CE554" i="1"/>
  <c r="B554" i="1"/>
  <c r="CE552" i="1"/>
  <c r="B552" i="1"/>
  <c r="CE551" i="1"/>
  <c r="B551" i="1"/>
  <c r="CE550" i="1"/>
  <c r="B550" i="1"/>
  <c r="CE549" i="1"/>
  <c r="B549" i="1"/>
  <c r="CE548" i="1"/>
  <c r="B548" i="1"/>
  <c r="CE547" i="1"/>
  <c r="B547" i="1"/>
  <c r="CE546" i="1"/>
  <c r="B546" i="1"/>
  <c r="CE545" i="1"/>
  <c r="B545" i="1"/>
  <c r="CE544" i="1"/>
  <c r="B544" i="1"/>
  <c r="CE543" i="1"/>
  <c r="B543" i="1"/>
  <c r="CE542" i="1"/>
  <c r="B542" i="1"/>
  <c r="CE541" i="1"/>
  <c r="B541" i="1"/>
  <c r="CE540" i="1"/>
  <c r="B540" i="1"/>
  <c r="CE539" i="1"/>
  <c r="B539" i="1"/>
  <c r="CE538" i="1"/>
  <c r="B538" i="1"/>
  <c r="CE537" i="1"/>
  <c r="B537" i="1"/>
  <c r="CE536" i="1"/>
  <c r="B536" i="1"/>
  <c r="CE535" i="1"/>
  <c r="B535" i="1"/>
  <c r="CE534" i="1"/>
  <c r="B534" i="1"/>
  <c r="CE533" i="1"/>
  <c r="B533" i="1"/>
  <c r="CE532" i="1"/>
  <c r="B532" i="1"/>
  <c r="CE531" i="1"/>
  <c r="B531" i="1"/>
  <c r="CE530" i="1"/>
  <c r="B530" i="1"/>
  <c r="CE529" i="1"/>
  <c r="B529" i="1"/>
  <c r="CE528" i="1"/>
  <c r="B528" i="1"/>
  <c r="CE527" i="1"/>
  <c r="B527" i="1"/>
  <c r="CE526" i="1"/>
  <c r="B526" i="1"/>
  <c r="CE525" i="1"/>
  <c r="B525" i="1"/>
  <c r="CE524" i="1"/>
  <c r="B524" i="1"/>
  <c r="CE523" i="1"/>
  <c r="B523" i="1"/>
  <c r="CE522" i="1"/>
  <c r="B522" i="1"/>
  <c r="CE521" i="1"/>
  <c r="B521" i="1"/>
  <c r="CE520" i="1"/>
  <c r="B520" i="1"/>
  <c r="CE519" i="1"/>
  <c r="B519" i="1"/>
  <c r="CE518" i="1"/>
  <c r="B518" i="1"/>
  <c r="CE517" i="1"/>
  <c r="B517" i="1"/>
  <c r="CE516" i="1"/>
  <c r="B516" i="1"/>
  <c r="CE514" i="1"/>
  <c r="B514" i="1"/>
  <c r="CE512" i="1"/>
  <c r="B512" i="1"/>
  <c r="CE511" i="1"/>
  <c r="B511" i="1"/>
  <c r="CE510" i="1"/>
  <c r="B510" i="1"/>
  <c r="CE509" i="1"/>
  <c r="B509" i="1"/>
  <c r="CE508" i="1"/>
  <c r="B508" i="1"/>
  <c r="CE507" i="1"/>
  <c r="B507" i="1"/>
  <c r="CE506" i="1"/>
  <c r="B506" i="1"/>
  <c r="CE505" i="1"/>
  <c r="B505" i="1"/>
  <c r="CE504" i="1"/>
  <c r="B504" i="1"/>
  <c r="CE503" i="1"/>
  <c r="B503" i="1"/>
  <c r="CE502" i="1"/>
  <c r="B502" i="1"/>
  <c r="CE501" i="1"/>
  <c r="B501" i="1"/>
  <c r="CE500" i="1"/>
  <c r="B500" i="1"/>
  <c r="CE499" i="1"/>
  <c r="B499" i="1"/>
  <c r="CE498" i="1"/>
  <c r="B498" i="1"/>
  <c r="CE497" i="1"/>
  <c r="B497" i="1"/>
  <c r="CE496" i="1"/>
  <c r="B496" i="1"/>
  <c r="CE495" i="1"/>
  <c r="B495" i="1"/>
  <c r="CE494" i="1"/>
  <c r="B494" i="1"/>
  <c r="CE493" i="1"/>
  <c r="B493" i="1"/>
  <c r="CE471" i="1"/>
  <c r="B471" i="1"/>
  <c r="CE470" i="1"/>
  <c r="B470" i="1"/>
  <c r="CE371" i="1"/>
  <c r="B371" i="1"/>
  <c r="CE361" i="1"/>
  <c r="B361" i="1"/>
  <c r="CE349" i="1"/>
  <c r="B349" i="1"/>
  <c r="CE324" i="1"/>
  <c r="B324" i="1"/>
  <c r="CE278" i="1"/>
  <c r="B278" i="1"/>
  <c r="CE220" i="1"/>
  <c r="B220" i="1"/>
  <c r="CE198" i="1"/>
  <c r="B198" i="1"/>
  <c r="CE37" i="1"/>
  <c r="B37" i="1"/>
  <c r="CE36" i="1"/>
  <c r="B36" i="1"/>
  <c r="CE35" i="1"/>
  <c r="B35" i="1"/>
  <c r="CE34" i="1"/>
  <c r="B34" i="1"/>
  <c r="CE33" i="1"/>
  <c r="B33" i="1"/>
  <c r="CE32" i="1"/>
  <c r="B32" i="1"/>
  <c r="CE31" i="1"/>
  <c r="B31" i="1"/>
  <c r="CE30" i="1"/>
  <c r="B30" i="1"/>
  <c r="CE29" i="1"/>
  <c r="B29" i="1"/>
  <c r="CA28" i="1"/>
  <c r="CB28" i="1" s="1"/>
  <c r="AV28" i="1"/>
  <c r="BX28" i="1" s="1"/>
  <c r="AO28" i="1"/>
  <c r="AT28" i="1" s="1"/>
  <c r="CA27" i="1"/>
  <c r="CB27" i="1" s="1"/>
  <c r="BX27" i="1"/>
  <c r="AO27" i="1"/>
  <c r="AT27" i="1" s="1"/>
  <c r="CA26" i="1"/>
  <c r="CB26" i="1" s="1"/>
  <c r="BX26" i="1"/>
  <c r="AO26" i="1"/>
  <c r="AT26" i="1" s="1"/>
  <c r="CA25" i="1"/>
  <c r="CB25" i="1" s="1"/>
  <c r="BX25" i="1"/>
  <c r="AO25" i="1"/>
  <c r="AT25" i="1" s="1"/>
  <c r="CA24" i="1"/>
  <c r="CB24" i="1" s="1"/>
  <c r="BX24" i="1"/>
  <c r="AO24" i="1"/>
  <c r="AT24" i="1" s="1"/>
  <c r="CA23" i="1"/>
  <c r="CB23" i="1" s="1"/>
  <c r="BX23" i="1"/>
  <c r="AO23" i="1"/>
  <c r="AT23" i="1" s="1"/>
  <c r="CA22" i="1"/>
  <c r="CB22" i="1" s="1"/>
  <c r="BX22" i="1"/>
  <c r="AO22" i="1"/>
  <c r="AT22" i="1" s="1"/>
  <c r="CA21" i="1"/>
  <c r="CB21" i="1" s="1"/>
  <c r="BX21" i="1"/>
  <c r="AO21" i="1"/>
  <c r="AT21" i="1" s="1"/>
  <c r="CA20" i="1"/>
  <c r="CB20" i="1" s="1"/>
  <c r="BX20" i="1"/>
  <c r="AO20" i="1"/>
  <c r="AT20" i="1" s="1"/>
  <c r="CA19" i="1"/>
  <c r="CB19" i="1" s="1"/>
  <c r="BX19" i="1"/>
  <c r="AO19" i="1"/>
  <c r="AT19" i="1" s="1"/>
  <c r="CA18" i="1"/>
  <c r="CB18" i="1" s="1"/>
  <c r="BX18" i="1"/>
  <c r="AO18" i="1"/>
  <c r="AT18" i="1" s="1"/>
  <c r="CA17" i="1"/>
  <c r="CB17" i="1" s="1"/>
  <c r="BX17" i="1"/>
  <c r="AO17" i="1"/>
  <c r="AT17" i="1" s="1"/>
  <c r="CA16" i="1"/>
  <c r="CB16" i="1" s="1"/>
  <c r="BX16" i="1"/>
  <c r="AO16" i="1"/>
  <c r="AT16" i="1" s="1"/>
  <c r="CA15" i="1"/>
  <c r="CB15" i="1" s="1"/>
  <c r="AO15" i="1"/>
  <c r="AT15" i="1" s="1"/>
  <c r="AW15" i="1" s="1"/>
  <c r="CA14" i="1"/>
  <c r="CB14" i="1" s="1"/>
  <c r="BX14" i="1"/>
  <c r="AO14" i="1"/>
  <c r="AT14" i="1" s="1"/>
  <c r="CA13" i="1"/>
  <c r="CB13" i="1" s="1"/>
  <c r="BX13" i="1"/>
  <c r="AO13" i="1"/>
  <c r="AT13" i="1" s="1"/>
  <c r="CA12" i="1"/>
  <c r="CB12" i="1" s="1"/>
  <c r="BX12" i="1"/>
  <c r="AO12" i="1"/>
  <c r="AT12" i="1" s="1"/>
  <c r="CA11" i="1"/>
  <c r="CB11" i="1" s="1"/>
  <c r="BX11" i="1"/>
  <c r="AO11" i="1"/>
  <c r="AT11" i="1" s="1"/>
  <c r="CA10" i="1"/>
  <c r="CB10" i="1" s="1"/>
  <c r="BX10" i="1"/>
  <c r="AO10" i="1"/>
  <c r="AT10" i="1" s="1"/>
  <c r="CA9" i="1"/>
  <c r="CB9" i="1" s="1"/>
  <c r="BX9" i="1"/>
  <c r="AO9" i="1"/>
  <c r="AT9" i="1" s="1"/>
  <c r="CA8" i="1"/>
  <c r="CB8" i="1" s="1"/>
  <c r="BX8" i="1"/>
  <c r="AO8" i="1"/>
  <c r="AT8" i="1" s="1"/>
  <c r="CA7" i="1"/>
  <c r="CB7" i="1" s="1"/>
  <c r="BX7" i="1"/>
  <c r="AO7" i="1"/>
  <c r="AT7" i="1" s="1"/>
  <c r="CA6" i="1"/>
  <c r="CB6" i="1" s="1"/>
  <c r="AO6" i="1"/>
  <c r="AT6" i="1" s="1"/>
  <c r="AW6" i="1" s="1"/>
  <c r="CA5" i="1"/>
  <c r="CB5" i="1" s="1"/>
  <c r="BX5" i="1"/>
  <c r="AO5" i="1"/>
  <c r="AT5" i="1" s="1"/>
  <c r="CA4" i="1"/>
  <c r="CB4" i="1" s="1"/>
  <c r="AO4" i="1"/>
  <c r="AT4" i="1" s="1"/>
  <c r="AZ4" i="1" s="1"/>
  <c r="CA3" i="1"/>
  <c r="CB3" i="1" s="1"/>
  <c r="BX3" i="1"/>
  <c r="AO3" i="1"/>
  <c r="AT3" i="1" s="1"/>
  <c r="CA2" i="1"/>
  <c r="CB2" i="1" s="1"/>
  <c r="BX2" i="1"/>
  <c r="AO2" i="1"/>
  <c r="AT2" i="1" s="1"/>
  <c r="BY9" i="1" l="1"/>
  <c r="CC9" i="1" s="1"/>
  <c r="CE9" i="1" s="1"/>
  <c r="BY16" i="1"/>
  <c r="CC16" i="1" s="1"/>
  <c r="CF16" i="1" s="1"/>
  <c r="BY18" i="1"/>
  <c r="CC18" i="1" s="1"/>
  <c r="CE18" i="1" s="1"/>
  <c r="BY20" i="1"/>
  <c r="CC20" i="1" s="1"/>
  <c r="CE20" i="1" s="1"/>
  <c r="BY24" i="1"/>
  <c r="CC24" i="1" s="1"/>
  <c r="BY2" i="1"/>
  <c r="CC2" i="1" s="1"/>
  <c r="BY11" i="1"/>
  <c r="CC11" i="1" s="1"/>
  <c r="CE11" i="1" s="1"/>
  <c r="BY13" i="1"/>
  <c r="CC13" i="1" s="1"/>
  <c r="BY26" i="1"/>
  <c r="CC26" i="1" s="1"/>
  <c r="CE26" i="1" s="1"/>
  <c r="BY28" i="1"/>
  <c r="CC28" i="1" s="1"/>
  <c r="CF28" i="1" s="1"/>
  <c r="BY3" i="1"/>
  <c r="CC3" i="1" s="1"/>
  <c r="CF3" i="1" s="1"/>
  <c r="AU4" i="1"/>
  <c r="BY7" i="1"/>
  <c r="CC7" i="1" s="1"/>
  <c r="CF7" i="1" s="1"/>
  <c r="BY22" i="1"/>
  <c r="CC22" i="1" s="1"/>
  <c r="CE22" i="1" s="1"/>
  <c r="AY4" i="1"/>
  <c r="AW4" i="1"/>
  <c r="AX4" i="1"/>
  <c r="BY5" i="1"/>
  <c r="CC5" i="1" s="1"/>
  <c r="AZ6" i="1"/>
  <c r="AX6" i="1"/>
  <c r="AU6" i="1"/>
  <c r="AY6" i="1"/>
  <c r="BY8" i="1"/>
  <c r="CC8" i="1" s="1"/>
  <c r="BY10" i="1"/>
  <c r="CC10" i="1" s="1"/>
  <c r="BY12" i="1"/>
  <c r="CC12" i="1" s="1"/>
  <c r="BY14" i="1"/>
  <c r="CC14" i="1" s="1"/>
  <c r="AZ15" i="1"/>
  <c r="AX15" i="1"/>
  <c r="AU15" i="1"/>
  <c r="AY15" i="1"/>
  <c r="BY17" i="1"/>
  <c r="CC17" i="1" s="1"/>
  <c r="BY19" i="1"/>
  <c r="CC19" i="1" s="1"/>
  <c r="BY21" i="1"/>
  <c r="CC21" i="1" s="1"/>
  <c r="BY23" i="1"/>
  <c r="CC23" i="1" s="1"/>
  <c r="BY25" i="1"/>
  <c r="CC25" i="1" s="1"/>
  <c r="BY27" i="1"/>
  <c r="CC27" i="1" s="1"/>
  <c r="CE16" i="1" l="1"/>
  <c r="CE3" i="1"/>
  <c r="CF24" i="1"/>
  <c r="CE24" i="1"/>
  <c r="CE7" i="1"/>
  <c r="CE28" i="1"/>
  <c r="CF20" i="1"/>
  <c r="CF9" i="1"/>
  <c r="CF13" i="1"/>
  <c r="CE13" i="1"/>
  <c r="CF2" i="1"/>
  <c r="CE2" i="1"/>
  <c r="CF26" i="1"/>
  <c r="CF22" i="1"/>
  <c r="CF18" i="1"/>
  <c r="CF11" i="1"/>
  <c r="BX6" i="1"/>
  <c r="BY6" i="1" s="1"/>
  <c r="CC6" i="1" s="1"/>
  <c r="CF6" i="1" s="1"/>
  <c r="BX15" i="1"/>
  <c r="BY15" i="1" s="1"/>
  <c r="CC15" i="1" s="1"/>
  <c r="CF15" i="1" s="1"/>
  <c r="BX4" i="1"/>
  <c r="BY4" i="1" s="1"/>
  <c r="CC4" i="1" s="1"/>
  <c r="CE4" i="1" s="1"/>
  <c r="CE25" i="1"/>
  <c r="CF25" i="1"/>
  <c r="CE21" i="1"/>
  <c r="CF21" i="1"/>
  <c r="CE17" i="1"/>
  <c r="CF17" i="1"/>
  <c r="CE14" i="1"/>
  <c r="CF14" i="1"/>
  <c r="CE10" i="1"/>
  <c r="CF10" i="1"/>
  <c r="CE27" i="1"/>
  <c r="CF27" i="1"/>
  <c r="CE23" i="1"/>
  <c r="CF23" i="1"/>
  <c r="CE19" i="1"/>
  <c r="CF19" i="1"/>
  <c r="CE12" i="1"/>
  <c r="CF12" i="1"/>
  <c r="CE8" i="1"/>
  <c r="CF8" i="1"/>
  <c r="CE5" i="1"/>
  <c r="CF5" i="1"/>
  <c r="CE6" i="1" l="1"/>
  <c r="CE15" i="1"/>
  <c r="CF4" i="1"/>
</calcChain>
</file>

<file path=xl/sharedStrings.xml><?xml version="1.0" encoding="utf-8"?>
<sst xmlns="http://schemas.openxmlformats.org/spreadsheetml/2006/main" count="11506" uniqueCount="6548">
  <si>
    <t>Parcel_ID</t>
  </si>
  <si>
    <t>Taxing District</t>
  </si>
  <si>
    <t>ETR</t>
  </si>
  <si>
    <t>DBA</t>
  </si>
  <si>
    <t>Deeded_Owner</t>
  </si>
  <si>
    <t>Address</t>
  </si>
  <si>
    <t>City</t>
  </si>
  <si>
    <t>ZIP</t>
  </si>
  <si>
    <t>Category</t>
  </si>
  <si>
    <t>Sub_Category</t>
  </si>
  <si>
    <t>Square_Feet</t>
  </si>
  <si>
    <t>Anchor_1_SF</t>
  </si>
  <si>
    <t>Anchor_2_SF</t>
  </si>
  <si>
    <t>Anchor_3_SF</t>
  </si>
  <si>
    <t>In_Line_SF</t>
  </si>
  <si>
    <t>Unused_SF</t>
  </si>
  <si>
    <t>Units</t>
  </si>
  <si>
    <t>Rooms</t>
  </si>
  <si>
    <t>Retail_Rent</t>
  </si>
  <si>
    <t>Office_Rent</t>
  </si>
  <si>
    <t>Unit_Rent</t>
  </si>
  <si>
    <t>Lodging_Rate</t>
  </si>
  <si>
    <t>Shop_Rent</t>
  </si>
  <si>
    <t>Wrhse_Rent</t>
  </si>
  <si>
    <t>Mfg_Rent</t>
  </si>
  <si>
    <t>MHP_Rent</t>
  </si>
  <si>
    <t>Year_Built</t>
  </si>
  <si>
    <t>Age_Factor</t>
  </si>
  <si>
    <t>Location_Factor</t>
  </si>
  <si>
    <t>Appeal_Factor</t>
  </si>
  <si>
    <t>Condition_Factor</t>
  </si>
  <si>
    <t>Amenities_Factor</t>
  </si>
  <si>
    <t>Hwy_Proximity</t>
  </si>
  <si>
    <t>AdditionalAdjustment</t>
  </si>
  <si>
    <t>Addl_Factor</t>
  </si>
  <si>
    <t>PGI</t>
  </si>
  <si>
    <t>Franchise</t>
  </si>
  <si>
    <t>Vacancy</t>
  </si>
  <si>
    <t>Occupancy</t>
  </si>
  <si>
    <t>Additional Income</t>
  </si>
  <si>
    <t>EGI</t>
  </si>
  <si>
    <t>Lodging_Dept_Exp</t>
  </si>
  <si>
    <t>Lodging_Franchise_Fee</t>
  </si>
  <si>
    <t>Lodging_Insurance</t>
  </si>
  <si>
    <t>Lodging_Undist_Exp</t>
  </si>
  <si>
    <t>Lodging_Management</t>
  </si>
  <si>
    <t>Lodging_ReplaceReserve</t>
  </si>
  <si>
    <t>Retail_Insurance</t>
  </si>
  <si>
    <t>Retail_Maint</t>
  </si>
  <si>
    <t>Retail_Mgmt</t>
  </si>
  <si>
    <t>Retail_Replacements</t>
  </si>
  <si>
    <t>Office_Insurance</t>
  </si>
  <si>
    <t>Office_Admin</t>
  </si>
  <si>
    <t>Office_Maint</t>
  </si>
  <si>
    <t>Office_Mgmt</t>
  </si>
  <si>
    <t>Office_Replacements</t>
  </si>
  <si>
    <t>Apt_Insurance</t>
  </si>
  <si>
    <t>Apt_Maint</t>
  </si>
  <si>
    <t>Apt_Utilities</t>
  </si>
  <si>
    <t>Apt_Mgmt</t>
  </si>
  <si>
    <t>Apt_Replacements</t>
  </si>
  <si>
    <t>Shop_Maint</t>
  </si>
  <si>
    <t>Shop_Mgmt</t>
  </si>
  <si>
    <t>Shop_Replace</t>
  </si>
  <si>
    <t>Shop_Insurance</t>
  </si>
  <si>
    <t>Ind_Insurance</t>
  </si>
  <si>
    <t>Ind_Maint</t>
  </si>
  <si>
    <t>Ind_Replacements</t>
  </si>
  <si>
    <t>Ind_Mgmt</t>
  </si>
  <si>
    <t>Total_Exp ($/SF)</t>
  </si>
  <si>
    <t>Total_Expenses (%EGI)</t>
  </si>
  <si>
    <t>NOI</t>
  </si>
  <si>
    <t>Cap Rate</t>
  </si>
  <si>
    <t>Tax Rate</t>
  </si>
  <si>
    <t>Loaded Rate</t>
  </si>
  <si>
    <t>AV</t>
  </si>
  <si>
    <t>Pers_Prop</t>
  </si>
  <si>
    <t>RE_TTV</t>
  </si>
  <si>
    <t>AV/Unit</t>
  </si>
  <si>
    <t>AV/SF</t>
  </si>
  <si>
    <t>Notes</t>
  </si>
  <si>
    <t>Storage Rent</t>
  </si>
  <si>
    <t>Storage Admin</t>
  </si>
  <si>
    <t>Storage Undist</t>
  </si>
  <si>
    <t>Storage Insurance</t>
  </si>
  <si>
    <t>Storage Maint</t>
  </si>
  <si>
    <t>Storage Mgmt</t>
  </si>
  <si>
    <t>Storage Utilities</t>
  </si>
  <si>
    <t>Storage RepRes</t>
  </si>
  <si>
    <t>79-07-25-251-001.000-005</t>
  </si>
  <si>
    <t>005</t>
  </si>
  <si>
    <t>La Quinta Inn &amp; Suites</t>
  </si>
  <si>
    <t>Gajanan LLC</t>
  </si>
  <si>
    <t>312 Meijer Dr</t>
  </si>
  <si>
    <t xml:space="preserve"> Lafayette </t>
  </si>
  <si>
    <t>Lodging</t>
  </si>
  <si>
    <t>Limited Service</t>
  </si>
  <si>
    <t>Yes</t>
  </si>
  <si>
    <t>79-07-24-376-001.000-004</t>
  </si>
  <si>
    <t>004</t>
  </si>
  <si>
    <t>Baymonte Inn &amp; Suites</t>
  </si>
  <si>
    <t xml:space="preserve">Sumukh LLC </t>
  </si>
  <si>
    <t>201 Frontage Rd</t>
  </si>
  <si>
    <t>79-07-25-101-008.000-005</t>
  </si>
  <si>
    <t xml:space="preserve">Quality Inn </t>
  </si>
  <si>
    <t>Mehar Hotels Group Of Indiana LLC</t>
  </si>
  <si>
    <t>4221 SR26 E</t>
  </si>
  <si>
    <t>actual</t>
  </si>
  <si>
    <t>79-07-25-200-003.000-005</t>
  </si>
  <si>
    <t>Comfort Inn</t>
  </si>
  <si>
    <t xml:space="preserve">Rds LLC </t>
  </si>
  <si>
    <t>4701 Meijer Ct</t>
  </si>
  <si>
    <t>79-07-24-451-005.000-004</t>
  </si>
  <si>
    <t>Comfort Suites</t>
  </si>
  <si>
    <t xml:space="preserve">Sppr-Hotels LLC </t>
  </si>
  <si>
    <t>31 Frontage Rd</t>
  </si>
  <si>
    <t>79-07-24-376-009.000-004</t>
  </si>
  <si>
    <t>Marriott TownePlace</t>
  </si>
  <si>
    <t xml:space="preserve">Trident International Properties LLC </t>
  </si>
  <si>
    <t>163 Frontage Rd</t>
  </si>
  <si>
    <t>Extended Stay</t>
  </si>
  <si>
    <t>79-07-23-478-017.000-004</t>
  </si>
  <si>
    <t>Fairfield Inn</t>
  </si>
  <si>
    <t>Midwest Heritage Inn Of Laf Inc</t>
  </si>
  <si>
    <t>4000 SR26 E</t>
  </si>
  <si>
    <t>79-07-25-200-017.000-005</t>
  </si>
  <si>
    <t>Candlewood Suites</t>
  </si>
  <si>
    <t>Kapil LLC</t>
  </si>
  <si>
    <t>240 Meijer Dr</t>
  </si>
  <si>
    <t>79-07-25-101-010.000-005</t>
  </si>
  <si>
    <t>Holiday Inn Express</t>
  </si>
  <si>
    <t>Americo Hospitality LLC</t>
  </si>
  <si>
    <t>200 Progress Dr</t>
  </si>
  <si>
    <t>Lafayette</t>
  </si>
  <si>
    <t>79-07-26-226-001.000-004</t>
  </si>
  <si>
    <t>Hampton Inn</t>
  </si>
  <si>
    <t>Laf Suites Developers LP</t>
  </si>
  <si>
    <t>3941 SR26 E</t>
  </si>
  <si>
    <t>79-07-26-226-004.000-004</t>
  </si>
  <si>
    <t xml:space="preserve">Homewood Suites </t>
  </si>
  <si>
    <t>3939 SR26 E</t>
  </si>
  <si>
    <t>Full Service</t>
  </si>
  <si>
    <t>79-07-25-126-002.000-005</t>
  </si>
  <si>
    <t xml:space="preserve">Best Western </t>
  </si>
  <si>
    <t xml:space="preserve">Motel Property Development Co LLC </t>
  </si>
  <si>
    <t>4343 SR26 E</t>
  </si>
  <si>
    <t xml:space="preserve">  Lafayette </t>
  </si>
  <si>
    <t>79-07-29-075-053.300-004</t>
  </si>
  <si>
    <t>Holiday Inn City Centre</t>
  </si>
  <si>
    <t xml:space="preserve">Tn City Centre LLC </t>
  </si>
  <si>
    <t>515 South St</t>
  </si>
  <si>
    <t>79-07-20-330-006.000-026</t>
  </si>
  <si>
    <t>026</t>
  </si>
  <si>
    <t>Hilton Garden Inn</t>
  </si>
  <si>
    <t>Wabash Landing Hotel Associates LLC</t>
  </si>
  <si>
    <t>356 E State St</t>
  </si>
  <si>
    <t xml:space="preserve"> West Lafayette </t>
  </si>
  <si>
    <t>79-07-26-227-019.000-004</t>
  </si>
  <si>
    <t>Courtyard by Marriot</t>
  </si>
  <si>
    <t>Trinetra Hotels Inc</t>
  </si>
  <si>
    <t>150 Fairington Ave</t>
  </si>
  <si>
    <t>79-06-12-126-001.000-034</t>
  </si>
  <si>
    <t>034</t>
  </si>
  <si>
    <t xml:space="preserve">Four Points </t>
  </si>
  <si>
    <t xml:space="preserve">Tn University Inn LLC </t>
  </si>
  <si>
    <t>1600 Cumberland Ave</t>
  </si>
  <si>
    <t>79-16-24-200-008.000-007</t>
  </si>
  <si>
    <t>007</t>
  </si>
  <si>
    <t>Lincoln Lodge Motel</t>
  </si>
  <si>
    <t>Lincoln Lodge Motel Inc</t>
  </si>
  <si>
    <t>11426 US52 S</t>
  </si>
  <si>
    <t xml:space="preserve"> Clarks Hill </t>
  </si>
  <si>
    <t>Budget</t>
  </si>
  <si>
    <t>No</t>
  </si>
  <si>
    <t>79-07-15-843-002.000-004</t>
  </si>
  <si>
    <t>Economy Inn</t>
  </si>
  <si>
    <t>Santa I Corp An Indiana Corporation</t>
  </si>
  <si>
    <t>2200 Sagamore Pkwy N</t>
  </si>
  <si>
    <t>79-07-24-376-005.000-004</t>
  </si>
  <si>
    <t>Econolodge</t>
  </si>
  <si>
    <t>Ikonkar Investments Inc</t>
  </si>
  <si>
    <t>4320 SR26 E</t>
  </si>
  <si>
    <t>79-06-12-426-011.000-026</t>
  </si>
  <si>
    <t>Prestige Inn</t>
  </si>
  <si>
    <t xml:space="preserve">Patel Jagdish D Jayandra D </t>
  </si>
  <si>
    <t>1217 Sagamore Pkwy W</t>
  </si>
  <si>
    <t>79-07-24-352-026.000-004</t>
  </si>
  <si>
    <t>Knights Inn</t>
  </si>
  <si>
    <t>Madhav LLC</t>
  </si>
  <si>
    <t>4110 SR26 E</t>
  </si>
  <si>
    <t>79-07-20-305-001.000-026</t>
  </si>
  <si>
    <t>Campus Inn</t>
  </si>
  <si>
    <t>Vashi Naresh M</t>
  </si>
  <si>
    <t>200 Brown St</t>
  </si>
  <si>
    <t>79-07-25-100-004.000-005</t>
  </si>
  <si>
    <t xml:space="preserve">Red Roof Inn </t>
  </si>
  <si>
    <t>Shivoham LLC</t>
  </si>
  <si>
    <t>4201 SR26 E</t>
  </si>
  <si>
    <t>79-07-25-101-005.000-005</t>
  </si>
  <si>
    <t xml:space="preserve">Super 8 Motel </t>
  </si>
  <si>
    <t>Kuber Hospitality Inc</t>
  </si>
  <si>
    <t>4301 SR26 E</t>
  </si>
  <si>
    <t>79-07-24-451-008.000-004</t>
  </si>
  <si>
    <t>Motel 6</t>
  </si>
  <si>
    <t xml:space="preserve">Ohm LLC </t>
  </si>
  <si>
    <t>139 Frontage Rd</t>
  </si>
  <si>
    <t>79-03-27-100-010.000-019</t>
  </si>
  <si>
    <t>019</t>
  </si>
  <si>
    <t xml:space="preserve">Laf Hospitality LLC </t>
  </si>
  <si>
    <t>2030 Northgate Dr</t>
  </si>
  <si>
    <t xml:space="preserve">West Lafayette </t>
  </si>
  <si>
    <t>79-07-24-451-009.000-004</t>
  </si>
  <si>
    <t>Days Inn &amp; Suites</t>
  </si>
  <si>
    <t xml:space="preserve">Trinity Hotel LLC </t>
  </si>
  <si>
    <t>151 Frontage Rd</t>
  </si>
  <si>
    <t>79-06-13-400-002.000-029</t>
  </si>
  <si>
    <t>Ackerman Hills</t>
  </si>
  <si>
    <t>Golf Course</t>
  </si>
  <si>
    <t>79-06-13-200-002.000-029</t>
  </si>
  <si>
    <t>Kampen Course</t>
  </si>
  <si>
    <t>79-03-29-300-002.000-018</t>
  </si>
  <si>
    <t>Coyote Crossing</t>
  </si>
  <si>
    <t>79-03-21-400-002.000-017</t>
  </si>
  <si>
    <t>Edwood Glen</t>
  </si>
  <si>
    <t>79-06-03-200-001.000-023</t>
  </si>
  <si>
    <t>Lafayette Elks</t>
  </si>
  <si>
    <t>79-07-32-226-001.000-004</t>
  </si>
  <si>
    <t>City Course</t>
  </si>
  <si>
    <t>79-05-26-100-004.000-014</t>
  </si>
  <si>
    <t>The Ravines</t>
  </si>
  <si>
    <t>79-04-41-610-001.000-017</t>
  </si>
  <si>
    <t>Battle Ground</t>
  </si>
  <si>
    <t>Mobile Home Park</t>
  </si>
  <si>
    <t>Single Tenant Retail</t>
  </si>
  <si>
    <t>Big Box</t>
  </si>
  <si>
    <t>Convenience Store</t>
  </si>
  <si>
    <t>Bank</t>
  </si>
  <si>
    <t>Downtown Row-Type</t>
  </si>
  <si>
    <t>Carwash</t>
  </si>
  <si>
    <t>Multi Tenant Retail</t>
  </si>
  <si>
    <t>Anchored Center</t>
  </si>
  <si>
    <t>Neighborhood Strip Center</t>
  </si>
  <si>
    <t>Power Center</t>
  </si>
  <si>
    <t>Chopped Up Single Tenant</t>
  </si>
  <si>
    <t>79-07-32-351-004.000-005</t>
  </si>
  <si>
    <t>2669 US 231 S</t>
  </si>
  <si>
    <t>Self Storage</t>
  </si>
  <si>
    <t>Professionally Managed</t>
  </si>
  <si>
    <t>79-11-04-400-005.000-032</t>
  </si>
  <si>
    <t>1909 Brady Ln</t>
  </si>
  <si>
    <t>79-11-09-252-006.000-032</t>
  </si>
  <si>
    <t>3607 s 18th st</t>
  </si>
  <si>
    <t>79-06-11-351-003.000-023</t>
  </si>
  <si>
    <t>2151 KLONDIKE RD</t>
  </si>
  <si>
    <t>West Lafayette</t>
  </si>
  <si>
    <t>79-07-35-377-005.000-004</t>
  </si>
  <si>
    <t>3828 St. Rd. 38 E.</t>
  </si>
  <si>
    <t>79-07-25-476-001.000-005</t>
  </si>
  <si>
    <t>4900 Tazer Drive</t>
  </si>
  <si>
    <t>79-12-07-300-020.000-012</t>
  </si>
  <si>
    <t>3691 S 500E</t>
  </si>
  <si>
    <t>79-11-10-301-001.000-033</t>
  </si>
  <si>
    <t>3700 Promenade Pky</t>
  </si>
  <si>
    <t>79-06-01-151-005.000-023</t>
  </si>
  <si>
    <t>1900-1904 US 52 W</t>
  </si>
  <si>
    <t>79-07-27-453-001.000-004</t>
  </si>
  <si>
    <t>1025 Sagamore Parkway S</t>
  </si>
  <si>
    <t>79-03-15-300-004.000-017</t>
  </si>
  <si>
    <t>7117 SR 43 N</t>
  </si>
  <si>
    <t>Mom &amp; Pop</t>
  </si>
  <si>
    <t>79-01-34-126-003.000-016</t>
  </si>
  <si>
    <t>W 500 N</t>
  </si>
  <si>
    <t>79-07-22-400-013.000-004</t>
  </si>
  <si>
    <t>79-07-24-352-029.000-004</t>
  </si>
  <si>
    <t>4100 BRITT FARMS DR</t>
  </si>
  <si>
    <t>79-07-07-176-001.000-026</t>
  </si>
  <si>
    <t>1058 Sagamore Parkway W.</t>
  </si>
  <si>
    <t>79-16-23-454-008.000-008</t>
  </si>
  <si>
    <t>DIVISION ST</t>
  </si>
  <si>
    <t>79-04-33-201-003.000-027</t>
  </si>
  <si>
    <t>79-07-21-336-005.000-004</t>
  </si>
  <si>
    <t>1421 ELIZABETH ST</t>
  </si>
  <si>
    <t>2530 ELMWOOD AVE</t>
  </si>
  <si>
    <t>79-07-31-476-005.000-005</t>
  </si>
  <si>
    <t>2550 S. Beck Ln</t>
  </si>
  <si>
    <t>79-07-34-126-011.000-004</t>
  </si>
  <si>
    <t>3313 MCCARTY LN</t>
  </si>
  <si>
    <t>79-16-08-229-020.000-007</t>
  </si>
  <si>
    <t>Clarks Hill</t>
  </si>
  <si>
    <t>79-07-21-226-009.000-004</t>
  </si>
  <si>
    <t>Subway</t>
  </si>
  <si>
    <t>2200 Greenbush St</t>
  </si>
  <si>
    <t>Restaurant</t>
  </si>
  <si>
    <t>Fast Food</t>
  </si>
  <si>
    <t>79-07-21-154-008.000-004</t>
  </si>
  <si>
    <t>Budges Drive-In</t>
  </si>
  <si>
    <t>1102 N 14th St., Lafayette</t>
  </si>
  <si>
    <t>79-07-07-404-006.000-026</t>
  </si>
  <si>
    <t>Starbucks</t>
  </si>
  <si>
    <t>539 Sagamore Parkway W.  West Lafayette, IN</t>
  </si>
  <si>
    <t>79-07-27-252-003.000-004</t>
  </si>
  <si>
    <t>Dog 'n' Suds</t>
  </si>
  <si>
    <t xml:space="preserve"> 601 SAGAMORE PKWY S</t>
  </si>
  <si>
    <t>79-11-02-126-012.000-033</t>
  </si>
  <si>
    <t>Jimmy John's</t>
  </si>
  <si>
    <t>2810 S Creasy Ln</t>
  </si>
  <si>
    <t>79-07-26-126-009.000-004</t>
  </si>
  <si>
    <t>160 S CREASY LN</t>
  </si>
  <si>
    <t>79-07-21-209-003.000-004</t>
  </si>
  <si>
    <t>Taqueria El Maguey</t>
  </si>
  <si>
    <t>2100 ELMWOOD AVE</t>
  </si>
  <si>
    <t>79-07-26-126-008.000-004</t>
  </si>
  <si>
    <t>Sonic</t>
  </si>
  <si>
    <t>150 S Creasy Ln., Lafayette</t>
  </si>
  <si>
    <t>79-11-10-152-003.000-033</t>
  </si>
  <si>
    <t>3605 OSBORNE LN</t>
  </si>
  <si>
    <t>79-07-24-451-010.000-004</t>
  </si>
  <si>
    <t>17 Frontage Road, Lafayette</t>
  </si>
  <si>
    <t>79-11-09-252-014.000-032</t>
  </si>
  <si>
    <t>Wendy's</t>
  </si>
  <si>
    <t>2010 E 350S</t>
  </si>
  <si>
    <t>79-07-19-278-016.000-026</t>
  </si>
  <si>
    <t>Panda Express</t>
  </si>
  <si>
    <t>136-138 Northwestern</t>
  </si>
  <si>
    <t>79-07-07-404-010.000-026</t>
  </si>
  <si>
    <t>401 SAGAMORE PKWY W</t>
  </si>
  <si>
    <t>79-07-25-200-007.000-005</t>
  </si>
  <si>
    <t>White Castle</t>
  </si>
  <si>
    <t>4723 Meijer Ct., Lafayette</t>
  </si>
  <si>
    <t>79-07-25-200-008.000-005</t>
  </si>
  <si>
    <t>Dairy Queen</t>
  </si>
  <si>
    <t>4717 Meijer Ct., Lafayette</t>
  </si>
  <si>
    <t>79-11-10-326-009.000-033</t>
  </si>
  <si>
    <t>Burger King</t>
  </si>
  <si>
    <t>3555 Promenade Dr</t>
  </si>
  <si>
    <t>79-07-19-427-010.000-026</t>
  </si>
  <si>
    <t>Chipotle</t>
  </si>
  <si>
    <t>200 W. State Street  West Lafayette, IN</t>
  </si>
  <si>
    <t>79-07-07-328-004.000-026</t>
  </si>
  <si>
    <t>KFC</t>
  </si>
  <si>
    <t>609 Sagamore Pkwy W., West Lafayette</t>
  </si>
  <si>
    <t>79-07-34-427-010.000-005</t>
  </si>
  <si>
    <t>3621 St. Rd. 38 E., Lafayette</t>
  </si>
  <si>
    <t>79-07-26-200-003.000-004</t>
  </si>
  <si>
    <t>Taco Bell</t>
  </si>
  <si>
    <t>3805 St. Rd 26 East, Lafayette</t>
  </si>
  <si>
    <t>79-07-34-302-002.000-005</t>
  </si>
  <si>
    <t>LJS/A&amp;W</t>
  </si>
  <si>
    <t>2839 TEAL RD</t>
  </si>
  <si>
    <t>79-07-26-200-002.000-004</t>
  </si>
  <si>
    <t>3809 St. Rd. 26 E., Lafayette</t>
  </si>
  <si>
    <t>79-07-24-352-014.000-004</t>
  </si>
  <si>
    <t>4092 St Rd 26 E., Lafayette</t>
  </si>
  <si>
    <t>79-07-24-352-013.000-004</t>
  </si>
  <si>
    <t>Arbys</t>
  </si>
  <si>
    <t>SR26 E</t>
  </si>
  <si>
    <t>79-03-27-100-013.000-019</t>
  </si>
  <si>
    <t>SR43 N</t>
  </si>
  <si>
    <t>79-07-07-328-011.000-026</t>
  </si>
  <si>
    <t>701 Sagamore Parkway W.  West Lafayette, IN</t>
  </si>
  <si>
    <t>79-07-20-306-007.000-026</t>
  </si>
  <si>
    <t>252 E. State Street   West Lafayette, IN</t>
  </si>
  <si>
    <t>79-11-10-326-006.000-033</t>
  </si>
  <si>
    <t>3561 PROMENADE  PKWY</t>
  </si>
  <si>
    <t>79-11-02-200-003.000-033</t>
  </si>
  <si>
    <t>3949 SR38 E</t>
  </si>
  <si>
    <t>79-11-05-100-008.000-033</t>
  </si>
  <si>
    <t>2831 OLD US231 S</t>
  </si>
  <si>
    <t>79-11-09-252-009.000-032</t>
  </si>
  <si>
    <t>Igloo Frozen Custard</t>
  </si>
  <si>
    <t>1817 TROXEL DR</t>
  </si>
  <si>
    <t>79-07-21-226-005.000-004</t>
  </si>
  <si>
    <t>Greenbush St., Lafayette</t>
  </si>
  <si>
    <t>79-07-07-328-005.000-026</t>
  </si>
  <si>
    <t>McDonalds</t>
  </si>
  <si>
    <t>613 Sagamore Parkway W.  West Lafayette, IN</t>
  </si>
  <si>
    <t>79-07-33-301-008.000-004</t>
  </si>
  <si>
    <t>1201 TEAL RD</t>
  </si>
  <si>
    <t>79-07-20-302-001.000-026</t>
  </si>
  <si>
    <t>124 E State St. West Lafayette, IN 47906Lafayette, IN</t>
  </si>
  <si>
    <t>79-07-32-352-005.000-005</t>
  </si>
  <si>
    <t>2680 US231 S</t>
  </si>
  <si>
    <t>79-07-27-203-003.000-004</t>
  </si>
  <si>
    <t>Fazoli's</t>
  </si>
  <si>
    <t>3457 SR26 E</t>
  </si>
  <si>
    <t>79-07-34-126-006.000-004</t>
  </si>
  <si>
    <t>3350 Main</t>
  </si>
  <si>
    <t>79-07-28-281-012.000-004</t>
  </si>
  <si>
    <t>Arni's</t>
  </si>
  <si>
    <t>2323 WALLACE AVE</t>
  </si>
  <si>
    <t>79-07-07-301-004.000-026</t>
  </si>
  <si>
    <t>1069 Sagamore Parkway W.  West Lafayette, IN</t>
  </si>
  <si>
    <t>79-07-07-404-002.000-026</t>
  </si>
  <si>
    <t>531 Sagamore Parkway W.   West Lafayette, IN</t>
  </si>
  <si>
    <t>79-11-10-151-004.000-033</t>
  </si>
  <si>
    <t>3606 OSBORNE DR, Laf</t>
  </si>
  <si>
    <t>79-07-23-451-035.000-004</t>
  </si>
  <si>
    <t>Chik-fil-a</t>
  </si>
  <si>
    <t>3836 St. Rd. 26 E., Lafayette</t>
  </si>
  <si>
    <t>79-07-24-352-024.000-004</t>
  </si>
  <si>
    <t>4200 St. Rd. 26 E., Lafayette</t>
  </si>
  <si>
    <t>79-07-33-276-005.000-004</t>
  </si>
  <si>
    <t>2190 S 26th St., Lafayette</t>
  </si>
  <si>
    <t>79-03-28-227-003.000-019</t>
  </si>
  <si>
    <t>5918 St Rd 43 N., West Lafayette</t>
  </si>
  <si>
    <t>79-07-23-376-008.000-004</t>
  </si>
  <si>
    <t>Culvers</t>
  </si>
  <si>
    <t>340 N CREASY LN</t>
  </si>
  <si>
    <t>79-07-23-478-016.000-004</t>
  </si>
  <si>
    <t>4030 SR 26 E</t>
  </si>
  <si>
    <t>79-07-19-200-002.000-026</t>
  </si>
  <si>
    <t>605 W. Stadium Avenue  West Lafayette, IN</t>
  </si>
  <si>
    <t>79-07-34-302-006.000-005</t>
  </si>
  <si>
    <t>2711 TEAL RD</t>
  </si>
  <si>
    <t>79-07-25-476-005.000-005</t>
  </si>
  <si>
    <t>4909 TAZER DR</t>
  </si>
  <si>
    <t>79-11-06-227-008.000-033</t>
  </si>
  <si>
    <t>2812 U. S. 231 S., Lafayette</t>
  </si>
  <si>
    <t>79-07-22-330-010.000-004</t>
  </si>
  <si>
    <t>510 SAGAMORE PKWY N</t>
  </si>
  <si>
    <t>79-07-34-157-117.300-005</t>
  </si>
  <si>
    <t>79-07-34-400-004.000-005</t>
  </si>
  <si>
    <t>2219 SAGAMORE PKWY S</t>
  </si>
  <si>
    <t>79-07-20-483-005.000-004</t>
  </si>
  <si>
    <t>Old Kirby's</t>
  </si>
  <si>
    <t>605 MAIN ST</t>
  </si>
  <si>
    <t>DT Bungalow/Row Type</t>
  </si>
  <si>
    <t>79-07-20-479-020.000-004</t>
  </si>
  <si>
    <t>Copper Dog</t>
  </si>
  <si>
    <t>650 MAIN ST</t>
  </si>
  <si>
    <t>79-07-20-480-007.000-004</t>
  </si>
  <si>
    <t>McCord's Candies</t>
  </si>
  <si>
    <t>532 MAIN ST</t>
  </si>
  <si>
    <t>79-07-20-456-005.000-004</t>
  </si>
  <si>
    <t>Java Roaster</t>
  </si>
  <si>
    <t>130 N 3RD ST</t>
  </si>
  <si>
    <t>79-07-21-357-009.000-004</t>
  </si>
  <si>
    <t>Fuel</t>
  </si>
  <si>
    <t>1001 MAIN ST</t>
  </si>
  <si>
    <t>79-07-20-456-010.000-004</t>
  </si>
  <si>
    <t>Honeybaked Ham</t>
  </si>
  <si>
    <t>118 N 3RD ST</t>
  </si>
  <si>
    <t>79-07-20-064-009.901-004</t>
  </si>
  <si>
    <t>Star City</t>
  </si>
  <si>
    <t>250 #101 N 2ND ST</t>
  </si>
  <si>
    <t>79-07-20-479-019.000-004</t>
  </si>
  <si>
    <t>Professor Joe's</t>
  </si>
  <si>
    <t>648 MAIN ST</t>
  </si>
  <si>
    <t>79-07-20-455-007.000-004</t>
  </si>
  <si>
    <t>La Scala</t>
  </si>
  <si>
    <t>312 MAIN ST</t>
  </si>
  <si>
    <t>79-07-20-452-006.000-004</t>
  </si>
  <si>
    <t>Hunter's Pub Down Under</t>
  </si>
  <si>
    <t>302 FERRY</t>
  </si>
  <si>
    <t>DT Double Bay</t>
  </si>
  <si>
    <t>79-07-20-463-006.000-004</t>
  </si>
  <si>
    <t>Sunrise Diner</t>
  </si>
  <si>
    <t>501 Columbia St., Lafayette</t>
  </si>
  <si>
    <t>79-07-20-463-001.000-004</t>
  </si>
  <si>
    <t>Bistro 501</t>
  </si>
  <si>
    <t>117 N 5TH</t>
  </si>
  <si>
    <t>79-07-20-485-004.000-004</t>
  </si>
  <si>
    <t>Spurlock's</t>
  </si>
  <si>
    <t>717-719 &amp; 721 Main St Lafayette</t>
  </si>
  <si>
    <t>79-07-20-480-005.000-004</t>
  </si>
  <si>
    <t>Kokoro</t>
  </si>
  <si>
    <t>526 MAIN ST</t>
  </si>
  <si>
    <t>Knickerbocker</t>
  </si>
  <si>
    <t>79-07-20-464-003.000-004</t>
  </si>
  <si>
    <t>Sgt. Preston's of the North</t>
  </si>
  <si>
    <t>N 2ND ST., LAFAYETTE</t>
  </si>
  <si>
    <t>79-07-21-359-005.000-004</t>
  </si>
  <si>
    <t>Old Fuel</t>
  </si>
  <si>
    <t>1016 MAIN ST</t>
  </si>
  <si>
    <t>79-07-20-460-002.009-004</t>
  </si>
  <si>
    <t>The Vault</t>
  </si>
  <si>
    <t>250 #103 N 2ND ST</t>
  </si>
  <si>
    <t>79-07-20-479-011.000-004</t>
  </si>
  <si>
    <t>Lafayette Brewing Company</t>
  </si>
  <si>
    <t>622 MAIN ST</t>
  </si>
  <si>
    <t>79-07-20-483-006.000-004</t>
  </si>
  <si>
    <t>Pete's Diner</t>
  </si>
  <si>
    <t>601 MAIN ST</t>
  </si>
  <si>
    <t>79-07-20-456-007.000-004</t>
  </si>
  <si>
    <t>Chumley's</t>
  </si>
  <si>
    <t>122 N. 3rd St.</t>
  </si>
  <si>
    <t>79-07-20-456-012.000-004</t>
  </si>
  <si>
    <t>Harbor City</t>
  </si>
  <si>
    <t>100 N 3RD ST</t>
  </si>
  <si>
    <t>79-07-20-462-005.000-004</t>
  </si>
  <si>
    <t>Digby's</t>
  </si>
  <si>
    <t>133 N 4TH</t>
  </si>
  <si>
    <t>79-07-20-479-017.000-004</t>
  </si>
  <si>
    <t>DT Kirby's</t>
  </si>
  <si>
    <t>644 MAIN ST</t>
  </si>
  <si>
    <t>79-07-20-488-014.000-004</t>
  </si>
  <si>
    <t>Sylvia's Brick Oven</t>
  </si>
  <si>
    <t>625 COLUMBIA ST</t>
  </si>
  <si>
    <t>79-07-20-485-002.000-004</t>
  </si>
  <si>
    <t>Restauration</t>
  </si>
  <si>
    <t>731 MAIN ST</t>
  </si>
  <si>
    <t>79-07-20-456-002.000-004</t>
  </si>
  <si>
    <t>Black Sparrow</t>
  </si>
  <si>
    <t>223 MAIN ST</t>
  </si>
  <si>
    <t>79-07-20-456-011.000-004</t>
  </si>
  <si>
    <t>Heirloom</t>
  </si>
  <si>
    <t>102 N 3RD ST</t>
  </si>
  <si>
    <t>Toscana</t>
  </si>
  <si>
    <t>515 SOUTH ST</t>
  </si>
  <si>
    <t>79-07-20-459-020.000-004</t>
  </si>
  <si>
    <t>Ichiban Sichuan</t>
  </si>
  <si>
    <t>2 S 4TH ST, LAFAYETTE</t>
  </si>
  <si>
    <t>Red Seven</t>
  </si>
  <si>
    <t>79-07-21-353-004.000-004</t>
  </si>
  <si>
    <t>O'Rear's Pastry Shop</t>
  </si>
  <si>
    <t>321 N 9TH ST</t>
  </si>
  <si>
    <t>Retail Bakeries</t>
  </si>
  <si>
    <t>79-07-20-483-003.000-004</t>
  </si>
  <si>
    <t>Kathy's Homemade Kandies</t>
  </si>
  <si>
    <t>607 MAIN ST</t>
  </si>
  <si>
    <t>79-07-21-358-004.000-004</t>
  </si>
  <si>
    <t>Something Blue Bakery</t>
  </si>
  <si>
    <t>914-918 MAIN ST</t>
  </si>
  <si>
    <t>Full-Service</t>
  </si>
  <si>
    <t>Multi-Family</t>
  </si>
  <si>
    <t>Downtown Mixed Use</t>
  </si>
  <si>
    <t>Lafayette Downtown</t>
  </si>
  <si>
    <t>Student Housing</t>
  </si>
  <si>
    <t>Lafayette Residual</t>
  </si>
  <si>
    <t xml:space="preserve">WLaf Residual </t>
  </si>
  <si>
    <t>Small Town</t>
  </si>
  <si>
    <t>Section 8</t>
  </si>
  <si>
    <t>Section 42</t>
  </si>
  <si>
    <t>Shop/Utility</t>
  </si>
  <si>
    <t>79-07-20-462-008.000-004</t>
  </si>
  <si>
    <t>121 N 4th St</t>
  </si>
  <si>
    <t>Office</t>
  </si>
  <si>
    <t>79-07-20-461-019.000-004</t>
  </si>
  <si>
    <t>Theobald Law</t>
  </si>
  <si>
    <t>410 Main St</t>
  </si>
  <si>
    <t>79-07-20-461-017.000-004</t>
  </si>
  <si>
    <t>Marquis Doll Restoration</t>
  </si>
  <si>
    <t>214 N 5TH ST</t>
  </si>
  <si>
    <t>79-07-20-459-016.000-004</t>
  </si>
  <si>
    <t>Sandy Law</t>
  </si>
  <si>
    <t>315 Columbia Street</t>
  </si>
  <si>
    <t>79-07-20-455-004.000-004</t>
  </si>
  <si>
    <t>Keystone Architecture</t>
  </si>
  <si>
    <t>322 Main Street  Lafayette, IN</t>
  </si>
  <si>
    <t>79-07-20-461-003.000-004</t>
  </si>
  <si>
    <t>The Mitchell Agency</t>
  </si>
  <si>
    <t>217-21 N 4TH ST</t>
  </si>
  <si>
    <t>79-07-20-461-004.000-004</t>
  </si>
  <si>
    <t>215 N 4TH ST</t>
  </si>
  <si>
    <t>79-07-20-486-007.000-004</t>
  </si>
  <si>
    <t>Tucker Realty</t>
  </si>
  <si>
    <t>123 N 8TH ST</t>
  </si>
  <si>
    <t>79-07-20-065-001.901-004</t>
  </si>
  <si>
    <t>216 N 6th St</t>
  </si>
  <si>
    <t>79-07-20-065-108.900-004</t>
  </si>
  <si>
    <t>Dr. Pearl Johnson</t>
  </si>
  <si>
    <t>634 1/2 Main St</t>
  </si>
  <si>
    <t>79-07-20-459-014.000-004</t>
  </si>
  <si>
    <t>Cooke Law</t>
  </si>
  <si>
    <t>331 COLUMBIA ST</t>
  </si>
  <si>
    <t>79-07-20-461-005.000-004</t>
  </si>
  <si>
    <t>KL Art</t>
  </si>
  <si>
    <t>211-213 N 4TH ST, LAFAYETTE</t>
  </si>
  <si>
    <t>79-07-20-486-002.000-004</t>
  </si>
  <si>
    <t>Norfleet Builders</t>
  </si>
  <si>
    <t>806 COLUMBIA ST</t>
  </si>
  <si>
    <t>79-07-20-461-012.000-004</t>
  </si>
  <si>
    <t>Tree Frog Marketing</t>
  </si>
  <si>
    <t>424 Main Street  Lafayette, IN</t>
  </si>
  <si>
    <t>79-07-20-461-010.000-004</t>
  </si>
  <si>
    <t>420 Main St</t>
  </si>
  <si>
    <t>79-07-20-456-003.000-004</t>
  </si>
  <si>
    <t>Sabol Law</t>
  </si>
  <si>
    <t>136 N 3RD ST</t>
  </si>
  <si>
    <t>79-07-20-461-009.000-004</t>
  </si>
  <si>
    <t>IDC Marketing</t>
  </si>
  <si>
    <t>416 MAIN ST, LAFAYETTE</t>
  </si>
  <si>
    <t>General</t>
  </si>
  <si>
    <t>Research and Development</t>
  </si>
  <si>
    <t>Medical Office</t>
  </si>
  <si>
    <t>Multi Tenant Office</t>
  </si>
  <si>
    <t>Auto-Garage</t>
  </si>
  <si>
    <t>Auto-Dealership</t>
  </si>
  <si>
    <t>Heavy Manufacturing</t>
  </si>
  <si>
    <t>&lt;50k SF</t>
  </si>
  <si>
    <t>50k-250k SF</t>
  </si>
  <si>
    <t>&gt;250k SF</t>
  </si>
  <si>
    <t>Light Manufacturing Assembly</t>
  </si>
  <si>
    <t>Warehouse/Distribution</t>
  </si>
  <si>
    <t>RentClass (5=best 1=worst)</t>
  </si>
  <si>
    <t>Location (5=best 1=worst)</t>
  </si>
  <si>
    <t>Appeal (5=best 1=worst)</t>
  </si>
  <si>
    <t>Condition (5=best 1=worst)</t>
  </si>
  <si>
    <t>Amenities (5=best 1=worst)</t>
  </si>
  <si>
    <t>79-07-20-306-004.000-026</t>
  </si>
  <si>
    <t>Rubia Flower Market</t>
  </si>
  <si>
    <t>BRUNO'S SWISS INN INCORPORATED</t>
  </si>
  <si>
    <t>224 E State St</t>
  </si>
  <si>
    <t>79-07-27-252-002.000-004</t>
  </si>
  <si>
    <t>Happy Paws and Claws Pet Grooming</t>
  </si>
  <si>
    <t>FROSTY MUG MANAGEMENT INC</t>
  </si>
  <si>
    <t>595 Sagamore S Pky</t>
  </si>
  <si>
    <t>79-07-16-832-004.000-004</t>
  </si>
  <si>
    <t>The Weathered Plow</t>
  </si>
  <si>
    <t>BRUBAKER ENTERPRISES LLC</t>
  </si>
  <si>
    <t>2325 Schuyler Ave</t>
  </si>
  <si>
    <t>79-07-27-329-006.000-004</t>
  </si>
  <si>
    <t>TULIP DREAMS REAL ESTATE LLC</t>
  </si>
  <si>
    <t>1018 S 31st St</t>
  </si>
  <si>
    <t>79-16-23-402-008.000-008</t>
  </si>
  <si>
    <t>CH Market</t>
  </si>
  <si>
    <t>DHILLON RANJIT S</t>
  </si>
  <si>
    <t>9434 White St</t>
  </si>
  <si>
    <t>79-07-34-200-002.000-004</t>
  </si>
  <si>
    <t>Carpet Warehouse</t>
  </si>
  <si>
    <t>FRANKLIN RICHARD M &amp; CATHY A</t>
  </si>
  <si>
    <t>1505 Sagamore Pkwy S</t>
  </si>
  <si>
    <t>79-07-34-252-004.000-005</t>
  </si>
  <si>
    <t>Mattress Firm</t>
  </si>
  <si>
    <t>LAFFIRM LLC</t>
  </si>
  <si>
    <t>2151 Sagamore Pky</t>
  </si>
  <si>
    <t>79-07-21-311-001.000-004</t>
  </si>
  <si>
    <t>Scrub-a-Duds Laundromat</t>
  </si>
  <si>
    <t>OFF THE ROAD</t>
  </si>
  <si>
    <t>1317 Union St</t>
  </si>
  <si>
    <t>79-07-22-400-006.000-004</t>
  </si>
  <si>
    <t>Cirilla's</t>
  </si>
  <si>
    <t>BALDWIN W K</t>
  </si>
  <si>
    <t>615 Sagamore N Pky</t>
  </si>
  <si>
    <t>79-06-03-300-001.000-022</t>
  </si>
  <si>
    <t>Special Effects Hair Salon</t>
  </si>
  <si>
    <t>BEST JEFFREY LANA K</t>
  </si>
  <si>
    <t>3947 US HWY 52 W</t>
  </si>
  <si>
    <t>79-07-21-252-002.000-004</t>
  </si>
  <si>
    <t>A-Z Exchange Pawn Shop</t>
  </si>
  <si>
    <t>CHOSNEK REAL ESTATE LLC</t>
  </si>
  <si>
    <t>1818 Elmwood Ave</t>
  </si>
  <si>
    <t>79-07-34-401-009.000-005</t>
  </si>
  <si>
    <t>Eyeglass World</t>
  </si>
  <si>
    <t>ESUE LLC</t>
  </si>
  <si>
    <t>2300 Sagamore S Pky</t>
  </si>
  <si>
    <t>79-07-21-155-005.000-004</t>
  </si>
  <si>
    <t>Arth Tippecanoe St</t>
  </si>
  <si>
    <t>ARTH PHILIP W TTEE</t>
  </si>
  <si>
    <t>1320 Tippecanoe St</t>
  </si>
  <si>
    <t>79-07-16-326-005.000-004</t>
  </si>
  <si>
    <t>79-07-21-258-009.000-004</t>
  </si>
  <si>
    <t>Elmwood Liquors</t>
  </si>
  <si>
    <t>B SINGH INC</t>
  </si>
  <si>
    <t>1801 Elmwood Ave</t>
  </si>
  <si>
    <t>79-07-20-265-001.000-004</t>
  </si>
  <si>
    <t>Sud's Laundromat</t>
  </si>
  <si>
    <t>BUTZ B FREDERICK &amp; NANCY JANE TRUST</t>
  </si>
  <si>
    <t>514 Salem St</t>
  </si>
  <si>
    <t>79-07-19-278-007.000-026</t>
  </si>
  <si>
    <t xml:space="preserve"> Egyptian Café</t>
  </si>
  <si>
    <t>LIN MICHAEL &amp; EMILY</t>
  </si>
  <si>
    <t>112 Northwestern Ave</t>
  </si>
  <si>
    <t>2121 N 15th St</t>
  </si>
  <si>
    <t>A-Z Closet Storage</t>
  </si>
  <si>
    <t>79-07-34-201-001.000-004</t>
  </si>
  <si>
    <t>Advantage Auto Glass &amp; Trim</t>
  </si>
  <si>
    <t>DEXTER DAN ETAL</t>
  </si>
  <si>
    <t>3414 SR 38 E</t>
  </si>
  <si>
    <t>79-07-18-465-008.000-026</t>
  </si>
  <si>
    <t>Insomnia Cookies</t>
  </si>
  <si>
    <t>GARRETT WILLIAM H SHEILA J</t>
  </si>
  <si>
    <t>602 W Stadium Ave</t>
  </si>
  <si>
    <t>79-12-05-476-011.000-013</t>
  </si>
  <si>
    <t>GREGORY DALLAS D LINDA</t>
  </si>
  <si>
    <t>692 Walnut St</t>
  </si>
  <si>
    <t>Dayton</t>
  </si>
  <si>
    <t>79-07-34-326-009.000-005</t>
  </si>
  <si>
    <t>J&amp;R Auto Body</t>
  </si>
  <si>
    <t>TBROS 9 LLC</t>
  </si>
  <si>
    <t>2300 Concord Rd</t>
  </si>
  <si>
    <t>79-07-07-151-009.000-026</t>
  </si>
  <si>
    <t>Hunter's Pub</t>
  </si>
  <si>
    <t>MCKEE BUSINESS HOLDINGS LLC</t>
  </si>
  <si>
    <t>1092 Sagamore Pkwy W</t>
  </si>
  <si>
    <t>79-07-16-832-050.000-004</t>
  </si>
  <si>
    <t>Classique Hair Centre</t>
  </si>
  <si>
    <t>MAHAN BETTY F</t>
  </si>
  <si>
    <t>2364 N 26th St</t>
  </si>
  <si>
    <t>79-07-18-108-001.000-026</t>
  </si>
  <si>
    <t>Village Bottle Shoppe</t>
  </si>
  <si>
    <t>ST JOHN DANIEL</t>
  </si>
  <si>
    <t>1832 Northwestern Ave</t>
  </si>
  <si>
    <t>79-07-16-454-001.000-004</t>
  </si>
  <si>
    <t>Advance Tech</t>
  </si>
  <si>
    <t>SULFRIDGE BRIAN L &amp; GAIL</t>
  </si>
  <si>
    <t>1715 N 18th St</t>
  </si>
  <si>
    <t>79-07-19-429-018.000-026</t>
  </si>
  <si>
    <t>Von's</t>
  </si>
  <si>
    <t>VONERDMANNSDORFF AMBER LISE</t>
  </si>
  <si>
    <t>317 W State St</t>
  </si>
  <si>
    <t>79-07-27-127-020.000-004</t>
  </si>
  <si>
    <t>Style Trend</t>
  </si>
  <si>
    <t>WATKINS ROGER A MAREVA J</t>
  </si>
  <si>
    <t>136 S Earl Ave</t>
  </si>
  <si>
    <t>79-07-19-286-012.000-026</t>
  </si>
  <si>
    <t>Brother's Bar and Grill</t>
  </si>
  <si>
    <t>GRACE'S PLACE LLC</t>
  </si>
  <si>
    <t>306 W State St</t>
  </si>
  <si>
    <t>79-07-21-226-002.000-004</t>
  </si>
  <si>
    <t>SECURITY FEDERAL SAVINGS BANK</t>
  </si>
  <si>
    <t>2601 Greenbush St</t>
  </si>
  <si>
    <t>79-07-07-302-013.000-026</t>
  </si>
  <si>
    <t>Papa Murphy's Take and Bake Pizza</t>
  </si>
  <si>
    <t>1199 Sagamore Pkwy W</t>
  </si>
  <si>
    <t>79-07-07-176-002.000-026</t>
  </si>
  <si>
    <t>KROGER LIMITED PARTNERSHIP I</t>
  </si>
  <si>
    <t>2525 N Salisbury St</t>
  </si>
  <si>
    <t>79-07-27-355-002.000-004</t>
  </si>
  <si>
    <t>Scrub-A-Duds II Laundromat</t>
  </si>
  <si>
    <t>2905 S Earl Ave</t>
  </si>
  <si>
    <t>79-07-20-306-005.000-026</t>
  </si>
  <si>
    <t>Sparkletone Dry Cleaners</t>
  </si>
  <si>
    <t>SPARKLETONE INC</t>
  </si>
  <si>
    <t>238 E State St</t>
  </si>
  <si>
    <t>79-03-23-404-002.000-019</t>
  </si>
  <si>
    <t>Terra Luna Studio</t>
  </si>
  <si>
    <t>TITOLO STEVEN L JOANNE KUHN</t>
  </si>
  <si>
    <t>111 North St</t>
  </si>
  <si>
    <t>Battleground</t>
  </si>
  <si>
    <t>79-07-16-480-004.000-004</t>
  </si>
  <si>
    <t>INDIANA UNIVERSITY HEALTH ARNETT INC</t>
  </si>
  <si>
    <t>2504 Greenbush St</t>
  </si>
  <si>
    <t>79-07-27-403-014.000-004</t>
  </si>
  <si>
    <t>DA Dodd</t>
  </si>
  <si>
    <t>NYKIEL DANIEL &amp; SHARON</t>
  </si>
  <si>
    <t>709 Navco Dr</t>
  </si>
  <si>
    <t>79-07-28-159-005.000-004</t>
  </si>
  <si>
    <t>Electrolysis-Jana's</t>
  </si>
  <si>
    <t>JANAS ELECTROLYSIS INC</t>
  </si>
  <si>
    <t>1126 Kossuth St</t>
  </si>
  <si>
    <t>79-07-35-306-002.000-005</t>
  </si>
  <si>
    <t>Batteries Plus</t>
  </si>
  <si>
    <t>M &amp; I LLC</t>
  </si>
  <si>
    <t>3633 SR 38 E</t>
  </si>
  <si>
    <t>79-07-23-376-001.000-004</t>
  </si>
  <si>
    <t>Bliss Salon</t>
  </si>
  <si>
    <t>TYRRELL AARON &amp; BETHANY</t>
  </si>
  <si>
    <t>3730 Rome Dr</t>
  </si>
  <si>
    <t>79-07-27-127-027.000-004</t>
  </si>
  <si>
    <t>Damian's Cut Beauty Salon</t>
  </si>
  <si>
    <t>VELEZ DAMIAN VAZQUEZ</t>
  </si>
  <si>
    <t>110 S Earl Ave</t>
  </si>
  <si>
    <t>79-03-23-401-011.000-019</t>
  </si>
  <si>
    <t>Bedrock Liquors</t>
  </si>
  <si>
    <t>WONOKE INC</t>
  </si>
  <si>
    <t>100 N Railroad St</t>
  </si>
  <si>
    <t>79-07-25-476-002.000-005</t>
  </si>
  <si>
    <t>Washington Avenue Car Wash</t>
  </si>
  <si>
    <t>MOTE CORPORATION</t>
  </si>
  <si>
    <t>4908 Tazer Dr</t>
  </si>
  <si>
    <t>79-12-05-451-019.000-013</t>
  </si>
  <si>
    <t>Dayton Car Wash</t>
  </si>
  <si>
    <t>HASENA PROPERTIES LLC</t>
  </si>
  <si>
    <t>549 Hine Dr</t>
  </si>
  <si>
    <t>79-07-07-151-007.000-026</t>
  </si>
  <si>
    <t>Super Wash</t>
  </si>
  <si>
    <t>MOLTER ROBERT A</t>
  </si>
  <si>
    <t>1096 Sagamore Pkwy W</t>
  </si>
  <si>
    <t>79-07-27-226-004.000-004</t>
  </si>
  <si>
    <t>120 S Farabee Dr</t>
  </si>
  <si>
    <t>79-07-07-176-007.000-026</t>
  </si>
  <si>
    <t>U-Haul</t>
  </si>
  <si>
    <t>AMERCO REAL ESTATE COMPANY</t>
  </si>
  <si>
    <t>1090 Sagamore Pkwy W</t>
  </si>
  <si>
    <t>79-03-23-251-017.000-019</t>
  </si>
  <si>
    <t>MILLER JAMES B</t>
  </si>
  <si>
    <t>111 N Railroad St</t>
  </si>
  <si>
    <t>79-16-08-226-002.000-007</t>
  </si>
  <si>
    <t>KRIEG FAMILY FARM LLC</t>
  </si>
  <si>
    <t>9000 Orchard St</t>
  </si>
  <si>
    <t>Stockwell</t>
  </si>
  <si>
    <t>79-07-33-228-006.000-004</t>
  </si>
  <si>
    <t>Pizazz Hair Salon</t>
  </si>
  <si>
    <t>MATHEW LARRY E</t>
  </si>
  <si>
    <t>2501 S Earl Ave</t>
  </si>
  <si>
    <t>79-07-16-376-012.000-004</t>
  </si>
  <si>
    <t>McKinney's Flower Shop</t>
  </si>
  <si>
    <t>EEL TRANSITION INC</t>
  </si>
  <si>
    <t>1700 N 17th St</t>
  </si>
  <si>
    <t>79-15-19-276-006.000-011</t>
  </si>
  <si>
    <t>USPS post office</t>
  </si>
  <si>
    <t>POELSTRA GARY</t>
  </si>
  <si>
    <t>11440 US 231 S</t>
  </si>
  <si>
    <t>Romney</t>
  </si>
  <si>
    <t>79-09-13-452-004.000-028</t>
  </si>
  <si>
    <t>NATIONAL POSTAL MANAGEMENT</t>
  </si>
  <si>
    <t>4920 Washington St</t>
  </si>
  <si>
    <t>West Point</t>
  </si>
  <si>
    <t>79-07-32-179-007.000-004</t>
  </si>
  <si>
    <t>Luiz's Salon</t>
  </si>
  <si>
    <t>SALAZAR ROSARIO &amp; LUZ</t>
  </si>
  <si>
    <t>401 Teal Rd</t>
  </si>
  <si>
    <t>79-07-23-177-052.000-004</t>
  </si>
  <si>
    <t>Benedict's Floral Boutique</t>
  </si>
  <si>
    <t>SIMMONS DONALD R JOYCE A</t>
  </si>
  <si>
    <t>3772 Union St</t>
  </si>
  <si>
    <t>79-07-28-279-002.000-004</t>
  </si>
  <si>
    <t>Abbot's Outdoors</t>
  </si>
  <si>
    <t>WESAN TRUST 6/20/07</t>
  </si>
  <si>
    <t>2522 Kossuth St</t>
  </si>
  <si>
    <t>79-07-27-328-021.000-004</t>
  </si>
  <si>
    <t>Twice As Nice</t>
  </si>
  <si>
    <t>WHITE MARILOU</t>
  </si>
  <si>
    <t>738 S Earl Ave</t>
  </si>
  <si>
    <t>79-07-16-328-009.000-004</t>
  </si>
  <si>
    <t>North End Liquors</t>
  </si>
  <si>
    <t>2024 N 15th St</t>
  </si>
  <si>
    <t>79-07-28-256-018.000-004</t>
  </si>
  <si>
    <t>Auto Body Supply</t>
  </si>
  <si>
    <t>FLACK SAMUEL R</t>
  </si>
  <si>
    <t>2012 Kossuth St</t>
  </si>
  <si>
    <t>79-11-07-276-009.000-031</t>
  </si>
  <si>
    <t>Wrede Rocks and Mulch</t>
  </si>
  <si>
    <t>FOUR BROTHERS LAND DEVELOPMENT LLC</t>
  </si>
  <si>
    <t>3728 Old US HWY 231 S</t>
  </si>
  <si>
    <t>79-07-32-251-003.000-004</t>
  </si>
  <si>
    <t>Mary Lou Donuts</t>
  </si>
  <si>
    <t>FREED BRIAN</t>
  </si>
  <si>
    <t>1830 S 4th St</t>
  </si>
  <si>
    <t>79-07-27-127-025.000-004</t>
  </si>
  <si>
    <t>Aquarium World</t>
  </si>
  <si>
    <t>JOSLYN JOHN JAYD RENE ANNETTE</t>
  </si>
  <si>
    <t>116 S Earl Ave</t>
  </si>
  <si>
    <t>79-07-22-380-007.000-004</t>
  </si>
  <si>
    <t>Debonair Inc</t>
  </si>
  <si>
    <t>MYERS RICHARD W &amp; LEETA MYERS</t>
  </si>
  <si>
    <t>3100 Ferry St</t>
  </si>
  <si>
    <t>79-07-27-328-029.000-004</t>
  </si>
  <si>
    <t>79-07-21-477-003.000-004</t>
  </si>
  <si>
    <t>Parkside Pharmacy</t>
  </si>
  <si>
    <t>PARKSIDE PHARMACY INC</t>
  </si>
  <si>
    <t>2200 Ferry St</t>
  </si>
  <si>
    <t>79-07-27-127-038.000-004</t>
  </si>
  <si>
    <t>Jiffy Lube</t>
  </si>
  <si>
    <t>QSL#2</t>
  </si>
  <si>
    <t>3115 South St</t>
  </si>
  <si>
    <t>79-06-02-200-009.000-023</t>
  </si>
  <si>
    <t>SUTTER R GREGG</t>
  </si>
  <si>
    <t>2328 US HWY 52 W</t>
  </si>
  <si>
    <t>BWC Auto Care Center</t>
  </si>
  <si>
    <t>79-07-22-330-008.000-004</t>
  </si>
  <si>
    <t>Bone Dry Roofing</t>
  </si>
  <si>
    <t>422 Sagamore N Pky</t>
  </si>
  <si>
    <t>79-11-10-326-010.000-033</t>
  </si>
  <si>
    <t>Cellular Sales</t>
  </si>
  <si>
    <t>VERLAF LLC</t>
  </si>
  <si>
    <t>3557 Promenade Dr</t>
  </si>
  <si>
    <t>79-07-27-328-026.000-004</t>
  </si>
  <si>
    <t>Studio 714 Hair Design</t>
  </si>
  <si>
    <t>MILLER LARRY E &amp; LINDA K</t>
  </si>
  <si>
    <t>714 S Earl Ave</t>
  </si>
  <si>
    <t>79-07-20-306-006.000-026</t>
  </si>
  <si>
    <t>DUNELAND MANAGEMENT ONE LLC 240 E STATE ST</t>
  </si>
  <si>
    <t>240 E State St</t>
  </si>
  <si>
    <t>79-07-28-182-001.000-004</t>
  </si>
  <si>
    <t>Great Harvest Bread</t>
  </si>
  <si>
    <t>GRAINS OF PEACE LLC</t>
  </si>
  <si>
    <t>1500 Kossuth St</t>
  </si>
  <si>
    <t>79-07-27-202-002.000-004</t>
  </si>
  <si>
    <t>McGuire Music &amp; Sound</t>
  </si>
  <si>
    <t>GRIMES DAVID A</t>
  </si>
  <si>
    <t>11 Sagamore S PKY</t>
  </si>
  <si>
    <t>79-07-23-177-051.000-004</t>
  </si>
  <si>
    <t>Changes Salon</t>
  </si>
  <si>
    <t>HALSEMA JEFFREY S</t>
  </si>
  <si>
    <t>3760 Union St</t>
  </si>
  <si>
    <t>79-07-29-257-008.000-004</t>
  </si>
  <si>
    <t>HURT LAURABELLE A</t>
  </si>
  <si>
    <t>417 S 4th St</t>
  </si>
  <si>
    <t>79-07-27-127-021.000-004</t>
  </si>
  <si>
    <t>Rathbone Museum</t>
  </si>
  <si>
    <t>INTERNATIONAL PYTHIAN REPOSITORY INC</t>
  </si>
  <si>
    <t>134 S Earl Ave</t>
  </si>
  <si>
    <t>79-07-22-328-006.000-004</t>
  </si>
  <si>
    <t>Avian &amp; Exotic Animal Clinic</t>
  </si>
  <si>
    <t>JACOB JEAN R &amp; JAMES MICHAEL</t>
  </si>
  <si>
    <t>622 N Earl Ave</t>
  </si>
  <si>
    <t>79-09-45-550-019.000-028</t>
  </si>
  <si>
    <t>Keller's Country Corner</t>
  </si>
  <si>
    <t>KELLER EDWIN R &amp; LUCILLE M</t>
  </si>
  <si>
    <t>7050 Main St</t>
  </si>
  <si>
    <t>79-07-21-189-005.000-004</t>
  </si>
  <si>
    <t>Blue Print Specialties</t>
  </si>
  <si>
    <t>KLINKER SHIRLEY R</t>
  </si>
  <si>
    <t>1500 Union St</t>
  </si>
  <si>
    <t>79-11-20-101-001.000-030</t>
  </si>
  <si>
    <t>MEDLEY TIM R &amp; DEANE K</t>
  </si>
  <si>
    <t>5011 Old US HWY 231 S</t>
  </si>
  <si>
    <t>79-07-22-379-001.000-004</t>
  </si>
  <si>
    <t>South Street Laundry</t>
  </si>
  <si>
    <t>RIVERS' EDGE INC</t>
  </si>
  <si>
    <t>3100 South St</t>
  </si>
  <si>
    <t>79-07-28-255-002.000-004</t>
  </si>
  <si>
    <t>Kenny's Shoe Repair</t>
  </si>
  <si>
    <t>ROSWARSKI RICKY V</t>
  </si>
  <si>
    <t>2100 Main St</t>
  </si>
  <si>
    <t>79-07-34-327-005.000-005</t>
  </si>
  <si>
    <t>Schug Awards</t>
  </si>
  <si>
    <t>SCHUG SHARON A TTEE</t>
  </si>
  <si>
    <t>2229 S 30th St</t>
  </si>
  <si>
    <t>79-07-29-203-007.000-004</t>
  </si>
  <si>
    <t>STEIN DONALD J &amp; STEIN LOIS N</t>
  </si>
  <si>
    <t>208 S 4th St</t>
  </si>
  <si>
    <t>79-07-27-128-004.000-004</t>
  </si>
  <si>
    <t>Dance Dynamics Studio</t>
  </si>
  <si>
    <t>XIOUFARIDES GEORGE C MARIA G</t>
  </si>
  <si>
    <t>3315 South St</t>
  </si>
  <si>
    <t>79-07-20-401-020.000-004</t>
  </si>
  <si>
    <t>BLACK SPOT LLC</t>
  </si>
  <si>
    <t>729 N 4th St</t>
  </si>
  <si>
    <t>79-07-22-451-008.000-004</t>
  </si>
  <si>
    <t>Child</t>
  </si>
  <si>
    <t>Child STATE</t>
  </si>
  <si>
    <t>FacilityCode</t>
  </si>
  <si>
    <t>Parent</t>
  </si>
  <si>
    <t>Parent-STATE</t>
  </si>
  <si>
    <t>NOTES</t>
  </si>
  <si>
    <t>156058050302</t>
  </si>
  <si>
    <t>79-07-27-226-006.000-004</t>
  </si>
  <si>
    <t>156058050313</t>
  </si>
  <si>
    <t>79-07-27-226-007.000-004</t>
  </si>
  <si>
    <t>134065160010</t>
  </si>
  <si>
    <t>79-06-02-330-001.000-023</t>
  </si>
  <si>
    <t>134065110070</t>
  </si>
  <si>
    <t>79-06-02-328-007.000-023</t>
  </si>
  <si>
    <t>164037000831</t>
  </si>
  <si>
    <t>79-07-07-302-018.000-026</t>
  </si>
  <si>
    <t>164037000820</t>
  </si>
  <si>
    <t>79-07-07-302-017.000-026</t>
  </si>
  <si>
    <t>156050002207</t>
  </si>
  <si>
    <t>79-07-21-183-008.000-004</t>
  </si>
  <si>
    <t>156050000140</t>
  </si>
  <si>
    <t>79-07-21-183-001.000-004</t>
  </si>
  <si>
    <t>156101000220</t>
  </si>
  <si>
    <t>79-07-28-302-005.000-004</t>
  </si>
  <si>
    <t>156101000231</t>
  </si>
  <si>
    <t>79-07-28-302-006.000-004</t>
  </si>
  <si>
    <t>156064000279</t>
  </si>
  <si>
    <t>79-07-20-456-013.000-004</t>
  </si>
  <si>
    <t>156064000290</t>
  </si>
  <si>
    <t>79-07-20-456-015.000-004</t>
  </si>
  <si>
    <t>156064000280</t>
  </si>
  <si>
    <t>79-07-20-456-014.000-004</t>
  </si>
  <si>
    <t>156064000301</t>
  </si>
  <si>
    <t>79-07-20-456-016.000-004</t>
  </si>
  <si>
    <t>156064000323</t>
  </si>
  <si>
    <t>79-07-20-456-018.000-004</t>
  </si>
  <si>
    <t>356064000270</t>
  </si>
  <si>
    <t>79-07-20-064-027.300-004</t>
  </si>
  <si>
    <t>356064000303</t>
  </si>
  <si>
    <t>79-07-20-064-030.300-004</t>
  </si>
  <si>
    <t>156056000045</t>
  </si>
  <si>
    <t>79-07-21-401-004.000-004</t>
  </si>
  <si>
    <t>156056000056</t>
  </si>
  <si>
    <t>79-07-21-401-005.000-004</t>
  </si>
  <si>
    <t>162157010202</t>
  </si>
  <si>
    <t>79-11-03-176-005.000-033</t>
  </si>
  <si>
    <t>162157010191</t>
  </si>
  <si>
    <t>79-11-03-176-004.000-033</t>
  </si>
  <si>
    <t>156020001907</t>
  </si>
  <si>
    <t>79-07-15-020-190.000-004</t>
  </si>
  <si>
    <t>156020001896</t>
  </si>
  <si>
    <t>79-07-15-020-189.000-004</t>
  </si>
  <si>
    <t>134065060019</t>
  </si>
  <si>
    <t>79-06-02-426-001.000-023</t>
  </si>
  <si>
    <t>134065080017</t>
  </si>
  <si>
    <t>79-06-02-426-003.000-023</t>
  </si>
  <si>
    <t>134065060020</t>
  </si>
  <si>
    <t>79-06-02-426-002.000-023</t>
  </si>
  <si>
    <t>79-04-01-400-011.000-027</t>
  </si>
  <si>
    <t>138001000082</t>
  </si>
  <si>
    <t>79-04-01-200-004.000-027</t>
  </si>
  <si>
    <t>156081020194</t>
  </si>
  <si>
    <t>79-07-27-426-001.000-004</t>
  </si>
  <si>
    <t>156058050489</t>
  </si>
  <si>
    <t>79-07-26-176-001.000-004</t>
  </si>
  <si>
    <t>156081020458</t>
  </si>
  <si>
    <t>79-07-27-427-007.000-004</t>
  </si>
  <si>
    <t>156081040016</t>
  </si>
  <si>
    <t>79-07-26-300-001.000-004</t>
  </si>
  <si>
    <t>156081080089</t>
  </si>
  <si>
    <t>79-07-35-101-001.000-004</t>
  </si>
  <si>
    <t>156049001163</t>
  </si>
  <si>
    <t>79-07-20-261-012.000-004</t>
  </si>
  <si>
    <t>156049001240</t>
  </si>
  <si>
    <t>79-07-20-264-006.000-004</t>
  </si>
  <si>
    <t>156049001218</t>
  </si>
  <si>
    <t>79-07-20-264-003.000-004</t>
  </si>
  <si>
    <t>156049001229</t>
  </si>
  <si>
    <t>79-07-20-264-004.000-004</t>
  </si>
  <si>
    <t>156049001230</t>
  </si>
  <si>
    <t>79-07-20-264-005.000-004</t>
  </si>
  <si>
    <t>156049001449</t>
  </si>
  <si>
    <t>79-07-20-264-007.000-004</t>
  </si>
  <si>
    <t>156049001450</t>
  </si>
  <si>
    <t>79-07-20-268-001.000-004</t>
  </si>
  <si>
    <t>156049001460</t>
  </si>
  <si>
    <t>79-07-20-268-002.000-004</t>
  </si>
  <si>
    <t>156049001471</t>
  </si>
  <si>
    <t>79-07-20-264-008.000-004</t>
  </si>
  <si>
    <t>156058050104</t>
  </si>
  <si>
    <t>79-07-27-202-009.000-004</t>
  </si>
  <si>
    <t>156058050115</t>
  </si>
  <si>
    <t>79-07-27-202-010.000-004</t>
  </si>
  <si>
    <t>156024060126</t>
  </si>
  <si>
    <t>79-07-24-451-002.000-004</t>
  </si>
  <si>
    <t>156024060269</t>
  </si>
  <si>
    <t>79-07-24-451-004.000-004</t>
  </si>
  <si>
    <t>156058060235</t>
  </si>
  <si>
    <t>79-07-27-253-022.000-004</t>
  </si>
  <si>
    <t>156058060257</t>
  </si>
  <si>
    <t>79-07-27-253-024.000-004</t>
  </si>
  <si>
    <t>156058060246</t>
  </si>
  <si>
    <t>79-07-27-253-023.000-004</t>
  </si>
  <si>
    <t>79-07-22-200-007.000-004</t>
  </si>
  <si>
    <t>79-07-22-200-004.000-004</t>
  </si>
  <si>
    <t>79-07-22-200-008.000-004</t>
  </si>
  <si>
    <t>79-07-22-200-009.000-004</t>
  </si>
  <si>
    <t>130039000058</t>
  </si>
  <si>
    <t>79-06-35-400-001.000-021</t>
  </si>
  <si>
    <t>130040000080</t>
  </si>
  <si>
    <t>79-06-36-300-001.000-021</t>
  </si>
  <si>
    <t>130039000069</t>
  </si>
  <si>
    <t>79-06-35-400-002.000-021</t>
  </si>
  <si>
    <t>130039000070</t>
  </si>
  <si>
    <t>79-06-35-400-003.000-021</t>
  </si>
  <si>
    <t>156058002310</t>
  </si>
  <si>
    <t>79-07-22-329-019.000-004</t>
  </si>
  <si>
    <t>156058002342</t>
  </si>
  <si>
    <t>79-07-22-329-022.000-004</t>
  </si>
  <si>
    <t>156058002320</t>
  </si>
  <si>
    <t>79-07-22-329-020.000-004</t>
  </si>
  <si>
    <t>156058002331</t>
  </si>
  <si>
    <t>79-07-22-329-021.000-004</t>
  </si>
  <si>
    <t>156058060565</t>
  </si>
  <si>
    <t>79-07-27-253-025.000-004</t>
  </si>
  <si>
    <t>156058060147</t>
  </si>
  <si>
    <t>79-07-27-253-013.000-004</t>
  </si>
  <si>
    <t>156085000247</t>
  </si>
  <si>
    <t>79-07-28-138-014.000-004</t>
  </si>
  <si>
    <t>156085000270</t>
  </si>
  <si>
    <t>79-07-28-138-017.000-004</t>
  </si>
  <si>
    <t>156085000258</t>
  </si>
  <si>
    <t>79-07-28-138-015.000-004</t>
  </si>
  <si>
    <t>156085000269</t>
  </si>
  <si>
    <t>79-07-28-138-016.000-004</t>
  </si>
  <si>
    <t>156049001196</t>
  </si>
  <si>
    <t>79-07-20-264-001.000-004</t>
  </si>
  <si>
    <t>156049001482</t>
  </si>
  <si>
    <t>79-07-20-264-009.000-004</t>
  </si>
  <si>
    <t>156049001207</t>
  </si>
  <si>
    <t>79-07-20-264-002.000-004</t>
  </si>
  <si>
    <t>156082000514</t>
  </si>
  <si>
    <t>79-07-29-213-004.000-004</t>
  </si>
  <si>
    <t>156082000503</t>
  </si>
  <si>
    <t>79-07-29-213-003.000-004</t>
  </si>
  <si>
    <t>156058090353</t>
  </si>
  <si>
    <t>79-07-26-200-014.000-004</t>
  </si>
  <si>
    <t>156058090342</t>
  </si>
  <si>
    <t>79-07-26-200-013.000-004</t>
  </si>
  <si>
    <t>156047001484</t>
  </si>
  <si>
    <t>79-07-21-141-001.000-004</t>
  </si>
  <si>
    <t>156047001704</t>
  </si>
  <si>
    <t>79-07-21-140-008.000-004</t>
  </si>
  <si>
    <t>156058010834</t>
  </si>
  <si>
    <t>79-07-22-428-002.000-004</t>
  </si>
  <si>
    <t>156058010823</t>
  </si>
  <si>
    <t>79-07-22-428-001.000-004</t>
  </si>
  <si>
    <t>156078001343</t>
  </si>
  <si>
    <t>79-07-28-135-003.000-004</t>
  </si>
  <si>
    <t>156078001365</t>
  </si>
  <si>
    <t>79-07-28-135-005.000-004</t>
  </si>
  <si>
    <t>156078001354</t>
  </si>
  <si>
    <t>79-07-28-135-004.000-004</t>
  </si>
  <si>
    <t>156078001376</t>
  </si>
  <si>
    <t>79-07-28-136-001.000-004</t>
  </si>
  <si>
    <t>156009000235</t>
  </si>
  <si>
    <t>79-07-17-476-007.000-004</t>
  </si>
  <si>
    <t>156009000213</t>
  </si>
  <si>
    <t>79-07-16-302-001.000-004</t>
  </si>
  <si>
    <t>156058020294</t>
  </si>
  <si>
    <t>79-07-22-451-007.000-004</t>
  </si>
  <si>
    <t>156058020019</t>
  </si>
  <si>
    <t>79-07-22-400-029.000-004</t>
  </si>
  <si>
    <t>156058020415</t>
  </si>
  <si>
    <t>156058060060</t>
  </si>
  <si>
    <t>79-07-27-253-005.000-004</t>
  </si>
  <si>
    <t>156058060059</t>
  </si>
  <si>
    <t>79-07-27-253-004.000-004</t>
  </si>
  <si>
    <t>156058060070</t>
  </si>
  <si>
    <t>79-07-27-253-006.000-004</t>
  </si>
  <si>
    <t>156058060081</t>
  </si>
  <si>
    <t>79-07-27-253-007.000-004</t>
  </si>
  <si>
    <t>156058040380</t>
  </si>
  <si>
    <t>79-07-23-376-003.000-004</t>
  </si>
  <si>
    <t>156058040370</t>
  </si>
  <si>
    <t>79-07-23-376-002.000-004</t>
  </si>
  <si>
    <t>156058040391</t>
  </si>
  <si>
    <t>79-07-23-376-004.000-004</t>
  </si>
  <si>
    <t>156062000798</t>
  </si>
  <si>
    <t>79-07-20-478-002.000-004</t>
  </si>
  <si>
    <t>156061000535</t>
  </si>
  <si>
    <t>79-07-20-477-011.000-004</t>
  </si>
  <si>
    <t>156047000021</t>
  </si>
  <si>
    <t>79-07-21-111-002.000-004</t>
  </si>
  <si>
    <t>156047000241</t>
  </si>
  <si>
    <t>79-07-21-111-008.000-004</t>
  </si>
  <si>
    <t>156047000032</t>
  </si>
  <si>
    <t>79-07-21-111-003.000-004</t>
  </si>
  <si>
    <t>79-07-21-111-004.000-004</t>
  </si>
  <si>
    <t>156047000054</t>
  </si>
  <si>
    <t>79-07-21-111-005.000-004</t>
  </si>
  <si>
    <t>156047000065</t>
  </si>
  <si>
    <t>79-07-21-111-006.000-004</t>
  </si>
  <si>
    <t>79-07-21-111-007.000-004</t>
  </si>
  <si>
    <t>156047000252</t>
  </si>
  <si>
    <t>79-07-21-111-009.000-004</t>
  </si>
  <si>
    <t>156047000263</t>
  </si>
  <si>
    <t>79-07-21-111-010.000-004</t>
  </si>
  <si>
    <t>156047000274</t>
  </si>
  <si>
    <t>79-07-21-111-011.000-004</t>
  </si>
  <si>
    <t>156047000285</t>
  </si>
  <si>
    <t>79-07-21-111-012.000-004</t>
  </si>
  <si>
    <t>156047000296</t>
  </si>
  <si>
    <t>79-07-21-111-013.000-004</t>
  </si>
  <si>
    <t>156058040424</t>
  </si>
  <si>
    <t>79-07-23-376-007.000-004</t>
  </si>
  <si>
    <t>156058040435</t>
  </si>
  <si>
    <t>156058020030</t>
  </si>
  <si>
    <t>79-07-22-451-003.000-004</t>
  </si>
  <si>
    <t>156058020041</t>
  </si>
  <si>
    <t>79-07-22-451-004.000-004</t>
  </si>
  <si>
    <t>156058050137</t>
  </si>
  <si>
    <t>79-07-27-202-012.000-004</t>
  </si>
  <si>
    <t>156058050159</t>
  </si>
  <si>
    <t>79-07-27-202-014.000-004</t>
  </si>
  <si>
    <t>156058050148</t>
  </si>
  <si>
    <t>79-07-27-202-013.000-004</t>
  </si>
  <si>
    <t>156050001536</t>
  </si>
  <si>
    <t>79-07-21-159-008.000-004</t>
  </si>
  <si>
    <t>156050001569</t>
  </si>
  <si>
    <t>79-07-21-159-011.000-004</t>
  </si>
  <si>
    <t>156050001547</t>
  </si>
  <si>
    <t>79-07-21-159-009.000-004</t>
  </si>
  <si>
    <t>156044000156</t>
  </si>
  <si>
    <t>79-07-21-203-027.000-004</t>
  </si>
  <si>
    <t>156044000112</t>
  </si>
  <si>
    <t>79-07-21-203-025.000-004</t>
  </si>
  <si>
    <t>156058040402</t>
  </si>
  <si>
    <t>79-07-23-376-005.000-004</t>
  </si>
  <si>
    <t>156058040413</t>
  </si>
  <si>
    <t>79-07-23-376-006.000-004</t>
  </si>
  <si>
    <t>156074000148</t>
  </si>
  <si>
    <t>79-07-29-203-014.000-004</t>
  </si>
  <si>
    <t>156074000137</t>
  </si>
  <si>
    <t>79-07-29-203-013.000-004</t>
  </si>
  <si>
    <t>156078001410</t>
  </si>
  <si>
    <t>79-07-28-208-001.000-004</t>
  </si>
  <si>
    <t>156078001420</t>
  </si>
  <si>
    <t>79-07-28-208-002.000-004</t>
  </si>
  <si>
    <t>156058001473</t>
  </si>
  <si>
    <t>79-07-22-330-009.000-004</t>
  </si>
  <si>
    <t>156058001484</t>
  </si>
  <si>
    <t>156044000101</t>
  </si>
  <si>
    <t>79-07-21-209-004.000-004</t>
  </si>
  <si>
    <t>156044000090</t>
  </si>
  <si>
    <t>79-07-35-352-010.000-004</t>
  </si>
  <si>
    <t>79-11-02-126-009.000-033</t>
  </si>
  <si>
    <t>Crosses Tax Districts</t>
  </si>
  <si>
    <t>79-07-35-352-012.000-005</t>
  </si>
  <si>
    <t>79-07-35-352-011.000-005</t>
  </si>
  <si>
    <t>79-11-02-126-013.000-033</t>
  </si>
  <si>
    <t>156117000138</t>
  </si>
  <si>
    <t>79-07-27-351-013.000-004</t>
  </si>
  <si>
    <t>156118000588</t>
  </si>
  <si>
    <t>79-07-27-354-012.000-004</t>
  </si>
  <si>
    <t>156118000555</t>
  </si>
  <si>
    <t>79-07-27-354-011.000-004</t>
  </si>
  <si>
    <t>156058010647</t>
  </si>
  <si>
    <t>79-07-22-427-006.000-004</t>
  </si>
  <si>
    <t>156058010669</t>
  </si>
  <si>
    <t>79-07-22-427-008.000-004</t>
  </si>
  <si>
    <t>156058010670</t>
  </si>
  <si>
    <t>79-07-22-427-009.000-004</t>
  </si>
  <si>
    <t>156051001546</t>
  </si>
  <si>
    <t>79-07-21-188-004.000-004</t>
  </si>
  <si>
    <t>156051001161</t>
  </si>
  <si>
    <t>79-07-21-188-001.000-004</t>
  </si>
  <si>
    <t>156055000915</t>
  </si>
  <si>
    <t>79-07-21-311-003.000-004</t>
  </si>
  <si>
    <t>156055000926</t>
  </si>
  <si>
    <t>79-07-21-311-004.000-004</t>
  </si>
  <si>
    <t>156055000937</t>
  </si>
  <si>
    <t>79-07-21-311-005.000-004</t>
  </si>
  <si>
    <t>156041000104</t>
  </si>
  <si>
    <t>79-07-20-228-004.000-004</t>
  </si>
  <si>
    <t>156041000115</t>
  </si>
  <si>
    <t>79-07-20-228-005.000-004</t>
  </si>
  <si>
    <t>156058010955</t>
  </si>
  <si>
    <t>79-07-22-428-014.000-004</t>
  </si>
  <si>
    <t>156058010944</t>
  </si>
  <si>
    <t>79-07-22-428-013.000-004</t>
  </si>
  <si>
    <t>156058010966</t>
  </si>
  <si>
    <t>79-07-22-428-015.000-004</t>
  </si>
  <si>
    <t>156058011065</t>
  </si>
  <si>
    <t>79-07-22-428-016.000-004</t>
  </si>
  <si>
    <t>156058001616</t>
  </si>
  <si>
    <t>79-07-22-328-024.000-004</t>
  </si>
  <si>
    <t>156058000967</t>
  </si>
  <si>
    <t>79-07-22-328-017.000-004</t>
  </si>
  <si>
    <t>162157060131</t>
  </si>
  <si>
    <t>79-11-03-376-014.000-033</t>
  </si>
  <si>
    <t>162157060120</t>
  </si>
  <si>
    <t>79-11-03-376-013.000-033</t>
  </si>
  <si>
    <t>156058001540</t>
  </si>
  <si>
    <t>79-07-22-400-001.000-004</t>
  </si>
  <si>
    <t>156058001583</t>
  </si>
  <si>
    <t>79-07-22-400-002.000-004</t>
  </si>
  <si>
    <t>156058010075</t>
  </si>
  <si>
    <t>79-07-22-400-010.000-004</t>
  </si>
  <si>
    <t>156058010086</t>
  </si>
  <si>
    <t>79-07-22-400-011.000-004</t>
  </si>
  <si>
    <t>156024090013</t>
  </si>
  <si>
    <t>79-07-24-376-008.000-004</t>
  </si>
  <si>
    <t>156024090024</t>
  </si>
  <si>
    <t>156058010691</t>
  </si>
  <si>
    <t>79-07-22-427-011.000-004</t>
  </si>
  <si>
    <t>156058010680</t>
  </si>
  <si>
    <t>79-07-22-427-010.000-004</t>
  </si>
  <si>
    <t>156046000022</t>
  </si>
  <si>
    <t>79-07-20-251-002.000-004</t>
  </si>
  <si>
    <t>156046000011</t>
  </si>
  <si>
    <t>79-07-20-251-001.000-004</t>
  </si>
  <si>
    <t>162171000167</t>
  </si>
  <si>
    <t>79-11-09-326-002.000-033</t>
  </si>
  <si>
    <t>162171000178</t>
  </si>
  <si>
    <t>79-11-09-326-003.000-033</t>
  </si>
  <si>
    <t>156051001194</t>
  </si>
  <si>
    <t>79-07-21-189-002.000-004</t>
  </si>
  <si>
    <t>156051001183</t>
  </si>
  <si>
    <t>79-07-21-189-001.000-004</t>
  </si>
  <si>
    <t>156051001205</t>
  </si>
  <si>
    <t>79-07-21-189-003.000-004</t>
  </si>
  <si>
    <t>156051001216</t>
  </si>
  <si>
    <t>79-07-21-189-004.000-004</t>
  </si>
  <si>
    <t>79-07-21-189-011.000-004</t>
  </si>
  <si>
    <t>156058020162</t>
  </si>
  <si>
    <t>79-07-22-477-003.000-004</t>
  </si>
  <si>
    <t>156058020404</t>
  </si>
  <si>
    <t>79-07-22-477-005.000-004</t>
  </si>
  <si>
    <t>156058020448</t>
  </si>
  <si>
    <t>79-07-22-476-021.000-004</t>
  </si>
  <si>
    <t>156058020118</t>
  </si>
  <si>
    <t>79-07-22-477-001.000-004</t>
  </si>
  <si>
    <t>156058020460</t>
  </si>
  <si>
    <t>79-07-22-477-006.000-004</t>
  </si>
  <si>
    <t>156058040358</t>
  </si>
  <si>
    <t>79-07-23-351-008.000-004</t>
  </si>
  <si>
    <t>156058040347</t>
  </si>
  <si>
    <t>79-07-23-351-007.000-004</t>
  </si>
  <si>
    <t>156081030380</t>
  </si>
  <si>
    <t>79-07-27-451-015.000-004</t>
  </si>
  <si>
    <t>156081020106</t>
  </si>
  <si>
    <t>79-07-27-401-010.000-004</t>
  </si>
  <si>
    <t>156058001275</t>
  </si>
  <si>
    <t>79-07-22-329-004.000-004</t>
  </si>
  <si>
    <t>156058001539</t>
  </si>
  <si>
    <t>79-07-22-329-014.000-004</t>
  </si>
  <si>
    <t>156039000315</t>
  </si>
  <si>
    <t>79-07-16-353-038.000-004</t>
  </si>
  <si>
    <t>156039000381</t>
  </si>
  <si>
    <t>79-07-16-353-045.000-004</t>
  </si>
  <si>
    <t>156039000414</t>
  </si>
  <si>
    <t>79-07-16-353-048.000-004</t>
  </si>
  <si>
    <t>156072000326</t>
  </si>
  <si>
    <t>79-07-20-488-011.000-004</t>
  </si>
  <si>
    <t>156072000315</t>
  </si>
  <si>
    <t>79-07-20-488-010.000-004</t>
  </si>
  <si>
    <t>156072000337</t>
  </si>
  <si>
    <t>79-07-20-488-012.000-004</t>
  </si>
  <si>
    <t>156072000348</t>
  </si>
  <si>
    <t>79-07-20-488-013.000-004</t>
  </si>
  <si>
    <t>156058010790</t>
  </si>
  <si>
    <t>79-07-22-426-006.000-004</t>
  </si>
  <si>
    <t>156058010713</t>
  </si>
  <si>
    <t>79-07-22-426-004.000-004</t>
  </si>
  <si>
    <t>156056000023</t>
  </si>
  <si>
    <t>79-07-21-401-002.000-004</t>
  </si>
  <si>
    <t>156056000012</t>
  </si>
  <si>
    <t>79-07-21-401-001.000-004</t>
  </si>
  <si>
    <t>156058060323</t>
  </si>
  <si>
    <t>79-07-27-276-003.000-004</t>
  </si>
  <si>
    <t>156058060301</t>
  </si>
  <si>
    <t>79-07-27-276-001.000-004</t>
  </si>
  <si>
    <t>156058060389</t>
  </si>
  <si>
    <t>79-07-27-276-005.000-004</t>
  </si>
  <si>
    <t>156054001631</t>
  </si>
  <si>
    <t>79-07-20-434-001.000-004</t>
  </si>
  <si>
    <t>156054001818</t>
  </si>
  <si>
    <t>79-07-20-435-009.000-004</t>
  </si>
  <si>
    <t>156054001796</t>
  </si>
  <si>
    <t>79-07-20-435-007.000-004</t>
  </si>
  <si>
    <t>156054001807</t>
  </si>
  <si>
    <t>79-07-20-435-008.000-004</t>
  </si>
  <si>
    <t>156054001829</t>
  </si>
  <si>
    <t>79-07-20-434-006.000-004</t>
  </si>
  <si>
    <t>180182000064</t>
  </si>
  <si>
    <t>79-11-01-226-001.000-037</t>
  </si>
  <si>
    <t>178190000032</t>
  </si>
  <si>
    <t>79-12-06-100-001.000-036</t>
  </si>
  <si>
    <t>180183000030</t>
  </si>
  <si>
    <t>79-11-01-476-002.000-037</t>
  </si>
  <si>
    <t>180183000118</t>
  </si>
  <si>
    <t>79-11-01-476-004.000-037</t>
  </si>
  <si>
    <t>156064000092</t>
  </si>
  <si>
    <t>79-07-20-455-008.000-004</t>
  </si>
  <si>
    <t>156064000081</t>
  </si>
  <si>
    <t>156058050500</t>
  </si>
  <si>
    <t>79-07-27-227-010.000-004</t>
  </si>
  <si>
    <t>156058050390</t>
  </si>
  <si>
    <t>79-07-27-227-001.000-004</t>
  </si>
  <si>
    <t>162169000060</t>
  </si>
  <si>
    <t>79-11-02-326-008.000-033</t>
  </si>
  <si>
    <t>162169000026</t>
  </si>
  <si>
    <t>79-11-02-151-003.000-033</t>
  </si>
  <si>
    <t>162169000081</t>
  </si>
  <si>
    <t>79-11-02-326-009.000-033</t>
  </si>
  <si>
    <t>156058010988</t>
  </si>
  <si>
    <t>79-07-22-429-002.000-004</t>
  </si>
  <si>
    <t>156058010977</t>
  </si>
  <si>
    <t>79-07-22-429-001.000-004</t>
  </si>
  <si>
    <t>156058050082</t>
  </si>
  <si>
    <t>79-07-27-202-007.000-004</t>
  </si>
  <si>
    <t>156058050071</t>
  </si>
  <si>
    <t>79-07-27-202-006.000-004</t>
  </si>
  <si>
    <t>156058050093</t>
  </si>
  <si>
    <t>79-07-27-202-008.000-004</t>
  </si>
  <si>
    <t>156058050203</t>
  </si>
  <si>
    <t>79-07-27-201-004.000-004</t>
  </si>
  <si>
    <t>156058050214</t>
  </si>
  <si>
    <t>79-07-27-201-005.000-004</t>
  </si>
  <si>
    <t>156049000239</t>
  </si>
  <si>
    <t>79-07-20-256-010.000-004</t>
  </si>
  <si>
    <t>156049000228</t>
  </si>
  <si>
    <t>79-07-20-256-009.000-004</t>
  </si>
  <si>
    <t>156049000240</t>
  </si>
  <si>
    <t>79-07-20-256-011.000-004</t>
  </si>
  <si>
    <t>156049000250</t>
  </si>
  <si>
    <t>79-07-20-256-012.000-004</t>
  </si>
  <si>
    <t>156049001757</t>
  </si>
  <si>
    <t>79-07-20-256-014.000-004</t>
  </si>
  <si>
    <t>170053030103</t>
  </si>
  <si>
    <t>79-06-01-301-001.000-034</t>
  </si>
  <si>
    <t>134064000169</t>
  </si>
  <si>
    <t>79-06-01-300-006.000-023</t>
  </si>
  <si>
    <t>156068000924</t>
  </si>
  <si>
    <t>79-07-21-389-011.000-004</t>
  </si>
  <si>
    <t>156068000946</t>
  </si>
  <si>
    <t>79-07-21-389-013.000-004</t>
  </si>
  <si>
    <t>156068000935</t>
  </si>
  <si>
    <t>79-07-21-389-012.000-004</t>
  </si>
  <si>
    <t>156068000957</t>
  </si>
  <si>
    <t>79-07-21-389-014.000-004</t>
  </si>
  <si>
    <t>156004001054</t>
  </si>
  <si>
    <t>79-07-16-823-017.000-004</t>
  </si>
  <si>
    <t>156004001076</t>
  </si>
  <si>
    <t>79-07-16-823-019.000-004</t>
  </si>
  <si>
    <t>156004001065</t>
  </si>
  <si>
    <t>79-07-16-823-018.000-004</t>
  </si>
  <si>
    <t>156058000879</t>
  </si>
  <si>
    <t>79-07-22-328-008.000-004</t>
  </si>
  <si>
    <t>156058000890</t>
  </si>
  <si>
    <t>79-07-22-328-010.000-004</t>
  </si>
  <si>
    <t>156058000880</t>
  </si>
  <si>
    <t>79-07-22-328-009.000-004</t>
  </si>
  <si>
    <t>156064000170</t>
  </si>
  <si>
    <t>79-07-20-456-004.000-004</t>
  </si>
  <si>
    <t>156064000169</t>
  </si>
  <si>
    <t>156041000071</t>
  </si>
  <si>
    <t>79-07-20-228-001.000-004</t>
  </si>
  <si>
    <t>156046000099</t>
  </si>
  <si>
    <t>79-07-20-228-012.000-004</t>
  </si>
  <si>
    <t>156041000082</t>
  </si>
  <si>
    <t>79-07-20-228-002.000-004</t>
  </si>
  <si>
    <t>156041000093</t>
  </si>
  <si>
    <t>79-07-20-228-003.000-004</t>
  </si>
  <si>
    <t>156046000088</t>
  </si>
  <si>
    <t>79-07-20-228-011.000-004</t>
  </si>
  <si>
    <t>156046000231</t>
  </si>
  <si>
    <t>79-07-20-230-005.000-004</t>
  </si>
  <si>
    <t>156058040292</t>
  </si>
  <si>
    <t>79-07-23-351-002.000-004</t>
  </si>
  <si>
    <t>156058040281</t>
  </si>
  <si>
    <t>79-07-23-351-001.000-004</t>
  </si>
  <si>
    <t>156058001418</t>
  </si>
  <si>
    <t>79-07-22-377-001.000-004</t>
  </si>
  <si>
    <t>156059000010</t>
  </si>
  <si>
    <t>79-07-22-377-005.000-004</t>
  </si>
  <si>
    <t>79-07-22-377-002.000-004</t>
  </si>
  <si>
    <t>79-07-22-377-003.000-004</t>
  </si>
  <si>
    <t>156059000120</t>
  </si>
  <si>
    <t>79-07-22-377-011.000-004</t>
  </si>
  <si>
    <t>156059000152</t>
  </si>
  <si>
    <t>79-07-22-377-014.000-004</t>
  </si>
  <si>
    <t>156081010228</t>
  </si>
  <si>
    <t>79-07-27-376-001.000-004</t>
  </si>
  <si>
    <t>156081030150</t>
  </si>
  <si>
    <t>79-07-27-476-004.000-004</t>
  </si>
  <si>
    <t>156081010239</t>
  </si>
  <si>
    <t>79-07-27-326-011.000-004</t>
  </si>
  <si>
    <t>156081010261</t>
  </si>
  <si>
    <t>79-07-27-376-002.000-004</t>
  </si>
  <si>
    <t>156081010272</t>
  </si>
  <si>
    <t>79-07-27-376-003.000-004</t>
  </si>
  <si>
    <t>156081010283</t>
  </si>
  <si>
    <t>79-07-27-376-004.000-004</t>
  </si>
  <si>
    <t>156081010350</t>
  </si>
  <si>
    <t>79-07-27-376-009.000-004</t>
  </si>
  <si>
    <t>156081030094</t>
  </si>
  <si>
    <t>79-07-27-451-008.000-004</t>
  </si>
  <si>
    <t>156081030105</t>
  </si>
  <si>
    <t>79-07-27-451-009.000-004</t>
  </si>
  <si>
    <t>156081030116</t>
  </si>
  <si>
    <t>79-07-27-451-010.000-004</t>
  </si>
  <si>
    <t>156081030127</t>
  </si>
  <si>
    <t>79-07-27-451-011.000-004</t>
  </si>
  <si>
    <t>156081030149</t>
  </si>
  <si>
    <t>79-07-27-476-003.000-004</t>
  </si>
  <si>
    <t>156081030193</t>
  </si>
  <si>
    <t>79-07-27-376-010.000-004</t>
  </si>
  <si>
    <t>156081030303</t>
  </si>
  <si>
    <t>79-07-27-452-001.000-004</t>
  </si>
  <si>
    <t>156081030314</t>
  </si>
  <si>
    <t>79-07-27-452-002.000-004</t>
  </si>
  <si>
    <t>156081030325</t>
  </si>
  <si>
    <t>79-07-27-452-003.000-004</t>
  </si>
  <si>
    <t>156081120041</t>
  </si>
  <si>
    <t>79-07-34-200-004.000-004</t>
  </si>
  <si>
    <t>156081120063</t>
  </si>
  <si>
    <t>79-07-34-200-006.000-004</t>
  </si>
  <si>
    <t>156081120294</t>
  </si>
  <si>
    <t>79-07-34-200-011.000-004</t>
  </si>
  <si>
    <t>158157001046</t>
  </si>
  <si>
    <t>79-07-34-353-005.000-005</t>
  </si>
  <si>
    <t>158157000705</t>
  </si>
  <si>
    <t>79-07-34-353-003.000-005</t>
  </si>
  <si>
    <t>156081120195</t>
  </si>
  <si>
    <t>79-07-34-226-009.000-004</t>
  </si>
  <si>
    <t>156081120151</t>
  </si>
  <si>
    <t>79-07-34-226-005.000-004</t>
  </si>
  <si>
    <t>156081120338</t>
  </si>
  <si>
    <t>79-07-34-226-010.000-004</t>
  </si>
  <si>
    <t>160140170355</t>
  </si>
  <si>
    <t>79-11-05-252-009.000-032</t>
  </si>
  <si>
    <t>160140170344</t>
  </si>
  <si>
    <t>79-11-05-252-008.000-032</t>
  </si>
  <si>
    <t>160140170366</t>
  </si>
  <si>
    <t>79-11-05-252-010.000-032</t>
  </si>
  <si>
    <t>162167330468</t>
  </si>
  <si>
    <t>79-11-06-179-046.000-033</t>
  </si>
  <si>
    <t>162167350015</t>
  </si>
  <si>
    <t>79-11-06-180-001.000-033</t>
  </si>
  <si>
    <t>164032000209</t>
  </si>
  <si>
    <t>79-07-19-477-010.000-026</t>
  </si>
  <si>
    <t>164032000187</t>
  </si>
  <si>
    <t>79-07-19-477-008.000-026</t>
  </si>
  <si>
    <t>164032000220</t>
  </si>
  <si>
    <t>79-07-19-477-012.000-026</t>
  </si>
  <si>
    <t>79-07-27-253-026.000-004</t>
  </si>
  <si>
    <t>79-07-27-253-014.000-004</t>
  </si>
  <si>
    <t>156103000559</t>
  </si>
  <si>
    <t>79-07-28-410-013.000-004</t>
  </si>
  <si>
    <t>156103000548</t>
  </si>
  <si>
    <t>79-07-28-410-012.000-004</t>
  </si>
  <si>
    <t>156103001990</t>
  </si>
  <si>
    <t>79-07-28-431-006.000-004</t>
  </si>
  <si>
    <t>156103001989</t>
  </si>
  <si>
    <t>79-07-28-431-005.000-004</t>
  </si>
  <si>
    <t>956081130015</t>
  </si>
  <si>
    <t>79-07-34-081-001.913-004</t>
  </si>
  <si>
    <t>956081130114</t>
  </si>
  <si>
    <t>79-07-34-081-011.913-004</t>
  </si>
  <si>
    <t>956081130037</t>
  </si>
  <si>
    <t>79-07-34-081-003.913-004</t>
  </si>
  <si>
    <t>956081130103</t>
  </si>
  <si>
    <t>79-07-34-081-010.913-004</t>
  </si>
  <si>
    <t>956081130059</t>
  </si>
  <si>
    <t>79-07-34-081-005.913-004</t>
  </si>
  <si>
    <t>956081130048</t>
  </si>
  <si>
    <t>79-07-34-081-004.913-004</t>
  </si>
  <si>
    <t>956081130070</t>
  </si>
  <si>
    <t>79-07-34-081-007.913-004</t>
  </si>
  <si>
    <t>956081130081</t>
  </si>
  <si>
    <t>79-07-34-081-008.913-004</t>
  </si>
  <si>
    <t>956081130092</t>
  </si>
  <si>
    <t>79-07-34-081-009.913-004</t>
  </si>
  <si>
    <t>156072000480</t>
  </si>
  <si>
    <t>79-07-20-489-001.000-004</t>
  </si>
  <si>
    <t>156072000491</t>
  </si>
  <si>
    <t>79-07-20-489-002.000-004</t>
  </si>
  <si>
    <t>79-07-27-253-008.000-004</t>
  </si>
  <si>
    <t>79-07-27-253-010.000-004</t>
  </si>
  <si>
    <t>79-07-27-253-009.000-004</t>
  </si>
  <si>
    <t>79-07-27-253-011.000-004</t>
  </si>
  <si>
    <t>156081140094</t>
  </si>
  <si>
    <t>79-07-35-351-004.000-004</t>
  </si>
  <si>
    <t>156081140105</t>
  </si>
  <si>
    <t>79-07-35-303-001.000-004</t>
  </si>
  <si>
    <t>156081140116</t>
  </si>
  <si>
    <t>79-07-35-303-002.000-004</t>
  </si>
  <si>
    <t>156081140127</t>
  </si>
  <si>
    <t>79-07-35-303-003.000-004</t>
  </si>
  <si>
    <t>134069030029</t>
  </si>
  <si>
    <t>79-06-12-352-004.000-023</t>
  </si>
  <si>
    <t>134069030018</t>
  </si>
  <si>
    <t>79-06-12-352-003.000-023</t>
  </si>
  <si>
    <t>134069030030</t>
  </si>
  <si>
    <t>79-06-12-352-005.000-023</t>
  </si>
  <si>
    <t>134069030040</t>
  </si>
  <si>
    <t>79-06-12-352-006.000-023</t>
  </si>
  <si>
    <t>134069030051</t>
  </si>
  <si>
    <t>79-06-12-352-007.000-023</t>
  </si>
  <si>
    <t>134069030073</t>
  </si>
  <si>
    <t>79-06-12-352-009.000-023</t>
  </si>
  <si>
    <t>134069030084</t>
  </si>
  <si>
    <t>79-06-12-352-010.000-023</t>
  </si>
  <si>
    <t>134069040017</t>
  </si>
  <si>
    <t>79-06-12-352-012.000-023</t>
  </si>
  <si>
    <t>134069040028</t>
  </si>
  <si>
    <t>79-06-12-352-013.000-023</t>
  </si>
  <si>
    <t>134069040039</t>
  </si>
  <si>
    <t>79-06-12-300-001.000-023</t>
  </si>
  <si>
    <t>134069040040</t>
  </si>
  <si>
    <t>79-06-12-300-002.000-023</t>
  </si>
  <si>
    <t>134069040050</t>
  </si>
  <si>
    <t>79-06-12-300-003.000-023</t>
  </si>
  <si>
    <t>134069040061</t>
  </si>
  <si>
    <t>79-06-12-300-004.000-023</t>
  </si>
  <si>
    <t>134069040072</t>
  </si>
  <si>
    <t>79-06-12-352-014.000-023</t>
  </si>
  <si>
    <t>134069040083</t>
  </si>
  <si>
    <t>79-06-12-352-015.000-023</t>
  </si>
  <si>
    <t>134069040094</t>
  </si>
  <si>
    <t>79-06-12-352-016.000-023</t>
  </si>
  <si>
    <t>156049000613</t>
  </si>
  <si>
    <t>79-07-20-259-009.000-004</t>
  </si>
  <si>
    <t>156049000635</t>
  </si>
  <si>
    <t>79-07-20-259-011.000-004</t>
  </si>
  <si>
    <t>156049000624</t>
  </si>
  <si>
    <t>79-07-20-259-010.000-004</t>
  </si>
  <si>
    <t>156049000646</t>
  </si>
  <si>
    <t>79-07-20-259-012.000-004</t>
  </si>
  <si>
    <t>156049000657</t>
  </si>
  <si>
    <t>79-07-20-259-013.000-004</t>
  </si>
  <si>
    <t>156009030012</t>
  </si>
  <si>
    <t>79-07-16-302-004.000-004</t>
  </si>
  <si>
    <t>156009030045</t>
  </si>
  <si>
    <t>79-07-17-476-015.000-004</t>
  </si>
  <si>
    <t>156009030023</t>
  </si>
  <si>
    <t>79-07-17-476-013.000-004</t>
  </si>
  <si>
    <t>156009030034</t>
  </si>
  <si>
    <t>79-07-17-476-014.000-004</t>
  </si>
  <si>
    <t>156009030056</t>
  </si>
  <si>
    <t>79-07-17-476-016.000-004</t>
  </si>
  <si>
    <t>156009030067</t>
  </si>
  <si>
    <t>79-07-17-476-017.000-004</t>
  </si>
  <si>
    <t>156141050770</t>
  </si>
  <si>
    <t>79-07-32-455-005.000-004</t>
  </si>
  <si>
    <t>156141050043</t>
  </si>
  <si>
    <t>79-07-32-451-001.000-004</t>
  </si>
  <si>
    <t>79-07-35-201-007.000-004</t>
  </si>
  <si>
    <t>156081250061</t>
  </si>
  <si>
    <t>79-07-35-201-006.000-004</t>
  </si>
  <si>
    <t>annexed for '13</t>
  </si>
  <si>
    <t>79-07-35-201-008.000-004</t>
  </si>
  <si>
    <t>79-07-35-201-009.000-004</t>
  </si>
  <si>
    <t>79-07-35-201-014.000-004</t>
  </si>
  <si>
    <t>156081260770</t>
  </si>
  <si>
    <t>79-07-35-201-021.000-004</t>
  </si>
  <si>
    <t>156081250171</t>
  </si>
  <si>
    <t>79-07-35-201-020.000-004</t>
  </si>
  <si>
    <t>79-07-35-201-022.000-004</t>
  </si>
  <si>
    <t>79-07-35-201-024.000-004</t>
  </si>
  <si>
    <t>79-07-35-476-001.000-004</t>
  </si>
  <si>
    <t>156081210219</t>
  </si>
  <si>
    <t>79-07-35-476-002.000-004</t>
  </si>
  <si>
    <t>79-07-35-451-018.000-004</t>
  </si>
  <si>
    <t>79-07-35-451-019.000-004</t>
  </si>
  <si>
    <t>79-07-35-451-020.000-004</t>
  </si>
  <si>
    <t>79-07-35-476-003.000-004</t>
  </si>
  <si>
    <t>79-07-35-476-004.000-004</t>
  </si>
  <si>
    <t>102014030019</t>
  </si>
  <si>
    <t>79-07-10-807-006.000-001</t>
  </si>
  <si>
    <t>102014030020</t>
  </si>
  <si>
    <t>79-07-10-807-007.000-001</t>
  </si>
  <si>
    <t>79-07-34-376-003.000-005</t>
  </si>
  <si>
    <t>79-07-34-376-001.000-005</t>
  </si>
  <si>
    <t>134065230068</t>
  </si>
  <si>
    <t>79-06-02-151-006.000-023</t>
  </si>
  <si>
    <t>134065230013</t>
  </si>
  <si>
    <t>79-06-02-151-001.000-023</t>
  </si>
  <si>
    <t>134065230079</t>
  </si>
  <si>
    <t>79-06-02-151-007.000-023</t>
  </si>
  <si>
    <t>162157040034</t>
  </si>
  <si>
    <t>79-11-03-400-002.000-033</t>
  </si>
  <si>
    <t>79-11-11-100-001.000-033</t>
  </si>
  <si>
    <t>162157050033</t>
  </si>
  <si>
    <t>79-11-10-226-001.000-033</t>
  </si>
  <si>
    <t>162157050055</t>
  </si>
  <si>
    <t>79-11-10-200-001.000-033</t>
  </si>
  <si>
    <t>162157050165</t>
  </si>
  <si>
    <t>79-11-10-226-002.000-033</t>
  </si>
  <si>
    <t>79-11-11-100-002.000-033</t>
  </si>
  <si>
    <t>79-11-11-200-001.000-033</t>
  </si>
  <si>
    <t>79-11-11-100-003.000-033</t>
  </si>
  <si>
    <t>79-11-11-200-002.000-033</t>
  </si>
  <si>
    <t>79-11-11-100-005.000-033</t>
  </si>
  <si>
    <t>162157050320</t>
  </si>
  <si>
    <t>79-11-10-226-004.000-033</t>
  </si>
  <si>
    <t>148037000287</t>
  </si>
  <si>
    <t>79-03-23-282-028.000-019</t>
  </si>
  <si>
    <t>148037000276</t>
  </si>
  <si>
    <t>79-03-23-282-027.000-019</t>
  </si>
  <si>
    <t>148037000298</t>
  </si>
  <si>
    <t>79-03-23-282-029.000-019</t>
  </si>
  <si>
    <t>156004001285</t>
  </si>
  <si>
    <t>79-07-16-326-002.000-004</t>
  </si>
  <si>
    <t>156004001274</t>
  </si>
  <si>
    <t>79-07-16-326-001.000-004</t>
  </si>
  <si>
    <t>156004001296</t>
  </si>
  <si>
    <t>79-07-16-326-003.000-004</t>
  </si>
  <si>
    <t>156004001307</t>
  </si>
  <si>
    <t>79-07-16-326-004.000-004</t>
  </si>
  <si>
    <t>356004001276</t>
  </si>
  <si>
    <t>79-07-16-004-127.300-004</t>
  </si>
  <si>
    <t>156053001203</t>
  </si>
  <si>
    <t>79-07-20-406-007.000-004</t>
  </si>
  <si>
    <t>156053001192</t>
  </si>
  <si>
    <t>79-07-20-406-006.000-004</t>
  </si>
  <si>
    <t>156053001214</t>
  </si>
  <si>
    <t>79-07-20-406-008.000-004</t>
  </si>
  <si>
    <t>156053001225</t>
  </si>
  <si>
    <t>79-07-20-406-009.000-004</t>
  </si>
  <si>
    <t>156053001236</t>
  </si>
  <si>
    <t>79-07-20-406-010.000-004</t>
  </si>
  <si>
    <t>156053001247</t>
  </si>
  <si>
    <t>79-07-20-406-011.000-004</t>
  </si>
  <si>
    <t>156053001258</t>
  </si>
  <si>
    <t>79-07-20-406-012.000-004</t>
  </si>
  <si>
    <t>79-07-27-253-015.000-004</t>
  </si>
  <si>
    <t>79-07-27-253-017.000-004</t>
  </si>
  <si>
    <t>79-07-27-253-016.000-004</t>
  </si>
  <si>
    <t>79-07-27-253-018.000-004</t>
  </si>
  <si>
    <t>79-07-27-253-019.000-004</t>
  </si>
  <si>
    <t>79-07-27-253-020.000-004</t>
  </si>
  <si>
    <t>79-07-27-253-021.000-004</t>
  </si>
  <si>
    <t>156065000190</t>
  </si>
  <si>
    <t>79-07-20-461-006.000-004</t>
  </si>
  <si>
    <t>156065000201</t>
  </si>
  <si>
    <t>79-07-20-461-007.000-004</t>
  </si>
  <si>
    <t>156065000278</t>
  </si>
  <si>
    <t>79-07-20-461-014.000-004</t>
  </si>
  <si>
    <t>156065000267</t>
  </si>
  <si>
    <t>79-07-20-461-013.000-004</t>
  </si>
  <si>
    <t>156067000200</t>
  </si>
  <si>
    <t>79-07-21-361-011.000-004</t>
  </si>
  <si>
    <t>156067000199</t>
  </si>
  <si>
    <t>79-07-21-361-010.000-004</t>
  </si>
  <si>
    <t>156067000210</t>
  </si>
  <si>
    <t>79-07-21-361-012.000-004</t>
  </si>
  <si>
    <t>156067000221</t>
  </si>
  <si>
    <t>79-07-21-361-013.000-004</t>
  </si>
  <si>
    <t>156069000220</t>
  </si>
  <si>
    <t>79-07-21-476-004.000-004</t>
  </si>
  <si>
    <t>156069000219</t>
  </si>
  <si>
    <t>79-07-21-476-003.000-004</t>
  </si>
  <si>
    <t>156069000285</t>
  </si>
  <si>
    <t>79-07-21-476-009.000-004</t>
  </si>
  <si>
    <t>156069000296</t>
  </si>
  <si>
    <t>79-07-21-476-010.000-004</t>
  </si>
  <si>
    <t>156069000307</t>
  </si>
  <si>
    <t>79-07-21-476-011.000-004</t>
  </si>
  <si>
    <t>156072000238</t>
  </si>
  <si>
    <t>79-07-20-488-002.000-004</t>
  </si>
  <si>
    <t>156072000227</t>
  </si>
  <si>
    <t>79-07-20-488-001.000-004</t>
  </si>
  <si>
    <t>156072000249</t>
  </si>
  <si>
    <t>79-07-20-488-003.000-004</t>
  </si>
  <si>
    <t>156072000250</t>
  </si>
  <si>
    <t>79-07-20-488-004.000-004</t>
  </si>
  <si>
    <t>156073000292</t>
  </si>
  <si>
    <t>79-07-29-202-005.000-004</t>
  </si>
  <si>
    <t>156073000303</t>
  </si>
  <si>
    <t>79-07-29-202-006.000-004</t>
  </si>
  <si>
    <t>156074000270</t>
  </si>
  <si>
    <t>79-07-29-203-027.000-004</t>
  </si>
  <si>
    <t>156074000302</t>
  </si>
  <si>
    <t>79-07-29-203-030.000-004</t>
  </si>
  <si>
    <t>156074000280</t>
  </si>
  <si>
    <t>79-07-29-203-028.000-004</t>
  </si>
  <si>
    <t>156074000291</t>
  </si>
  <si>
    <t>79-07-29-203-029.000-004</t>
  </si>
  <si>
    <t>158172000019</t>
  </si>
  <si>
    <t>79-07-16-100-002.000-005</t>
  </si>
  <si>
    <t>158172000020</t>
  </si>
  <si>
    <t>79-07-16-100-003.000-005</t>
  </si>
  <si>
    <t>158172000030</t>
  </si>
  <si>
    <t>79-07-16-100-004.000-005</t>
  </si>
  <si>
    <t>158172000041</t>
  </si>
  <si>
    <t>79-07-16-100-005.000-005</t>
  </si>
  <si>
    <t>158172000052</t>
  </si>
  <si>
    <t>79-07-16-100-006.000-005</t>
  </si>
  <si>
    <t>79-07-16-100-048.000-005</t>
  </si>
  <si>
    <t>79-07-16-100-003.000-006</t>
  </si>
  <si>
    <t>162169000015</t>
  </si>
  <si>
    <t>79-11-02-300-001.000-033</t>
  </si>
  <si>
    <t>162169000059</t>
  </si>
  <si>
    <t>79-11-02-300-002.000-033</t>
  </si>
  <si>
    <t>162169000037</t>
  </si>
  <si>
    <t>79-11-02-326-006.000-033</t>
  </si>
  <si>
    <t>162169000048</t>
  </si>
  <si>
    <t>79-11-02-326-007.000-033</t>
  </si>
  <si>
    <t>162169000070</t>
  </si>
  <si>
    <t>79-11-02-300-003.000-033</t>
  </si>
  <si>
    <t>162169000092</t>
  </si>
  <si>
    <t>79-11-03-400-006.000-033</t>
  </si>
  <si>
    <t>79-07-35-376-003.000-004</t>
  </si>
  <si>
    <t>79-07-35-376-004.000-004</t>
  </si>
  <si>
    <t>156069000626</t>
  </si>
  <si>
    <t>79-07-21-479-001.000-004</t>
  </si>
  <si>
    <t>156069000637</t>
  </si>
  <si>
    <t>79-07-21-479-002.000-004</t>
  </si>
  <si>
    <t>156069000802</t>
  </si>
  <si>
    <t>79-07-21-479-009.000-004</t>
  </si>
  <si>
    <t>156078001079</t>
  </si>
  <si>
    <t>79-07-28-132-010.000-004</t>
  </si>
  <si>
    <t>156078001090</t>
  </si>
  <si>
    <t>79-07-28-132-012.000-004</t>
  </si>
  <si>
    <t>156078001080</t>
  </si>
  <si>
    <t>79-07-28-132-011.000-004</t>
  </si>
  <si>
    <t>79-07-28-132-013.000-004</t>
  </si>
  <si>
    <t>156078001112</t>
  </si>
  <si>
    <t>79-07-28-132-014.000-004</t>
  </si>
  <si>
    <t>156078001046</t>
  </si>
  <si>
    <t>79-07-28-132-007.000-004</t>
  </si>
  <si>
    <t>156078001057</t>
  </si>
  <si>
    <t>79-07-28-132-008.000-004</t>
  </si>
  <si>
    <t>156078001013</t>
  </si>
  <si>
    <t>79-07-28-132-004.000-004</t>
  </si>
  <si>
    <t>156078001035</t>
  </si>
  <si>
    <t>79-07-28-132-006.000-004</t>
  </si>
  <si>
    <t>156078001024</t>
  </si>
  <si>
    <t>79-07-28-132-005.000-004</t>
  </si>
  <si>
    <t>156078001134</t>
  </si>
  <si>
    <t>79-07-28-133-002.000-004</t>
  </si>
  <si>
    <t>156078001123</t>
  </si>
  <si>
    <t>79-07-28-133-001.000-004</t>
  </si>
  <si>
    <t>156058011274</t>
  </si>
  <si>
    <t>79-07-22-400-026.000-004</t>
  </si>
  <si>
    <t>156058011285</t>
  </si>
  <si>
    <t>79-07-22-400-027.000-004</t>
  </si>
  <si>
    <t>156073000039</t>
  </si>
  <si>
    <t>79-07-29-126-002.000-004</t>
  </si>
  <si>
    <t>156073000028</t>
  </si>
  <si>
    <t>79-07-20-383-001.000-004</t>
  </si>
  <si>
    <t>156073000040</t>
  </si>
  <si>
    <t>79-07-29-126-003.000-004</t>
  </si>
  <si>
    <t>156073000050</t>
  </si>
  <si>
    <t>79-07-29-126-004.000-004</t>
  </si>
  <si>
    <t>156073000358</t>
  </si>
  <si>
    <t>79-07-20-383-002.000-004</t>
  </si>
  <si>
    <t>134064000576</t>
  </si>
  <si>
    <t>79-06-01-151-007.000-023</t>
  </si>
  <si>
    <t>134064000499</t>
  </si>
  <si>
    <t>156049000855</t>
  </si>
  <si>
    <t>79-07-20-262-004.000-004</t>
  </si>
  <si>
    <t>156049000844</t>
  </si>
  <si>
    <t>79-07-20-262-003.000-004</t>
  </si>
  <si>
    <t>156049000866</t>
  </si>
  <si>
    <t>79-07-20-262-005.000-004</t>
  </si>
  <si>
    <t>156051000963</t>
  </si>
  <si>
    <t>79-07-21-186-003.000-004</t>
  </si>
  <si>
    <t>156051000886</t>
  </si>
  <si>
    <t>79-07-21-186-001.000-004</t>
  </si>
  <si>
    <t>156074000346</t>
  </si>
  <si>
    <t>79-07-29-204-001.000-004</t>
  </si>
  <si>
    <t>156074000357</t>
  </si>
  <si>
    <t>79-07-29-204-002.000-004</t>
  </si>
  <si>
    <t>156074000368</t>
  </si>
  <si>
    <t>79-07-29-204-003.000-004</t>
  </si>
  <si>
    <t>156024060093</t>
  </si>
  <si>
    <t>79-07-24-352-016.000-004</t>
  </si>
  <si>
    <t>156024060016</t>
  </si>
  <si>
    <t>156110000035</t>
  </si>
  <si>
    <t>79-07-29-407-003.000-004</t>
  </si>
  <si>
    <t>156110000024</t>
  </si>
  <si>
    <t>79-07-29-407-002.000-004</t>
  </si>
  <si>
    <t>156066000739</t>
  </si>
  <si>
    <t>79-07-20-481-016.000-004</t>
  </si>
  <si>
    <t>156066000728</t>
  </si>
  <si>
    <t>79-07-20-481-011.000-004</t>
  </si>
  <si>
    <t>156066000740</t>
  </si>
  <si>
    <t>79-07-20-481-015.000-004</t>
  </si>
  <si>
    <t>156062000512</t>
  </si>
  <si>
    <t>79-07-21-315-009.000-004</t>
  </si>
  <si>
    <t>156062000501</t>
  </si>
  <si>
    <t>79-07-21-315-008.000-004</t>
  </si>
  <si>
    <t>156060000569</t>
  </si>
  <si>
    <t>79-07-20-453-004.000-004</t>
  </si>
  <si>
    <t>156060000558</t>
  </si>
  <si>
    <t>79-07-20-453-003.000-004</t>
  </si>
  <si>
    <t>156081030017</t>
  </si>
  <si>
    <t>79-07-27-451-001.000-004</t>
  </si>
  <si>
    <t>156081030424</t>
  </si>
  <si>
    <t>79-07-27-453-002.000-004</t>
  </si>
  <si>
    <t>156086000367</t>
  </si>
  <si>
    <t>79-07-28-251-014.000-004</t>
  </si>
  <si>
    <t>156086000356</t>
  </si>
  <si>
    <t>79-07-28-251-013.000-004</t>
  </si>
  <si>
    <t>156081030237</t>
  </si>
  <si>
    <t>79-07-27-477-003.000-004</t>
  </si>
  <si>
    <t>156081030281</t>
  </si>
  <si>
    <t>79-07-27-477-008.000-004</t>
  </si>
  <si>
    <t>156081030248</t>
  </si>
  <si>
    <t>79-07-27-477-004.000-004</t>
  </si>
  <si>
    <t>156066000552</t>
  </si>
  <si>
    <t>79-07-21-358-003.000-004</t>
  </si>
  <si>
    <t>156066000563</t>
  </si>
  <si>
    <t>164033000395</t>
  </si>
  <si>
    <t>79-07-19-479-007.000-026</t>
  </si>
  <si>
    <t>164033000406</t>
  </si>
  <si>
    <t>79-07-19-479-008.000-026</t>
  </si>
  <si>
    <t>164033000417</t>
  </si>
  <si>
    <t>79-07-19-479-009.000-026</t>
  </si>
  <si>
    <t>164033000428</t>
  </si>
  <si>
    <t>79-07-19-479-010.000-026</t>
  </si>
  <si>
    <t>79-06-36-300-004.000-021</t>
  </si>
  <si>
    <t>79-07-21-168-006.000-004</t>
  </si>
  <si>
    <t>156050001844</t>
  </si>
  <si>
    <t>79-07-21-168-007.000-004</t>
  </si>
  <si>
    <t>156050002240</t>
  </si>
  <si>
    <t>79-07-21-168-011.000-004</t>
  </si>
  <si>
    <t>156088002400</t>
  </si>
  <si>
    <t>79-07-27-177-038.000-004</t>
  </si>
  <si>
    <t>156088002422</t>
  </si>
  <si>
    <t>79-07-27-177-040.000-004</t>
  </si>
  <si>
    <t>156088002411</t>
  </si>
  <si>
    <t>79-07-27-177-039.000-004</t>
  </si>
  <si>
    <t>156071000239</t>
  </si>
  <si>
    <t>79-07-20-465-003.000-004</t>
  </si>
  <si>
    <t>156071000228</t>
  </si>
  <si>
    <t>79-07-20-465-002.000-004</t>
  </si>
  <si>
    <t>156071000240</t>
  </si>
  <si>
    <t>79-07-20-465-004.000-004</t>
  </si>
  <si>
    <t>156073000171</t>
  </si>
  <si>
    <t>79-07-20-465-009.000-004</t>
  </si>
  <si>
    <t>156073000182</t>
  </si>
  <si>
    <t>79-07-29-201-003.000-004</t>
  </si>
  <si>
    <t>956065000011</t>
  </si>
  <si>
    <t>79-07-20-065-001.900-004</t>
  </si>
  <si>
    <t>156065000333</t>
  </si>
  <si>
    <t>79-07-20-480-003.000-004</t>
  </si>
  <si>
    <t>170057050010</t>
  </si>
  <si>
    <t>79-06-13-101-001.000-034</t>
  </si>
  <si>
    <t>170057050031</t>
  </si>
  <si>
    <t>79-06-13-101-003.000-034</t>
  </si>
  <si>
    <t>170057050020</t>
  </si>
  <si>
    <t>79-06-13-101-002.000-034</t>
  </si>
  <si>
    <t>158157000540</t>
  </si>
  <si>
    <t>79-07-34-302-008.000-005</t>
  </si>
  <si>
    <t>158157000530</t>
  </si>
  <si>
    <t>79-07-34-302-007.000-005</t>
  </si>
  <si>
    <t>158157000562</t>
  </si>
  <si>
    <t>79-07-34-302-010.000-005</t>
  </si>
  <si>
    <t>156065000950</t>
  </si>
  <si>
    <t>79-07-20-480-006.000-004</t>
  </si>
  <si>
    <t>156065000322</t>
  </si>
  <si>
    <t>79-07-20-454-003.000-004</t>
  </si>
  <si>
    <t>79-07-21-209-006.000-004</t>
  </si>
  <si>
    <t>156048001087</t>
  </si>
  <si>
    <t>79-07-21-252-003.000-004</t>
  </si>
  <si>
    <t>79-07-21-209-005.000-004</t>
  </si>
  <si>
    <t>156081010074</t>
  </si>
  <si>
    <t>79-07-27-326-007.000-004</t>
  </si>
  <si>
    <t>156081010206</t>
  </si>
  <si>
    <t>79-07-27-326-010.000-004</t>
  </si>
  <si>
    <t>156003000483</t>
  </si>
  <si>
    <t>79-07-16-824-021.000-004</t>
  </si>
  <si>
    <t>156003000472</t>
  </si>
  <si>
    <t>79-07-16-824-020.000-004</t>
  </si>
  <si>
    <t>156050001899</t>
  </si>
  <si>
    <t>79-07-21-167-004.000-004</t>
  </si>
  <si>
    <t>156050001910</t>
  </si>
  <si>
    <t>79-07-21-167-006.000-004</t>
  </si>
  <si>
    <t>156050001900</t>
  </si>
  <si>
    <t>79-07-21-167-005.000-004</t>
  </si>
  <si>
    <t>320003050015</t>
  </si>
  <si>
    <t>79-06-06-100-001.305-014</t>
  </si>
  <si>
    <t>120003050013</t>
  </si>
  <si>
    <t>79-06-06-128-006.000-014</t>
  </si>
  <si>
    <t>156058000934</t>
  </si>
  <si>
    <t>79-07-22-328-014.000-004</t>
  </si>
  <si>
    <t>156058000945</t>
  </si>
  <si>
    <t>79-07-22-328-015.000-004</t>
  </si>
  <si>
    <t>156058000956</t>
  </si>
  <si>
    <t>79-07-22-328-016.000-004</t>
  </si>
  <si>
    <t>156121010166</t>
  </si>
  <si>
    <t>79-07-27-355-003.000-004</t>
  </si>
  <si>
    <t>156121010144</t>
  </si>
  <si>
    <t>79-07-34-100-001.000-004</t>
  </si>
  <si>
    <t>116034000049</t>
  </si>
  <si>
    <t>79-15-20-301-004.000-011</t>
  </si>
  <si>
    <t>116034000170</t>
  </si>
  <si>
    <t>79-15-20-301-007.000-011</t>
  </si>
  <si>
    <t>79-15-20-301-005.000-011</t>
  </si>
  <si>
    <t>156074000093</t>
  </si>
  <si>
    <t>79-07-29-203-009.000-004</t>
  </si>
  <si>
    <t>156074000126</t>
  </si>
  <si>
    <t>79-07-29-203-012.000-004</t>
  </si>
  <si>
    <t>156074000104</t>
  </si>
  <si>
    <t>79-07-29-203-010.000-004</t>
  </si>
  <si>
    <t>164028001808</t>
  </si>
  <si>
    <t>79-07-19-428-015.000-026</t>
  </si>
  <si>
    <t>164028001819</t>
  </si>
  <si>
    <t>79-07-19-428-016.000-026</t>
  </si>
  <si>
    <t>156010000091</t>
  </si>
  <si>
    <t>79-07-16-327-002.000-004</t>
  </si>
  <si>
    <t>156010000124</t>
  </si>
  <si>
    <t>79-07-16-327-005.000-004</t>
  </si>
  <si>
    <t>156010000102</t>
  </si>
  <si>
    <t>79-07-16-327-003.000-004</t>
  </si>
  <si>
    <t>156010000113</t>
  </si>
  <si>
    <t>79-07-16-327-004.000-004</t>
  </si>
  <si>
    <t>156010000135</t>
  </si>
  <si>
    <t>79-07-16-327-006.000-004</t>
  </si>
  <si>
    <t>156010000278</t>
  </si>
  <si>
    <t>79-07-16-327-011.000-004</t>
  </si>
  <si>
    <t>156010000289</t>
  </si>
  <si>
    <t>79-07-16-327-012.000-004</t>
  </si>
  <si>
    <t>156010000290</t>
  </si>
  <si>
    <t>79-07-16-327-013.000-004</t>
  </si>
  <si>
    <t>156010000300</t>
  </si>
  <si>
    <t>79-07-16-327-014.000-004</t>
  </si>
  <si>
    <t>156010000311</t>
  </si>
  <si>
    <t>79-07-16-327-015.000-004</t>
  </si>
  <si>
    <t>156010000322</t>
  </si>
  <si>
    <t>79-07-16-327-016.000-004</t>
  </si>
  <si>
    <t>156010000333</t>
  </si>
  <si>
    <t>79-07-16-327-017.000-004</t>
  </si>
  <si>
    <t>156065000861</t>
  </si>
  <si>
    <t>79-07-20-483-008.000-004</t>
  </si>
  <si>
    <t>156065000872</t>
  </si>
  <si>
    <t>79-07-20-483-009.000-004</t>
  </si>
  <si>
    <t>156072000469</t>
  </si>
  <si>
    <t>79-07-21-367-001.000-004</t>
  </si>
  <si>
    <t>156072000470</t>
  </si>
  <si>
    <t>79-07-21-367-002.000-004</t>
  </si>
  <si>
    <t>156110001245</t>
  </si>
  <si>
    <t>79-07-29-337-010.000-004</t>
  </si>
  <si>
    <t>156110001234</t>
  </si>
  <si>
    <t>79-07-29-337-009.000-004</t>
  </si>
  <si>
    <t>156110001256</t>
  </si>
  <si>
    <t>79-07-29-337-011.000-004</t>
  </si>
  <si>
    <t>156110001267</t>
  </si>
  <si>
    <t>79-07-29-337-012.000-004</t>
  </si>
  <si>
    <t>156090001397</t>
  </si>
  <si>
    <t>79-07-29-260-012.000-004</t>
  </si>
  <si>
    <t>156090000187</t>
  </si>
  <si>
    <t>79-07-29-260-008.000-004</t>
  </si>
  <si>
    <t>156090001485</t>
  </si>
  <si>
    <t>79-07-29-260-014.000-004</t>
  </si>
  <si>
    <t>156098000883</t>
  </si>
  <si>
    <t>79-07-29-302-007.000-004</t>
  </si>
  <si>
    <t>156105000470</t>
  </si>
  <si>
    <t>79-07-29-354-002.000-004</t>
  </si>
  <si>
    <t>156098000894</t>
  </si>
  <si>
    <t>79-07-29-302-008.000-004</t>
  </si>
  <si>
    <t>156098000905</t>
  </si>
  <si>
    <t>79-07-29-302-009.000-004</t>
  </si>
  <si>
    <t>156098000927</t>
  </si>
  <si>
    <t>79-07-29-306-002.000-004</t>
  </si>
  <si>
    <t>156105000458</t>
  </si>
  <si>
    <t>79-07-29-302-010.000-004</t>
  </si>
  <si>
    <t>156105000469</t>
  </si>
  <si>
    <t>79-07-29-302-011.000-004</t>
  </si>
  <si>
    <t>156105000480</t>
  </si>
  <si>
    <t>79-07-30-476-001.000-004</t>
  </si>
  <si>
    <t>156105000733</t>
  </si>
  <si>
    <t>79-07-29-306-003.000-004</t>
  </si>
  <si>
    <t>156058011021</t>
  </si>
  <si>
    <t>79-07-22-429-005.000-004</t>
  </si>
  <si>
    <t>156058010999</t>
  </si>
  <si>
    <t>79-07-22-429-003.000-004</t>
  </si>
  <si>
    <t>156146000285</t>
  </si>
  <si>
    <t>79-07-22-177-005.000-004</t>
  </si>
  <si>
    <t>156146001506</t>
  </si>
  <si>
    <t>79-07-22-177-029.000-004</t>
  </si>
  <si>
    <t>156003000164</t>
  </si>
  <si>
    <t>79-07-16-825-014.000-004</t>
  </si>
  <si>
    <t>156003000175</t>
  </si>
  <si>
    <t>79-07-16-825-015.000-004</t>
  </si>
  <si>
    <t>156118000016</t>
  </si>
  <si>
    <t>79-07-27-329-001.000-004</t>
  </si>
  <si>
    <t>156104002109</t>
  </si>
  <si>
    <t>79-07-27-328-020.000-004</t>
  </si>
  <si>
    <t>156048001109</t>
  </si>
  <si>
    <t>79-07-21-252-005.000-004</t>
  </si>
  <si>
    <t>156048001098</t>
  </si>
  <si>
    <t>79-07-21-252-004.000-004</t>
  </si>
  <si>
    <t>156048001110</t>
  </si>
  <si>
    <t>79-07-21-252-006.000-004</t>
  </si>
  <si>
    <t>164028000103</t>
  </si>
  <si>
    <t>79-07-19-429-001.000-026</t>
  </si>
  <si>
    <t>164029000465</t>
  </si>
  <si>
    <t>79-07-19-429-010.000-026</t>
  </si>
  <si>
    <t>156108000741</t>
  </si>
  <si>
    <t>79-07-32-128-018.000-004</t>
  </si>
  <si>
    <t>156108001214</t>
  </si>
  <si>
    <t>79-07-32-129-001.000-004</t>
  </si>
  <si>
    <t>156108000752</t>
  </si>
  <si>
    <t>79-07-32-128-019.000-004</t>
  </si>
  <si>
    <t>120003000491</t>
  </si>
  <si>
    <t>79-06-06-100-008.000-014</t>
  </si>
  <si>
    <t>120003000315</t>
  </si>
  <si>
    <t>79-06-06-100-005.000-014</t>
  </si>
  <si>
    <t>156061000348</t>
  </si>
  <si>
    <t>79-07-20-476-005.000-004</t>
  </si>
  <si>
    <t>156060000305</t>
  </si>
  <si>
    <t>79-07-20-451-001.000-004</t>
  </si>
  <si>
    <t>79-07-16-179-001.000-004</t>
  </si>
  <si>
    <t>79-07-16-179-002.000-004</t>
  </si>
  <si>
    <t>156095000534</t>
  </si>
  <si>
    <t>79-07-28-281-011.000-004</t>
  </si>
  <si>
    <t>156095000545</t>
  </si>
  <si>
    <t>156003000395</t>
  </si>
  <si>
    <t>79-07-16-824-012.000-004</t>
  </si>
  <si>
    <t>156003000384</t>
  </si>
  <si>
    <t>79-07-16-824-011.000-004</t>
  </si>
  <si>
    <t>164037000413</t>
  </si>
  <si>
    <t>79-06-12-426-005.000-026</t>
  </si>
  <si>
    <t>164037000402</t>
  </si>
  <si>
    <t>79-06-12-426-004.000-026</t>
  </si>
  <si>
    <t>164037000424</t>
  </si>
  <si>
    <t>79-06-12-426-006.000-026</t>
  </si>
  <si>
    <t>164037000567</t>
  </si>
  <si>
    <t>79-06-12-426-015.000-026</t>
  </si>
  <si>
    <t>164037000853</t>
  </si>
  <si>
    <t>79-06-12-400-085.000-026</t>
  </si>
  <si>
    <t>156062000633</t>
  </si>
  <si>
    <t>79-07-21-351-002.000-004</t>
  </si>
  <si>
    <t>156062000622</t>
  </si>
  <si>
    <t>79-07-21-351-001.000-004</t>
  </si>
  <si>
    <t>126065000446</t>
  </si>
  <si>
    <t>79-03-33-301-008.000-018</t>
  </si>
  <si>
    <t>126065000347</t>
  </si>
  <si>
    <t>79-03-33-301-007.000-018</t>
  </si>
  <si>
    <t>156053000653</t>
  </si>
  <si>
    <t>79-07-20-401-001.000-004</t>
  </si>
  <si>
    <t>156053001049</t>
  </si>
  <si>
    <t>156053000664</t>
  </si>
  <si>
    <t>79-07-20-401-002.000-004</t>
  </si>
  <si>
    <t>156053000675</t>
  </si>
  <si>
    <t>79-07-20-401-003.000-004</t>
  </si>
  <si>
    <t>156053000686</t>
  </si>
  <si>
    <t>79-07-20-401-004.000-004</t>
  </si>
  <si>
    <t>156053001050</t>
  </si>
  <si>
    <t>79-07-20-401-021.000-004</t>
  </si>
  <si>
    <t>156053001060</t>
  </si>
  <si>
    <t>79-07-20-401-022.000-004</t>
  </si>
  <si>
    <t>156053001093</t>
  </si>
  <si>
    <t>79-07-20-401-025.000-004</t>
  </si>
  <si>
    <t>156018000237</t>
  </si>
  <si>
    <t>79-07-22-251-002.000-004</t>
  </si>
  <si>
    <t>156018000248</t>
  </si>
  <si>
    <t>79-07-22-251-003.000-004</t>
  </si>
  <si>
    <t>164033000054</t>
  </si>
  <si>
    <t>79-07-19-476-009.000-026</t>
  </si>
  <si>
    <t>164033000065</t>
  </si>
  <si>
    <t>79-07-19-476-010.000-026</t>
  </si>
  <si>
    <t>156022010628</t>
  </si>
  <si>
    <t>79-07-15-808-039.000-004</t>
  </si>
  <si>
    <t>156021000047</t>
  </si>
  <si>
    <t>79-07-15-400-003.000-004</t>
  </si>
  <si>
    <t>156100001695</t>
  </si>
  <si>
    <t>79-07-29-404-010.000-004</t>
  </si>
  <si>
    <t>156100001684</t>
  </si>
  <si>
    <t>79-07-29-404-009.000-004</t>
  </si>
  <si>
    <t>160164040025</t>
  </si>
  <si>
    <t>79-11-09-252-003.000-032</t>
  </si>
  <si>
    <t>160164040014</t>
  </si>
  <si>
    <t>79-11-09-252-002.000-032</t>
  </si>
  <si>
    <t>156081010030</t>
  </si>
  <si>
    <t>79-07-27-326-003.000-004</t>
  </si>
  <si>
    <t>156081010020</t>
  </si>
  <si>
    <t>79-07-27-326-002.000-004</t>
  </si>
  <si>
    <t>156081010041</t>
  </si>
  <si>
    <t>79-07-27-326-004.000-004</t>
  </si>
  <si>
    <t>156104001889</t>
  </si>
  <si>
    <t>79-07-27-327-034.000-004</t>
  </si>
  <si>
    <t>156104001900</t>
  </si>
  <si>
    <t>79-07-27-327-036.000-004</t>
  </si>
  <si>
    <t>164032000583</t>
  </si>
  <si>
    <t>79-07-19-478-008.000-026</t>
  </si>
  <si>
    <t>164032000594</t>
  </si>
  <si>
    <t>79-07-19-478-009.000-026</t>
  </si>
  <si>
    <t>158106011074</t>
  </si>
  <si>
    <t>79-07-31-476-007.000-005</t>
  </si>
  <si>
    <t>158106011008</t>
  </si>
  <si>
    <t>79-07-31-476-006.000-005</t>
  </si>
  <si>
    <t>156075000378</t>
  </si>
  <si>
    <t>79-07-29-210-027.000-004</t>
  </si>
  <si>
    <t>156075000719</t>
  </si>
  <si>
    <t>79-07-29-227-012.000-004</t>
  </si>
  <si>
    <t>156075000389</t>
  </si>
  <si>
    <t>79-07-29-210-028.000-004</t>
  </si>
  <si>
    <t>156075000390</t>
  </si>
  <si>
    <t>79-07-29-210-029.000-004</t>
  </si>
  <si>
    <t>156075000543</t>
  </si>
  <si>
    <t>79-07-29-211-001.000-004</t>
  </si>
  <si>
    <t>156075000554</t>
  </si>
  <si>
    <t>79-07-29-211-002.000-004</t>
  </si>
  <si>
    <t>156075000565</t>
  </si>
  <si>
    <t>79-07-29-211-003.000-004</t>
  </si>
  <si>
    <t>156075000576</t>
  </si>
  <si>
    <t>79-07-29-211-004.000-004</t>
  </si>
  <si>
    <t>156075000587</t>
  </si>
  <si>
    <t>79-07-29-211-005.000-004</t>
  </si>
  <si>
    <t>156075000598</t>
  </si>
  <si>
    <t>79-07-29-211-006.000-004</t>
  </si>
  <si>
    <t>156075002248</t>
  </si>
  <si>
    <t>79-07-29-210-030.000-004</t>
  </si>
  <si>
    <t>156058050160</t>
  </si>
  <si>
    <t>79-07-27-202-015.000-004</t>
  </si>
  <si>
    <t>156058060015</t>
  </si>
  <si>
    <t>79-07-27-251-001.000-004</t>
  </si>
  <si>
    <t>156088002026</t>
  </si>
  <si>
    <t>79-07-27-176-040.000-004</t>
  </si>
  <si>
    <t>156088002015</t>
  </si>
  <si>
    <t>79-07-27-176-039.000-004</t>
  </si>
  <si>
    <t>156066000288</t>
  </si>
  <si>
    <t>79-07-20-486-006.000-004</t>
  </si>
  <si>
    <t>156066000277</t>
  </si>
  <si>
    <t>79-07-20-486-005.000-004</t>
  </si>
  <si>
    <t>164029000476</t>
  </si>
  <si>
    <t>79-07-19-429-011.000-026</t>
  </si>
  <si>
    <t>164028000213</t>
  </si>
  <si>
    <t>79-07-19-429-009.000-026</t>
  </si>
  <si>
    <t>156058060521</t>
  </si>
  <si>
    <t>79-07-27-277-014.000-004</t>
  </si>
  <si>
    <t>156058060532</t>
  </si>
  <si>
    <t>79-07-27-277-015.000-004</t>
  </si>
  <si>
    <t>156058060543</t>
  </si>
  <si>
    <t>79-07-27-277-016.000-004</t>
  </si>
  <si>
    <t>156081020546</t>
  </si>
  <si>
    <t>79-07-27-426-003.000-004</t>
  </si>
  <si>
    <t>156081020513</t>
  </si>
  <si>
    <t>79-07-27-427-012.000-004</t>
  </si>
  <si>
    <t>148008000151</t>
  </si>
  <si>
    <t>79-03-23-404-012.000-019</t>
  </si>
  <si>
    <t>148008000085</t>
  </si>
  <si>
    <t>79-03-23-404-006.000-019</t>
  </si>
  <si>
    <t>148008000184</t>
  </si>
  <si>
    <t>79-03-23-404-014.000-019</t>
  </si>
  <si>
    <t>156065000070</t>
  </si>
  <si>
    <t>79-07-20-479-007.000-004</t>
  </si>
  <si>
    <t>156065000080</t>
  </si>
  <si>
    <t>79-07-20-479-008.000-004</t>
  </si>
  <si>
    <t>156073000094</t>
  </si>
  <si>
    <t>79-07-29-201-001.000-004</t>
  </si>
  <si>
    <t>156073000105</t>
  </si>
  <si>
    <t>79-07-29-201-002.000-004</t>
  </si>
  <si>
    <t>156073000116</t>
  </si>
  <si>
    <t>79-07-20-465-008.000-004</t>
  </si>
  <si>
    <t>156039000700</t>
  </si>
  <si>
    <t>79-07-17-477-009.000-004</t>
  </si>
  <si>
    <t>156041000049</t>
  </si>
  <si>
    <t>79-07-20-226-001.000-004</t>
  </si>
  <si>
    <t>156039000711</t>
  </si>
  <si>
    <t>79-07-17-477-010.000-004</t>
  </si>
  <si>
    <t>156039000722</t>
  </si>
  <si>
    <t>79-07-17-477-011.000-004</t>
  </si>
  <si>
    <t>156066000090</t>
  </si>
  <si>
    <t>79-07-21-356-001.000-004</t>
  </si>
  <si>
    <t>156066000101</t>
  </si>
  <si>
    <t>79-07-21-356-002.000-004</t>
  </si>
  <si>
    <t>156066000112</t>
  </si>
  <si>
    <t>79-07-21-356-003.000-004</t>
  </si>
  <si>
    <t>79-07-28-256-016.000-004</t>
  </si>
  <si>
    <t>156094000470</t>
  </si>
  <si>
    <t>156094000469</t>
  </si>
  <si>
    <t>79-07-28-256-017.000-004</t>
  </si>
  <si>
    <t>156060000338</t>
  </si>
  <si>
    <t>79-07-20-451-004.000-004</t>
  </si>
  <si>
    <t>156065000157</t>
  </si>
  <si>
    <t>79-07-20-461-002.000-004</t>
  </si>
  <si>
    <t>156109000278</t>
  </si>
  <si>
    <t>79-07-32-251-004.000-004</t>
  </si>
  <si>
    <t>156109000256</t>
  </si>
  <si>
    <t>152084000156</t>
  </si>
  <si>
    <t>79-01-34-105-004.000-016</t>
  </si>
  <si>
    <t>152084000189</t>
  </si>
  <si>
    <t>79-01-34-105-005.000-016</t>
  </si>
  <si>
    <t>152084000190</t>
  </si>
  <si>
    <t>79-01-34-105-006.000-016</t>
  </si>
  <si>
    <t>152084000233</t>
  </si>
  <si>
    <t>79-01-34-105-008.000-016</t>
  </si>
  <si>
    <t>79-01-34-105-012.000-016</t>
  </si>
  <si>
    <t>156004001098</t>
  </si>
  <si>
    <t>79-07-16-823-021.000-004</t>
  </si>
  <si>
    <t>156004001087</t>
  </si>
  <si>
    <t>79-07-16-823-020.000-004</t>
  </si>
  <si>
    <t>156004000482</t>
  </si>
  <si>
    <t>79-07-16-824-024.000-004</t>
  </si>
  <si>
    <t>156004000471</t>
  </si>
  <si>
    <t>79-07-16-824-023.000-004</t>
  </si>
  <si>
    <t>156088002279</t>
  </si>
  <si>
    <t>79-07-27-177-025.000-004</t>
  </si>
  <si>
    <t>156088002280</t>
  </si>
  <si>
    <t>79-07-27-177-026.000-004</t>
  </si>
  <si>
    <t>156041000258</t>
  </si>
  <si>
    <t>79-07-20-227-008.000-004</t>
  </si>
  <si>
    <t>156041000270</t>
  </si>
  <si>
    <t>79-07-20-226-004.000-004</t>
  </si>
  <si>
    <t>156041000346</t>
  </si>
  <si>
    <t>79-07-20-227-010.000-004</t>
  </si>
  <si>
    <t>156039000645</t>
  </si>
  <si>
    <t>79-07-17-477-003.000-004</t>
  </si>
  <si>
    <t>156039000656</t>
  </si>
  <si>
    <t>79-07-17-477-004.000-004</t>
  </si>
  <si>
    <t>156039000667</t>
  </si>
  <si>
    <t>79-07-17-477-005.000-004</t>
  </si>
  <si>
    <t>156039000678</t>
  </si>
  <si>
    <t>79-07-17-477-006.000-004</t>
  </si>
  <si>
    <t>156050000360</t>
  </si>
  <si>
    <t>79-07-21-183-004.000-004</t>
  </si>
  <si>
    <t>156050000073</t>
  </si>
  <si>
    <t>79-07-21-182-007.000-004</t>
  </si>
  <si>
    <t>156051001238</t>
  </si>
  <si>
    <t>79-07-21-189-006.000-004</t>
  </si>
  <si>
    <t>156051001249</t>
  </si>
  <si>
    <t>79-07-21-189-007.000-004</t>
  </si>
  <si>
    <t>164025000425</t>
  </si>
  <si>
    <t>79-07-20-328-001.000-026</t>
  </si>
  <si>
    <t>164025000414</t>
  </si>
  <si>
    <t>79-07-20-327-003.000-026</t>
  </si>
  <si>
    <t>156060000316</t>
  </si>
  <si>
    <t>79-07-20-451-002.000-004</t>
  </si>
  <si>
    <t>156060000327</t>
  </si>
  <si>
    <t>79-07-20-451-003.000-004</t>
  </si>
  <si>
    <t>156060000350</t>
  </si>
  <si>
    <t>79-07-20-451-006.000-004</t>
  </si>
  <si>
    <t>156070000890</t>
  </si>
  <si>
    <t>79-07-22-379-002.000-004</t>
  </si>
  <si>
    <t>156070000933</t>
  </si>
  <si>
    <t>79-07-22-379-006.000-004</t>
  </si>
  <si>
    <t>156070000900</t>
  </si>
  <si>
    <t>79-07-22-379-003.000-004</t>
  </si>
  <si>
    <t>156070000911</t>
  </si>
  <si>
    <t>79-07-22-379-004.000-004</t>
  </si>
  <si>
    <t>156070000922</t>
  </si>
  <si>
    <t>79-07-22-379-005.000-004</t>
  </si>
  <si>
    <t>156109000212</t>
  </si>
  <si>
    <t>79-07-32-130-001.000-004</t>
  </si>
  <si>
    <t>156109070018</t>
  </si>
  <si>
    <t>79-07-32-126-004.000-004</t>
  </si>
  <si>
    <t>164053000012</t>
  </si>
  <si>
    <t>79-07-07-151-001.000-026</t>
  </si>
  <si>
    <t>164053000100</t>
  </si>
  <si>
    <t>79-07-07-151-005.000-026</t>
  </si>
  <si>
    <t>79-06-12-427-002.000-025</t>
  </si>
  <si>
    <t>166057010010</t>
  </si>
  <si>
    <t>79-06-12-057-001.001-025</t>
  </si>
  <si>
    <t>166057010020</t>
  </si>
  <si>
    <t>79-06-12-057-002.001-025</t>
  </si>
  <si>
    <t>156097000367</t>
  </si>
  <si>
    <t>79-07-29-300-021.000-004</t>
  </si>
  <si>
    <t>156097000796</t>
  </si>
  <si>
    <t>79-07-29-185-001.000-004</t>
  </si>
  <si>
    <t>156097000378</t>
  </si>
  <si>
    <t>79-07-29-300-022.000-004</t>
  </si>
  <si>
    <t>156097000455</t>
  </si>
  <si>
    <t>79-07-29-301-006.000-004</t>
  </si>
  <si>
    <t>156097000466</t>
  </si>
  <si>
    <t>79-07-29-301-007.000-004</t>
  </si>
  <si>
    <t>156097000488</t>
  </si>
  <si>
    <t>79-07-29-301-009.000-004</t>
  </si>
  <si>
    <t>156097000499</t>
  </si>
  <si>
    <t>79-07-29-301-010.000-004</t>
  </si>
  <si>
    <t>156097000500</t>
  </si>
  <si>
    <t>79-07-29-152-005.000-004</t>
  </si>
  <si>
    <t>156097000510</t>
  </si>
  <si>
    <t>79-07-29-153-003.000-004</t>
  </si>
  <si>
    <t>156097000521</t>
  </si>
  <si>
    <t>79-07-29-153-004.000-004</t>
  </si>
  <si>
    <t>156097000532</t>
  </si>
  <si>
    <t>79-07-29-153-005.000-004</t>
  </si>
  <si>
    <t>156097000543</t>
  </si>
  <si>
    <t>79-07-29-153-006.000-004</t>
  </si>
  <si>
    <t>156097000554</t>
  </si>
  <si>
    <t>79-07-29-153-007.000-004</t>
  </si>
  <si>
    <t>156097000565</t>
  </si>
  <si>
    <t>79-07-29-153-008.000-004</t>
  </si>
  <si>
    <t>156097000720</t>
  </si>
  <si>
    <t>79-07-29-184-016.000-004</t>
  </si>
  <si>
    <t>156097000730</t>
  </si>
  <si>
    <t>79-07-29-153-009.000-004</t>
  </si>
  <si>
    <t>156097000741</t>
  </si>
  <si>
    <t>79-07-29-153-010.000-004</t>
  </si>
  <si>
    <t>156097000752</t>
  </si>
  <si>
    <t>79-07-29-153-011.000-004</t>
  </si>
  <si>
    <t>156097000763</t>
  </si>
  <si>
    <t>79-07-29-153-012.000-004</t>
  </si>
  <si>
    <t>156097000807</t>
  </si>
  <si>
    <t>79-07-29-185-002.000-004</t>
  </si>
  <si>
    <t>156097000818</t>
  </si>
  <si>
    <t>79-07-29-185-003.000-004</t>
  </si>
  <si>
    <t>156097000829</t>
  </si>
  <si>
    <t>79-07-29-185-004.000-004</t>
  </si>
  <si>
    <t>156097000830</t>
  </si>
  <si>
    <t>79-07-29-185-005.000-004</t>
  </si>
  <si>
    <t>156097000840</t>
  </si>
  <si>
    <t>79-07-29-185-006.000-004</t>
  </si>
  <si>
    <t>156097000851</t>
  </si>
  <si>
    <t>79-07-29-185-007.000-004</t>
  </si>
  <si>
    <t>156097000862</t>
  </si>
  <si>
    <t>79-07-29-185-008.000-004</t>
  </si>
  <si>
    <t>156097001490</t>
  </si>
  <si>
    <t>79-07-29-152-006.000-004</t>
  </si>
  <si>
    <t>158173000524</t>
  </si>
  <si>
    <t>79-07-25-476-010.000-005</t>
  </si>
  <si>
    <t>158173000579</t>
  </si>
  <si>
    <t>79-07-25-476-014.000-005</t>
  </si>
  <si>
    <t>156074000038</t>
  </si>
  <si>
    <t>79-07-29-203-003.000-004</t>
  </si>
  <si>
    <t>156074000027</t>
  </si>
  <si>
    <t>79-07-29-203-002.000-004</t>
  </si>
  <si>
    <t>156074000049</t>
  </si>
  <si>
    <t>79-07-29-203-004.000-004</t>
  </si>
  <si>
    <t>156074000050</t>
  </si>
  <si>
    <t>79-07-29-203-005.000-004</t>
  </si>
  <si>
    <t>156102000153</t>
  </si>
  <si>
    <t>79-07-28-327-005.000-004</t>
  </si>
  <si>
    <t>156102000164</t>
  </si>
  <si>
    <t>79-07-28-327-006.000-004</t>
  </si>
  <si>
    <t>156144000320</t>
  </si>
  <si>
    <t>79-07-33-301-006.000-004</t>
  </si>
  <si>
    <t>156149000018</t>
  </si>
  <si>
    <t>79-07-33-326-001.000-004</t>
  </si>
  <si>
    <t>156144000353</t>
  </si>
  <si>
    <t>79-07-33-301-009.000-004</t>
  </si>
  <si>
    <t>156147000240</t>
  </si>
  <si>
    <t>79-07-33-301-014.000-004</t>
  </si>
  <si>
    <t>156147000251</t>
  </si>
  <si>
    <t>79-07-33-301-015.000-004</t>
  </si>
  <si>
    <t>156081140050</t>
  </si>
  <si>
    <t>79-07-35-351-002.000-004</t>
  </si>
  <si>
    <t>156081140040</t>
  </si>
  <si>
    <t>79-07-35-351-001.000-004</t>
  </si>
  <si>
    <t>156080002144</t>
  </si>
  <si>
    <t>79-07-27-127-024.000-004</t>
  </si>
  <si>
    <t>156080002155</t>
  </si>
  <si>
    <t>156006000700</t>
  </si>
  <si>
    <t>79-07-16-832-023.000-004</t>
  </si>
  <si>
    <t>156006000711</t>
  </si>
  <si>
    <t>79-07-16-832-024.000-004</t>
  </si>
  <si>
    <t>156006001800</t>
  </si>
  <si>
    <t>79-07-16-832-058.000-004</t>
  </si>
  <si>
    <t>164037000435</t>
  </si>
  <si>
    <t>79-06-12-426-007.000-026</t>
  </si>
  <si>
    <t>164037000556</t>
  </si>
  <si>
    <t>79-06-12-426-014.000-026</t>
  </si>
  <si>
    <t>152088000031</t>
  </si>
  <si>
    <t>79-01-34-126-005.000-016</t>
  </si>
  <si>
    <t>152088000075</t>
  </si>
  <si>
    <t>79-01-34-126-001.000-016</t>
  </si>
  <si>
    <t>152089000020</t>
  </si>
  <si>
    <t>79-01-34-126-009.000-016</t>
  </si>
  <si>
    <t>152089000041</t>
  </si>
  <si>
    <t>79-01-34-126-007.000-016</t>
  </si>
  <si>
    <t>156064000224</t>
  </si>
  <si>
    <t>79-07-20-456-009.000-004</t>
  </si>
  <si>
    <t>156064000235</t>
  </si>
  <si>
    <t>156102000208</t>
  </si>
  <si>
    <t>79-07-28-328-002.000-004</t>
  </si>
  <si>
    <t>156102000197</t>
  </si>
  <si>
    <t>79-07-28-328-001.000-004</t>
  </si>
  <si>
    <t>156074000797</t>
  </si>
  <si>
    <t>79-07-29-126-014.000-004</t>
  </si>
  <si>
    <t>156074000775</t>
  </si>
  <si>
    <t>79-07-29-126-012.000-004</t>
  </si>
  <si>
    <t>156074000808</t>
  </si>
  <si>
    <t>79-07-29-126-015.000-004</t>
  </si>
  <si>
    <t>158106070023</t>
  </si>
  <si>
    <t>79-07-31-479-013.000-005</t>
  </si>
  <si>
    <t>158106070012</t>
  </si>
  <si>
    <t>79-07-31-479-012.000-005</t>
  </si>
  <si>
    <t>156065000652</t>
  </si>
  <si>
    <t>79-07-20-462-004.000-004</t>
  </si>
  <si>
    <t>156065000663</t>
  </si>
  <si>
    <t>156065000674</t>
  </si>
  <si>
    <t>79-07-20-462-006.000-004</t>
  </si>
  <si>
    <t>156081160081</t>
  </si>
  <si>
    <t>79-07-34-226-023.000-004</t>
  </si>
  <si>
    <t>156081160070</t>
  </si>
  <si>
    <t>79-07-34-226-022.000-004</t>
  </si>
  <si>
    <t>156121000057</t>
  </si>
  <si>
    <t>79-07-33-276-001.000-004</t>
  </si>
  <si>
    <t>156121000277</t>
  </si>
  <si>
    <t>79-07-33-276-009.000-004</t>
  </si>
  <si>
    <t>156121000068</t>
  </si>
  <si>
    <t>79-07-33-276-002.000-004</t>
  </si>
  <si>
    <t>156121000079</t>
  </si>
  <si>
    <t>79-07-33-276-003.000-004</t>
  </si>
  <si>
    <t>156121000080</t>
  </si>
  <si>
    <t>79-07-33-276-004.000-004</t>
  </si>
  <si>
    <t>156121000167</t>
  </si>
  <si>
    <t>79-07-33-276-006.000-004</t>
  </si>
  <si>
    <t>156121000332</t>
  </si>
  <si>
    <t>79-07-33-276-011.000-004</t>
  </si>
  <si>
    <t>156121000464</t>
  </si>
  <si>
    <t>79-07-33-276-013.000-004</t>
  </si>
  <si>
    <t>156121000475</t>
  </si>
  <si>
    <t>79-07-33-276-014.000-004</t>
  </si>
  <si>
    <t>156121000486</t>
  </si>
  <si>
    <t>79-07-33-276-015.000-004</t>
  </si>
  <si>
    <t>134066000783</t>
  </si>
  <si>
    <t>79-06-03-476-003.000-023</t>
  </si>
  <si>
    <t>134067000507</t>
  </si>
  <si>
    <t>79-06-10-226-005.000-023</t>
  </si>
  <si>
    <t>132015000260</t>
  </si>
  <si>
    <t>79-06-10-200-001.000-022</t>
  </si>
  <si>
    <t>162157010334</t>
  </si>
  <si>
    <t>79-11-03-201-001.000-033</t>
  </si>
  <si>
    <t>162157010433</t>
  </si>
  <si>
    <t>79-11-03-201-003.000-033</t>
  </si>
  <si>
    <t>162157010422</t>
  </si>
  <si>
    <t>79-11-03-201-002.000-033</t>
  </si>
  <si>
    <t>160140010701</t>
  </si>
  <si>
    <t>79-11-05-251-003.000-032</t>
  </si>
  <si>
    <t>160140010679</t>
  </si>
  <si>
    <t>79-11-05-251-002.000-032</t>
  </si>
  <si>
    <t>160140010712</t>
  </si>
  <si>
    <t>79-11-05-251-004.000-032</t>
  </si>
  <si>
    <t>156060000382</t>
  </si>
  <si>
    <t>79-07-20-452-001.000-004</t>
  </si>
  <si>
    <t>156060000481</t>
  </si>
  <si>
    <t>79-07-20-452-007.000-004</t>
  </si>
  <si>
    <t>156060000415</t>
  </si>
  <si>
    <t>79-07-20-452-002.000-004</t>
  </si>
  <si>
    <t>156074000852</t>
  </si>
  <si>
    <t>79-07-29-208-001.000-004</t>
  </si>
  <si>
    <t>156074001006</t>
  </si>
  <si>
    <t>79-07-29-206-002.000-004</t>
  </si>
  <si>
    <t>156074000863</t>
  </si>
  <si>
    <t>79-07-29-208-002.000-004</t>
  </si>
  <si>
    <t>156074000874</t>
  </si>
  <si>
    <t>79-07-29-208-003.000-004</t>
  </si>
  <si>
    <t>156074000885</t>
  </si>
  <si>
    <t>79-07-29-208-004.000-004</t>
  </si>
  <si>
    <t>156074000896</t>
  </si>
  <si>
    <t>79-07-29-208-005.000-004</t>
  </si>
  <si>
    <t>156074000907</t>
  </si>
  <si>
    <t>79-07-29-208-006.000-004</t>
  </si>
  <si>
    <t>156074000918</t>
  </si>
  <si>
    <t>79-07-29-208-007.000-004</t>
  </si>
  <si>
    <t>156074000930</t>
  </si>
  <si>
    <t>79-07-29-208-008.000-004</t>
  </si>
  <si>
    <t>156074000940</t>
  </si>
  <si>
    <t>79-07-29-208-009.000-004</t>
  </si>
  <si>
    <t>156074000951</t>
  </si>
  <si>
    <t>79-07-29-208-010.000-004</t>
  </si>
  <si>
    <t>156074000962</t>
  </si>
  <si>
    <t>79-07-29-208-011.000-004</t>
  </si>
  <si>
    <t>156074000973</t>
  </si>
  <si>
    <t>79-07-29-208-012.000-004</t>
  </si>
  <si>
    <t>156074000984</t>
  </si>
  <si>
    <t>79-07-29-208-013.000-004</t>
  </si>
  <si>
    <t>156074000995</t>
  </si>
  <si>
    <t>79-07-29-208-014.000-004</t>
  </si>
  <si>
    <t>156074001094</t>
  </si>
  <si>
    <t>79-07-29-251-002.000-004</t>
  </si>
  <si>
    <t>156149001206</t>
  </si>
  <si>
    <t>79-07-33-332-016.000-004</t>
  </si>
  <si>
    <t>156149001195</t>
  </si>
  <si>
    <t>79-07-33-332-015.000-004</t>
  </si>
  <si>
    <t>158009020026</t>
  </si>
  <si>
    <t>79-07-09-300-003.000-005</t>
  </si>
  <si>
    <t>158009020081</t>
  </si>
  <si>
    <t>79-07-09-300-007.000-005</t>
  </si>
  <si>
    <t>156095000611</t>
  </si>
  <si>
    <t>79-07-28-281-019.000-004</t>
  </si>
  <si>
    <t>156095000600</t>
  </si>
  <si>
    <t>79-07-28-281-018.000-004</t>
  </si>
  <si>
    <t>79-07-28-281-020.000-004</t>
  </si>
  <si>
    <t>156094001525</t>
  </si>
  <si>
    <t>79-07-28-184-015.000-004</t>
  </si>
  <si>
    <t>156094001536</t>
  </si>
  <si>
    <t>79-07-28-184-016.000-004</t>
  </si>
  <si>
    <t>156070001109</t>
  </si>
  <si>
    <t>79-07-22-380-008.000-004</t>
  </si>
  <si>
    <t>156070001098</t>
  </si>
  <si>
    <t>160140030040</t>
  </si>
  <si>
    <t>79-11-05-277-001.000-032</t>
  </si>
  <si>
    <t>160140030050</t>
  </si>
  <si>
    <t>79-11-05-277-002.000-032</t>
  </si>
  <si>
    <t>156081120085</t>
  </si>
  <si>
    <t>79-07-34-200-008.000-004</t>
  </si>
  <si>
    <t>156081120074</t>
  </si>
  <si>
    <t>79-07-34-200-007.000-004</t>
  </si>
  <si>
    <t>170057020166</t>
  </si>
  <si>
    <t>79-06-11-476-004.000-034</t>
  </si>
  <si>
    <t>170057080017</t>
  </si>
  <si>
    <t>79-06-11-476-008.000-034</t>
  </si>
  <si>
    <t>164020000012</t>
  </si>
  <si>
    <t>79-07-19-200-001.000-026</t>
  </si>
  <si>
    <t>164020000045</t>
  </si>
  <si>
    <t>170053030092</t>
  </si>
  <si>
    <t>79-06-01-351-001.000-034</t>
  </si>
  <si>
    <t>170053030081</t>
  </si>
  <si>
    <t>79-06-01-376-008.000-034</t>
  </si>
  <si>
    <t>156024052954</t>
  </si>
  <si>
    <t>79-07-23-478-013.000-004</t>
  </si>
  <si>
    <t>156024053031</t>
  </si>
  <si>
    <t>156081030259</t>
  </si>
  <si>
    <t>79-07-27-477-005.000-004</t>
  </si>
  <si>
    <t>156081030226</t>
  </si>
  <si>
    <t>79-07-27-477-002.000-004</t>
  </si>
  <si>
    <t>156062000919</t>
  </si>
  <si>
    <t>79-07-21-352-006.000-004</t>
  </si>
  <si>
    <t>156062000908</t>
  </si>
  <si>
    <t>79-07-21-352-005.000-004</t>
  </si>
  <si>
    <t>156062000920</t>
  </si>
  <si>
    <t>79-07-21-352-007.000-004</t>
  </si>
  <si>
    <t>156104002186</t>
  </si>
  <si>
    <t>79-07-27-328-028.000-004</t>
  </si>
  <si>
    <t>156104002197</t>
  </si>
  <si>
    <t>156003000330</t>
  </si>
  <si>
    <t>79-07-16-824-008.000-004</t>
  </si>
  <si>
    <t>156003000373</t>
  </si>
  <si>
    <t>79-07-16-824-010.000-004</t>
  </si>
  <si>
    <t>156003000362</t>
  </si>
  <si>
    <t>79-07-16-824-009.000-004</t>
  </si>
  <si>
    <t>162157090414</t>
  </si>
  <si>
    <t>79-11-10-176-004.000-033</t>
  </si>
  <si>
    <t>162157090403</t>
  </si>
  <si>
    <t>79-11-10-176-003.000-033</t>
  </si>
  <si>
    <t>166044000012</t>
  </si>
  <si>
    <t>79-07-17-326-010.000-025</t>
  </si>
  <si>
    <t>164044000010</t>
  </si>
  <si>
    <t>79-07-17-044-001.000-026</t>
  </si>
  <si>
    <t>156020000015</t>
  </si>
  <si>
    <t>79-07-15-353-010.000-004</t>
  </si>
  <si>
    <t>156016001273</t>
  </si>
  <si>
    <t>79-07-15-353-009.000-004</t>
  </si>
  <si>
    <t>162157090106</t>
  </si>
  <si>
    <t>79-11-10-177-009.000-033</t>
  </si>
  <si>
    <t>162157090117</t>
  </si>
  <si>
    <t>79-11-10-177-010.000-033</t>
  </si>
  <si>
    <t>134067000496</t>
  </si>
  <si>
    <t>79-06-10-226-004.000-023</t>
  </si>
  <si>
    <t>134067000485</t>
  </si>
  <si>
    <t>79-06-10-226-003.000-023</t>
  </si>
  <si>
    <t>334067000047</t>
  </si>
  <si>
    <t>79-06-10-200-004.300-023</t>
  </si>
  <si>
    <t>334067000069</t>
  </si>
  <si>
    <t>79-06-10-200-006.300-023</t>
  </si>
  <si>
    <t>156006000029</t>
  </si>
  <si>
    <t>79-07-16-832-003.000-004</t>
  </si>
  <si>
    <t>156006000030</t>
  </si>
  <si>
    <t>79-07-21-185-012.000-004</t>
  </si>
  <si>
    <t>79-07-21-185-001.000-004</t>
  </si>
  <si>
    <t>156116000975</t>
  </si>
  <si>
    <t>79-07-28-481-015.000-004</t>
  </si>
  <si>
    <t>156121000300</t>
  </si>
  <si>
    <t>79-07-33-228-001.000-004</t>
  </si>
  <si>
    <t>156107000160</t>
  </si>
  <si>
    <t>79-07-32-102-003.000-004</t>
  </si>
  <si>
    <t>156107000170</t>
  </si>
  <si>
    <t>79-07-32-102-004.000-004</t>
  </si>
  <si>
    <t>156071000130</t>
  </si>
  <si>
    <t>79-07-20-464-004.000-004</t>
  </si>
  <si>
    <t>156071000129</t>
  </si>
  <si>
    <t>164051000014</t>
  </si>
  <si>
    <t>79-07-08-156-001.000-026</t>
  </si>
  <si>
    <t>164051000025</t>
  </si>
  <si>
    <t>79-07-08-156-002.000-026</t>
  </si>
  <si>
    <t>164051000036</t>
  </si>
  <si>
    <t>79-07-08-156-003.000-026</t>
  </si>
  <si>
    <t>364051000050</t>
  </si>
  <si>
    <t>79-07-08-051-005.300-026</t>
  </si>
  <si>
    <t>164051000047</t>
  </si>
  <si>
    <t>79-07-08-156-004.000-026</t>
  </si>
  <si>
    <t>134074000742</t>
  </si>
  <si>
    <t>79-06-24-200-019.000-023</t>
  </si>
  <si>
    <t>134074000159</t>
  </si>
  <si>
    <t>79-06-24-200-009.000-023</t>
  </si>
  <si>
    <t>156071000350</t>
  </si>
  <si>
    <t>79-07-20-459-004.000-004</t>
  </si>
  <si>
    <t>156071000460</t>
  </si>
  <si>
    <t>79-07-20-459-015.000-004</t>
  </si>
  <si>
    <t>156071000360</t>
  </si>
  <si>
    <t>79-07-20-459-005.000-004</t>
  </si>
  <si>
    <t>156071000371</t>
  </si>
  <si>
    <t>79-07-20-459-006.000-004</t>
  </si>
  <si>
    <t>156071000382</t>
  </si>
  <si>
    <t>79-07-20-459-007.000-004</t>
  </si>
  <si>
    <t>156071000393</t>
  </si>
  <si>
    <t>79-07-20-459-008.000-004</t>
  </si>
  <si>
    <t>79-07-29-203-025.000-004</t>
  </si>
  <si>
    <t>79-07-29-203-026.000-004</t>
  </si>
  <si>
    <t>79-07-29-203-035.000-004</t>
  </si>
  <si>
    <t>156078001464</t>
  </si>
  <si>
    <t>79-07-28-208-006.000-004</t>
  </si>
  <si>
    <t>156078001475</t>
  </si>
  <si>
    <t>79-07-28-208-007.000-004</t>
  </si>
  <si>
    <t>156081150016</t>
  </si>
  <si>
    <t>79-07-35-377-001.000-004</t>
  </si>
  <si>
    <t>156081150027</t>
  </si>
  <si>
    <t>79-07-35-377-002.000-004</t>
  </si>
  <si>
    <t>160164040113</t>
  </si>
  <si>
    <t>79-11-09-252-012.000-032</t>
  </si>
  <si>
    <t>160164040102</t>
  </si>
  <si>
    <t>79-11-09-252-011.000-032</t>
  </si>
  <si>
    <t>162157041002</t>
  </si>
  <si>
    <t>79-11-03-426-005.000-033</t>
  </si>
  <si>
    <t>162157041013</t>
  </si>
  <si>
    <t>79-11-03-426-006.000-033</t>
  </si>
  <si>
    <t>156110001290</t>
  </si>
  <si>
    <t>79-07-29-338-001.000-004</t>
  </si>
  <si>
    <t>156110001300</t>
  </si>
  <si>
    <t>79-07-29-338-002.000-004</t>
  </si>
  <si>
    <t>154051000015</t>
  </si>
  <si>
    <t>79-12-09-101-001.000-013</t>
  </si>
  <si>
    <t>154051000037</t>
  </si>
  <si>
    <t>79-12-09-101-003.000-013</t>
  </si>
  <si>
    <t>154051000026</t>
  </si>
  <si>
    <t>79-12-09-101-002.000-013</t>
  </si>
  <si>
    <t>154051000048</t>
  </si>
  <si>
    <t>79-12-09-101-004.000-013</t>
  </si>
  <si>
    <t>154051000059</t>
  </si>
  <si>
    <t>79-12-09-101-005.000-013</t>
  </si>
  <si>
    <t>154051000070</t>
  </si>
  <si>
    <t>79-12-09-101-007.000-013</t>
  </si>
  <si>
    <t>79-07-20-128-003.000-026</t>
  </si>
  <si>
    <t>79-07-20-128-002.000-026</t>
  </si>
  <si>
    <t>164025000293</t>
  </si>
  <si>
    <t>79-07-20-276-002.000-026</t>
  </si>
  <si>
    <t>79-07-20-128-001.000-025</t>
  </si>
  <si>
    <t>156010001224</t>
  </si>
  <si>
    <t>79-07-16-303-003.000-004</t>
  </si>
  <si>
    <t>156010001235</t>
  </si>
  <si>
    <t>79-07-16-303-004.000-004</t>
  </si>
  <si>
    <t>156010001246</t>
  </si>
  <si>
    <t>79-07-16-301-007.000-004</t>
  </si>
  <si>
    <t>164032000198</t>
  </si>
  <si>
    <t>79-07-19-477-009.000-026</t>
  </si>
  <si>
    <t>164032000176</t>
  </si>
  <si>
    <t>79-07-19-477-007.000-026</t>
  </si>
  <si>
    <t>158157000034</t>
  </si>
  <si>
    <t>79-07-34-427-001.000-005</t>
  </si>
  <si>
    <t>158157001520</t>
  </si>
  <si>
    <t>79-07-34-427-008.000-005</t>
  </si>
  <si>
    <t>158157000067</t>
  </si>
  <si>
    <t>79-07-34-427-002.000-005</t>
  </si>
  <si>
    <t>158157000089</t>
  </si>
  <si>
    <t>79-07-34-427-003.000-005</t>
  </si>
  <si>
    <t>158157000090</t>
  </si>
  <si>
    <t>79-07-34-427-004.000-005</t>
  </si>
  <si>
    <t>158157000100</t>
  </si>
  <si>
    <t>79-07-34-476-001.000-005</t>
  </si>
  <si>
    <t>158157000111</t>
  </si>
  <si>
    <t>79-07-34-476-002.000-005</t>
  </si>
  <si>
    <t>158157000122</t>
  </si>
  <si>
    <t>79-07-35-306-001.000-005</t>
  </si>
  <si>
    <t>158157000859</t>
  </si>
  <si>
    <t>79-07-34-427-005.000-005</t>
  </si>
  <si>
    <t>158157001190</t>
  </si>
  <si>
    <t>79-07-34-157-119.000-005</t>
  </si>
  <si>
    <t>158157001354</t>
  </si>
  <si>
    <t>79-07-35-353-001.000-005</t>
  </si>
  <si>
    <t>158157001409</t>
  </si>
  <si>
    <t>79-07-35-353-002.000-005</t>
  </si>
  <si>
    <t>158157001695</t>
  </si>
  <si>
    <t>79-07-34-427-011.000-005</t>
  </si>
  <si>
    <t>358157001532</t>
  </si>
  <si>
    <t>79-07-34-157-153.300-005</t>
  </si>
  <si>
    <t>156081100109</t>
  </si>
  <si>
    <t>79-07-35-176-009.000-004</t>
  </si>
  <si>
    <t>156081100098</t>
  </si>
  <si>
    <t>79-07-35-176-008.000-004</t>
  </si>
  <si>
    <t>156081130128</t>
  </si>
  <si>
    <t>79-07-34-276-007.000-004</t>
  </si>
  <si>
    <t>156081130139</t>
  </si>
  <si>
    <t>79-07-34-276-008.000-004</t>
  </si>
  <si>
    <t>156088002323</t>
  </si>
  <si>
    <t>79-07-27-177-030.000-004</t>
  </si>
  <si>
    <t>156088002312</t>
  </si>
  <si>
    <t>79-07-27-177-029.000-004</t>
  </si>
  <si>
    <t>156081080309</t>
  </si>
  <si>
    <t>79-07-35-126-018.000-004</t>
  </si>
  <si>
    <t>n/a</t>
  </si>
  <si>
    <t>156081080298</t>
  </si>
  <si>
    <t>79-07-35-126-017.000-004</t>
  </si>
  <si>
    <t>164055000087</t>
  </si>
  <si>
    <t>79-06-12-201-001.000-026</t>
  </si>
  <si>
    <t>164055000098</t>
  </si>
  <si>
    <t>79-06-12-276-001.000-026</t>
  </si>
  <si>
    <t>164055000395</t>
  </si>
  <si>
    <t>79-06-12-276-006.000-026</t>
  </si>
  <si>
    <t>164055000406</t>
  </si>
  <si>
    <t>79-06-12-201-007.000-026</t>
  </si>
  <si>
    <t>134076020012</t>
  </si>
  <si>
    <t>79-06-26-376-009.000-023</t>
  </si>
  <si>
    <t>134076020023</t>
  </si>
  <si>
    <t>79-06-26-376-010.000-023</t>
  </si>
  <si>
    <t>154051000081</t>
  </si>
  <si>
    <t>79-12-09-101-008.000-013</t>
  </si>
  <si>
    <t>154051000060</t>
  </si>
  <si>
    <t>79-12-09-101-006.000-013</t>
  </si>
  <si>
    <t>164037000446</t>
  </si>
  <si>
    <t>79-06-12-426-008.000-026</t>
  </si>
  <si>
    <t>164037000457</t>
  </si>
  <si>
    <t>79-06-12-426-009.000-026</t>
  </si>
  <si>
    <t>132015000513</t>
  </si>
  <si>
    <t>79-06-10-251-005.000-022</t>
  </si>
  <si>
    <t>132015000106</t>
  </si>
  <si>
    <t>79-06-10-251-003.000-022</t>
  </si>
  <si>
    <t>132015000612</t>
  </si>
  <si>
    <t>79-06-10-251-008.000-022</t>
  </si>
  <si>
    <t>158157001420</t>
  </si>
  <si>
    <t>79-07-34-302-020.000-005</t>
  </si>
  <si>
    <t>158157000474</t>
  </si>
  <si>
    <t>162167120038</t>
  </si>
  <si>
    <t>79-11-06-228-003.000-033</t>
  </si>
  <si>
    <t>162167120016</t>
  </si>
  <si>
    <t>79-11-06-228-001.000-033</t>
  </si>
  <si>
    <t>156081170487</t>
  </si>
  <si>
    <t>79-07-35-252-004.000-004</t>
  </si>
  <si>
    <t>156081170476</t>
  </si>
  <si>
    <t>79-07-35-252-003.000-004</t>
  </si>
  <si>
    <t>156157030018</t>
  </si>
  <si>
    <t>79-07-35-352-001.000-004</t>
  </si>
  <si>
    <t>158157030010</t>
  </si>
  <si>
    <t>79-07-35-352-005.000-005</t>
  </si>
  <si>
    <t>162157030046</t>
  </si>
  <si>
    <t>79-11-02-100-004.000-033</t>
  </si>
  <si>
    <t>156121000244</t>
  </si>
  <si>
    <t>79-07-33-227-004.000-004</t>
  </si>
  <si>
    <t>156121000145</t>
  </si>
  <si>
    <t>79-07-33-227-002.000-004</t>
  </si>
  <si>
    <t>156080002133</t>
  </si>
  <si>
    <t>79-07-27-127-023.000-004</t>
  </si>
  <si>
    <t>156080002122</t>
  </si>
  <si>
    <t>79-07-27-127-022.000-004</t>
  </si>
  <si>
    <t>156146003013</t>
  </si>
  <si>
    <t>79-07-22-177-039.000-004</t>
  </si>
  <si>
    <t>156146003024</t>
  </si>
  <si>
    <t>79-07-22-177-040.000-004</t>
  </si>
  <si>
    <t>156078000782</t>
  </si>
  <si>
    <t>79-07-28-206-007.000-004</t>
  </si>
  <si>
    <t>156078000793</t>
  </si>
  <si>
    <t>79-07-28-206-008.000-004</t>
  </si>
  <si>
    <t>79-16-23-405-026.000-008</t>
  </si>
  <si>
    <t>150039000034</t>
  </si>
  <si>
    <t>79-16-23-405-028.000-008</t>
  </si>
  <si>
    <t>150039000023</t>
  </si>
  <si>
    <t>79-16-23-405-027.000-008</t>
  </si>
  <si>
    <t>156100001717</t>
  </si>
  <si>
    <t>79-07-29-406-001.000-004</t>
  </si>
  <si>
    <t>156100001706</t>
  </si>
  <si>
    <t>79-07-29-404-011.000-004</t>
  </si>
  <si>
    <t>156100001728</t>
  </si>
  <si>
    <t>79-07-29-406-002.000-004</t>
  </si>
  <si>
    <t>156100001739</t>
  </si>
  <si>
    <t>79-07-29-406-003.000-004</t>
  </si>
  <si>
    <t>156053001159</t>
  </si>
  <si>
    <t>79-07-20-406-002.000-004</t>
  </si>
  <si>
    <t>156053001148</t>
  </si>
  <si>
    <t>79-07-20-406-001.000-004</t>
  </si>
  <si>
    <t>156053001160</t>
  </si>
  <si>
    <t>79-07-20-406-003.000-004</t>
  </si>
  <si>
    <t>156053001170</t>
  </si>
  <si>
    <t>79-07-20-406-004.000-004</t>
  </si>
  <si>
    <t>156053001181</t>
  </si>
  <si>
    <t>79-07-20-406-005.000-004</t>
  </si>
  <si>
    <t>154069000030</t>
  </si>
  <si>
    <t>79-12-04-376-017.000-013</t>
  </si>
  <si>
    <t>154069000052</t>
  </si>
  <si>
    <t>79-12-04-376-018.000-013</t>
  </si>
  <si>
    <t>154069000096</t>
  </si>
  <si>
    <t>79-12-04-376-022.000-013</t>
  </si>
  <si>
    <t>154069000107</t>
  </si>
  <si>
    <t>79-12-04-376-023.000-013</t>
  </si>
  <si>
    <t>164025000348</t>
  </si>
  <si>
    <t>79-07-20-326-001.000-026</t>
  </si>
  <si>
    <t>164025000821</t>
  </si>
  <si>
    <t>79-07-20-326-003.000-026</t>
  </si>
  <si>
    <t>164025000370</t>
  </si>
  <si>
    <t>79-07-20-326-002.000-026</t>
  </si>
  <si>
    <t>164025000458</t>
  </si>
  <si>
    <t>79-07-20-300-001.000-026</t>
  </si>
  <si>
    <t>164025000810</t>
  </si>
  <si>
    <t>79-07-20-300-004.000-026</t>
  </si>
  <si>
    <t>164025000832</t>
  </si>
  <si>
    <t>79-07-20-326-004.000-026</t>
  </si>
  <si>
    <t>164025000843</t>
  </si>
  <si>
    <t>79-07-20-326-005.000-026</t>
  </si>
  <si>
    <t>164025000898</t>
  </si>
  <si>
    <t>79-07-20-329-002.000-026</t>
  </si>
  <si>
    <t>156042000290</t>
  </si>
  <si>
    <t>79-07-21-127-002.000-004</t>
  </si>
  <si>
    <t>156042000301</t>
  </si>
  <si>
    <t>79-07-21-127-003.000-004</t>
  </si>
  <si>
    <t>140005000124</t>
  </si>
  <si>
    <t>79-10-17-100-005.000-028</t>
  </si>
  <si>
    <t>140005000080</t>
  </si>
  <si>
    <t>79-10-17-100-003.000-028</t>
  </si>
  <si>
    <t>156057000616</t>
  </si>
  <si>
    <t>79-07-22-302-010.000-004</t>
  </si>
  <si>
    <t>156057000627</t>
  </si>
  <si>
    <t>79-07-22-302-011.000-004</t>
  </si>
  <si>
    <t>156064000246</t>
  </si>
  <si>
    <t>156064000268</t>
  </si>
  <si>
    <t>156066000420</t>
  </si>
  <si>
    <t>79-07-20-481-002.000-004</t>
  </si>
  <si>
    <t>156066000409</t>
  </si>
  <si>
    <t>79-07-20-481-001.000-004</t>
  </si>
  <si>
    <t>79-07-20-481-017.000-004</t>
  </si>
  <si>
    <t>156066000332</t>
  </si>
  <si>
    <t>79-07-20-485-005.000-004</t>
  </si>
  <si>
    <t>156066000321</t>
  </si>
  <si>
    <t>156081130304</t>
  </si>
  <si>
    <t>79-07-34-276-019.000-004</t>
  </si>
  <si>
    <t>156081130117</t>
  </si>
  <si>
    <t>79-07-34-276-006.000-004</t>
  </si>
  <si>
    <t>134062000622</t>
  </si>
  <si>
    <t>79-07-30-100-009.000-023</t>
  </si>
  <si>
    <t>134062000611</t>
  </si>
  <si>
    <t>79-07-30-100-008.000-023</t>
  </si>
  <si>
    <t>164033000802</t>
  </si>
  <si>
    <t>79-07-19-451-012.000-026</t>
  </si>
  <si>
    <t>164033000813</t>
  </si>
  <si>
    <t>79-07-19-451-013.000-026</t>
  </si>
  <si>
    <t>146050000756</t>
  </si>
  <si>
    <t>79-11-12-401-009.000-031</t>
  </si>
  <si>
    <t>146050030038</t>
  </si>
  <si>
    <t>79-11-12-300-007.000-031</t>
  </si>
  <si>
    <t>79-07-19-430-004.000-026</t>
  </si>
  <si>
    <t>79-07-19-430-005.000-026</t>
  </si>
  <si>
    <t>79-07-19-480-002.000-026</t>
  </si>
  <si>
    <t>79-07-19-480-008.000-026</t>
  </si>
  <si>
    <t>79-07-19-480-003.000-026</t>
  </si>
  <si>
    <t>79-07-20-003-002.909-026</t>
  </si>
  <si>
    <t>79-07-20-003-001.909-026</t>
  </si>
  <si>
    <t>79-07-20-003-003.909-026</t>
  </si>
  <si>
    <t>79-07-20-003-004.909-026</t>
  </si>
  <si>
    <t>79-07-20-003-005.909-026</t>
  </si>
  <si>
    <t>79-07-20-003-006.909-026</t>
  </si>
  <si>
    <t>79-07-20-003-007.909-026</t>
  </si>
  <si>
    <t>79-07-20-003-008.909-026</t>
  </si>
  <si>
    <t>79-07-20-003-001.910-026</t>
  </si>
  <si>
    <t>156054000443</t>
  </si>
  <si>
    <t>79-07-20-426-017.000-004</t>
  </si>
  <si>
    <t>79-07-20-426-018.000-004</t>
  </si>
  <si>
    <t>79-06-01-327-004.000-023</t>
  </si>
  <si>
    <t>79-06-01-327-006.000-023</t>
  </si>
  <si>
    <t>79-07-29-261-013.000-004</t>
  </si>
  <si>
    <t>79-07-29-261-014.000-004</t>
  </si>
  <si>
    <t>79-07-19-479-002.000-026</t>
  </si>
  <si>
    <t>79-07-19-479-005.000-026</t>
  </si>
  <si>
    <t>79-07-19-479-003.000-026</t>
  </si>
  <si>
    <t>79-07-19-479-004.000-026</t>
  </si>
  <si>
    <t>164037000270</t>
  </si>
  <si>
    <t>79-07-07-302-002.000-026</t>
  </si>
  <si>
    <t>79-07-07-302-003.000-026</t>
  </si>
  <si>
    <t>79-07-20-151-007.000-026</t>
  </si>
  <si>
    <t>79-07-20-151-015.000-026</t>
  </si>
  <si>
    <t>79-07-33-404-023.000-004</t>
  </si>
  <si>
    <t>79-07-33-404-025.000-004</t>
  </si>
  <si>
    <t>79-07-33-404-024.000-004</t>
  </si>
  <si>
    <t>156123000099</t>
  </si>
  <si>
    <t>79-07-33-400-005.000-004</t>
  </si>
  <si>
    <t>79-07-33-400-006.000-004</t>
  </si>
  <si>
    <t>79-07-25-126-003.000-005</t>
  </si>
  <si>
    <t>79-07-20-438-007.000-004</t>
  </si>
  <si>
    <t>79-07-20-438-006.000-004</t>
  </si>
  <si>
    <t>79-07-20-481-014.000-004</t>
  </si>
  <si>
    <t>79-07-20-481-007.000-004</t>
  </si>
  <si>
    <t>156081160103</t>
  </si>
  <si>
    <t>79-07-34-201-007.000-004</t>
  </si>
  <si>
    <t>156081160059</t>
  </si>
  <si>
    <t>79-07-34-201-006.000-004</t>
  </si>
  <si>
    <t>156081160114</t>
  </si>
  <si>
    <t>79-07-34-201-008.000-004</t>
  </si>
  <si>
    <t>156081160026</t>
  </si>
  <si>
    <t>79-07-34-276-021.000-004</t>
  </si>
  <si>
    <t>79-07-20-265-002.000-004</t>
  </si>
  <si>
    <t>79-07-21-311-012.000-004</t>
  </si>
  <si>
    <t>79-07-21-311-011.000-004</t>
  </si>
  <si>
    <t>79-06-02-126-002.000-023</t>
  </si>
  <si>
    <t>79-06-02-126-001.000-023</t>
  </si>
  <si>
    <t>79-06-02-126-003.000-023</t>
  </si>
  <si>
    <t>79-06-02-126-004.000-023</t>
  </si>
  <si>
    <t>79-11-06-227-007.000-033</t>
  </si>
  <si>
    <t>79-16-23-454-005.000-008</t>
  </si>
  <si>
    <t>79-16-23-454-002.000-008</t>
  </si>
  <si>
    <t>79-07-21-484-012.000-004</t>
  </si>
  <si>
    <t>156069001308</t>
  </si>
  <si>
    <t>79-07-21-484-009.000-004</t>
  </si>
  <si>
    <t>79-07-21-484-013.000-004</t>
  </si>
  <si>
    <t>79-07-21-484-014.000-004</t>
  </si>
  <si>
    <t>156148000954</t>
  </si>
  <si>
    <t>79-07-33-306-015.000-004</t>
  </si>
  <si>
    <t>79-07-33-306-012.000-004</t>
  </si>
  <si>
    <t>160164120039</t>
  </si>
  <si>
    <t>79-11-09-277-005.000-032</t>
  </si>
  <si>
    <t>160164120040</t>
  </si>
  <si>
    <t>79-11-09-277-006.000-032</t>
  </si>
  <si>
    <t>158106011030</t>
  </si>
  <si>
    <t>79-07-31-477-003.000-005</t>
  </si>
  <si>
    <t>79-07-31-477-002.000-005</t>
  </si>
  <si>
    <t>79-07-34-302-021.000-005</t>
  </si>
  <si>
    <t>158157000716</t>
  </si>
  <si>
    <t>79-07-34-302-013.000-005</t>
  </si>
  <si>
    <t>79-07-20-300-006.000-026</t>
  </si>
  <si>
    <t>79-07-20-330-008.000-026</t>
  </si>
  <si>
    <t>156080002200</t>
  </si>
  <si>
    <t>79-07-27-127-030.000-004</t>
  </si>
  <si>
    <t>156080002210</t>
  </si>
  <si>
    <t>79-07-27-127-031.000-004</t>
  </si>
  <si>
    <t>158157000573</t>
  </si>
  <si>
    <t>79-07-34-302-011.000-005</t>
  </si>
  <si>
    <t>158157001288</t>
  </si>
  <si>
    <t>79-07-34-302-018.000-005</t>
  </si>
  <si>
    <t>158157001365</t>
  </si>
  <si>
    <t>79-07-34-302-019.000-005</t>
  </si>
  <si>
    <t>79-01-34-104-011.000-016</t>
  </si>
  <si>
    <t>110024000086</t>
  </si>
  <si>
    <t>79-16-24-200-003.000-007</t>
  </si>
  <si>
    <t>110024000251</t>
  </si>
  <si>
    <t>79-16-24-200-006.000-007</t>
  </si>
  <si>
    <t>79-12-04-352-001.000-013</t>
  </si>
  <si>
    <t>79-12-04-353-001.000-013</t>
  </si>
  <si>
    <t>79-12-04-352-002.000-013</t>
  </si>
  <si>
    <t>79-07-35-376-055.000-004</t>
  </si>
  <si>
    <t>79-07-35-376-001.000-004</t>
  </si>
  <si>
    <t>79-07-28-101-023.900-004</t>
  </si>
  <si>
    <t>79-07-28-101-022.900-004</t>
  </si>
  <si>
    <t>79-07-28-101-024.900-004</t>
  </si>
  <si>
    <t>79-07-28-101-026.900-004</t>
  </si>
  <si>
    <t>79-07-28-101-027.900-004</t>
  </si>
  <si>
    <t>79-07-28-101-028.900-004</t>
  </si>
  <si>
    <t>79-07-28-101-029.900-004</t>
  </si>
  <si>
    <t>79-07-28-101-030.900-004</t>
  </si>
  <si>
    <t>79-07-28-101-031.900-004</t>
  </si>
  <si>
    <t>79-07-28-101-032.900-004</t>
  </si>
  <si>
    <t>79-07-28-101-033.900-004</t>
  </si>
  <si>
    <t>79-07-28-101-034.900-004</t>
  </si>
  <si>
    <t>79-07-28-101-035.900-004</t>
  </si>
  <si>
    <t>79-07-28-101-036.900-004</t>
  </si>
  <si>
    <t>79-07-28-101-037.900-004</t>
  </si>
  <si>
    <t>79-07-28-101-038.900-004</t>
  </si>
  <si>
    <t>79-07-28-101-039.900-004</t>
  </si>
  <si>
    <t>79-07-28-101-040.900-004</t>
  </si>
  <si>
    <t>79-07-28-101-041.900-004</t>
  </si>
  <si>
    <t>79-07-28-101-042.900-004</t>
  </si>
  <si>
    <t>79-07-28-101-043.900-004</t>
  </si>
  <si>
    <t>79-07-28-101-044.900-004</t>
  </si>
  <si>
    <t>79-07-28-101-045.900-004</t>
  </si>
  <si>
    <t>79-07-28-101-047.900-004</t>
  </si>
  <si>
    <t>79-07-28-101-048.900-004</t>
  </si>
  <si>
    <t>79-07-28-101-049.900-004</t>
  </si>
  <si>
    <t>79-07-28-101-051.900-004</t>
  </si>
  <si>
    <t>102014000143</t>
  </si>
  <si>
    <t>79-07-15-808-006.000-001</t>
  </si>
  <si>
    <t>102014000253</t>
  </si>
  <si>
    <t>79-07-15-808-011.000-001</t>
  </si>
  <si>
    <t>156121010045</t>
  </si>
  <si>
    <t>79-07-34-126-004.000-004</t>
  </si>
  <si>
    <t>156121010034</t>
  </si>
  <si>
    <t>79-07-34-126-003.000-004</t>
  </si>
  <si>
    <t>156121010056</t>
  </si>
  <si>
    <t>79-07-34-126-005.000-004</t>
  </si>
  <si>
    <t>156118000522</t>
  </si>
  <si>
    <t>79-07-27-354-008.000-004</t>
  </si>
  <si>
    <t>156118000544</t>
  </si>
  <si>
    <t>79-07-27-354-010.000-004</t>
  </si>
  <si>
    <t>79-07-31-477-013.000-005</t>
  </si>
  <si>
    <t>79-07-31-477-014.000-005</t>
  </si>
  <si>
    <t>79-07-31-477-015.000-005</t>
  </si>
  <si>
    <t>79-07-31-477-016.000-005</t>
  </si>
  <si>
    <t>79-07-31-477-022.000-005</t>
  </si>
  <si>
    <t>79-07-31-477-023.000-005</t>
  </si>
  <si>
    <t>79-07-31-477-024.000-005</t>
  </si>
  <si>
    <t>79-07-31-477-025.000-005</t>
  </si>
  <si>
    <t>158106011195</t>
  </si>
  <si>
    <t>79-07-31-477-018.000-005</t>
  </si>
  <si>
    <t>79-07-31-477-017.000-005</t>
  </si>
  <si>
    <t>158106011206</t>
  </si>
  <si>
    <t>79-07-31-477-019.000-005</t>
  </si>
  <si>
    <t>158106011118</t>
  </si>
  <si>
    <t>79-07-31-477-010.000-005</t>
  </si>
  <si>
    <t>79-07-31-477-009.000-005</t>
  </si>
  <si>
    <t>79-07-31-106-111.301-005</t>
  </si>
  <si>
    <t>79-11-06-227-005.000-033</t>
  </si>
  <si>
    <t>162167100062</t>
  </si>
  <si>
    <t>79-11-06-227-006.000-033</t>
  </si>
  <si>
    <t>156058050060</t>
  </si>
  <si>
    <t>79-07-27-202-005.000-004</t>
  </si>
  <si>
    <t>156058050050</t>
  </si>
  <si>
    <t>79-07-27-202-004.000-004</t>
  </si>
  <si>
    <t>158106050509</t>
  </si>
  <si>
    <t>79-07-31-452-008.000-005</t>
  </si>
  <si>
    <t>158106050498</t>
  </si>
  <si>
    <t>79-07-31-452-007.000-005</t>
  </si>
  <si>
    <t>156088002235</t>
  </si>
  <si>
    <t>79-07-27-177-021.000-004</t>
  </si>
  <si>
    <t>156088002246</t>
  </si>
  <si>
    <t>79-07-27-177-022.000-004</t>
  </si>
  <si>
    <t>156075001995</t>
  </si>
  <si>
    <t>79-07-29-235-012.000-004</t>
  </si>
  <si>
    <t>156075002006</t>
  </si>
  <si>
    <t>79-07-29-235-013.000-004</t>
  </si>
  <si>
    <t>156070001120</t>
  </si>
  <si>
    <t>79-07-22-380-010.000-004</t>
  </si>
  <si>
    <t>156070001131</t>
  </si>
  <si>
    <t>79-07-22-380-011.000-004</t>
  </si>
  <si>
    <t>79-07-21-157-016.000-004</t>
  </si>
  <si>
    <t>79-07-21-157-017.000-004</t>
  </si>
  <si>
    <t>79-11-06-179-027.000-033</t>
  </si>
  <si>
    <t>79-11-06-179-026.000-033</t>
  </si>
  <si>
    <t>79-11-06-179-028.000-033</t>
  </si>
  <si>
    <t>79-11-06-179-029.000-033</t>
  </si>
  <si>
    <t>79-11-06-179-030.000-033</t>
  </si>
  <si>
    <t>79-11-06-179-031.000-033</t>
  </si>
  <si>
    <t>79-11-06-179-032.000-033</t>
  </si>
  <si>
    <t>79-11-06-179-033.000-033</t>
  </si>
  <si>
    <t>79-11-06-179-034.000-033</t>
  </si>
  <si>
    <t>79-11-06-179-035.000-033</t>
  </si>
  <si>
    <t>79-11-06-179-036.000-033</t>
  </si>
  <si>
    <t>79-11-06-179-037.000-033</t>
  </si>
  <si>
    <t>79-11-06-179-038.000-033</t>
  </si>
  <si>
    <t>79-11-06-179-039.000-033</t>
  </si>
  <si>
    <t>79-11-06-179-040.000-033</t>
  </si>
  <si>
    <t>79-11-06-179-041.000-033</t>
  </si>
  <si>
    <t>79-11-06-179-042.000-033</t>
  </si>
  <si>
    <t>79-11-06-179-043.000-033</t>
  </si>
  <si>
    <t>79-11-06-179-044.000-033</t>
  </si>
  <si>
    <t>79-11-06-179-045.000-033</t>
  </si>
  <si>
    <t>79-07-07-276-003.009-026</t>
  </si>
  <si>
    <t>79-07-07-276-006.009-026</t>
  </si>
  <si>
    <t>79-07-07-276-004.009-026</t>
  </si>
  <si>
    <t>79-07-07-276-005.009-026</t>
  </si>
  <si>
    <t>79-07-07-276-008.009-026</t>
  </si>
  <si>
    <t>79-07-07-276-010.009-026</t>
  </si>
  <si>
    <t>79-07-07-276-009.009-026</t>
  </si>
  <si>
    <t>79-07-07-276-012.009-026</t>
  </si>
  <si>
    <t>79-07-07-276-013.009-026</t>
  </si>
  <si>
    <t>79-07-20-064-048.901-004</t>
  </si>
  <si>
    <t>79-07-20-064-004.901-004</t>
  </si>
  <si>
    <t>79-07-20-064-050.901-004</t>
  </si>
  <si>
    <t>79-07-20-460-007.009-004</t>
  </si>
  <si>
    <t>79-07-20-064-052.901-004</t>
  </si>
  <si>
    <t>79-07-20-064-053.901-004</t>
  </si>
  <si>
    <t>79-07-20-064-054.901-004</t>
  </si>
  <si>
    <t>79-07-27-128-002.000-004</t>
  </si>
  <si>
    <t>156081000031</t>
  </si>
  <si>
    <t>79-07-27-128-003.000-004</t>
  </si>
  <si>
    <t>79-11-03-251-001.000-033</t>
  </si>
  <si>
    <t>162157070053</t>
  </si>
  <si>
    <t>79-11-03-201-007.000-033</t>
  </si>
  <si>
    <t>79-07-21-127-012.000-004</t>
  </si>
  <si>
    <t>79-07-21-127-013.000-004</t>
  </si>
  <si>
    <t>79-07-20-064-005.901-004</t>
  </si>
  <si>
    <t>79-07-20-460-001.009-004</t>
  </si>
  <si>
    <t>79-07-20-064-006.901-004</t>
  </si>
  <si>
    <t>79-07-20-064-007.901-004</t>
  </si>
  <si>
    <t>79-07-20-064-049.901-004</t>
  </si>
  <si>
    <t>162157041024</t>
  </si>
  <si>
    <t>79-11-03-426-007.000-033</t>
  </si>
  <si>
    <t>162157041035</t>
  </si>
  <si>
    <t>79-11-03-426-008.000-033</t>
  </si>
  <si>
    <t>79-07-27-128-027.009-004</t>
  </si>
  <si>
    <t>79-07-27-128-026.009-004</t>
  </si>
  <si>
    <t>79-07-27-128-029.009-004</t>
  </si>
  <si>
    <t>79-07-27-128-028.009-004</t>
  </si>
  <si>
    <t>79-07-27-128-030.009-004</t>
  </si>
  <si>
    <t>79-07-03-400-003.903-023</t>
  </si>
  <si>
    <t>79-07-03-400-002.903-023</t>
  </si>
  <si>
    <t>79-07-03-400-005.903-023</t>
  </si>
  <si>
    <t>79-06-03-403-001.009-023</t>
  </si>
  <si>
    <t>79-06-03-403-002.009-023</t>
  </si>
  <si>
    <t>79-06-03-403-003.009-023</t>
  </si>
  <si>
    <t>79-06-03-403-004.009-023</t>
  </si>
  <si>
    <t>79-06-03-403-005.009-023</t>
  </si>
  <si>
    <t>79-06-03-403-007.009-023</t>
  </si>
  <si>
    <t>156022010507</t>
  </si>
  <si>
    <t>79-07-15-809-047.000-004</t>
  </si>
  <si>
    <t>156008010015</t>
  </si>
  <si>
    <t>79-07-15-808-035.000-004</t>
  </si>
  <si>
    <t>156049001174</t>
  </si>
  <si>
    <t>79-07-20-261-013.000-004</t>
  </si>
  <si>
    <t>156049001185</t>
  </si>
  <si>
    <t>79-07-20-261-014.000-004</t>
  </si>
  <si>
    <t>79-06-02-276-002.000-023</t>
  </si>
  <si>
    <t>79-06-02-276-001.000-023</t>
  </si>
  <si>
    <t>79-07-20-262-011.000-004</t>
  </si>
  <si>
    <t>79-07-20-262-010.000-004</t>
  </si>
  <si>
    <t>79-07-20-262-012.000-004</t>
  </si>
  <si>
    <t>79-07-20-262-013.000-004</t>
  </si>
  <si>
    <t>79-07-34-157-002.300-005</t>
  </si>
  <si>
    <t>79-07-34-251-004.000-005</t>
  </si>
  <si>
    <t>79-07-34-157-116.300-005</t>
  </si>
  <si>
    <t>79-07-20-064-024.902-004</t>
  </si>
  <si>
    <t>79-07-20-060-063.000-004</t>
  </si>
  <si>
    <t>79-07-20-064-027.902-004</t>
  </si>
  <si>
    <t>79-07-20-064-028.902-004</t>
  </si>
  <si>
    <t>79-07-20-064-029.902-004</t>
  </si>
  <si>
    <t>79-07-20-064-030.902-004</t>
  </si>
  <si>
    <t>79-07-20-064-031.902-004</t>
  </si>
  <si>
    <t>79-04-20-064-033.902-004</t>
  </si>
  <si>
    <t>79-07-20-064-034.902-004</t>
  </si>
  <si>
    <t>79-07-20-064-035.902-004</t>
  </si>
  <si>
    <t>79-07-20-064-036.902-004</t>
  </si>
  <si>
    <t>79-04-20-064-037.902-004</t>
  </si>
  <si>
    <t>79-07-20-064-038.902-004</t>
  </si>
  <si>
    <t>79-07-20-065-002.902-004</t>
  </si>
  <si>
    <t>79-07-20-065-001.902-004</t>
  </si>
  <si>
    <t>79-07-20-065-003.902-004</t>
  </si>
  <si>
    <t>79-07-20-065-006.902-004</t>
  </si>
  <si>
    <t>79-07-20-065-007.902-004</t>
  </si>
  <si>
    <t>79-07-20-064-002.902-004</t>
  </si>
  <si>
    <t>79-07-20-064-001.902-004</t>
  </si>
  <si>
    <t>79-07-20-064-003.902-004</t>
  </si>
  <si>
    <t>79-07-20-064-004.902-004</t>
  </si>
  <si>
    <t>79-07-20-455-010.009-004</t>
  </si>
  <si>
    <t>79-07-20-064-006.902-004</t>
  </si>
  <si>
    <t>79-07-20-064-007.902-004</t>
  </si>
  <si>
    <t>79-07-20-064-008.902-004</t>
  </si>
  <si>
    <t>79-07-20-064-009.902-004</t>
  </si>
  <si>
    <t>79-07-20-064-010.902-004</t>
  </si>
  <si>
    <t>79-07-20-064-011.902-004</t>
  </si>
  <si>
    <t>79-07-20-064-012.902-004</t>
  </si>
  <si>
    <t>79-07-20-064-013.902-004</t>
  </si>
  <si>
    <t>79-07-20-064-014.902-004</t>
  </si>
  <si>
    <t>79-07-20-064-015.902-004</t>
  </si>
  <si>
    <t>79-07-20-064-016.902-004</t>
  </si>
  <si>
    <t>79-07-20-064-017.902-004</t>
  </si>
  <si>
    <t>79-07-20-064-018.902-004</t>
  </si>
  <si>
    <t>79-07-20-064-019.902-004</t>
  </si>
  <si>
    <t>79-07-20-064-020.902-004</t>
  </si>
  <si>
    <t>79-07-20-064-021.902-004</t>
  </si>
  <si>
    <t>79-07-20-064-022.902-004</t>
  </si>
  <si>
    <t>79-07-20-064-023.902-004</t>
  </si>
  <si>
    <t>79-07-35-126-014.000-004</t>
  </si>
  <si>
    <t>79-07-35-126-013.000-004</t>
  </si>
  <si>
    <t>156058050324</t>
  </si>
  <si>
    <t>79-07-27-226-008.000-004</t>
  </si>
  <si>
    <t>156058050335</t>
  </si>
  <si>
    <t>79-07-27-226-009.000-004</t>
  </si>
  <si>
    <t>79-07-19-426-012.000-026</t>
  </si>
  <si>
    <t>79-07-19-426-013.000-026</t>
  </si>
  <si>
    <t>156081140028</t>
  </si>
  <si>
    <t>79-07-35-326-001.000-004</t>
  </si>
  <si>
    <t>79-07-35-176-004.000-004</t>
  </si>
  <si>
    <t>79-07-23-105-002.000-004</t>
  </si>
  <si>
    <t>79-07-23-105-001.000-004</t>
  </si>
  <si>
    <t>79-07-23-105-003.000-004</t>
  </si>
  <si>
    <t>79-07-23-105-004.000-004</t>
  </si>
  <si>
    <t>79-07-23-105-005.000-004</t>
  </si>
  <si>
    <t>79-07-35-376-002.000-004</t>
  </si>
  <si>
    <t>79-07-35-376-010.000-004</t>
  </si>
  <si>
    <t>79-07-26-431-003.000-004</t>
  </si>
  <si>
    <t>79-07-26-431-002.000-004</t>
  </si>
  <si>
    <t>79-07-21-353-007.000-004</t>
  </si>
  <si>
    <t>79-07-21-353-006.000-004</t>
  </si>
  <si>
    <t>79-07-27-128-009.000-004</t>
  </si>
  <si>
    <t>79-07-27-180-001.000-004</t>
  </si>
  <si>
    <t>79-07-27-180-004.000-004</t>
  </si>
  <si>
    <t>79-07-27-180-005.000-004</t>
  </si>
  <si>
    <t>79-07-25-101-001.000-005</t>
  </si>
  <si>
    <t>158173000733</t>
  </si>
  <si>
    <t>79-07-27-180-006.000-004</t>
  </si>
  <si>
    <t>79-07-26-477-002.000-004</t>
  </si>
  <si>
    <t>79-07-26-477-001.000-004</t>
  </si>
  <si>
    <t>79-07-25-351-003.000-005</t>
  </si>
  <si>
    <t>79-07-25-351-002.000-005</t>
  </si>
  <si>
    <t>79-07-21-066-002.901-004</t>
  </si>
  <si>
    <t>79-07-21-066-001.901-004</t>
  </si>
  <si>
    <t>79-11-01-126-002.000-037</t>
  </si>
  <si>
    <t>79-11-01-126-006.000-037</t>
  </si>
  <si>
    <t>79-11-01-126-003.000-037</t>
  </si>
  <si>
    <t>79-11-01-126-004.000-037</t>
  </si>
  <si>
    <t>158157030042</t>
  </si>
  <si>
    <t>79-07-35-352-008.000-005</t>
  </si>
  <si>
    <t>156157030040</t>
  </si>
  <si>
    <t>79-07-35-352-007.000-004</t>
  </si>
  <si>
    <t>158081200046</t>
  </si>
  <si>
    <t>79-07-25-351-005.000-005</t>
  </si>
  <si>
    <t>158081200057</t>
  </si>
  <si>
    <t>79-07-25-300-001.000-005</t>
  </si>
  <si>
    <t/>
  </si>
  <si>
    <t>156081020326</t>
  </si>
  <si>
    <t>79-07-27-403-011.000-004</t>
  </si>
  <si>
    <t>79-07-27-403-009.000-004</t>
  </si>
  <si>
    <t>156065000465</t>
  </si>
  <si>
    <t>79-07-20-479-018.000-004</t>
  </si>
  <si>
    <t>N/A</t>
  </si>
  <si>
    <t>156104002153</t>
  </si>
  <si>
    <t>79-07-27-328-025.000-004</t>
  </si>
  <si>
    <t>156104002142</t>
  </si>
  <si>
    <t>79-07-27-328-024.000-004</t>
  </si>
  <si>
    <t>156073000248</t>
  </si>
  <si>
    <t>79-07-29-202-003.000-004</t>
  </si>
  <si>
    <t xml:space="preserve">156073000259 </t>
  </si>
  <si>
    <t>79-07-20-459-019.000-004 </t>
  </si>
  <si>
    <t>156073000237</t>
  </si>
  <si>
    <t>79-07-29-202-002.000-004</t>
  </si>
  <si>
    <t>156073000226</t>
  </si>
  <si>
    <t>79-07-29-202-001.000-004</t>
  </si>
  <si>
    <t>79-06-11-151-008.000-023</t>
  </si>
  <si>
    <t>79-06-11-151-007.000-023</t>
  </si>
  <si>
    <t>156108010014</t>
  </si>
  <si>
    <t>79-07-29-352-018.000-004</t>
  </si>
  <si>
    <t>156108010135</t>
  </si>
  <si>
    <t>79-07-29-352-023.000-004</t>
  </si>
  <si>
    <t>156108010025</t>
  </si>
  <si>
    <t>79-07-29-352-019.000-004</t>
  </si>
  <si>
    <t>156108010036</t>
  </si>
  <si>
    <t>79-07-29-352-020.000-004</t>
  </si>
  <si>
    <t>156108010047</t>
  </si>
  <si>
    <t>79-07-29-352-021.000-004</t>
  </si>
  <si>
    <t>156108010058</t>
  </si>
  <si>
    <t>79-07-29-352-022.000-004</t>
  </si>
  <si>
    <t>156108010069</t>
  </si>
  <si>
    <t>79-07-29-384-007.000-004</t>
  </si>
  <si>
    <t>156108010070</t>
  </si>
  <si>
    <t>79-07-29-384-008.000-004</t>
  </si>
  <si>
    <t>156108010080</t>
  </si>
  <si>
    <t>79-07-29-384-009.000-004</t>
  </si>
  <si>
    <t>156108010091</t>
  </si>
  <si>
    <t>79-07-29-384-010.000-004</t>
  </si>
  <si>
    <t>156108010102</t>
  </si>
  <si>
    <t>79-07-29-384-011.000-004</t>
  </si>
  <si>
    <t>156108010113</t>
  </si>
  <si>
    <t>79-07-29-384-012.000-004</t>
  </si>
  <si>
    <t>156108010124</t>
  </si>
  <si>
    <t>79-07-29-384-013.000-004</t>
  </si>
  <si>
    <t>79-07-23-351-022.000-004</t>
  </si>
  <si>
    <t>79-07-23-351-021.000-004</t>
  </si>
  <si>
    <t>156004001131</t>
  </si>
  <si>
    <t>79-07-16-820-002.000-004</t>
  </si>
  <si>
    <t>156004001142</t>
  </si>
  <si>
    <t>79-07-16-820-003.000-004</t>
  </si>
  <si>
    <t>156049000020</t>
  </si>
  <si>
    <t>79-07-20-255-002.000-004</t>
  </si>
  <si>
    <t>156049000030</t>
  </si>
  <si>
    <t>79-07-20-255-003.000-004</t>
  </si>
  <si>
    <t>156081150115</t>
  </si>
  <si>
    <t>79-07-35-451-004.000-004</t>
  </si>
  <si>
    <t>156081150104</t>
  </si>
  <si>
    <t>79-07-35-451-003.000-004</t>
  </si>
  <si>
    <t>79-07-25-351-016.000-005</t>
  </si>
  <si>
    <t>79-07-26-478-007.000-004</t>
  </si>
  <si>
    <t>790726227020000004</t>
  </si>
  <si>
    <t>790726227019000004</t>
  </si>
  <si>
    <t>O'Reilly Auto Parts</t>
  </si>
  <si>
    <t>WINE SELLERS INC</t>
  </si>
  <si>
    <t>301 Sagamore PKWY N</t>
  </si>
  <si>
    <t>79-07-26-200-004.000-004</t>
  </si>
  <si>
    <t>Aaron's</t>
  </si>
  <si>
    <t>COLE AN PORTFOLIO VI LLC</t>
  </si>
  <si>
    <t>15 S Creasy Ln</t>
  </si>
  <si>
    <t>79-06-11-101-006.000-023</t>
  </si>
  <si>
    <t>Dollar General</t>
  </si>
  <si>
    <t>DADIPRO LLC &amp; ARROWDALE PROPERTIES LLC</t>
  </si>
  <si>
    <t>2752 Klondike Rd</t>
  </si>
  <si>
    <t>79-07-22-476-024.000-004</t>
  </si>
  <si>
    <t>RamZs Emporium</t>
  </si>
  <si>
    <t>RAM-Z EXCHANGE INC</t>
  </si>
  <si>
    <t>205 N Farabee Dr</t>
  </si>
  <si>
    <t>79-07-07-283-004.000-026</t>
  </si>
  <si>
    <t>AutoZone</t>
  </si>
  <si>
    <t>AUTOZONE DEVELOPMENT CORPORATION</t>
  </si>
  <si>
    <t>79-07-34-276-020.000-004</t>
  </si>
  <si>
    <t>Pier 1 Imports</t>
  </si>
  <si>
    <t>BDFIF IV PIER ONE LAFAYETTE LLC</t>
  </si>
  <si>
    <t>3550 SR 38 E</t>
  </si>
  <si>
    <t>79-07-34-200-001.000-004</t>
  </si>
  <si>
    <t>AUTOZONE INC</t>
  </si>
  <si>
    <t>1501 Sagamore S Pky</t>
  </si>
  <si>
    <t>79-06-12-201-007.000-034</t>
  </si>
  <si>
    <t>Christina &amp; Co, Inc. Salon &amp; Day Spa</t>
  </si>
  <si>
    <t>BLUMLING CHRISTINA E</t>
  </si>
  <si>
    <t>2901 Northwestern Ave</t>
  </si>
  <si>
    <t>79-07-26-200-006.000-004</t>
  </si>
  <si>
    <t>ETTER CONSTRUCTION COMPANY INC</t>
  </si>
  <si>
    <t>3801 South St</t>
  </si>
  <si>
    <t>79-07-22-476-015.000-004</t>
  </si>
  <si>
    <t>Fed Ex Office &amp; Print Center</t>
  </si>
  <si>
    <t>MILKIRC LLC</t>
  </si>
  <si>
    <t>3520 South St</t>
  </si>
  <si>
    <t>79-07-20-328-002.000-026</t>
  </si>
  <si>
    <t>JL Records</t>
  </si>
  <si>
    <t>PM INVESTMENTS LLC</t>
  </si>
  <si>
    <t>380 Brown St</t>
  </si>
  <si>
    <t>79-07-20-301-003.000-026</t>
  </si>
  <si>
    <t>STJOHN DANIEL</t>
  </si>
  <si>
    <t>148 Howard Ave</t>
  </si>
  <si>
    <t>79-07-34-251-008.000-005</t>
  </si>
  <si>
    <t>Mark's Mattress Outlet</t>
  </si>
  <si>
    <t>PRITCHARD SHARON K</t>
  </si>
  <si>
    <t>3400 Teal Rd</t>
  </si>
  <si>
    <t>79-07-07-432-001.000-026</t>
  </si>
  <si>
    <t>Mike's Car Wash</t>
  </si>
  <si>
    <t>DAHM NO 38 LLC</t>
  </si>
  <si>
    <t>277 Sagamore Pkwy W</t>
  </si>
  <si>
    <t>79-07-22-400-005.000-004</t>
  </si>
  <si>
    <t>Fast Eddie's Lube/Wash</t>
  </si>
  <si>
    <t>MEDALIST HOLDINGS LLC</t>
  </si>
  <si>
    <t>623 Sagamore N Pky</t>
  </si>
  <si>
    <t>79-07-26-226-006.000-004</t>
  </si>
  <si>
    <t>Crew Carwash</t>
  </si>
  <si>
    <t>MIKE'S NO 26 LLC</t>
  </si>
  <si>
    <t>4023 South St</t>
  </si>
  <si>
    <t>79-07-34-327-010.000-005</t>
  </si>
  <si>
    <t>Advance Auto Parts</t>
  </si>
  <si>
    <t>5700 HOLDINGS LLC</t>
  </si>
  <si>
    <t>3059 Teal Rd</t>
  </si>
  <si>
    <t>79-07-22-400-007.000-004</t>
  </si>
  <si>
    <t>LOPEZ GLORIA</t>
  </si>
  <si>
    <t>609 Sagamore N Pky</t>
  </si>
  <si>
    <t>79-07-26-251-004.000-004</t>
  </si>
  <si>
    <t>Ziebart</t>
  </si>
  <si>
    <t>215 CREASY LANE LLC</t>
  </si>
  <si>
    <t>215 S Creasy Ln</t>
  </si>
  <si>
    <t>79-07-19-286-002.000-026</t>
  </si>
  <si>
    <t>UNIVERSITY BOOK STORE INC</t>
  </si>
  <si>
    <t>309 North St</t>
  </si>
  <si>
    <t>Vierk's Fine Jewelry</t>
  </si>
  <si>
    <t>VIERK DAN A TTEE</t>
  </si>
  <si>
    <t>1638 Main St</t>
  </si>
  <si>
    <t>Bar Barry Liquors</t>
  </si>
  <si>
    <t>CASEY RENTALS LLC</t>
  </si>
  <si>
    <t>1601 Alabama St</t>
  </si>
  <si>
    <t>79-07-22-400-009.000-004</t>
  </si>
  <si>
    <t>Tire Barn</t>
  </si>
  <si>
    <t>423 Sagamore Pkwy N</t>
  </si>
  <si>
    <t>MONRO MUFFLER BRAKE INC</t>
  </si>
  <si>
    <t>79-07-22-476-023.000-004</t>
  </si>
  <si>
    <t>Teacher's Delight</t>
  </si>
  <si>
    <t>BAITINGER WILLIAM E &amp; PAULA K TTEE</t>
  </si>
  <si>
    <t>127 N Farabee Dr</t>
  </si>
  <si>
    <t>Carquest</t>
  </si>
  <si>
    <t>BENEDICT FAMILY LIVING TRUST THE OF 7/14/94</t>
  </si>
  <si>
    <t>304 S Earl Ave</t>
  </si>
  <si>
    <t>79-07-20-300-003.000-026</t>
  </si>
  <si>
    <t>Levee Tan</t>
  </si>
  <si>
    <t>WEIDA LEVEE LLC</t>
  </si>
  <si>
    <t>322 Brown St</t>
  </si>
  <si>
    <t>79-11-10-151-010.000-033</t>
  </si>
  <si>
    <t>Autozone</t>
  </si>
  <si>
    <t>CONCORD CORNER INC</t>
  </si>
  <si>
    <t>3610 Cheryl Ln</t>
  </si>
  <si>
    <t>Cash Loan &amp; Security Inc</t>
  </si>
  <si>
    <t>1 SAGAMORE PKWY NORTH LLC</t>
  </si>
  <si>
    <t>1 Sagamore Pkwy N</t>
  </si>
  <si>
    <t>79-07-26-176-009.000-004</t>
  </si>
  <si>
    <t>Discount Tire</t>
  </si>
  <si>
    <t>HALLE PROPERTIES LLC</t>
  </si>
  <si>
    <t>240 S Creasy Ln</t>
  </si>
  <si>
    <t>79-07-28-213-009.000-004</t>
  </si>
  <si>
    <t>ARTH MAIN STREET DRUGS INC</t>
  </si>
  <si>
    <t>1901 Main St</t>
  </si>
  <si>
    <t>79-07-22-476-017.000-004</t>
  </si>
  <si>
    <t>Holder Bedding</t>
  </si>
  <si>
    <t>HOLDER DAPHINE L</t>
  </si>
  <si>
    <t>230 N Farabee Dr</t>
  </si>
  <si>
    <t>79-11-10-151-011.000-033</t>
  </si>
  <si>
    <t>Car Wash</t>
  </si>
  <si>
    <t>J &amp; K ENTERPRISES OF ILLINOIS LTD</t>
  </si>
  <si>
    <t>3009 Builder Dr</t>
  </si>
  <si>
    <t>79-07-28-410-002.000-004</t>
  </si>
  <si>
    <t>Vogue Cleaners</t>
  </si>
  <si>
    <t>VOGUE CLEANERS OF LAFAYETTE INC</t>
  </si>
  <si>
    <t>2001 Kossuth St</t>
  </si>
  <si>
    <t>79-07-07-176-006.000-026</t>
  </si>
  <si>
    <t>Trader Horn</t>
  </si>
  <si>
    <t>J&amp;S COMMERCIAL LLC</t>
  </si>
  <si>
    <t>1060&amp;1070 Sagamore Pkwy W</t>
  </si>
  <si>
    <t>79-07-22-476-026.000-004</t>
  </si>
  <si>
    <t>Creative Floor Coverings</t>
  </si>
  <si>
    <t>KIRTS BRIAN K &amp; TRACIE J</t>
  </si>
  <si>
    <t>229 N Farabee Dr</t>
  </si>
  <si>
    <t>79-07-22-326-024.000-004</t>
  </si>
  <si>
    <t>Awards Unlimited</t>
  </si>
  <si>
    <t>G&amp;G H LLC</t>
  </si>
  <si>
    <t>3031 Union St</t>
  </si>
  <si>
    <t>79-07-07-283-005.000-026</t>
  </si>
  <si>
    <t>Goodwill</t>
  </si>
  <si>
    <t>GOODWILL INDUSTRIES OF CENTRAL INDIANA INC</t>
  </si>
  <si>
    <t>200 W Sagamore Pky</t>
  </si>
  <si>
    <t>79-07-27-081-012.300-004</t>
  </si>
  <si>
    <t>CVS</t>
  </si>
  <si>
    <t>SANCHELLI LIMITED PARTNERSHIP &amp; METZGER RICHARD E</t>
  </si>
  <si>
    <t>50 Sagamore Pkwy S</t>
  </si>
  <si>
    <t>79-07-28-430-003.000-004</t>
  </si>
  <si>
    <t>HOOK-SUPERX INC</t>
  </si>
  <si>
    <t>2315 Main St</t>
  </si>
  <si>
    <t>79-07-26-229-003.000-004</t>
  </si>
  <si>
    <t>Gordon Food Service</t>
  </si>
  <si>
    <t>GFS MERGER II LLC</t>
  </si>
  <si>
    <t>200 Park East Blvd</t>
  </si>
  <si>
    <t>79-07-07-328-001.000-026</t>
  </si>
  <si>
    <t>ED-AN PROPERTIES INC</t>
  </si>
  <si>
    <t>601 Sagamore Pkwy W</t>
  </si>
  <si>
    <t>79-07-23-351-011.000-004</t>
  </si>
  <si>
    <t>FJM 22 INVESTMENT LLC</t>
  </si>
  <si>
    <t>2 Shenandoah Dr</t>
  </si>
  <si>
    <t>79-07-19-282-005.000-026</t>
  </si>
  <si>
    <t>University Book Store</t>
  </si>
  <si>
    <t>SWINDLER KROLL LLC &amp; SWINDLER RONALD J TTEE</t>
  </si>
  <si>
    <t>352 W State St</t>
  </si>
  <si>
    <t>79-07-07-151-002.000-026</t>
  </si>
  <si>
    <t>WINKAL HOLDINGS LLC</t>
  </si>
  <si>
    <t>1110 Sagamore Pkwy W</t>
  </si>
  <si>
    <t>79-07-27-226-002.000-004</t>
  </si>
  <si>
    <t>Aardvark Furniture</t>
  </si>
  <si>
    <t>MULLEN CARL R MICHELLE V</t>
  </si>
  <si>
    <t>3477 South St</t>
  </si>
  <si>
    <t>79-07-27-201-007.000-004</t>
  </si>
  <si>
    <t>Carpetland USA</t>
  </si>
  <si>
    <t>FRANKLIN D KARNS III ENTERPRISES LLC</t>
  </si>
  <si>
    <t>3437 South St</t>
  </si>
  <si>
    <t>79-07-07-151-004.000-026</t>
  </si>
  <si>
    <t>Ace Hardware</t>
  </si>
  <si>
    <t>HOLLOWAY LLC</t>
  </si>
  <si>
    <t>1194 Sagamore Pkwy W</t>
  </si>
  <si>
    <t>79-07-07-251-006.000-026</t>
  </si>
  <si>
    <t>SCP 2006-C23-058 LLC</t>
  </si>
  <si>
    <t>512 Sagamore Pkwy W</t>
  </si>
  <si>
    <t>79-07-28-201-001.000-004</t>
  </si>
  <si>
    <t>Walgreens</t>
  </si>
  <si>
    <t>PURE FAMILY LAFAYETTE PARTNERSHIP</t>
  </si>
  <si>
    <t>1801 South St</t>
  </si>
  <si>
    <t>501 SAGAMORE PKWY LLC</t>
  </si>
  <si>
    <t>501 Sagamore N PKY</t>
  </si>
  <si>
    <t>79-07-07-176-004.000-026</t>
  </si>
  <si>
    <t>1000 Sagamore Pkwy W</t>
  </si>
  <si>
    <t>Aldi's</t>
  </si>
  <si>
    <t>947 Sagamore S Pky</t>
  </si>
  <si>
    <t>ALDI INC</t>
  </si>
  <si>
    <t>Cracker Barrel</t>
  </si>
  <si>
    <t>CRACKER BARREL OLD COUNTRY STORE  INC</t>
  </si>
  <si>
    <t>40 Frontage Rd</t>
  </si>
  <si>
    <t>Praxair</t>
  </si>
  <si>
    <t>BH FOUR LLC</t>
  </si>
  <si>
    <t>2655 Teal Rd</t>
  </si>
  <si>
    <t>Buckles</t>
  </si>
  <si>
    <t>BUCKLES MICHAEL E</t>
  </si>
  <si>
    <t>220 S 4th St</t>
  </si>
  <si>
    <t>Lafayette Auto Supply</t>
  </si>
  <si>
    <t>JAMES INVESTMENTS LLC</t>
  </si>
  <si>
    <t>118 S 4th St</t>
  </si>
  <si>
    <t>LAFAYETTE 231 LLC</t>
  </si>
  <si>
    <t>2800 Old US Hwy 231 S</t>
  </si>
  <si>
    <t>79-07-31-479-006.000-005</t>
  </si>
  <si>
    <t>SCP 2006-C23-055 LLC</t>
  </si>
  <si>
    <t>2806 US 231 S</t>
  </si>
  <si>
    <t>79-07-07-283-008.000-026</t>
  </si>
  <si>
    <t>ALDI (INDIANA) LP</t>
  </si>
  <si>
    <t>260 Sagamore Pkwy W</t>
  </si>
  <si>
    <t>79-07-27-203-009.000-004</t>
  </si>
  <si>
    <t>The Dog House</t>
  </si>
  <si>
    <t>DOG HOUSE HOLDINGS LLC</t>
  </si>
  <si>
    <t>185 Century Pl</t>
  </si>
  <si>
    <t>La Tapatia</t>
  </si>
  <si>
    <t>MUNOZ JOSE J &amp; MARIA L</t>
  </si>
  <si>
    <t>3100 Cincinnati St</t>
  </si>
  <si>
    <t>79-07-21-187-020.000-004</t>
  </si>
  <si>
    <t>AIN11IN LAFAYETTE LLC</t>
  </si>
  <si>
    <t>1725 Salem St</t>
  </si>
  <si>
    <t>79-11-05-100-011.000-033</t>
  </si>
  <si>
    <t>119 Beck Ln</t>
  </si>
  <si>
    <t>79-07-26-126-006.000-004</t>
  </si>
  <si>
    <t>COLE WG LAFAYETTE IN LLC</t>
  </si>
  <si>
    <t>130 S Creasy Ln</t>
  </si>
  <si>
    <t>79-11-09-326-001.000-033</t>
  </si>
  <si>
    <t>SCP 2002E-22 LLC</t>
  </si>
  <si>
    <t>3630 S 18th St</t>
  </si>
  <si>
    <t>79-07-26-176-015.000-004</t>
  </si>
  <si>
    <t>Fresh Thyme</t>
  </si>
  <si>
    <t>ARCP GS LAFAYETTE IN, LLC</t>
  </si>
  <si>
    <t>220 S Creasy Ln</t>
  </si>
  <si>
    <t>79-07-34-401-002.000-005</t>
  </si>
  <si>
    <t>Toys R Us</t>
  </si>
  <si>
    <t>TRU 2005 RE I LLC</t>
  </si>
  <si>
    <t>2324 Sagamore S Pky</t>
  </si>
  <si>
    <t>79-11-01-451-002.000-037</t>
  </si>
  <si>
    <t>Tractor Supply Co.</t>
  </si>
  <si>
    <t>MORTIMER PROPERTIES LLC (SERIES LAFAYETTE)</t>
  </si>
  <si>
    <t>4841 SR 38 E</t>
  </si>
  <si>
    <t>79-07-34-327-012.000-005</t>
  </si>
  <si>
    <t>American Freight</t>
  </si>
  <si>
    <t>AJDC 2 LLC</t>
  </si>
  <si>
    <t>3233 Teal Rd</t>
  </si>
  <si>
    <t>79-07-34-200-005.000-004</t>
  </si>
  <si>
    <t>Furniture Row</t>
  </si>
  <si>
    <t>FURNITURE ROW USA LLC</t>
  </si>
  <si>
    <t>1301 Sagamore S Pky</t>
  </si>
  <si>
    <t>79-07-32-351-009.000-005</t>
  </si>
  <si>
    <t>Midwest Rentals</t>
  </si>
  <si>
    <t>MIDWEST RENTALS INC</t>
  </si>
  <si>
    <t>2725 Old US Hwy 231 S</t>
  </si>
  <si>
    <t>79-11-10-177-004.000-033</t>
  </si>
  <si>
    <t>Lehnen's Furniture</t>
  </si>
  <si>
    <t>LEHNEN JOHN W &amp; LINDA K</t>
  </si>
  <si>
    <t>3210 Builder Dr</t>
  </si>
  <si>
    <t>Lafayette Station</t>
  </si>
  <si>
    <t>LAFAYETTE STATION LLC</t>
  </si>
  <si>
    <t>2050 S 22nd St</t>
  </si>
  <si>
    <t>Marsh</t>
  </si>
  <si>
    <t>79-07-21-226-004.000-004</t>
  </si>
  <si>
    <t>Market Square Shopping Center</t>
  </si>
  <si>
    <t>LAFAYETTE MSP LLC</t>
  </si>
  <si>
    <t>2200 Elmwood Ave</t>
  </si>
  <si>
    <t>79-07-25-151-003.000-005</t>
  </si>
  <si>
    <t>Wal-Mart</t>
  </si>
  <si>
    <t>WAL-MART REAL ESTATE BUSINESS TRUST</t>
  </si>
  <si>
    <t>4205 Commerce Dr</t>
  </si>
  <si>
    <t>79-06-12-201-009.000-034</t>
  </si>
  <si>
    <t>2801 Northwestern Ave</t>
  </si>
  <si>
    <t>79-07-34-226-024.000-004</t>
  </si>
  <si>
    <t>Kmart</t>
  </si>
  <si>
    <t>CRICKM LAFAYETTE TRUST</t>
  </si>
  <si>
    <t>3540 SR 38 E</t>
  </si>
  <si>
    <t>Target</t>
  </si>
  <si>
    <t>LAFAYETTE DEVELOPMENT PARTNERS LLC</t>
  </si>
  <si>
    <t>3630 South St</t>
  </si>
  <si>
    <t>79-07-23-376-023.000-004</t>
  </si>
  <si>
    <t>Lowe's</t>
  </si>
  <si>
    <t>TEACHER'S RETIREMENT SYSTEM OF THE  STATE OF KENTUCKY</t>
  </si>
  <si>
    <t>100 N Creasy Ln</t>
  </si>
  <si>
    <t>79-06-02-151-001.000-029</t>
  </si>
  <si>
    <t>Menards</t>
  </si>
  <si>
    <t>MENARD INC</t>
  </si>
  <si>
    <t>2868 US Hwy 52 W</t>
  </si>
  <si>
    <t>79-11-10-326-015.000-033</t>
  </si>
  <si>
    <t>2347 E 350 S</t>
  </si>
  <si>
    <t>79-07-35-353-004.000-005</t>
  </si>
  <si>
    <t>Macy's</t>
  </si>
  <si>
    <t>MAY DEPARTMENT STORES COMPANY</t>
  </si>
  <si>
    <t>2415 Sagamore S Pky</t>
  </si>
  <si>
    <t>79-07-34-252-002.000-005</t>
  </si>
  <si>
    <t>DCTN3 446 LAFAYETTE IN LLC</t>
  </si>
  <si>
    <t>2121 Sagamore Pky</t>
  </si>
  <si>
    <t>2850 S Creasy Ln</t>
  </si>
  <si>
    <t>3861 South St</t>
  </si>
  <si>
    <t>International Square</t>
  </si>
  <si>
    <t>79-07-26-200-008.000-004</t>
  </si>
  <si>
    <t>LAFAYETTE GROCERY HOLDINGS LLC</t>
  </si>
  <si>
    <t>3825 South St</t>
  </si>
  <si>
    <t>JEFF SQUARE LLC</t>
  </si>
  <si>
    <t>Pizza King</t>
  </si>
  <si>
    <t>Winthrop St</t>
  </si>
  <si>
    <t>Payless</t>
  </si>
  <si>
    <t>2513-26 Maple Point Dr</t>
  </si>
  <si>
    <t>79-11-05-100-007.000-033</t>
  </si>
  <si>
    <t>Pay Less</t>
  </si>
  <si>
    <t>65 Beck Ln</t>
  </si>
  <si>
    <t>79-06-01-300-009.000-034</t>
  </si>
  <si>
    <t>79-06-12-100-009.000-034</t>
  </si>
  <si>
    <t>158009020060</t>
  </si>
  <si>
    <t>79-07-09-300-005.000-005</t>
  </si>
  <si>
    <t>79-07-26-251-005.000-004</t>
  </si>
  <si>
    <t>Star Furniture</t>
  </si>
  <si>
    <t>ZEMAN MICHAEL R</t>
  </si>
  <si>
    <t>3812 Fortune Dr</t>
  </si>
  <si>
    <t>79-07-07-328-006.000-026</t>
  </si>
  <si>
    <t>W 946-950 Navajo Dr</t>
  </si>
  <si>
    <t>79-06-24-200-009.000-029</t>
  </si>
  <si>
    <t>Purdue West Shopping Plaza</t>
  </si>
  <si>
    <t>PURDUE RESEARCH FOUNDATION</t>
  </si>
  <si>
    <t>1400 W State St</t>
  </si>
  <si>
    <t>79-07-26-251-013.000-004</t>
  </si>
  <si>
    <t>Sell-It-Here</t>
  </si>
  <si>
    <t>3805 Fortune Dr</t>
  </si>
  <si>
    <t>Child Parcels</t>
  </si>
  <si>
    <t xml:space="preserve">79-07-28-256-016.000-004, 79-07-28-256-017.000-004
</t>
  </si>
  <si>
    <t>79-07-20-401-001.000-004, 79-07-20-401-002.000-004, 79-07-20-401-003.000-004, 79-07-20-401-004.000-004, 79-07-20-401-021.000-004, 79-07-20-401-022.000-004, 79-07-20-401-025.000-004</t>
  </si>
  <si>
    <t>79-07-28-132-004.000-004, 79-07-28-132-005.000-004</t>
  </si>
  <si>
    <t>79-07-27-177-038.000-004, 79-07-27-177-039.000-004</t>
  </si>
  <si>
    <t>79-07-34-302-008.000-005, 79-07-34-302-010.000-005</t>
  </si>
  <si>
    <t>79-07-29-203-009.000-004, 79-07-29-203-010.000-004</t>
  </si>
  <si>
    <t>79-07-29-203-003.000-004, 79-07-29-203-004.000-004, 79-07-29-203-005.000-004</t>
  </si>
  <si>
    <t>Noodles &amp; Company</t>
  </si>
  <si>
    <t>3640 South St</t>
  </si>
  <si>
    <t>79-07-35-352-010.000-004, 79-07-35-352-012.000-005, 79-07-35-352-011.000-005, 79-11-02-126-013.000-033</t>
  </si>
  <si>
    <t>79-07-33-276-001.000-004, 79-07-33-276-002.000-004, 79-07-33-276-003.000-004, 79-07-33-276-004.000-004, 79-07-33-276-006.000-004, 79-07-33-276-011.000-004, 79-07-33-276-013.000-004, 79-07-33-276-014.000-004, 79-07-33-276-015.000-004</t>
  </si>
  <si>
    <t xml:space="preserve">79-07-26-200-014.000-004
</t>
  </si>
  <si>
    <t>79-07-33-301-006.000-004, 79-07-33-301-009.000-004, 79-07-33-301-014.000-004, 79-07-33-301-015.000-004</t>
  </si>
  <si>
    <t>LINCOLN TRUST CORP</t>
  </si>
  <si>
    <t>PITHOS LLC</t>
  </si>
  <si>
    <t>SUNDANCE GROUP OF INDIANA LLC</t>
  </si>
  <si>
    <t>COULSON JOHN C TTEE &amp; SUE E TTEE</t>
  </si>
  <si>
    <t>W. H. Long Self Storage South</t>
  </si>
  <si>
    <t>Brady Lane Self Storage</t>
  </si>
  <si>
    <t>W. H. Long Self Storage 350 South</t>
  </si>
  <si>
    <t>Klondike Storage</t>
  </si>
  <si>
    <t>U-Store-It Self Storage</t>
  </si>
  <si>
    <t>PYRAMID LAFAYETTE EAST I LLC</t>
  </si>
  <si>
    <t>W. H. Long Self Storage East</t>
  </si>
  <si>
    <t>HI-TECH TRUCKING INC</t>
  </si>
  <si>
    <t>PROMENADE SELF STORAGE LLC</t>
  </si>
  <si>
    <t>Promenade Self Storage</t>
  </si>
  <si>
    <t>W. H. Long Self Storage West</t>
  </si>
  <si>
    <t>W. H. Long Self Storage Central</t>
  </si>
  <si>
    <t>Battle Ground Country Side Storage</t>
  </si>
  <si>
    <t>BATTLE GROUND COUNTRYSIDE STORAGE LLC</t>
  </si>
  <si>
    <t>Otterbein</t>
  </si>
  <si>
    <t>PRD INVESTMENTS LLC</t>
  </si>
  <si>
    <t>GAETA JOSE E</t>
  </si>
  <si>
    <t>3445 Union St</t>
  </si>
  <si>
    <t>FOXES DEN SELF STORAGE LAFAYETTE LLC</t>
  </si>
  <si>
    <t>Foxes Den Self Storage</t>
  </si>
  <si>
    <t>HOLD EVERYTHING LLC</t>
  </si>
  <si>
    <t>A+ Storage</t>
  </si>
  <si>
    <t>PETERSON WILLIAM R</t>
  </si>
  <si>
    <t>Colfax Storage</t>
  </si>
  <si>
    <t>SCOWDEN MICHAEL H &amp; CATALINA</t>
  </si>
  <si>
    <t>4901 N 750 E</t>
  </si>
  <si>
    <t>BENJAMIN MARK E &amp; FISCHER DANIEL R</t>
  </si>
  <si>
    <t>Accessible Storage</t>
  </si>
  <si>
    <t>79-07-21-226-008.000-004</t>
  </si>
  <si>
    <t>KIRBY PROPERTIES II LLC</t>
  </si>
  <si>
    <t>Market Square Mini Storage</t>
  </si>
  <si>
    <t>DEHAAI ARLENE D BRIDGE</t>
  </si>
  <si>
    <t>DESANTIAGO JESUS</t>
  </si>
  <si>
    <t>HUBRICH KASPER MAUREEN</t>
  </si>
  <si>
    <t>9020 Yorktown St</t>
  </si>
  <si>
    <t>MDB REAL ESTATE LLC</t>
  </si>
  <si>
    <t>ANDERSON LAWRENCE ETAL</t>
  </si>
  <si>
    <t>BOUGHER GERALD R TTEE JUDITH A TTEE</t>
  </si>
  <si>
    <t>LIAUTAUD DEVELOPMENT GROUP LLC - CREASY LANE SERIES</t>
  </si>
  <si>
    <t>BALAJI MODUR INVESTMENTS LLC</t>
  </si>
  <si>
    <t>MCKENZIE FOODS INC</t>
  </si>
  <si>
    <t>TOF LLC</t>
  </si>
  <si>
    <t>SURFTON PLACE A-1 FAMILY LP</t>
  </si>
  <si>
    <t>JD RENTALS LLC</t>
  </si>
  <si>
    <t>AL-QAWASMI RIYAD A &amp; ABUNASSER NADIA J</t>
  </si>
  <si>
    <t>FRENCH ASSOCIATES I LLC</t>
  </si>
  <si>
    <t>WHITE CASTLE INDIANA LLC</t>
  </si>
  <si>
    <t>UNIVERSITY RESTAURANTS II LLC</t>
  </si>
  <si>
    <t>111 ON 11 REALTY DELAWARE LLC</t>
  </si>
  <si>
    <t>KENDALL AND BEA PROPERTIES LLC</t>
  </si>
  <si>
    <t>EDJ RENTALS LLC</t>
  </si>
  <si>
    <t>ARC CAFEUSA001 LLC</t>
  </si>
  <si>
    <t>XIETONG LAFAYETTE LLC</t>
  </si>
  <si>
    <t>MWM</t>
  </si>
  <si>
    <t>FOCUS REALTY GROUP LLC</t>
  </si>
  <si>
    <t>HORN MARSHALL G LIVING TRUST</t>
  </si>
  <si>
    <t>MCKENZIE PROPERTIES LLC</t>
  </si>
  <si>
    <t>KUDZU LLC</t>
  </si>
  <si>
    <t>POLLY PROPERTIES LLC</t>
  </si>
  <si>
    <t>WILEX LLC</t>
  </si>
  <si>
    <t>MODUR KAMALA B LLC</t>
  </si>
  <si>
    <t>DJ RENTALS LLC</t>
  </si>
  <si>
    <t>MCDONALDS CORPORATION 013/0267</t>
  </si>
  <si>
    <t>TG REALTY INC</t>
  </si>
  <si>
    <t>MICROPROPERTIES-INDIANA LLC</t>
  </si>
  <si>
    <t>1700 SAGAMORE LLC</t>
  </si>
  <si>
    <t>LINDA S COHEN LLC</t>
  </si>
  <si>
    <t>EDGEMAC PROPERTIES INC</t>
  </si>
  <si>
    <t>AES REAL ESTATE GROUP LLC</t>
  </si>
  <si>
    <t>MCDONALD'S REAL ESTATE COMPANY</t>
  </si>
  <si>
    <t>LIN MICHAEL J S &amp; EMILY J S</t>
  </si>
  <si>
    <t>MCDONALD'S CORPORATION 013/0172</t>
  </si>
  <si>
    <t>KIRBY 26TH STREET LLC</t>
  </si>
  <si>
    <t>GOLDEN ARCH LIMITED PARTNERSHIP</t>
  </si>
  <si>
    <t>CULVERS OF LAFAYETTE LLC</t>
  </si>
  <si>
    <t>RAD PROPERTIES OF INDIANA LLC</t>
  </si>
  <si>
    <t>MCDONALD'S CORPORATION</t>
  </si>
  <si>
    <t>MCDONALD'S CORPORATION 013/0088</t>
  </si>
  <si>
    <t>RREDY N-TERPRISES LLC</t>
  </si>
  <si>
    <t>FRANCHISE REALTY CORP 013/0137</t>
  </si>
  <si>
    <t>2333 Sagamore Pkwy S</t>
  </si>
  <si>
    <t>TARGET CORPORATION</t>
  </si>
  <si>
    <t>BOLLOCK FAMILY LIMITED PARTNERSHIP</t>
  </si>
  <si>
    <t>METCALF KENNETH E &amp; JANE M TTEE'S</t>
  </si>
  <si>
    <t>THIEME AND ADAIR COMMERCIAL PROPERTIES LLC</t>
  </si>
  <si>
    <t>LOGAN BRUCE</t>
  </si>
  <si>
    <t>WALKER JAN T CANDICE G</t>
  </si>
  <si>
    <t>GINN PROPERTIES LLC</t>
  </si>
  <si>
    <t>HAMANN GROUP PROPERTIES INC</t>
  </si>
  <si>
    <t>HT MILL LLC</t>
  </si>
  <si>
    <t>LAHR RENAISSANCE LLC</t>
  </si>
  <si>
    <t>WW 101 LLC</t>
  </si>
  <si>
    <t>YAMAZAKI ANTHONY KAZUE</t>
  </si>
  <si>
    <t>PURDUE BLOCK REDEVELOPMENT CO LLC</t>
  </si>
  <si>
    <t>BEARING POINT DEVELOPMENT LLC</t>
  </si>
  <si>
    <t>WEXFORD DEVELOPMENT LLC</t>
  </si>
  <si>
    <t>J&amp;M CORPORATION</t>
  </si>
  <si>
    <t>METCALF KENNETH E &amp; JANE M TTEES</t>
  </si>
  <si>
    <t>DBA REALTY LLC</t>
  </si>
  <si>
    <t>WITTEVEEN AND KESSLER LLC</t>
  </si>
  <si>
    <t>79-07-20-462-004.000-004, 79-07-20-462-006.000-004</t>
  </si>
  <si>
    <t>LAFAYETTE BUSINESS TOWER LLC</t>
  </si>
  <si>
    <t>644 MAIN LLC</t>
  </si>
  <si>
    <t>COOPER DOUGLAS HIRSH-COOPER KAREN L</t>
  </si>
  <si>
    <t>WANGS INVESTMENT LLC</t>
  </si>
  <si>
    <t>PANDEY HOTELS GROUP</t>
  </si>
  <si>
    <t>S&amp;L ICHIBAN INVESTMENT LLC</t>
  </si>
  <si>
    <t>Child parcel to 79-07-20-456-012.000-004</t>
  </si>
  <si>
    <t>Child parcel to 79-07-20-460-002.009-004</t>
  </si>
  <si>
    <t>LINTNER MARJORIE TTEE</t>
  </si>
  <si>
    <t>BARTON ROBERT A &amp; PEGGY A</t>
  </si>
  <si>
    <t>79-07-19-278-008.000-026</t>
  </si>
  <si>
    <t>Captain Gyro's</t>
  </si>
  <si>
    <t>KATSOURO DIMITRIOS &amp; KATSOUROS CONNIE</t>
  </si>
  <si>
    <t>132 NORTHWESTERN AVE</t>
  </si>
  <si>
    <t>79-07-20-303-001.000-026</t>
  </si>
  <si>
    <t>Triple XXX</t>
  </si>
  <si>
    <t>EHRESMAN DONALD GREGORY &amp; CARRIE L</t>
  </si>
  <si>
    <t>2 N Salisbury St</t>
  </si>
  <si>
    <t>79-07-17-357-012.000-026</t>
  </si>
  <si>
    <t>PHAM TUAN</t>
  </si>
  <si>
    <t>920 N Salisbury St</t>
  </si>
  <si>
    <t>79-07-21-168-009.000-004</t>
  </si>
  <si>
    <t>Niko's Spicy Pickle</t>
  </si>
  <si>
    <t>SALAZAR ELPIDIO</t>
  </si>
  <si>
    <t>914 Union St</t>
  </si>
  <si>
    <t>79-16-23-454-003.000-008</t>
  </si>
  <si>
    <t>BOWLES RUTH ANNA CLARK</t>
  </si>
  <si>
    <t>9415 White St</t>
  </si>
  <si>
    <t>79-07-28-212-009.000-004</t>
  </si>
  <si>
    <t>Parkside Seafood House</t>
  </si>
  <si>
    <t>MAV PROPERTIES LLC</t>
  </si>
  <si>
    <t>1902 Scott St</t>
  </si>
  <si>
    <t>79-07-34-401-007.000-005</t>
  </si>
  <si>
    <t>B&amp;N Diner</t>
  </si>
  <si>
    <t>TBROS 2 LLC</t>
  </si>
  <si>
    <t>2210-22 Sagamore Pkwy S</t>
  </si>
  <si>
    <t>79-07-21-226-001.000-004</t>
  </si>
  <si>
    <t>The Filling Station</t>
  </si>
  <si>
    <t>SUKITS THOMAS J</t>
  </si>
  <si>
    <t>2603 Greenbush St</t>
  </si>
  <si>
    <t>79-07-19-429-019.000-026</t>
  </si>
  <si>
    <t>Von's Dough Shack</t>
  </si>
  <si>
    <t>VONERDMANNSDORFF AMBER</t>
  </si>
  <si>
    <t>311 W State St</t>
  </si>
  <si>
    <t>79-07-29-460-001.000-004</t>
  </si>
  <si>
    <t>Biltmore Tap Room</t>
  </si>
  <si>
    <t>SPAIN LIQUIDATORS INC</t>
  </si>
  <si>
    <t>1202 S 4th St</t>
  </si>
  <si>
    <t>Akropolis</t>
  </si>
  <si>
    <t>XIOUFARIDES GEORGE C MARIA</t>
  </si>
  <si>
    <t>3311 South St</t>
  </si>
  <si>
    <t>79-07-24-352-025.000-004</t>
  </si>
  <si>
    <t>COUNTRY CAFE INC</t>
  </si>
  <si>
    <t>Country Café</t>
  </si>
  <si>
    <t>4254 South St</t>
  </si>
  <si>
    <t>79-07-20-304-005.000-026</t>
  </si>
  <si>
    <t>Town &amp; Gown</t>
  </si>
  <si>
    <t>O'NEILL MATTHEW</t>
  </si>
  <si>
    <t>119 N River Rd</t>
  </si>
  <si>
    <t>79-06-01-151-001.000-023</t>
  </si>
  <si>
    <t>Sunset Restaurant</t>
  </si>
  <si>
    <t>1904 US52 W</t>
  </si>
  <si>
    <t>79-07-28-281-015.000-004</t>
  </si>
  <si>
    <t>MY GIRLS LLC</t>
  </si>
  <si>
    <t>2319 Wallace Ave</t>
  </si>
  <si>
    <t>Original Frozen Custard</t>
  </si>
  <si>
    <t>79-07-34-126-007.000-004</t>
  </si>
  <si>
    <t>Sushi Don</t>
  </si>
  <si>
    <t>PHUNG HOI THAI LONG YEN</t>
  </si>
  <si>
    <t>3338 Main St</t>
  </si>
  <si>
    <t>79-04-16-253-007.000-027</t>
  </si>
  <si>
    <t>DMLFROST LLC</t>
  </si>
  <si>
    <t>7506 SR 25 N</t>
  </si>
  <si>
    <t>79-07-22-329-001.000-004</t>
  </si>
  <si>
    <t>Hop's Shawnee Tavern</t>
  </si>
  <si>
    <t>HALSEMA JAMES A &amp; TAMMY J</t>
  </si>
  <si>
    <t>3231 Union St</t>
  </si>
  <si>
    <t>McGraw's Steak Chop &amp; Fish House</t>
  </si>
  <si>
    <t>WABASH VALLEY RESTAURANTS LLC</t>
  </si>
  <si>
    <t>2707 S River Rd</t>
  </si>
  <si>
    <t>79-07-32-352-004.000-005</t>
  </si>
  <si>
    <t>Oliverio's Southland Restaurant</t>
  </si>
  <si>
    <t>2670 Old US Hwy 231 S</t>
  </si>
  <si>
    <t>79-07-20-305-002.000-026</t>
  </si>
  <si>
    <t>O'Bryan's 9 Irish Brothers</t>
  </si>
  <si>
    <t>OB IRISH LLC</t>
  </si>
  <si>
    <t>119 N Howard Ave</t>
  </si>
  <si>
    <t>79-07-27-326-009.000-004</t>
  </si>
  <si>
    <t>Mt Fuji Japanese Steakhouse</t>
  </si>
  <si>
    <t>ROHRMAN ROBERT V</t>
  </si>
  <si>
    <t>700 Sagamore Pkwy S</t>
  </si>
  <si>
    <t>79-07-22-377-004.000-004</t>
  </si>
  <si>
    <t>El Meson</t>
  </si>
  <si>
    <t>408 Sagamore N Pky</t>
  </si>
  <si>
    <t>79-07-16-300-003.000-004</t>
  </si>
  <si>
    <t>Tick Tock Tavern</t>
  </si>
  <si>
    <t>TT TAVERN LLC</t>
  </si>
  <si>
    <t>1816 N 9th St</t>
  </si>
  <si>
    <t>Clarks Hill Fish &amp; Steak</t>
  </si>
  <si>
    <t>OSBORN BEN DOUGLAS</t>
  </si>
  <si>
    <t>9433 White St</t>
  </si>
  <si>
    <t>79-07-25-200-004.000-005</t>
  </si>
  <si>
    <t>Steak &amp; Shake</t>
  </si>
  <si>
    <t>DECO INDIANA LLC</t>
  </si>
  <si>
    <t>200 Meijer Dr</t>
  </si>
  <si>
    <t>79-07-22-377-009.000-004</t>
  </si>
  <si>
    <t>STEAK N SHAKE OPERATIONS INC</t>
  </si>
  <si>
    <t>2 Sagamore N Pky</t>
  </si>
  <si>
    <t>Checkerboard Tavern</t>
  </si>
  <si>
    <t>JOHNLEEROOKIES LLC</t>
  </si>
  <si>
    <t>1521 Kossuth St</t>
  </si>
  <si>
    <t>79-07-23-451-037.000-004</t>
  </si>
  <si>
    <t>New Cheng Du</t>
  </si>
  <si>
    <t>MA SHIRLEY &amp; CHUAN PING</t>
  </si>
  <si>
    <t>3800 South St</t>
  </si>
  <si>
    <t>79-07-22-329-013.000-004</t>
  </si>
  <si>
    <t>Great Wall Buffet</t>
  </si>
  <si>
    <t>CHIANG "TOM" I. / CHAO "JENNIFER" LI CHIUNG</t>
  </si>
  <si>
    <t>700 Sagamore N Pky</t>
  </si>
  <si>
    <t>79-07-25-101-007.000-005</t>
  </si>
  <si>
    <t>IHOP</t>
  </si>
  <si>
    <t>IL &amp; IN RESTAURANT REALTY LLC</t>
  </si>
  <si>
    <t>4215 South St</t>
  </si>
  <si>
    <t>79-07-20-300-002.000-026</t>
  </si>
  <si>
    <t>Puccini's</t>
  </si>
  <si>
    <t>WLI LLC</t>
  </si>
  <si>
    <t>300 Brown St</t>
  </si>
  <si>
    <t>79-07-34-157-005.300-005</t>
  </si>
  <si>
    <t>Hooters</t>
  </si>
  <si>
    <t>MASON WENDELL G ETAL TTEE</t>
  </si>
  <si>
    <t>2327 Sagamore Pkwy S</t>
  </si>
  <si>
    <t>79-04-16-252-003.000-027</t>
  </si>
  <si>
    <t>Roberts Americus Restaurant</t>
  </si>
  <si>
    <t>AMERICUS RESTAURANT &amp; BAR INC</t>
  </si>
  <si>
    <t>7460 SR 25 N</t>
  </si>
  <si>
    <t>79-07-22-476-013.000-004</t>
  </si>
  <si>
    <t>Pizza Hut</t>
  </si>
  <si>
    <t>REALTY INCOME PROPERTIES 27 LLC</t>
  </si>
  <si>
    <t>100 N Farabee Dr</t>
  </si>
  <si>
    <t>79-07-26-058-002.017-004</t>
  </si>
  <si>
    <t>TGI Fridays</t>
  </si>
  <si>
    <t>ARCP MT LAFAYETTE IN LLC</t>
  </si>
  <si>
    <t>110 S Creasy Ln</t>
  </si>
  <si>
    <t>79-07-34-201-002.000-004</t>
  </si>
  <si>
    <t>Asahi Japanese Steakhouse</t>
  </si>
  <si>
    <t>DEXTER DAN KENNY L JANE</t>
  </si>
  <si>
    <t>3412 SR 38 E</t>
  </si>
  <si>
    <t>79-07-24-376-002.000-004</t>
  </si>
  <si>
    <t>Denny's</t>
  </si>
  <si>
    <t>COMMERCIAL NET LEASE REALTY LP</t>
  </si>
  <si>
    <t>4260 South St</t>
  </si>
  <si>
    <t>79-07-34-251-001.000-004</t>
  </si>
  <si>
    <t>O'Bryan's Nine Irish Brothers</t>
  </si>
  <si>
    <t>J&amp;J IRISH LLC</t>
  </si>
  <si>
    <t>3520 SR 38 E</t>
  </si>
  <si>
    <t>79-06-12-126-005.000-034</t>
  </si>
  <si>
    <t>Applebees</t>
  </si>
  <si>
    <t>WHISTLER RONALD H ETAL</t>
  </si>
  <si>
    <t>3000 Northwestern Ave</t>
  </si>
  <si>
    <t>79-07-24-376-004.000-004</t>
  </si>
  <si>
    <t>Bob Evans</t>
  </si>
  <si>
    <t>BEF REIT INC</t>
  </si>
  <si>
    <t>4300 South St</t>
  </si>
  <si>
    <t>79-07-07-252-016.000-026</t>
  </si>
  <si>
    <t xml:space="preserve">Realty Income Properties 27 LLC </t>
  </si>
  <si>
    <t>506 Sagamore Pkwy W</t>
  </si>
  <si>
    <t>79-07-22-177-030.000-004</t>
  </si>
  <si>
    <t>RED LOBSTER INNS OF AMERICA INC</t>
  </si>
  <si>
    <t>820 Saagamore N Pky</t>
  </si>
  <si>
    <t>79-07-26-126-005.000-004</t>
  </si>
  <si>
    <t>Red Lobster</t>
  </si>
  <si>
    <t>ARCP RL PORTFOLIO VI LC</t>
  </si>
  <si>
    <t>120 S Creasy Ln</t>
  </si>
  <si>
    <t>79-07-34-326-004.000-005</t>
  </si>
  <si>
    <t>Christos New City Grill</t>
  </si>
  <si>
    <t>AEGEAN MANAGEMENT LLP</t>
  </si>
  <si>
    <t>3291 Teal Rd</t>
  </si>
  <si>
    <t>79-07-23-478-015.000-004</t>
  </si>
  <si>
    <t>Chilis</t>
  </si>
  <si>
    <t>SWCN LLC</t>
  </si>
  <si>
    <t>3980 South St</t>
  </si>
  <si>
    <t>79-07-23-351-009.000-004</t>
  </si>
  <si>
    <t>Outback Steakhouse</t>
  </si>
  <si>
    <t>NEW PRIVATE RESTAURANT PROPERTIES LLC</t>
  </si>
  <si>
    <t>3660 South St</t>
  </si>
  <si>
    <t>79-07-27-203-002.000-004</t>
  </si>
  <si>
    <t>Grindstone Charley's</t>
  </si>
  <si>
    <t>CLANCYS INC</t>
  </si>
  <si>
    <t>3443 South St</t>
  </si>
  <si>
    <t>79-07-20-330-007.000-026</t>
  </si>
  <si>
    <t>Scotty's Brewhouse</t>
  </si>
  <si>
    <t>352 E STATE WEST LAFAYETTE IN LLC</t>
  </si>
  <si>
    <t>352 E State St</t>
  </si>
  <si>
    <t>79-07-20-305-005.000-026</t>
  </si>
  <si>
    <t>Bruno's</t>
  </si>
  <si>
    <t>212 Brown St</t>
  </si>
  <si>
    <t>BTO LLC</t>
  </si>
  <si>
    <t>1060&amp;1070 Sagamore Pkyw Y</t>
  </si>
  <si>
    <t>Parcel includes both Subway and Trader Horn buildings, Com survey filled out for parcel.</t>
  </si>
  <si>
    <t>79-07-23-478-014.000-004</t>
  </si>
  <si>
    <t>Spageddie's Italian Kitchen</t>
  </si>
  <si>
    <t>FULL SERVICE DINING INC</t>
  </si>
  <si>
    <t>3990 South St</t>
  </si>
  <si>
    <t>79-11-09-277-010.000-032</t>
  </si>
  <si>
    <t>End Zone</t>
  </si>
  <si>
    <t>END ZONE 350 SOUTH LLC</t>
  </si>
  <si>
    <t>2408 IFCU Way</t>
  </si>
  <si>
    <t>79-07-34-476-006.000-005</t>
  </si>
  <si>
    <t>Pepe's</t>
  </si>
  <si>
    <t>BUSINESS VENTURES LAND LLC</t>
  </si>
  <si>
    <t>2525 Sagamore S Pky</t>
  </si>
  <si>
    <t>79-11-02-126-007.000-033</t>
  </si>
  <si>
    <t>Buffalo Wild Wings</t>
  </si>
  <si>
    <t>STORE MASTER FUNDING III LLC</t>
  </si>
  <si>
    <t>2715 S Creasy Ln</t>
  </si>
  <si>
    <t>79-07-20-301-002.000-026</t>
  </si>
  <si>
    <t>HOWARD AVENUE PARTNERS LLC</t>
  </si>
  <si>
    <t>140 Howard Ave</t>
  </si>
  <si>
    <t>79-07-34-427-012.000-005</t>
  </si>
  <si>
    <t>Texas Roadhouse</t>
  </si>
  <si>
    <t>LAFRO LLC</t>
  </si>
  <si>
    <t>3615 SR 38 E</t>
  </si>
  <si>
    <t>79-07-23-376-024.000-004</t>
  </si>
  <si>
    <t>Don Pablo's</t>
  </si>
  <si>
    <t>ROHRMAN INVESTMENTS LIMITED PARTNERSHIP</t>
  </si>
  <si>
    <t>50 N Creasy Ln</t>
  </si>
  <si>
    <t>79-07-23-451-034.000-004</t>
  </si>
  <si>
    <t>Logan's Roadhouse</t>
  </si>
  <si>
    <t>3840 South St</t>
  </si>
  <si>
    <t>79-07-25-100-001.000-005</t>
  </si>
  <si>
    <t>Mountain Jack's Steakhouse</t>
  </si>
  <si>
    <t>BEUFORD LLC</t>
  </si>
  <si>
    <t>4211 South St</t>
  </si>
  <si>
    <t>79-07-02-376-003.000-003</t>
  </si>
  <si>
    <t>Top Sixty Club, Inc</t>
  </si>
  <si>
    <t>TOP SIXTY CLUB INC</t>
  </si>
  <si>
    <t>3024 SR 25 N</t>
  </si>
  <si>
    <t>Parcel is 100% NFP as of 2015</t>
  </si>
  <si>
    <t>79-07-25-100-005.000-005</t>
  </si>
  <si>
    <t>Olive Garden</t>
  </si>
  <si>
    <t>FCPT RESTAURANT PROPERTIES LLC</t>
  </si>
  <si>
    <t>4151 South St</t>
  </si>
  <si>
    <t>79-11-04-151-002.000-032</t>
  </si>
  <si>
    <t>Walt's Other Pub</t>
  </si>
  <si>
    <t>JPA FOSTER LLC</t>
  </si>
  <si>
    <t>3001 S 9th St</t>
  </si>
  <si>
    <t>79-07-23-351-014.000-004</t>
  </si>
  <si>
    <t>Golden Corral</t>
  </si>
  <si>
    <t>ABELL JAMES E &amp; EDA ANN TTEES</t>
  </si>
  <si>
    <t>79 Shenandoah Dr</t>
  </si>
  <si>
    <t>79-07-22-377-007.000-004</t>
  </si>
  <si>
    <t>Cozy Tavern</t>
  </si>
  <si>
    <t>3312 South St</t>
  </si>
  <si>
    <t>79-07-22-477-002.000-004</t>
  </si>
  <si>
    <t>Cheddar's</t>
  </si>
  <si>
    <t>GREER LAND CO.-RESTAURANTS LLC</t>
  </si>
  <si>
    <t>91 N 36th St</t>
  </si>
  <si>
    <t>Lafayette Country Club</t>
  </si>
  <si>
    <t>LCC PARTNERS LLC</t>
  </si>
  <si>
    <t>1500 S 9th St</t>
  </si>
  <si>
    <t>Private Club, also golf course and other improvements on parcel.</t>
  </si>
  <si>
    <t>79-03-34-100-002.000-017</t>
  </si>
  <si>
    <t>The Trails</t>
  </si>
  <si>
    <t>VANS CATERING SERVICE INC</t>
  </si>
  <si>
    <t>325 Burnetts Rd</t>
  </si>
  <si>
    <t>79-07-22-330-011.000-004</t>
  </si>
  <si>
    <t>Banquet Hall, not open regular hours</t>
  </si>
  <si>
    <t>Mama Ines</t>
  </si>
  <si>
    <t>MONTOYA ROSA C</t>
  </si>
  <si>
    <t>518 Sagamore N Pky</t>
  </si>
  <si>
    <t>79-11-06-432-001.000-033</t>
  </si>
  <si>
    <t>House of the Lord Jesus Ministries</t>
  </si>
  <si>
    <t>THE HOUSE OF THE LORD JESUS MINISTRIES INC</t>
  </si>
  <si>
    <t>50 W 250 S</t>
  </si>
  <si>
    <t>Prop purchased by church in 2013, now classed as 685 Exempt</t>
  </si>
  <si>
    <t>79-07-29-331-001.000-004</t>
  </si>
  <si>
    <t>Farrell's Refrigeration Service</t>
  </si>
  <si>
    <t>FARRELL JOHN JAMES &amp; FARRELL TERRY</t>
  </si>
  <si>
    <t>211 America St</t>
  </si>
  <si>
    <t>Classed in IW as Single Tenant Retail, more appropriate as Small Shop</t>
  </si>
  <si>
    <t>79-07-34-302-015.000-005</t>
  </si>
  <si>
    <t>Brothers Drive Kindercare</t>
  </si>
  <si>
    <t>LAFAYETTE GROUP PROPERTIES</t>
  </si>
  <si>
    <t>2233 Brothers Dr</t>
  </si>
  <si>
    <t>79-07-07-283-003.000-026</t>
  </si>
  <si>
    <t>Kidz Co</t>
  </si>
  <si>
    <t>KIDZ COMPANY LLC</t>
  </si>
  <si>
    <t>180 Sagamore Pkwy W</t>
  </si>
  <si>
    <t>79-06-02-329-002.000-029</t>
  </si>
  <si>
    <t>Supreme Auto Wash</t>
  </si>
  <si>
    <t>OTT CORPORATION</t>
  </si>
  <si>
    <t>3460 Bethel Dr</t>
  </si>
  <si>
    <t>Design Team Inc</t>
  </si>
  <si>
    <t>MONROE TRACY L</t>
  </si>
  <si>
    <t>3119 Kossuth St</t>
  </si>
  <si>
    <t>Imp listed as residential on PRC</t>
  </si>
  <si>
    <t>Snyder Sheet Metal/possibly vacant</t>
  </si>
  <si>
    <t>SNYDER EDWARD A TTEE</t>
  </si>
  <si>
    <t>406 S Earl Ave</t>
  </si>
  <si>
    <t>79-07-28-132-009.000-004</t>
  </si>
  <si>
    <t>Cole Property Management</t>
  </si>
  <si>
    <t>ELOC PROPERTIES LLC</t>
  </si>
  <si>
    <t>1626 Main St</t>
  </si>
  <si>
    <t>Currently used as office space</t>
  </si>
  <si>
    <t>79-07-07-355-007.000-026</t>
  </si>
  <si>
    <t>Faith West/Café Literato</t>
  </si>
  <si>
    <t>FAITH WEST PROPERTIES INC</t>
  </si>
  <si>
    <t>1920 Northwestern Ave</t>
  </si>
  <si>
    <t>Mainly aprtments, 96% exempt except for this small retail space</t>
  </si>
  <si>
    <t>Look at the auto garage stuff again and reclass if needed - Reg auto garage vs Auto Garage Franchise, limited service (w/o wells) can also go into small shop</t>
  </si>
  <si>
    <t>79-07-27-127-028.000-004</t>
  </si>
  <si>
    <t>Herraras Auto Repair</t>
  </si>
  <si>
    <t>GONZALEZ JUANA</t>
  </si>
  <si>
    <t>104 S Earl</t>
  </si>
  <si>
    <t>Classed in IW as Single Tenant Retail, used as Auto Garage, more appropriate as Small Shop</t>
  </si>
  <si>
    <t>79-07-11-100-002.000-003</t>
  </si>
  <si>
    <t>Arrows III &amp; Tackle Too</t>
  </si>
  <si>
    <t>G &amp; H INC</t>
  </si>
  <si>
    <t>2888 SR 25 N</t>
  </si>
  <si>
    <t>Property use split between Gen Retail and Convenience Store - this record for Gen Retail only</t>
  </si>
  <si>
    <t>Special Use/Funeral Home</t>
  </si>
  <si>
    <t>Simplicity Funeral Care</t>
  </si>
  <si>
    <t>SMITH PHILIP D</t>
  </si>
  <si>
    <t>1608 Schuyler Ave</t>
  </si>
  <si>
    <t>79-07-34-401-006.000-005</t>
  </si>
  <si>
    <t>Fantasy Adult Gift Shop/Filly's Gentlemen Club</t>
  </si>
  <si>
    <t>THOROUGHBREDS INC</t>
  </si>
  <si>
    <t>2311 Concord Rd</t>
  </si>
  <si>
    <t>79-07-18-466-003.000-026</t>
  </si>
  <si>
    <t>C2 Lounge; Collegiate Communities</t>
  </si>
  <si>
    <t>WELLSTONE HOLDINGS LLC</t>
  </si>
  <si>
    <t>705 Evergreen St</t>
  </si>
  <si>
    <t>79-07-34-200-009.000-004</t>
  </si>
  <si>
    <t>Danzer's Show Club</t>
  </si>
  <si>
    <t>RUBIANO SHARON J</t>
  </si>
  <si>
    <t>3481 McCarty Ln</t>
  </si>
  <si>
    <t>Current use is bar/lounge; imp looks more like retail</t>
  </si>
  <si>
    <t>Special Use/Theaters, Bowling Alleys</t>
  </si>
  <si>
    <t>79-07-20-479-009.000-004</t>
  </si>
  <si>
    <t>Lafayette Theater</t>
  </si>
  <si>
    <t>NEW YORK LLC</t>
  </si>
  <si>
    <t>600 Main St</t>
  </si>
  <si>
    <t>Parcel is Exempt, classed as 680</t>
  </si>
  <si>
    <t>79-11-04-400-003.000-032</t>
  </si>
  <si>
    <t>Brady KinderCare</t>
  </si>
  <si>
    <t>INDI-KID INC</t>
  </si>
  <si>
    <t>1811 Brady Ln</t>
  </si>
  <si>
    <t>RCN Imp Type</t>
  </si>
  <si>
    <t>RCN Imp SF</t>
  </si>
  <si>
    <t>RCN</t>
  </si>
  <si>
    <t>79-12-04-367-016.000-013</t>
  </si>
  <si>
    <t>BOESCH GREGORY A &amp; VICKY L</t>
  </si>
  <si>
    <t>718 Walnut St</t>
  </si>
  <si>
    <t>Fisher Funeral Chapel</t>
  </si>
  <si>
    <t>FISHER DAWN E</t>
  </si>
  <si>
    <t>914 Columbia St</t>
  </si>
  <si>
    <t xml:space="preserve">Lafayette </t>
  </si>
  <si>
    <t>79-07-07-404-014.000-026</t>
  </si>
  <si>
    <t>SENIOR FITNESS PROPERTIES LLC</t>
  </si>
  <si>
    <t>257 Sagamore Pkwy W</t>
  </si>
  <si>
    <t>Hippensteel Funeral Home</t>
  </si>
  <si>
    <t>HIPPENSTEEL FUNERAL HM INC</t>
  </si>
  <si>
    <t>822 N 9th St</t>
  </si>
  <si>
    <t>ZANIK CORPORATION</t>
  </si>
  <si>
    <t>79-06-01-200-005.000-034</t>
  </si>
  <si>
    <t>Just Us Kids day care</t>
  </si>
  <si>
    <t>WEBUILD LLC</t>
  </si>
  <si>
    <t>1494 Kalberer Rd</t>
  </si>
  <si>
    <t>79-07-35-377-004.000-004</t>
  </si>
  <si>
    <t>Del Real Auto Sales</t>
  </si>
  <si>
    <t>JCD PROPERTIES</t>
  </si>
  <si>
    <t>3816 SR 38 E</t>
  </si>
  <si>
    <t>79-11-05-276-003.000-032</t>
  </si>
  <si>
    <t>Soller-Baker Funeral Homes, Inc</t>
  </si>
  <si>
    <t>400 Twyckenham Blvd</t>
  </si>
  <si>
    <t>Wabash Landing 9</t>
  </si>
  <si>
    <t>WABASH LANDING II LLC</t>
  </si>
  <si>
    <t>300 E State St</t>
  </si>
  <si>
    <t>79-07-16-821-002.000-004</t>
  </si>
  <si>
    <t>Star Lanes</t>
  </si>
  <si>
    <t>CONRAD HOLLY K</t>
  </si>
  <si>
    <t>1701 Schuyler Ave</t>
  </si>
  <si>
    <t>Goodrich Lafayette 7</t>
  </si>
  <si>
    <t>LOST BOY THEATER PARTNERS LLC</t>
  </si>
  <si>
    <t>3525 McCarty Ln</t>
  </si>
  <si>
    <t>79-07-23-351-010.000-004</t>
  </si>
  <si>
    <t>Life Long Fitness</t>
  </si>
  <si>
    <t>ITHACA PROPERTIES LLC</t>
  </si>
  <si>
    <t>11 Shenandoah Dr</t>
  </si>
  <si>
    <t>Club New Tone</t>
  </si>
  <si>
    <t>REBRENEA PROPERTIES LLC</t>
  </si>
  <si>
    <t>725 Sagamore N Pky</t>
  </si>
  <si>
    <t>79-07-22-400-001.000-004, 79-07-22-400-010.000-004, 79-07-22-400-011.000-004</t>
  </si>
  <si>
    <t>79-11-09-401-002.000-033</t>
  </si>
  <si>
    <t>CENTIER BANK</t>
  </si>
  <si>
    <t>1921 Veteran's Memorial Pky</t>
  </si>
  <si>
    <t>79-06-02-276-006.000-023</t>
  </si>
  <si>
    <t>LAFAYETTE SAVINGS BANK FSB</t>
  </si>
  <si>
    <t>OLD NATIONAL BANK</t>
  </si>
  <si>
    <t>3503 Paramount Dr</t>
  </si>
  <si>
    <t>Purdue Federal Credit Union</t>
  </si>
  <si>
    <t>PURDUE FEDERAL CREDIT UNION</t>
  </si>
  <si>
    <t>1725 E 350 S</t>
  </si>
  <si>
    <t>79-07-07-404-012.000-026</t>
  </si>
  <si>
    <t>Chase</t>
  </si>
  <si>
    <t>JPMORGAN CHASE BANK NATIONAL ASSOCIATION</t>
  </si>
  <si>
    <t>309 Sagamore Pkwy W</t>
  </si>
  <si>
    <t>79-07-07-432-002.000-026</t>
  </si>
  <si>
    <t>Farmers &amp; Merchants Bank</t>
  </si>
  <si>
    <t>THE FARMERS &amp; MERCHANTS BANK</t>
  </si>
  <si>
    <t>275 Sagamore Pky W</t>
  </si>
  <si>
    <t>79-07-19-427-008.000-026</t>
  </si>
  <si>
    <t>Chase Bank</t>
  </si>
  <si>
    <t>BANK ONE INDIANA NATIONAL ASSOCIATION</t>
  </si>
  <si>
    <t>210 W State St</t>
  </si>
  <si>
    <t>79-11-10-300-006.000-033</t>
  </si>
  <si>
    <t>Old National Bank</t>
  </si>
  <si>
    <t>JACOBSON LAFAYETTE LLC</t>
  </si>
  <si>
    <t>3553 Promenade Pkwy</t>
  </si>
  <si>
    <t>79-07-07-301-007.000-026</t>
  </si>
  <si>
    <t>Regions Bank</t>
  </si>
  <si>
    <t>COFFIN BANK BUILDING LLC</t>
  </si>
  <si>
    <t>2496 Sycamore Ln</t>
  </si>
  <si>
    <t>79-07-23-351-016.000-004</t>
  </si>
  <si>
    <t>Fifth Third Bank</t>
  </si>
  <si>
    <t>FIFTH THIRD BANK (CENTRAL INDIANA)</t>
  </si>
  <si>
    <t>3620 South St</t>
  </si>
  <si>
    <t>79-07-23-252-015.000-004</t>
  </si>
  <si>
    <t>Fountain Trust Co.</t>
  </si>
  <si>
    <t>HERITAGE BANK &amp; TRUST COMPANY</t>
  </si>
  <si>
    <t>811 N Creasy Ln</t>
  </si>
  <si>
    <t>79-11-06-227-003.000-033</t>
  </si>
  <si>
    <t>Lafayette Bank &amp; Trust</t>
  </si>
  <si>
    <t>LAFAYETTE BANK TRST CO</t>
  </si>
  <si>
    <t>2870 Old US Hwy 231 S</t>
  </si>
  <si>
    <t>79-07-34-400-001.000-005</t>
  </si>
  <si>
    <t>LAFAYETTE NATIONAL BANK</t>
  </si>
  <si>
    <t>2207 Sagamore S Pky</t>
  </si>
  <si>
    <t>79-07-34-251-002.000-004</t>
  </si>
  <si>
    <t>Old National Bank (LSB)</t>
  </si>
  <si>
    <t>3510 SR 38 E</t>
  </si>
  <si>
    <t>79-11-05-427-002.000-032</t>
  </si>
  <si>
    <t>Peach Properties LLC</t>
  </si>
  <si>
    <t>833 Twyckenham Blvd</t>
  </si>
  <si>
    <t>Currently vacant, sold 2/29/16</t>
  </si>
  <si>
    <t>79-07-15-451-002.000-004</t>
  </si>
  <si>
    <t>1501 Sagamore N Pky</t>
  </si>
  <si>
    <t>79-07-23-376-009.000-004</t>
  </si>
  <si>
    <t>Salin Bank</t>
  </si>
  <si>
    <t>SALIN BANK</t>
  </si>
  <si>
    <t>330 N Creasy Ln</t>
  </si>
  <si>
    <t>Interior remodel 2015, no change to sqft or plumbing</t>
  </si>
  <si>
    <t>79-11-09-252-010.000-032</t>
  </si>
  <si>
    <t>SALIN BANK AND TRUST COMPANY</t>
  </si>
  <si>
    <t>3623 Braddock Dr</t>
  </si>
  <si>
    <t>Currently vacant</t>
  </si>
  <si>
    <t>79-07-07-404-009.000-026</t>
  </si>
  <si>
    <t>SALIN BANK &amp; TRUST COMPANY</t>
  </si>
  <si>
    <t>351 Sagamore Pkwy W</t>
  </si>
  <si>
    <t>Interior remodel 2016</t>
  </si>
  <si>
    <t>79-07-26-200-005.000-004</t>
  </si>
  <si>
    <t>UNION PLANTERS BANK NATIONAL ASSOCIATION</t>
  </si>
  <si>
    <t>25 S Creasy Ln</t>
  </si>
  <si>
    <t>79-07-33-400-008.000-004</t>
  </si>
  <si>
    <t>UNION PLANTER BANK NATIONAL ASSOCIATION</t>
  </si>
  <si>
    <t>2237 Teal Rd</t>
  </si>
  <si>
    <t>79-07-33-400-003.000-004</t>
  </si>
  <si>
    <t>Huntington Bank</t>
  </si>
  <si>
    <t>HUNTINGTON NATIONAL BANK OF INDIANA  THE</t>
  </si>
  <si>
    <t>2101 Teal Rd</t>
  </si>
  <si>
    <t>79-07-07-328-002.000-026</t>
  </si>
  <si>
    <t>2405 N Salisbury St</t>
  </si>
  <si>
    <t>79-07-25-476-003.000-005</t>
  </si>
  <si>
    <t>IFCU</t>
  </si>
  <si>
    <t>INDUSTRIAL FEDERAL CREDIT UNION</t>
  </si>
  <si>
    <t>431 Meijer Dr</t>
  </si>
  <si>
    <t>79-06-12-226-009.000-026</t>
  </si>
  <si>
    <t>1251 Cumberland Ave</t>
  </si>
  <si>
    <t>Major addition to building in 2010</t>
  </si>
  <si>
    <t>79-11-05-276-006.000-032</t>
  </si>
  <si>
    <t>742 Twyckenham Blvd</t>
  </si>
  <si>
    <t>79-07-33-276-008.000-004</t>
  </si>
  <si>
    <t>LAFAYETTE BANK &amp; TRUST CO</t>
  </si>
  <si>
    <t>2504 Teal Rd</t>
  </si>
  <si>
    <t>Exterior remodel 2002; Interior remodel 2008</t>
  </si>
  <si>
    <t>79-07-25-200-010.000-005</t>
  </si>
  <si>
    <t>PFCU</t>
  </si>
  <si>
    <t>4709 Meijer Ct</t>
  </si>
  <si>
    <t>Drive thru remodel 2015, Interior remodel 2016</t>
  </si>
  <si>
    <t>79-07-25-351-009.000-005</t>
  </si>
  <si>
    <t>1st Source Bank</t>
  </si>
  <si>
    <t>1ST SOURCE BANK</t>
  </si>
  <si>
    <t>3944 McCarty Ln</t>
  </si>
  <si>
    <t>79-07-22-328-021.000-004</t>
  </si>
  <si>
    <t>3107 Union St</t>
  </si>
  <si>
    <t>79-07-20-409-001.000-004</t>
  </si>
  <si>
    <t>401 N 4th St</t>
  </si>
  <si>
    <t>79-07-07-327-009.000-026</t>
  </si>
  <si>
    <t>2329 N Salisbury St</t>
  </si>
  <si>
    <t>Remodel 2003</t>
  </si>
  <si>
    <t>79-07-26-126-007.000-004</t>
  </si>
  <si>
    <t>140 S Creasy</t>
  </si>
  <si>
    <t>Staley Credit Union</t>
  </si>
  <si>
    <t>MILLER LARRY W ETAL</t>
  </si>
  <si>
    <t>1632 Union St</t>
  </si>
  <si>
    <t>79-07-07-355-008.000-026</t>
  </si>
  <si>
    <t>Lafayette Community Bank</t>
  </si>
  <si>
    <t>LAFAYETTE COMMUNITY BANK</t>
  </si>
  <si>
    <t>1980 Northwestern Ave</t>
  </si>
  <si>
    <t>79-11-10-151-006.000-033</t>
  </si>
  <si>
    <t>REGIONS BANK</t>
  </si>
  <si>
    <t>3607 Cheryl Ln</t>
  </si>
  <si>
    <t>1520 Union St</t>
  </si>
  <si>
    <t>Interior remodel 1995, remodel 1996, Drive-thru, site, and interior remodel 2015</t>
  </si>
  <si>
    <t>79-07-21-189-002.000-004, 79-07-21-189-003.000-004, 79-07-21-189-004.000-004, 79-07-21-189-011.000-004</t>
  </si>
  <si>
    <t>79-07-21-356-001.000-004, 79-07-21-356-003.000-004</t>
  </si>
  <si>
    <t>79-07-26-227-003.000-004</t>
  </si>
  <si>
    <t>First Merchant's</t>
  </si>
  <si>
    <t>FIRST MERCHANTS BANK NA &amp; LAFAYETTE BANK &amp; TRUST CO</t>
  </si>
  <si>
    <t>3901 South St</t>
  </si>
  <si>
    <t>79-11-10-177-014.000-033</t>
  </si>
  <si>
    <t>First Financial Bank</t>
  </si>
  <si>
    <t>FIRST FINANCIAL BANK NA</t>
  </si>
  <si>
    <t>3690 Concord Rd</t>
  </si>
  <si>
    <t>Appeals filed for 2014, 2015</t>
  </si>
  <si>
    <t>79-07-20-458-001.000-004</t>
  </si>
  <si>
    <t>101 Main St</t>
  </si>
  <si>
    <t>TCT Six, LLC</t>
  </si>
  <si>
    <t>Prop sold 1/25/16; building completely demolished, new bank and mixed use building being constructed</t>
  </si>
  <si>
    <t>79-07-27-451-003.000-004</t>
  </si>
  <si>
    <t>TRW &amp; LAFAYETTE IND</t>
  </si>
  <si>
    <t>1115 Sagamore S Pky</t>
  </si>
  <si>
    <t>Minor interior remodel 2008</t>
  </si>
  <si>
    <t>79-07-20-459-019.000-004</t>
  </si>
  <si>
    <t>301 South St</t>
  </si>
  <si>
    <t>79-07-29-202-003.000-004, 79-07-29-202-002.000-004, 79-07-29-202-001.000-004</t>
  </si>
  <si>
    <t>79-07-20-464-007.000-004</t>
  </si>
  <si>
    <t>Tct Seven LLC</t>
  </si>
  <si>
    <t>22 N 2nd St</t>
  </si>
  <si>
    <t>Prop sold 1/25/16, various remodels</t>
  </si>
  <si>
    <t>79-11-05-100-006.000-033</t>
  </si>
  <si>
    <t>Beck Ln</t>
  </si>
  <si>
    <t>IW says 1840 sqft, Proval only has 112 sqft cashier booth and 2880 sqft canopy</t>
  </si>
  <si>
    <t>79-15-18-400-005.000-011</t>
  </si>
  <si>
    <t>Marathon Gas</t>
  </si>
  <si>
    <t>SIDHU FAMILY INVESTMENT LLC</t>
  </si>
  <si>
    <t>4 SR 28 W</t>
  </si>
  <si>
    <t>gas station/restaurant</t>
  </si>
  <si>
    <t>79-07-32-352-002.000-005</t>
  </si>
  <si>
    <t>Valero</t>
  </si>
  <si>
    <t>GURDEV PETROLEUM INC</t>
  </si>
  <si>
    <t>2700 Old US Hwy 231 S</t>
  </si>
  <si>
    <t>Interior remodel 2012</t>
  </si>
  <si>
    <t>79-06-12-426-010.000-026</t>
  </si>
  <si>
    <t>BP</t>
  </si>
  <si>
    <t>HORIZON PROPERTIES I LLC</t>
  </si>
  <si>
    <t>2417 Yeager Rd</t>
  </si>
  <si>
    <t>Also has car wash on site</t>
  </si>
  <si>
    <t>79-07-20-428-013.000-004</t>
  </si>
  <si>
    <t>Village Pantry</t>
  </si>
  <si>
    <t>GREEN LOUIS BURTON TTEE</t>
  </si>
  <si>
    <t>605 Union St</t>
  </si>
  <si>
    <t>6 S 9th St</t>
  </si>
  <si>
    <t>79-07-22-400-028.000-004</t>
  </si>
  <si>
    <t>Speedway</t>
  </si>
  <si>
    <t>SPEEDWAY LLC</t>
  </si>
  <si>
    <t>415 Sagamore Pkwy N</t>
  </si>
  <si>
    <t>Appeal for 2015</t>
  </si>
  <si>
    <t>HUBERT L CRUM AND MARJORIE L CRUM REVOCABLE LIVING TRUST</t>
  </si>
  <si>
    <t>1008 S 4th St</t>
  </si>
  <si>
    <t>79-07-32-177-002.000-004</t>
  </si>
  <si>
    <t>Admiral</t>
  </si>
  <si>
    <t>ADMIRAL PETROLEUM COMPANY</t>
  </si>
  <si>
    <t>1930 S 4th St</t>
  </si>
  <si>
    <t>IW says 1074 sqft, Proval only has 84 sqft service station, 234 sqft service station, 40 sqft utility shed, and 2160 sqft canopy</t>
  </si>
  <si>
    <t>79-06-01-151-003.000-023</t>
  </si>
  <si>
    <t>1908 US Hwy 52 W</t>
  </si>
  <si>
    <t>IW says 1324 sqft, Proval has 520 sqft service station and 1800 sqft cashier booth</t>
  </si>
  <si>
    <t>79-07-28-206-009.000-004</t>
  </si>
  <si>
    <t>MUNDY REALTY INC</t>
  </si>
  <si>
    <t>1920 Main St</t>
  </si>
  <si>
    <t>Citgo</t>
  </si>
  <si>
    <t>2001 Main St</t>
  </si>
  <si>
    <t>2009, 2011 remodels</t>
  </si>
  <si>
    <t>79-11-10-326-011.000-033</t>
  </si>
  <si>
    <t>Murphy</t>
  </si>
  <si>
    <t>MURPHY OIL USA INC</t>
  </si>
  <si>
    <t>3618 Concord Rd</t>
  </si>
  <si>
    <t>79-07-29-210-012.000-004</t>
  </si>
  <si>
    <t>Quick Pantry</t>
  </si>
  <si>
    <t>SATNAM LLC</t>
  </si>
  <si>
    <t>245 S 4th St</t>
  </si>
  <si>
    <t>79-07-15-357-002.000-004</t>
  </si>
  <si>
    <t>Shell</t>
  </si>
  <si>
    <t>QUICK SHOP INC</t>
  </si>
  <si>
    <t>2700 Greenbush St</t>
  </si>
  <si>
    <t>2014 Int./Ext remodel</t>
  </si>
  <si>
    <t>79-06-02-176-001.000-029</t>
  </si>
  <si>
    <t>Meijer</t>
  </si>
  <si>
    <t>MEIJER STORES LIMITED PARTNERSHIP</t>
  </si>
  <si>
    <t>2636 US Hwy 52 W</t>
  </si>
  <si>
    <t>Separate IW proforma for gas station</t>
  </si>
  <si>
    <t>79-03-27-100-009.000-019</t>
  </si>
  <si>
    <t>Speedway/Taco Bell</t>
  </si>
  <si>
    <t>2015 appeal</t>
  </si>
  <si>
    <t>5829 SR 43 N</t>
  </si>
  <si>
    <t>79-07-20-308-024.000-026</t>
  </si>
  <si>
    <t>SPEEDWAY SUPERAMERICA LLC</t>
  </si>
  <si>
    <t>265 E State St</t>
  </si>
  <si>
    <t>79-12-05-451-017.000-013</t>
  </si>
  <si>
    <t>291 Yost Dr</t>
  </si>
  <si>
    <t>79-07-22-380-009.000-004</t>
  </si>
  <si>
    <t>Circle K/BP</t>
  </si>
  <si>
    <t>ARC CKMST19001 LLC</t>
  </si>
  <si>
    <t>3112 Ferry St</t>
  </si>
  <si>
    <t>Appeals for 2014, 2015</t>
  </si>
  <si>
    <t>79-07-02-377-009.000-003</t>
  </si>
  <si>
    <t>Family Express</t>
  </si>
  <si>
    <t>FAMILY EXPRESS CORPORATION</t>
  </si>
  <si>
    <t>3015 SR 25 N</t>
  </si>
  <si>
    <t>79-07-14-351-003.000-004</t>
  </si>
  <si>
    <t>RI CS3 LLC</t>
  </si>
  <si>
    <t>3630 Greenbush St</t>
  </si>
  <si>
    <t>79-07-16-826-044.000-004</t>
  </si>
  <si>
    <t>1901 Schuyler Ave</t>
  </si>
  <si>
    <t>79-11-02-451-006.000-037</t>
  </si>
  <si>
    <t>3360 US Hwy 52 S</t>
  </si>
  <si>
    <t>79-07-19-432-007.000-026</t>
  </si>
  <si>
    <t>CHICAGOLAND OIL CO LLC</t>
  </si>
  <si>
    <t>101 S Salisbury St</t>
  </si>
  <si>
    <t>IW says 864 sqft, Proval has 432 sqft service station and 1536 sqft canopy</t>
  </si>
  <si>
    <t>79-07-34-327-002.000-005</t>
  </si>
  <si>
    <t>CHEKER OIL CO OF IN INC</t>
  </si>
  <si>
    <t>3011 Teal Rd</t>
  </si>
  <si>
    <t>79-07-25-101-004.000-005</t>
  </si>
  <si>
    <t>CHEKER OIL COMPANY OF IN INC</t>
  </si>
  <si>
    <t>4325 South St</t>
  </si>
  <si>
    <t>79-07-22-451-002.000-004</t>
  </si>
  <si>
    <t>Smart Shop/Marathon</t>
  </si>
  <si>
    <t>323 Sagamore N Pky</t>
  </si>
  <si>
    <t>2016 remodel</t>
  </si>
  <si>
    <t>79-07-34-201-004.000-004</t>
  </si>
  <si>
    <t>Super Test</t>
  </si>
  <si>
    <t>DEXTER DAN F KENNY L JANE</t>
  </si>
  <si>
    <t>3409 SR 38 E</t>
  </si>
  <si>
    <t>79-06-01-327-010.000-034</t>
  </si>
  <si>
    <t>EMRO MARKETING COMPANY</t>
  </si>
  <si>
    <t>1600 Win Hentschel Blvd</t>
  </si>
  <si>
    <t>79-07-33-301-007.000-004</t>
  </si>
  <si>
    <t>Marathon</t>
  </si>
  <si>
    <t>MANN BROTHERS HOLDING LLC</t>
  </si>
  <si>
    <t>1103 Teal Rd</t>
  </si>
  <si>
    <t>Interior remodel 2015; 2015 appeal</t>
  </si>
  <si>
    <t>79-07-24-352-015.000-004</t>
  </si>
  <si>
    <t>4250 South St</t>
  </si>
  <si>
    <t>79-07-07-355-004.000-026</t>
  </si>
  <si>
    <t>GoLo</t>
  </si>
  <si>
    <t>NH VEGAS LLC</t>
  </si>
  <si>
    <t>1900 Northwestern Ave</t>
  </si>
  <si>
    <t>79-12-08-200-009.000-013</t>
  </si>
  <si>
    <t>MAC'S CONVENIENCE STORES LLC</t>
  </si>
  <si>
    <t>6533 SR 38 E</t>
  </si>
  <si>
    <t>Circle K</t>
  </si>
  <si>
    <t>79-07-21-254-017.000-004</t>
  </si>
  <si>
    <t>WAKE UP OIL</t>
  </si>
  <si>
    <t>1901 Elmwood Ave</t>
  </si>
  <si>
    <t>79-03-28-277-004.000-019</t>
  </si>
  <si>
    <t>Phillips 66/Subway</t>
  </si>
  <si>
    <t>MCCOY ENTERPRISES INC</t>
  </si>
  <si>
    <t>5850 SR 43 N</t>
  </si>
  <si>
    <t>79-07-35-451-005.000-004</t>
  </si>
  <si>
    <t>Village Pantry/Marathon</t>
  </si>
  <si>
    <t>STEVENSON DAVID M TTEE &amp; CONSTANCE L TTEE</t>
  </si>
  <si>
    <t>3898 SR 38 E</t>
  </si>
  <si>
    <t>79-07-16-832-027.000-004</t>
  </si>
  <si>
    <t>2450 SAGAMORE LLC</t>
  </si>
  <si>
    <t>2450 Sagamore N Pkwy</t>
  </si>
  <si>
    <t>HIGH POINT OIL COMPANY</t>
  </si>
  <si>
    <t>2 N Earl Ave</t>
  </si>
  <si>
    <t>Also has 850 sqft car wash</t>
  </si>
  <si>
    <t>79-07-22-379-002.000-004, 79-07-22-379-003.000-004, 79-07-22-379-004.000-004, 79-07-22-379-005.000-004</t>
  </si>
  <si>
    <t>3975 SR 38 E</t>
  </si>
  <si>
    <t>Store is on child parcel, parcel spans TIF district</t>
  </si>
  <si>
    <t>973 Park East Blvd</t>
  </si>
  <si>
    <t>Also 1152 sqft car wash building</t>
  </si>
  <si>
    <t>LIVESAY MARILYN SUE TRUST</t>
  </si>
  <si>
    <t>900 N 14th St</t>
  </si>
  <si>
    <t>79-07-21-159-008.000-004, 79-07-21-159-009.000-004</t>
  </si>
  <si>
    <t>79-11-02-200-012.000-037</t>
  </si>
  <si>
    <t>3983 SR 38 E</t>
  </si>
  <si>
    <t>Also 1664 sqft car wash building</t>
  </si>
  <si>
    <t>79-07-32-351-001.000-005</t>
  </si>
  <si>
    <t>BONDED OIL CO</t>
  </si>
  <si>
    <t>2705 Old US Hwy 231 S</t>
  </si>
  <si>
    <t>79-07-31-479-011.000-005</t>
  </si>
  <si>
    <t>Casey's General Store</t>
  </si>
  <si>
    <t>CASEYS' ENTERPRISES LLC</t>
  </si>
  <si>
    <t>153 Teal W</t>
  </si>
  <si>
    <t>79-04-16-400-001.000-027</t>
  </si>
  <si>
    <t>D MORRISON INC</t>
  </si>
  <si>
    <t>7420 SR 25 N</t>
  </si>
  <si>
    <t>Prop valued on two separate models to account for convenience store and gen retail, total building area 7016 sqft</t>
  </si>
  <si>
    <t>79-07-25-126-004.000-005</t>
  </si>
  <si>
    <t>Luke</t>
  </si>
  <si>
    <t>MEEKS REAL ESTATE HOLDINGS LLC</t>
  </si>
  <si>
    <t>4333 South St</t>
  </si>
  <si>
    <t>Excess SF compared to other C-stores</t>
  </si>
  <si>
    <t>79-06-01-300-002.000-023</t>
  </si>
  <si>
    <t>1800 US Hwy 52 W</t>
  </si>
  <si>
    <t>Also 1300 sqft car wash building</t>
  </si>
  <si>
    <t>79-07-09-810-008.000-005</t>
  </si>
  <si>
    <t>2610 Duncan Rd</t>
  </si>
  <si>
    <t>Only 2079 sqft C-store, 4221 is GenRetail, seems vacant</t>
  </si>
  <si>
    <t>79-11-10-177-007.000-033</t>
  </si>
  <si>
    <t>Super Pantry/Circle K</t>
  </si>
  <si>
    <t>3603 Cougill Ln</t>
  </si>
  <si>
    <t>Also 1056 sqft car wash building</t>
  </si>
  <si>
    <t>Quik Stop/Marathon</t>
  </si>
  <si>
    <t>QUICK PANTRY LLC</t>
  </si>
  <si>
    <t>900 Ferry St</t>
  </si>
  <si>
    <t>Entered into IW as Multi-Tenant NBHD strip center, new tenant buildout for 2015, 2014 appeal</t>
  </si>
  <si>
    <t>79-01-27-400-004.000-016</t>
  </si>
  <si>
    <t>Grocery</t>
  </si>
  <si>
    <t>Fellure Foods</t>
  </si>
  <si>
    <t>KRISTEN FELLURE REAL ESTATE LLC</t>
  </si>
  <si>
    <t>9150 W 500 N</t>
  </si>
  <si>
    <t>2015 appeal; prop includes grocery, Subway, gas station</t>
  </si>
  <si>
    <t>79-07-22-329-016.000-004</t>
  </si>
  <si>
    <t>Munoz Auto Center</t>
  </si>
  <si>
    <t>GARDINER BILL J</t>
  </si>
  <si>
    <t>720 Sagamore N Pky</t>
  </si>
  <si>
    <t>79-07-34-302-004.000-005</t>
  </si>
  <si>
    <t>Tienda Momax</t>
  </si>
  <si>
    <t>TIENDA MOMAX CORP</t>
  </si>
  <si>
    <t>2777 Teal Rd</t>
  </si>
  <si>
    <t>79-07-28-136-002.000-004</t>
  </si>
  <si>
    <t>2015 remodel</t>
  </si>
  <si>
    <t>A One Auto Sales</t>
  </si>
  <si>
    <t>SHREYA &amp; YASH INVESTMENT LLC</t>
  </si>
  <si>
    <t>1701 Main St</t>
  </si>
  <si>
    <t>Valued on RCN as of 2015</t>
  </si>
  <si>
    <t>79-07-21-360-008.000-004</t>
  </si>
  <si>
    <t>Amigos Auto Sales</t>
  </si>
  <si>
    <t>DEL REAL JOSE</t>
  </si>
  <si>
    <t>1116 Main St</t>
  </si>
  <si>
    <t>79-15-20-300-003.000-011</t>
  </si>
  <si>
    <t>MRS Motors</t>
  </si>
  <si>
    <t>BOWERS MATTHEW S</t>
  </si>
  <si>
    <t>11675 US 231 S</t>
  </si>
  <si>
    <t>Possibly vacant</t>
  </si>
  <si>
    <t>79-07-15-843-003.000-004</t>
  </si>
  <si>
    <t>Del Real Auto Connection</t>
  </si>
  <si>
    <t>DELREAL ALONZO</t>
  </si>
  <si>
    <t>2100 Sagamore N Pky</t>
  </si>
  <si>
    <t>79-07-21-258-008.000-004</t>
  </si>
  <si>
    <t>Best Buy Motors</t>
  </si>
  <si>
    <t>GOTHRA JASPAL S &amp; DALVIR K</t>
  </si>
  <si>
    <t>1805 Elmwood Ave</t>
  </si>
  <si>
    <t>79-07-27-451-004.000-004</t>
  </si>
  <si>
    <t>Lewis Motor Sales</t>
  </si>
  <si>
    <t>LEWIS DAVID A MARY ANN</t>
  </si>
  <si>
    <t>1125 Sagamore S Pky</t>
  </si>
  <si>
    <t>Auto Express</t>
  </si>
  <si>
    <t>BUCHE AUTO GROUP INC</t>
  </si>
  <si>
    <t>2306 IFCU Way</t>
  </si>
  <si>
    <t>Condition inflated to account for retail space (paving) not included in SF of IMP footprint</t>
  </si>
  <si>
    <t>79-07-31-478-005.000-005</t>
  </si>
  <si>
    <t>Union Street Auto Sales</t>
  </si>
  <si>
    <t>MYERS LAURENCE F</t>
  </si>
  <si>
    <t>176 Teal W</t>
  </si>
  <si>
    <t>79-07-16-832-047.000-004</t>
  </si>
  <si>
    <t>Gaeta Auto Sales</t>
  </si>
  <si>
    <t>GAETA AUTO SALES INC</t>
  </si>
  <si>
    <t>2350 Sagamore N Pky</t>
  </si>
  <si>
    <t>Firestone Auto Sales</t>
  </si>
  <si>
    <t>SW 19 LLC</t>
  </si>
  <si>
    <t>1501 Schuyler Ave</t>
  </si>
  <si>
    <t>79-07-16-326-002.000-004, 79-07-16-326-003.000-004, 79-07-16-326-004.000-004, 79-07-16-004-127.300-004</t>
  </si>
  <si>
    <t>79-07-32-329-001.000-005</t>
  </si>
  <si>
    <t>Big Deals Autos</t>
  </si>
  <si>
    <t>CADWALLADER JAMES R</t>
  </si>
  <si>
    <t>2409 Old US Hwy 231 S</t>
  </si>
  <si>
    <t>Cars To Go</t>
  </si>
  <si>
    <t>DIMMICH J MARK</t>
  </si>
  <si>
    <t>101 Sagamore S Pky</t>
  </si>
  <si>
    <t>Asay Motor Sales</t>
  </si>
  <si>
    <t>CARLOS ASAY AUTO SALES INC</t>
  </si>
  <si>
    <t>3216 Union St</t>
  </si>
  <si>
    <t>Mo's Auto Sales</t>
  </si>
  <si>
    <t>RICHARDS J MICHAEL</t>
  </si>
  <si>
    <t>721 South St</t>
  </si>
  <si>
    <t>79-07-16-830-028.000-004</t>
  </si>
  <si>
    <t>DEL REAL JOSE E &amp; CLEMENTINA</t>
  </si>
  <si>
    <t>Schuyler Ave</t>
  </si>
  <si>
    <t>Manolo Auto Sales</t>
  </si>
  <si>
    <t>GAETA MANUEL</t>
  </si>
  <si>
    <t>1909 S Creasy Ln</t>
  </si>
  <si>
    <t>New shop addn 2015, remodel 2016</t>
  </si>
  <si>
    <t>Rigo's Auto Sales</t>
  </si>
  <si>
    <t>MUNOZ ISMAEL C &amp; MARIA F</t>
  </si>
  <si>
    <t>718 S Earl Ave</t>
  </si>
  <si>
    <t>79-07-34-401-001.000-005</t>
  </si>
  <si>
    <t>Thompson Brothers Auto Sales</t>
  </si>
  <si>
    <t>TBROS 1 LLC</t>
  </si>
  <si>
    <t>2207 Concord Rd</t>
  </si>
  <si>
    <t>Bears</t>
  </si>
  <si>
    <t>O'MALLEY THOMAS S SUE</t>
  </si>
  <si>
    <t>2300 Main St</t>
  </si>
  <si>
    <t>DELREAL JOSE E CLEMINTINA</t>
  </si>
  <si>
    <t>3857 SR 38 E</t>
  </si>
  <si>
    <t>GAETA-SALAZAR FLAVIO &amp; GAETA DIANE C</t>
  </si>
  <si>
    <t>1720 Schuyler Ave</t>
  </si>
  <si>
    <t>79-07-34-402-005.000-005</t>
  </si>
  <si>
    <t>Schuyler Automotive</t>
  </si>
  <si>
    <t>AUTOPAWN INC</t>
  </si>
  <si>
    <t>2401 Concord Rd</t>
  </si>
  <si>
    <t>McCarty Motors</t>
  </si>
  <si>
    <t>MCCARTY MOTORS INC</t>
  </si>
  <si>
    <t>3463 McCarty Ln</t>
  </si>
  <si>
    <t>79-07-35-306-005.000-005</t>
  </si>
  <si>
    <t>Guaranteed Auto Approval</t>
  </si>
  <si>
    <t>RAISOR DEVELOPMENT GROUP LLC</t>
  </si>
  <si>
    <t>3649 SR 38 E</t>
  </si>
  <si>
    <t>79-11-03-200-011.000-033</t>
  </si>
  <si>
    <t>Davenport Auto Sales</t>
  </si>
  <si>
    <t>HATKE MARK F BURKHART WILLIAM N</t>
  </si>
  <si>
    <t>3032 US 52 S</t>
  </si>
  <si>
    <t>JD Byrider</t>
  </si>
  <si>
    <t>BANDG LLC</t>
  </si>
  <si>
    <t>575 Sagamore S Pky</t>
  </si>
  <si>
    <t>79-07-25-126-006.000-005</t>
  </si>
  <si>
    <t>Hunter's Moon Harley Davidson</t>
  </si>
  <si>
    <t>FORSZT MARK J &amp; MICHAEL J</t>
  </si>
  <si>
    <t>225 Progress Dr</t>
  </si>
  <si>
    <t>79-07-23-451-026.000-004</t>
  </si>
  <si>
    <t>Kendrick Nissan</t>
  </si>
  <si>
    <t>KENDRICK PROPERTIES LLC</t>
  </si>
  <si>
    <t>1 N Creasy Ln</t>
  </si>
  <si>
    <t>2012 remodel</t>
  </si>
  <si>
    <t>79-07-35-377-003.000-004</t>
  </si>
  <si>
    <t>ANCLAN LLC</t>
  </si>
  <si>
    <t>3838 SR 38 E</t>
  </si>
  <si>
    <t>Vacant, 1 building demoed for 2016</t>
  </si>
  <si>
    <t>79-11-02-200-007.000-037</t>
  </si>
  <si>
    <t>Mike Raisor Automotive Group</t>
  </si>
  <si>
    <t>POWERSPORTS REAL ESTATE I LLC</t>
  </si>
  <si>
    <t>79-07-22-377-010.000-004</t>
  </si>
  <si>
    <t>Bob Rohrman Lincoln</t>
  </si>
  <si>
    <t>304 Sagamore Pkwy N</t>
  </si>
  <si>
    <t>DeFouw Chevrolet BMW</t>
  </si>
  <si>
    <t>320 Sagamore S Pky</t>
  </si>
  <si>
    <t>79-07-27-128-009.000-004, 79-07-27-180-004.000-004, 79-07-27-180-005.000-004, 79-07-27-180-006.000-004</t>
  </si>
  <si>
    <t>2015 appeal; Parcel spans TIF district</t>
  </si>
  <si>
    <t>MIKE RAISOR BUILDING LIMITED LIABILITY PARTNERSHIP</t>
  </si>
  <si>
    <t>2912 Main St</t>
  </si>
  <si>
    <t>79-07-27-351-013.000-004, 79-07-27-354-011.000-004</t>
  </si>
  <si>
    <t>2015 appeal; 2012, 2013, 2015 renovations and addition; rankings need review, may be lowered due to recent construction</t>
  </si>
  <si>
    <t>YALOWITZ SHIRLEY J TTEE</t>
  </si>
  <si>
    <t>Mike Raisor Ford</t>
  </si>
  <si>
    <t>2051 Sagamore Pkwy S</t>
  </si>
  <si>
    <t>79-07-34-157-002.300-005, 79-07-34-157-116.300-005</t>
  </si>
  <si>
    <t>Sqft discrepancy between IW and Proval--IW says 80,269 sqft</t>
  </si>
  <si>
    <t>79-07-20-454-002.000-004</t>
  </si>
  <si>
    <t>BLUE RIDGE LLC</t>
  </si>
  <si>
    <t>213 N 5th St</t>
  </si>
  <si>
    <t>Moved to NBHD 13003 as of 1/2016</t>
  </si>
  <si>
    <t>79-07-19-286-009.000-026</t>
  </si>
  <si>
    <t>MOHAWK CAPITAL LLC</t>
  </si>
  <si>
    <t>117 Northwestern Ave</t>
  </si>
  <si>
    <t>79-07-21-252-001.000-004</t>
  </si>
  <si>
    <t>LEFFERT DAVID C</t>
  </si>
  <si>
    <t>1806 Elmwood Ave</t>
  </si>
  <si>
    <t>79-07-22-328-001.000-004</t>
  </si>
  <si>
    <t>IDEAL BEAUTY &amp; BARBER SHOP INC</t>
  </si>
  <si>
    <t>602 N Earl Ave</t>
  </si>
  <si>
    <t>COM survey filled out</t>
  </si>
  <si>
    <t>79-11-05-204-001.000-032</t>
  </si>
  <si>
    <t>TRACY MARK A TRUST &amp; WILMA L TRUST</t>
  </si>
  <si>
    <t>551 Beck Ln</t>
  </si>
  <si>
    <t>Windmill Crossing</t>
  </si>
  <si>
    <t>COM survey filled out; see comment at end of survey re: sewage and easement; 2 buildings on parcel</t>
  </si>
  <si>
    <t>79-07-28-302-007.000-004</t>
  </si>
  <si>
    <t>KAMAL ENTERPRISES INC</t>
  </si>
  <si>
    <t>901 Kossuth St</t>
  </si>
  <si>
    <t>79-07-20-481-009.000-004</t>
  </si>
  <si>
    <t>CHOSNEK ESTHER R</t>
  </si>
  <si>
    <t>208 N 9th St</t>
  </si>
  <si>
    <t>2015 appeal; settled with Form 133 carrying over 2014 values</t>
  </si>
  <si>
    <t>79-07-27-354-009.000-004</t>
  </si>
  <si>
    <t>GARDINER RUDY TERESA L</t>
  </si>
  <si>
    <t>2812 Main St</t>
  </si>
  <si>
    <t>Also has garage/storage building and multiple sheds</t>
  </si>
  <si>
    <t>79-07-18-466-005.000-026</t>
  </si>
  <si>
    <t>B.T.O. LLC</t>
  </si>
  <si>
    <t>714 Northwestern Ave</t>
  </si>
  <si>
    <t>79-07-34-252-003.000-005</t>
  </si>
  <si>
    <t>SELVAGGIO PIERO W TTEE</t>
  </si>
  <si>
    <t>2131 Sagamore Pky</t>
  </si>
  <si>
    <t>79-07-26-200-007.000-004</t>
  </si>
  <si>
    <t>C&amp;D REAL PROPERTIES LLC</t>
  </si>
  <si>
    <t>3803 South St</t>
  </si>
  <si>
    <t>79-07-27-202-001.000-004</t>
  </si>
  <si>
    <t>MANGUS ROBERT L &amp; VIRGINIA S</t>
  </si>
  <si>
    <t>3413 South St</t>
  </si>
  <si>
    <t>79-07-28-400-001.000-004</t>
  </si>
  <si>
    <t>WAGNER CORNER LLC</t>
  </si>
  <si>
    <t>709 S 18th St</t>
  </si>
  <si>
    <t>Prop currently under construction, IW rankings reflect current condition, 2015 appeal</t>
  </si>
  <si>
    <t>79-07-26-476-025.000-004</t>
  </si>
  <si>
    <t>NORTH CENTRAL SERVICE CORPORATION</t>
  </si>
  <si>
    <t>3920 McCarty Ln</t>
  </si>
  <si>
    <t>79-03-27-100-007.000-019</t>
  </si>
  <si>
    <t>5853 SR 43 N</t>
  </si>
  <si>
    <t>79-07-22-126-002.000-004</t>
  </si>
  <si>
    <t>GREENBUSH LLC</t>
  </si>
  <si>
    <t>1440 Sagamore N Pky</t>
  </si>
  <si>
    <t>2014 appeal</t>
  </si>
  <si>
    <t>79-07-07-302-004.000-026</t>
  </si>
  <si>
    <t>BELL PLAZA LLC</t>
  </si>
  <si>
    <t>1185 Sagamore Pkwy W</t>
  </si>
  <si>
    <t>79-11-09-277-003.000-032</t>
  </si>
  <si>
    <t>2108 IFCU Way</t>
  </si>
  <si>
    <t>Appeals 2012-2014</t>
  </si>
  <si>
    <t>79-06-11-101-007.000-023</t>
  </si>
  <si>
    <t>FOUR M LLC</t>
  </si>
  <si>
    <t>2801 Klondike Rd</t>
  </si>
  <si>
    <t>79-11-04-151-005.000-032</t>
  </si>
  <si>
    <t>KEITH HOOGLAND LIMITED PARTNERSHIP</t>
  </si>
  <si>
    <t>902 S Twyckenham Blvd</t>
  </si>
  <si>
    <t>79-11-09-277-004.000-032</t>
  </si>
  <si>
    <t>TDGO LLC</t>
  </si>
  <si>
    <t>2122 IFCU Way</t>
  </si>
  <si>
    <t>79-07-22-377-008.000-004</t>
  </si>
  <si>
    <t>CASSIDA CAROLE K</t>
  </si>
  <si>
    <t>3314 South St</t>
  </si>
  <si>
    <t>79-07-35-252-001.000-004</t>
  </si>
  <si>
    <t>ZSC PROPERTIES LLC</t>
  </si>
  <si>
    <t>3802 Amelia Ave</t>
  </si>
  <si>
    <t>79-07-07-252-017.000-026</t>
  </si>
  <si>
    <t>U SQUARE LLC</t>
  </si>
  <si>
    <t>404 Sagamore Pkwy W</t>
  </si>
  <si>
    <t>79-07-22-476-014.000-004</t>
  </si>
  <si>
    <t>CAPITAL RESOURCE DEVELOPMENT INC</t>
  </si>
  <si>
    <t>103 Farabee Dr N</t>
  </si>
  <si>
    <t>79-07-26-200-012.000-004</t>
  </si>
  <si>
    <t>SMITH INTERNATIONAL LLC</t>
  </si>
  <si>
    <t>3857 South St</t>
  </si>
  <si>
    <t>79-07-34-251-005.000-005</t>
  </si>
  <si>
    <t>WASTL MARK A &amp; WASTL MARY C</t>
  </si>
  <si>
    <t>2120 Sagamore S Pky</t>
  </si>
  <si>
    <t>79-11-05-100-012.000-033</t>
  </si>
  <si>
    <t>BECK RETAIL LLC</t>
  </si>
  <si>
    <t>101 Beck Ln</t>
  </si>
  <si>
    <t>White box buildout 2015</t>
  </si>
  <si>
    <t>79-11-10-251-006.000-033</t>
  </si>
  <si>
    <t>WINSTEAD LLC</t>
  </si>
  <si>
    <t>3401 Fairfield Ct</t>
  </si>
  <si>
    <t>79-10-11-100-011.000-020</t>
  </si>
  <si>
    <t>BOESCH GREGORY A</t>
  </si>
  <si>
    <t>2523 SR 25 W</t>
  </si>
  <si>
    <t>79-07-22-476-020.000-004</t>
  </si>
  <si>
    <t>BRINN PROPERTY GROUP LLC</t>
  </si>
  <si>
    <t>200 N Farabee Dr</t>
  </si>
  <si>
    <t>79-07-34-251-006.000-005</t>
  </si>
  <si>
    <t>BRAND JOHN F NANCY A</t>
  </si>
  <si>
    <t>2130 Sagamore S Pky</t>
  </si>
  <si>
    <t>2015 COM survey filled out, $110,000 in capital improvements made in 2015</t>
  </si>
  <si>
    <t>79-07-28-127-006.000-004</t>
  </si>
  <si>
    <t>G&amp;T ASSOCIATES INC</t>
  </si>
  <si>
    <t>22 S 16th St</t>
  </si>
  <si>
    <t>Dwelling also on property; IW sqft drastically different from PRC</t>
  </si>
  <si>
    <t>79-07-19-285-010.000-026</t>
  </si>
  <si>
    <t>CLAWSON STEPHEN L</t>
  </si>
  <si>
    <t>327 Northwestern Ave</t>
  </si>
  <si>
    <t>MARKET WEST LLC</t>
  </si>
  <si>
    <t>3582 Genoa Dr</t>
  </si>
  <si>
    <t>79-07-25-200-014.000-005</t>
  </si>
  <si>
    <t>IBC LAFAYETTE DEVELOPMENT LLC</t>
  </si>
  <si>
    <t>4705 Meijer Ct</t>
  </si>
  <si>
    <t>79-07-25-200-012.000-005</t>
  </si>
  <si>
    <t>CDJ ENTERPRISES LLC</t>
  </si>
  <si>
    <t>220 Meijer Dr</t>
  </si>
  <si>
    <t>79-06-01-327-009.000-034</t>
  </si>
  <si>
    <t>SETAO LLC</t>
  </si>
  <si>
    <t>1550 Win Hentschel Blvd</t>
  </si>
  <si>
    <t>79-07-22-476-012.000-004</t>
  </si>
  <si>
    <t>124 N Farabee Dr</t>
  </si>
  <si>
    <t>Lowest rent parameter to account for large units</t>
  </si>
  <si>
    <t>79-07-25-200-013.000-005</t>
  </si>
  <si>
    <t>YOUNG BRUCE C TTEE</t>
  </si>
  <si>
    <t>210 Meijer Dr</t>
  </si>
  <si>
    <t>79-07-18-465-007.000-026</t>
  </si>
  <si>
    <t>616 W Stadium Ave</t>
  </si>
  <si>
    <t>79-07-20-330-002.000-026</t>
  </si>
  <si>
    <t>TAPAWINGO HOTEL LLC</t>
  </si>
  <si>
    <t>305 Brown St</t>
  </si>
  <si>
    <t>IW model adjusted to reflect 2013 appeal, probably needs to be looked at again regarding prop tier and location</t>
  </si>
  <si>
    <t>HALL CAROLYN SUE TTEE</t>
  </si>
  <si>
    <t>400 Brown St</t>
  </si>
  <si>
    <t>Remodel complete October 2015</t>
  </si>
  <si>
    <t>79-11-05-100-010.000-033</t>
  </si>
  <si>
    <t>BECK PLAZA LLC</t>
  </si>
  <si>
    <t>109 Beck Ln</t>
  </si>
  <si>
    <t>79-07-24-451-001.000-004</t>
  </si>
  <si>
    <t>UNIFAC 65 LLC</t>
  </si>
  <si>
    <t>140 Frontage Rd</t>
  </si>
  <si>
    <t>79-07-27-182-003.000-004</t>
  </si>
  <si>
    <t>CITATION PARTNERS LLC</t>
  </si>
  <si>
    <t>523 S Earl Ave</t>
  </si>
  <si>
    <t>2015 COM survey filled out, 2014 appeal</t>
  </si>
  <si>
    <t>79-07-27-179-001.000-004</t>
  </si>
  <si>
    <t>DACRE ALBERT J</t>
  </si>
  <si>
    <t>602 S Earl Ave</t>
  </si>
  <si>
    <t>79-07-27-181-002.000-004</t>
  </si>
  <si>
    <t>635 S Earl Ave</t>
  </si>
  <si>
    <t>79-07-27-182-001.000-004</t>
  </si>
  <si>
    <t>325 S Earl Ave</t>
  </si>
  <si>
    <t>2015 COM survey filled out</t>
  </si>
  <si>
    <t>2015 COM survey filled out; prop class code 449 - office 3+story w/elevator, needs changed</t>
  </si>
  <si>
    <t>79-07-27-181-005.000-004</t>
  </si>
  <si>
    <t>625 S Earl Ave</t>
  </si>
  <si>
    <t>D&amp;D LLC</t>
  </si>
  <si>
    <t>3613 s 18TH St</t>
  </si>
  <si>
    <t>79-07-22-379-009.000-004</t>
  </si>
  <si>
    <t>MJ VILLAGE LLC</t>
  </si>
  <si>
    <t>6 N Earl Ave</t>
  </si>
  <si>
    <t>79-07-33-229-004.000-004</t>
  </si>
  <si>
    <t>WABASH STATIONS INC</t>
  </si>
  <si>
    <t>2420 Glick St</t>
  </si>
  <si>
    <t>2014, 2015 appeals</t>
  </si>
  <si>
    <t>79-07-33-229-002.000-004</t>
  </si>
  <si>
    <t>2472 Glick St</t>
  </si>
  <si>
    <t>79-07-27-277-002.000-004</t>
  </si>
  <si>
    <t>Flex Space</t>
  </si>
  <si>
    <t>Office/Warehouse</t>
  </si>
  <si>
    <t>KOSSUTH COMMERCE CENTER LLC</t>
  </si>
  <si>
    <t>3480 Kossuth St</t>
  </si>
  <si>
    <t>Previously classed as NBHD strip center; 2014 appeal</t>
  </si>
  <si>
    <t>79-07-32-253-004.000-004</t>
  </si>
  <si>
    <t>VALLEY PLAZA LAFAYETTE LLC</t>
  </si>
  <si>
    <t>2117 S 4th St</t>
  </si>
  <si>
    <t>79-07-33-228-002.000-004</t>
  </si>
  <si>
    <t>SOUTH EARL AVENUE LLC</t>
  </si>
  <si>
    <t>2405 S Earl Ave</t>
  </si>
  <si>
    <t>79-11-04-400-002.000-032</t>
  </si>
  <si>
    <t>KANB LLC</t>
  </si>
  <si>
    <t>3215 S 18th St</t>
  </si>
  <si>
    <t>79-07-34-426-003.000-004</t>
  </si>
  <si>
    <t>FRANKFORT STATION LLC</t>
  </si>
  <si>
    <t>3610 SR 38 E</t>
  </si>
  <si>
    <t>79-11-02-226-006.000-037</t>
  </si>
  <si>
    <t>TIPPECANOE PLAZA LLC</t>
  </si>
  <si>
    <t>3995 SR 38 E</t>
  </si>
  <si>
    <t>79-11-09-400-005.000-033</t>
  </si>
  <si>
    <t>MARKET SOUTH LLC</t>
  </si>
  <si>
    <t>2049 Veterans Memorial Pkwy S</t>
  </si>
  <si>
    <t>2015 appeal; unsure if 79-11-09-401-003.000-033 is considered a child parcel</t>
  </si>
  <si>
    <t>79-11-09-400-001.000-033</t>
  </si>
  <si>
    <t>VALLEY LAKES LLC</t>
  </si>
  <si>
    <t>1803 Veterans Memorial S Pkwy</t>
  </si>
  <si>
    <t>79-11-02-226-002.000-037</t>
  </si>
  <si>
    <t>3990 SR 38 E</t>
  </si>
  <si>
    <t>New tenant build outs</t>
  </si>
  <si>
    <t>79-11-10-152-002.000-033</t>
  </si>
  <si>
    <t>DF PROPERTIES LLP</t>
  </si>
  <si>
    <t>3107 Builder Dr</t>
  </si>
  <si>
    <t>79-11-10-177-008.000-033</t>
  </si>
  <si>
    <t>3111 Builder Dr</t>
  </si>
  <si>
    <t>79-11-10-326-008.000-033</t>
  </si>
  <si>
    <t>CONCORD PLAZA LLC</t>
  </si>
  <si>
    <t>3573 Promenade Pky</t>
  </si>
  <si>
    <t>New tenant build out 2016</t>
  </si>
  <si>
    <t>79-07-15-808-001.000-001</t>
  </si>
  <si>
    <t>MOHAWK CAPITAL 1 LLC</t>
  </si>
  <si>
    <t>2529 Schuyler Ave</t>
  </si>
  <si>
    <t>Proval notes say 100% exempt on land and imps in 2014, no other details, unable to find parcel on NFP database</t>
  </si>
  <si>
    <t>79-07-22-377-006.000-004</t>
  </si>
  <si>
    <t>MAR JEAN VILLAGE LLC</t>
  </si>
  <si>
    <t>3 N Earl Ave</t>
  </si>
  <si>
    <t>79-07-20-308-025.000-026</t>
  </si>
  <si>
    <t>RIVER MARKET UCAL LLC</t>
  </si>
  <si>
    <t>E State St</t>
  </si>
  <si>
    <t>Parcel contains multiple models (multifamily and strip retail); 2014 appeal</t>
  </si>
  <si>
    <t>79-07-26-455-002.000-004</t>
  </si>
  <si>
    <t>TERIDAAT INVESTMENTS INC</t>
  </si>
  <si>
    <t>977 s Creasy Ln</t>
  </si>
  <si>
    <t xml:space="preserve">New parcel # due to split, previously 79-07-26-451-013.000-004; 2015 appeal
</t>
  </si>
  <si>
    <t>79-07-23-451-033.000-004</t>
  </si>
  <si>
    <t>SHOEMAKER DAVID P &amp; SHOEMAKER RONALD E</t>
  </si>
  <si>
    <t>101 N Creasy Ln</t>
  </si>
  <si>
    <t>2015 appeal settled with 133</t>
  </si>
  <si>
    <t>79-07-19-427-007.000-026</t>
  </si>
  <si>
    <t>CHAUNCEY HILL ANNEX LLC</t>
  </si>
  <si>
    <t>134 W State St</t>
  </si>
  <si>
    <t>79-06-02-329-001.000-029</t>
  </si>
  <si>
    <t>BOWON USA INC</t>
  </si>
  <si>
    <t>3457 Bethel Dr</t>
  </si>
  <si>
    <t>79-07-22-329-012.000-004</t>
  </si>
  <si>
    <t>MCDONALD THOMAS A</t>
  </si>
  <si>
    <t>600-608 Sagamore Pkwy N</t>
  </si>
  <si>
    <t>10320 Light Warehouse attached to back of strip mall</t>
  </si>
  <si>
    <t>THE MARKET AT CROSSPOINTE LLC</t>
  </si>
  <si>
    <t>1221 S Creasy Ln</t>
  </si>
  <si>
    <t>79-07-19-286-014.000-026</t>
  </si>
  <si>
    <t>HEIRS OF ELIZA JAQUES LLC</t>
  </si>
  <si>
    <t>314 W State St</t>
  </si>
  <si>
    <t>Model only for 1st floor and basement Gen Retail, also 6528 sqft 2nd floor Gen Retail and 7493 sqft basement Utility/Storage</t>
  </si>
  <si>
    <t>79-07-26-058-008.017-004</t>
  </si>
  <si>
    <t>170 S Creasy Ln</t>
  </si>
  <si>
    <t>79-07-26-176-005.000-004</t>
  </si>
  <si>
    <t>210 S Creasy Ln</t>
  </si>
  <si>
    <t>79-07-20-330-001.000-026</t>
  </si>
  <si>
    <t>316 E State St</t>
  </si>
  <si>
    <t xml:space="preserve">Previously an anchored center, former Border's store is now split into multiple retail spaces. </t>
  </si>
  <si>
    <t>79-07-07-252-011.000-026</t>
  </si>
  <si>
    <t>WABASH FIVE LLC</t>
  </si>
  <si>
    <t>500 Sagamore Pkwy W</t>
  </si>
  <si>
    <t>79-07-07-432-003.000-026</t>
  </si>
  <si>
    <t>307 SAGAMORE PARKWAY WEST LLC</t>
  </si>
  <si>
    <t>307 Sagamore Parkway W</t>
  </si>
  <si>
    <t>SOUTHMORE SQUARE LP</t>
  </si>
  <si>
    <t>1201 Sagamore Pkwy N</t>
  </si>
  <si>
    <t>79-07-22-200-007.000-004, 79-07-22-200-008.000-004, 79-07-22-200-009.000-004</t>
  </si>
  <si>
    <t>Rankings seem a little low, unsure if that's due to Sagamore construction; 2014 appeal</t>
  </si>
  <si>
    <t>LINCOLN LLC</t>
  </si>
  <si>
    <t>405 Sagamore S Pky</t>
  </si>
  <si>
    <t>79-07-27-202-012.000-004, 79-07-27-202-013.000-004</t>
  </si>
  <si>
    <t>79-07-27-201-002.000-004</t>
  </si>
  <si>
    <t>79-07-25-151-004.000-005</t>
  </si>
  <si>
    <t>SAND CAPITAL VI A LLC</t>
  </si>
  <si>
    <t>4315 Commerce Dr</t>
  </si>
  <si>
    <t>2014 and 2015 appeals settled with 133s; strip anchored by Walmart, but Walmart is on separate parcel</t>
  </si>
  <si>
    <t>79-07-23-451-031.000-004</t>
  </si>
  <si>
    <t>MPH LAFAYETTE LLC</t>
  </si>
  <si>
    <t>3830 South St</t>
  </si>
  <si>
    <t>79-07-07-283-002.000-026</t>
  </si>
  <si>
    <t>CLINE MAC LIMITED LIABILITY COMPANY</t>
  </si>
  <si>
    <t>350 Sagamore Pkwy W</t>
  </si>
  <si>
    <t>79-07-22-376-004.000-004</t>
  </si>
  <si>
    <t>CFB ENTERPRISES LLC</t>
  </si>
  <si>
    <t>400 N Earl Ave</t>
  </si>
  <si>
    <t>FAMILY VIDEO MOVIE CLUB INC</t>
  </si>
  <si>
    <t>3211 Union St</t>
  </si>
  <si>
    <t>79-07-22-329-019.000-004, 79-07-22-329-020.000-004, 79-07-22-329-021.000-004</t>
  </si>
  <si>
    <t>2014 and 2015 appeals settled by trending 2013 stip agreement; classed in IW as Single Tenant Gen Retail, but multiple businesses are present; child parcels also incude a residence remodeled into a retail day spa</t>
  </si>
  <si>
    <t>LAFAYETTE RENTALS INC</t>
  </si>
  <si>
    <t>3667 Braddock Dr</t>
  </si>
  <si>
    <t>Listed in IW as Single Tenant Gen Retail, more accurately described as multitenant office/retail; 2013 appeal brought before IBTR, no decision yet</t>
  </si>
  <si>
    <t>CLEAR RIVER CHURCH INC</t>
  </si>
  <si>
    <t>315 Cincinnati St</t>
  </si>
  <si>
    <t>79-07-20-406-002.000-004, 79-07-20-406-003.000-004, 79-07-20-406-004.000-004, 79-07-20-406-005.000-004</t>
  </si>
  <si>
    <t>MTS PROPERTIES LLC</t>
  </si>
  <si>
    <t>3218 Daughtery Dr</t>
  </si>
  <si>
    <t>CHAUNCEY HILL MALL LLC</t>
  </si>
  <si>
    <t>135 S Chauncey Ave</t>
  </si>
  <si>
    <t>2014,2015 appeals filed; 2010 IBTR determination made in 2015</t>
  </si>
  <si>
    <t>79-11-09-279-020.009-032</t>
  </si>
  <si>
    <t>350 LLC</t>
  </si>
  <si>
    <t>2606 E 350 S</t>
  </si>
  <si>
    <t>Sycamore Village office condo</t>
  </si>
  <si>
    <t>79-07-20-451-008.000-004</t>
  </si>
  <si>
    <t>HOOSIER MOTOR CLUB</t>
  </si>
  <si>
    <t>331 N 4th St</t>
  </si>
  <si>
    <t>AAA</t>
  </si>
  <si>
    <t>79-07-28-328-007.000-004</t>
  </si>
  <si>
    <t>State Farm</t>
  </si>
  <si>
    <t>SIPLE JEFFREY A &amp; ELIZABETH R</t>
  </si>
  <si>
    <t>1627 Kossuth St</t>
  </si>
  <si>
    <t>79-07-08-151-001.000-026</t>
  </si>
  <si>
    <t>Montessori School</t>
  </si>
  <si>
    <t>MONTESSORI PARENTS INC</t>
  </si>
  <si>
    <t>2568 Soldiers Home Rd</t>
  </si>
  <si>
    <t>79-07-21-164-008.000-004</t>
  </si>
  <si>
    <t>Arab Termite and Pest Control</t>
  </si>
  <si>
    <t>SHAH SYED MAHMOOD &amp; ASMAT</t>
  </si>
  <si>
    <t>1308 Union St</t>
  </si>
  <si>
    <t>Res Dwelling converted into office, still listed as dwelling on PRC</t>
  </si>
  <si>
    <t>79-07-28-227-002.000-004</t>
  </si>
  <si>
    <t>Spiris</t>
  </si>
  <si>
    <t>BLUE OFFICE LLC</t>
  </si>
  <si>
    <t>2200 Scott St</t>
  </si>
  <si>
    <t>79-11-09-376-003.000-033</t>
  </si>
  <si>
    <t>Artistic Media Partners</t>
  </si>
  <si>
    <t>ARTISTIC MEDIA PARTNERS INC</t>
  </si>
  <si>
    <t>3824 S 18th St</t>
  </si>
  <si>
    <t>79-07-33-404-022.000-004</t>
  </si>
  <si>
    <t>Jan Nielsen</t>
  </si>
  <si>
    <t>NIELSEN PROPERTIES LLC</t>
  </si>
  <si>
    <t>2409 S 18th St</t>
  </si>
  <si>
    <t>79-07-19-476-011.000-026</t>
  </si>
  <si>
    <t>CRESTVIEW PARTNERS LLC</t>
  </si>
  <si>
    <t>401 S River Rd</t>
  </si>
  <si>
    <t>79-07-34-081-006.913-004</t>
  </si>
  <si>
    <t>B&amp;D LAND LLC</t>
  </si>
  <si>
    <t>200-A</t>
  </si>
  <si>
    <t>IW only lists 2535 sqft, unsure if building is separated into condos</t>
  </si>
  <si>
    <t>79-07-27-127-003.000-004</t>
  </si>
  <si>
    <t>JAY A BENNER RENTALS LLC</t>
  </si>
  <si>
    <t>3109 South St</t>
  </si>
  <si>
    <t>79-07-23-351-004.000-004</t>
  </si>
  <si>
    <t>Bob Byrd Insurance</t>
  </si>
  <si>
    <t>BYRD ROBERT W</t>
  </si>
  <si>
    <t>34 Executive Dr</t>
  </si>
  <si>
    <t>2015 COMsurvey filled out</t>
  </si>
  <si>
    <t>79-07-07-251-005.000-026</t>
  </si>
  <si>
    <t>Heman Lawson Hawks</t>
  </si>
  <si>
    <t>HLH PROPERTIES LLC</t>
  </si>
  <si>
    <t>2522 N Salisbury St</t>
  </si>
  <si>
    <t>79-07-22-427-012.000-004</t>
  </si>
  <si>
    <t>Employee Benefits Solutions</t>
  </si>
  <si>
    <t>ANDERSON MELINDA S &amp; KALLNER DANIEL</t>
  </si>
  <si>
    <t>703 N 36th St</t>
  </si>
  <si>
    <t>79-07-21-478-001.000-004</t>
  </si>
  <si>
    <t>Accurate Hearing</t>
  </si>
  <si>
    <t>KASPRO PROPERTIES LLC &amp; LAFAYETTE BANK AND TRUST TTEE</t>
  </si>
  <si>
    <t>2300 South St</t>
  </si>
  <si>
    <t>2014, 2015 appeals filed; 2013 appeal pending w/IBTR</t>
  </si>
  <si>
    <t>79-07-32-253-020.000-004</t>
  </si>
  <si>
    <t>Starr Associates</t>
  </si>
  <si>
    <t>N.A.I.L. LLC</t>
  </si>
  <si>
    <t>413 Teal Rd</t>
  </si>
  <si>
    <t>79-07-28-180-001.000-004</t>
  </si>
  <si>
    <t>FOUR-TEN PROPERTIES LLC</t>
  </si>
  <si>
    <t>Pherson CPA</t>
  </si>
  <si>
    <t>410 S 18th St</t>
  </si>
  <si>
    <t>2014 appeal; Interior and Exterior remodel 2015; rankings may need to be adjusted due to remodel</t>
  </si>
  <si>
    <t>79-07-24-376-003.000-004</t>
  </si>
  <si>
    <t>Visit Lafayette-West Lafayette Visitors Center</t>
  </si>
  <si>
    <t>ROSSITER RONALD J &amp; CYNTHIA A</t>
  </si>
  <si>
    <t>301 Frontage Rd</t>
  </si>
  <si>
    <t>612 Unused sf is Utility/Storage</t>
  </si>
  <si>
    <t>79-07-21-335-002.000-004</t>
  </si>
  <si>
    <t>Edward Jones</t>
  </si>
  <si>
    <t>SCHWARZ RICHARD R SARAH A</t>
  </si>
  <si>
    <t>1421 Union St</t>
  </si>
  <si>
    <t>79-07-35-201-017.000-004</t>
  </si>
  <si>
    <t>Enterprise Rent-a-car</t>
  </si>
  <si>
    <t>VP PACK LLC</t>
  </si>
  <si>
    <t>3705 McCarty Ln</t>
  </si>
  <si>
    <t>2015 parking lot expansion; 2016 interior remodel</t>
  </si>
  <si>
    <t>79-07-29-203-008.000-004</t>
  </si>
  <si>
    <t>Knights of Columbus</t>
  </si>
  <si>
    <t>K OF C CLUB OF LAFAYETTE</t>
  </si>
  <si>
    <t>218 S 4th St</t>
  </si>
  <si>
    <t>KofC meeting hall, classed as both Office and Theater on PRC. Nonproft. Unsure if another model would be more appropriate for this property; 2030 sf basement Utility/Storage</t>
  </si>
  <si>
    <t>79-07-27-427-004.000-004</t>
  </si>
  <si>
    <t>American Orthopedic &amp; Prosthetics</t>
  </si>
  <si>
    <t>METCALF KENNETH &amp; JANE TTEES</t>
  </si>
  <si>
    <t>720 Farabee Ct</t>
  </si>
  <si>
    <t>79-07-28-251-001.000-004</t>
  </si>
  <si>
    <t>Ere Insurance</t>
  </si>
  <si>
    <t>ERE LAFAYETTE LLC</t>
  </si>
  <si>
    <t>2019 Main St</t>
  </si>
  <si>
    <t>Listed on PRC as Dwelling; 576 sf unfinished basement space included in total sf</t>
  </si>
  <si>
    <t>79-01-35-100-007.000-014</t>
  </si>
  <si>
    <t>Waterscapes at the Garden Connection</t>
  </si>
  <si>
    <t>GESWEIN DEMOLITION EXCAVATING &amp; HAULING LLC</t>
  </si>
  <si>
    <t>8721 Old US Hwy 52</t>
  </si>
  <si>
    <t>Rankings need review, seem high; prop is small office with greenhouses on excess acreage</t>
  </si>
  <si>
    <t>79-07-10-200-017.000-003</t>
  </si>
  <si>
    <t>Uptowners Club</t>
  </si>
  <si>
    <t>UPTOWNERS CLUB INC</t>
  </si>
  <si>
    <t>Barton Beach Rd</t>
  </si>
  <si>
    <t>Use is Theatre on PRC, Nonprofit</t>
  </si>
  <si>
    <t>79-16-23-326-001.000-008</t>
  </si>
  <si>
    <t>US Post Office</t>
  </si>
  <si>
    <t>WEEDON LEE LORENE JR M</t>
  </si>
  <si>
    <t>11750 Clark St</t>
  </si>
  <si>
    <t>79-04-33-126-002.000-027</t>
  </si>
  <si>
    <t>WELCH TODD</t>
  </si>
  <si>
    <t>7411 Railroad St</t>
  </si>
  <si>
    <t>Also 3960 sf pole barn on parcel</t>
  </si>
  <si>
    <t>79-11-09-279-001.009-032</t>
  </si>
  <si>
    <t>GLB PROPERTIES LLC</t>
  </si>
  <si>
    <t>2504 E 350 S</t>
  </si>
  <si>
    <t>Office condo</t>
  </si>
  <si>
    <t>79-07-07-276-002.009-026</t>
  </si>
  <si>
    <t>Hanau Holistic Care Center</t>
  </si>
  <si>
    <t>COULSON JOHN C TTEE</t>
  </si>
  <si>
    <t>160/161 Sagamore Pkwy W</t>
  </si>
  <si>
    <t>1400 sf is basement Utility/Storage</t>
  </si>
  <si>
    <t>79-07-28-402-003.000-004</t>
  </si>
  <si>
    <t>Blevins Insurance</t>
  </si>
  <si>
    <t>BLEVINS THOMAS W</t>
  </si>
  <si>
    <t>803 S 18th St</t>
  </si>
  <si>
    <t>79-07-34-276-003.000-004</t>
  </si>
  <si>
    <t>2015 COM survey filled out; 356  sf unfinished basement space is included in total sf; 2015 addition</t>
  </si>
  <si>
    <t>Farmers Insurance</t>
  </si>
  <si>
    <t>VANDERMAY FRANCIS W ETAL</t>
  </si>
  <si>
    <t>20 Professional Ct</t>
  </si>
  <si>
    <t>79-07-17-357-013.000-026</t>
  </si>
  <si>
    <t>Neil Klemme Insurance Agency</t>
  </si>
  <si>
    <t>VOGUE CLEANERS OF LAF INC</t>
  </si>
  <si>
    <t>79-07-27-328-022.000-004</t>
  </si>
  <si>
    <t>Seguros America</t>
  </si>
  <si>
    <t>DOUBLE D INVESTMENTS</t>
  </si>
  <si>
    <t>923 Robinson St</t>
  </si>
  <si>
    <t>722 S Earl Ave</t>
  </si>
  <si>
    <t>Total sf includes 420 sf Utility/Storage space</t>
  </si>
  <si>
    <t>79-07-22-308-019.000-004</t>
  </si>
  <si>
    <t>Transrisk Inc</t>
  </si>
  <si>
    <t>STATE BANK OF OXFORD SUCCESOR TRUSTEE</t>
  </si>
  <si>
    <t>2925 Union St</t>
  </si>
  <si>
    <t>Total sf includes 464 sf basement Utility/Storage space</t>
  </si>
  <si>
    <t>HUFFORD INTERNATIONAL GROUP LLC</t>
  </si>
  <si>
    <t>1600 Sagamore S Pky</t>
  </si>
  <si>
    <t>Prop was previously a bank, still has drive-thru lanes</t>
  </si>
  <si>
    <t>79-11-09-279-017.009-032</t>
  </si>
  <si>
    <t>Allstate Insurance</t>
  </si>
  <si>
    <t>KOPF JERRY W &amp; PATRICIA W</t>
  </si>
  <si>
    <t>79-07-17-358-016.000-026</t>
  </si>
  <si>
    <t>OOMS PROPERTIES LLC</t>
  </si>
  <si>
    <t>BSS Consulting</t>
  </si>
  <si>
    <t>928 Robinson St</t>
  </si>
  <si>
    <t>79-07-21-357-001.000-004</t>
  </si>
  <si>
    <t>Tbird Design Group</t>
  </si>
  <si>
    <t>2016 COM survey filled out; PRC Prop class is Med Office, current use is Gen Office</t>
  </si>
  <si>
    <t>105 N 10th St</t>
  </si>
  <si>
    <t>Total SF includes 750 sf Utility/Storage space</t>
  </si>
  <si>
    <t>79-07-07-328-012.000-026</t>
  </si>
  <si>
    <t>BMV</t>
  </si>
  <si>
    <t>720 W Navajo St</t>
  </si>
  <si>
    <t>New 4136 Office building added to parcel for 2016</t>
  </si>
  <si>
    <t>79-06-12-278-004.000-026</t>
  </si>
  <si>
    <t>Truck Insure</t>
  </si>
  <si>
    <t>W3 LLC</t>
  </si>
  <si>
    <t>2540 Kent Ave</t>
  </si>
  <si>
    <t>2 buildings on parcel</t>
  </si>
  <si>
    <t>79-07-15-843-001.000-004</t>
  </si>
  <si>
    <t>Imperial Travel</t>
  </si>
  <si>
    <t>JQC LIMITED PARTNERSHIP</t>
  </si>
  <si>
    <t>2150 Sagamore N Pky</t>
  </si>
  <si>
    <t>4735 sf is Utility/Storage, calculated office space size is greater than amount on IW pro forma</t>
  </si>
  <si>
    <t>CONNORS STEPHEN B</t>
  </si>
  <si>
    <t>190 Professional Ct</t>
  </si>
  <si>
    <t>SF discrepancy from IW pro forma - IW lists sf of only 6979 ft</t>
  </si>
  <si>
    <t>79-11-09-252-004.000-032</t>
  </si>
  <si>
    <t>Agri Source</t>
  </si>
  <si>
    <t>NSS DEVELOPMENT LLC</t>
  </si>
  <si>
    <t>1812 Troxel Dr</t>
  </si>
  <si>
    <t>79-07-20-408-007.000-004</t>
  </si>
  <si>
    <t>Lafayette Urban Ministry</t>
  </si>
  <si>
    <t>LAFAYETTE URBAN MINISTRY INC</t>
  </si>
  <si>
    <t>420 N 4th St</t>
  </si>
  <si>
    <t>79-07-27-427-001.000-004</t>
  </si>
  <si>
    <t>GH LLC</t>
  </si>
  <si>
    <t>DEXTER DAN F ETAL</t>
  </si>
  <si>
    <t>700 Farabee Ct</t>
  </si>
  <si>
    <t>Total sf includes 2132 Utility/Storage space</t>
  </si>
  <si>
    <t>79-07-35-176-012.000-004</t>
  </si>
  <si>
    <t>PENCE SHIRLEY M</t>
  </si>
  <si>
    <t>80 Creasy Ct</t>
  </si>
  <si>
    <t>Prop previously valued as Gen Office in IW, changed to Warehouse based on 2015 INDsurvey; rankings may need changed based on new categorization</t>
  </si>
  <si>
    <t>79-07-09-810-007.000-005</t>
  </si>
  <si>
    <t>Robbins Bail Bonds</t>
  </si>
  <si>
    <t>ROBBINS TERRY G</t>
  </si>
  <si>
    <t>2629 Duncan Rd</t>
  </si>
  <si>
    <t>Previously classed in IW as 8640 sf Single Tenant Office, IW rankings may need updated due to change</t>
  </si>
  <si>
    <t>79-07-07-328-003.000-026</t>
  </si>
  <si>
    <t>USPS</t>
  </si>
  <si>
    <t>TIMMONS GEORGE W &amp; SON</t>
  </si>
  <si>
    <t>610 W Navajo St</t>
  </si>
  <si>
    <t>Dilden Bros</t>
  </si>
  <si>
    <t>WABASH RIVER ENHANCEMENT CORPORATION</t>
  </si>
  <si>
    <t>1506 Canal Rd</t>
  </si>
  <si>
    <t>Previously classed in IW as 5329 sf Single Tenant Gen Office, IW rankings may need updated due to change</t>
  </si>
  <si>
    <t>Puzzle Factory Lofts</t>
  </si>
  <si>
    <t>900 PLACE TOWNHOMES LLC</t>
  </si>
  <si>
    <t>3200 South ###12 St</t>
  </si>
  <si>
    <t>IW pro forma only lists 6814 sf; parcel has severe environmental issues resulting in reduced AV; Parcel spans TIF districts</t>
  </si>
  <si>
    <t>79-07-09-810-005.000-005</t>
  </si>
  <si>
    <t>James Bonds</t>
  </si>
  <si>
    <t>GERMAN STEVEN &amp; ROBBINS DELANA</t>
  </si>
  <si>
    <t>2637 Duncan Rd</t>
  </si>
  <si>
    <t>79-07-21-257-004.000-004</t>
  </si>
  <si>
    <t>Abstract Technology Group</t>
  </si>
  <si>
    <t>ABSTRACT REAL ESTATE HOLDINGS LLC</t>
  </si>
  <si>
    <t>1800 Union St</t>
  </si>
  <si>
    <t>Previously listed on IW as Single Tenant GenRetail; IW rankings may need updated due to change; Addition complete for 2016</t>
  </si>
  <si>
    <t>79-07-35-251-003.000-004</t>
  </si>
  <si>
    <t>JOHN F POPP BUSINESS CORP</t>
  </si>
  <si>
    <t>3725 Amelia Ave</t>
  </si>
  <si>
    <t>Previously valued as Single Tenant Gen Office in IW; No building info on PRC; rankings may need adjustment based on change</t>
  </si>
  <si>
    <t>79-07-26-251-010.000-004</t>
  </si>
  <si>
    <t>GW Berkheimer</t>
  </si>
  <si>
    <t>BERKHEIMER PROPERTIES LLC</t>
  </si>
  <si>
    <t>3845 Fortune Dr</t>
  </si>
  <si>
    <t>Previously classed in IW as Single Tenant Gen Office; change made due to response on 2016COM survey; IW rankings may need adjusted for new model</t>
  </si>
  <si>
    <t>79-06-12-226-001.000-026</t>
  </si>
  <si>
    <t>BTCCGL</t>
  </si>
  <si>
    <t>BHARATIYA TEMPLE AND CULTURAL CENTER OF GREATER LAFAYETTE LTD</t>
  </si>
  <si>
    <t>1217 Sagamore Pkwy N</t>
  </si>
  <si>
    <t>Building used as church, is exempt</t>
  </si>
  <si>
    <t>79-07-34-376-014.000-005</t>
  </si>
  <si>
    <t>Plumbers and Steamfitters Union</t>
  </si>
  <si>
    <t>PLUMBERS &amp; STEAMFITTERS EDUCATIONAL TRUST FUND</t>
  </si>
  <si>
    <t>2555 S 30th St</t>
  </si>
  <si>
    <t>Land and Imps are exempt</t>
  </si>
  <si>
    <t>79-06-12-278-001.000-026</t>
  </si>
  <si>
    <t>WLFI</t>
  </si>
  <si>
    <t>WAND TELEVISION INC</t>
  </si>
  <si>
    <t>2605 Yeager Rd</t>
  </si>
  <si>
    <t>SF includes 2040 sf Light Warhouse, 1920 sf Small Shop, and 276 sf Heavy Utility Storage</t>
  </si>
  <si>
    <t>Harrison College</t>
  </si>
  <si>
    <t>IW pro forma is based on 10,200 sf</t>
  </si>
  <si>
    <t>79-07-34-401-005.000-005</t>
  </si>
  <si>
    <t>LAFAYETTE COMMUNITY CHURCH INC</t>
  </si>
  <si>
    <t>Concord Rd</t>
  </si>
  <si>
    <t>Interior remodel begun 2016 for turning building into church</t>
  </si>
  <si>
    <t>79-07-25-300-002.000-005</t>
  </si>
  <si>
    <t>823 Park East Blvd</t>
  </si>
  <si>
    <t>Vacancy increased to 38% on IW pro forma to account for obsl in vacant unit of building</t>
  </si>
  <si>
    <t>79-07-09-810-002.000-005</t>
  </si>
  <si>
    <t>MBAH Insurance</t>
  </si>
  <si>
    <t>MBAH PROPERTIES LLC</t>
  </si>
  <si>
    <t>2663 Duncan Rd</t>
  </si>
  <si>
    <t>Total sf includes 3730 sf basement Gen Office and 1040 sf basement utility/storage</t>
  </si>
  <si>
    <t>79-06-01-376-004.000-034</t>
  </si>
  <si>
    <t>1551 Win Hentschel Blvd</t>
  </si>
  <si>
    <t>79-07-33-400-001.000-004</t>
  </si>
  <si>
    <t>LAFAYETTE LIFE INSURANCE</t>
  </si>
  <si>
    <t>1905 S Teal Rd</t>
  </si>
  <si>
    <t>5240 sf Utility/Storage building also on prop, not included in IW SF</t>
  </si>
  <si>
    <t>LAFAYETTE BANK AND TRUST COMPANY NATIONAL ASSOCIATION</t>
  </si>
  <si>
    <t>250 Main St Unit 210</t>
  </si>
  <si>
    <t>MEDICAL ENGINEERING AND DEVELOPMENT INSTITUTE INC</t>
  </si>
  <si>
    <t>1 Great Lakes Blvd</t>
  </si>
  <si>
    <t>State Farm Federal Credit Union and Operations Center</t>
  </si>
  <si>
    <t>LSREF2 TRACTOR REO (LAFAYETTE) LLC</t>
  </si>
  <si>
    <t>2550 Northwestern Ave</t>
  </si>
  <si>
    <t>Unused sf includes 17860 sf Light Warehouse and 1680 sf Utility/Storage</t>
  </si>
  <si>
    <t>2014 appeal; 2013 appeal final determination from IBTR lowered AV; Could be classed as Office/R&amp;D</t>
  </si>
  <si>
    <t>79-07-27-127-026.000-004</t>
  </si>
  <si>
    <t>FRANK E TURPIN FAMILY TRUST DATED 4/01/05</t>
  </si>
  <si>
    <t>114 S Earl Ave</t>
  </si>
  <si>
    <t>79-07-28-327-007.000-004</t>
  </si>
  <si>
    <t>VERNON RANDY A KATHRYN A</t>
  </si>
  <si>
    <t>1527 Kossuth St</t>
  </si>
  <si>
    <t>79-07-34-201-003.000-004</t>
  </si>
  <si>
    <t>3416 SR 38 E</t>
  </si>
  <si>
    <t>Previously classed in IW as Single Tenant Gen Office</t>
  </si>
  <si>
    <t>79-07-21-334-001.000-004</t>
  </si>
  <si>
    <t>HAMKE JEFFREY D</t>
  </si>
  <si>
    <t>1515 Union St</t>
  </si>
  <si>
    <t>Previously classed in IW as Multi-tenant Med Office, reclassed based on current loopnet listing</t>
  </si>
  <si>
    <t>79-07-34-276-018.000-004</t>
  </si>
  <si>
    <t>MITHOEFER INVESTMENTS LLC &amp; NCT-111 LLC</t>
  </si>
  <si>
    <t>180 Professional Ct</t>
  </si>
  <si>
    <t>PLUS ONE REALTY CORP</t>
  </si>
  <si>
    <t>1100 N 9th St</t>
  </si>
  <si>
    <t>1600 unused sf is Utility/Storage</t>
  </si>
  <si>
    <t>79-07-31-479-002.000-005</t>
  </si>
  <si>
    <t>KAY LEE LLC</t>
  </si>
  <si>
    <t>119 Teal W Rd</t>
  </si>
  <si>
    <t>Previously classed in IW as Multi-Tenant GenOffice. Was previously an auto showroom, current BP for Avis/Budget rentals</t>
  </si>
  <si>
    <t>79-07-20-485-009.000-004</t>
  </si>
  <si>
    <t>N 8th St</t>
  </si>
  <si>
    <t>SF overstated in IW; this is the accurate SF, as part of the building was demoed</t>
  </si>
  <si>
    <t>79-07-20-485-003.000-004</t>
  </si>
  <si>
    <t>FREDERICK FRANZ J I &amp; SUSAN</t>
  </si>
  <si>
    <t>EIGHTH AT MAIN LLC</t>
  </si>
  <si>
    <t>725 Main St</t>
  </si>
  <si>
    <t>2800 sf is 2nd and 3rd floor Utility/Storage, but all is included on IW pro forma</t>
  </si>
  <si>
    <t>79-07-19-282-004.000-026</t>
  </si>
  <si>
    <t>SCHMIEDICKE DIANA B</t>
  </si>
  <si>
    <t>University Book Store offices</t>
  </si>
  <si>
    <t>348 W State St</t>
  </si>
  <si>
    <t>Previously classed in IW as MultiTenant GenOffice.  Unusued 1536 sf is basement Utility/Storage</t>
  </si>
  <si>
    <t>79-07-20-456-006.000-004</t>
  </si>
  <si>
    <t>Cynthia P Smith</t>
  </si>
  <si>
    <t>WEBSTER DALE W</t>
  </si>
  <si>
    <t>128 N 3rd St</t>
  </si>
  <si>
    <t>Previously classed in IW as MultiTenant Gen Office</t>
  </si>
  <si>
    <t>711 S 9th St</t>
  </si>
  <si>
    <t>79-07-34-276-017.000-004</t>
  </si>
  <si>
    <t>Challgren Dentistry</t>
  </si>
  <si>
    <t>CHALLGREN PAUL J &amp; DONNA D</t>
  </si>
  <si>
    <t>170 Professional Ct</t>
  </si>
  <si>
    <t>Previously classed in IW as MultiTenant Gen Office; Unused 432 sf is basement Utility/Storage</t>
  </si>
  <si>
    <t>Dr. Jeffrey W McGuire</t>
  </si>
  <si>
    <t>79-07-34-326-015.000-005</t>
  </si>
  <si>
    <t>LOY KYLE D</t>
  </si>
  <si>
    <t>2312 Concord Rd</t>
  </si>
  <si>
    <t>Previously classed in IW as MultiTenant Gen Office; Total SF includes 1920 sf basement Utility/Storage</t>
  </si>
  <si>
    <t>79-01-27-351-014.000-016</t>
  </si>
  <si>
    <t>407 N Meadow St</t>
  </si>
  <si>
    <t>Previously classed in IW as Multi-Tenant Gen Office; NFP exemption approved 2015 100%</t>
  </si>
  <si>
    <t>79-07-19-278-010.000-026</t>
  </si>
  <si>
    <t>207 N Chauncey Ave</t>
  </si>
  <si>
    <t>Tenants are Tattoo parlor and Dentist; unsure if this is the best model to be using</t>
  </si>
  <si>
    <t>79-07-22-126-034.000-004</t>
  </si>
  <si>
    <t>WIEDA JERRY M &amp; SONDERATH CLIFFORD L</t>
  </si>
  <si>
    <t>3005 Greenbush St</t>
  </si>
  <si>
    <t>Previously classed in IW as Multi Tenant Gen Office</t>
  </si>
  <si>
    <t>79-07-22-308-020.000-004</t>
  </si>
  <si>
    <t>Don R Scheidt &amp; Co</t>
  </si>
  <si>
    <t>BEECHTREE PLAZA PARTNERSHIP</t>
  </si>
  <si>
    <t>2927 Union St</t>
  </si>
  <si>
    <t>Previously classed in IW as Multi-Tenant Gen Office.  Unused 432 sf is basement Utility/Storage</t>
  </si>
  <si>
    <t>79-07-28-208-009.000-004</t>
  </si>
  <si>
    <t>HICKMAN DENNIS L &amp; TAMMY J</t>
  </si>
  <si>
    <t>215 S 18th St</t>
  </si>
  <si>
    <t>June Palms Property Management</t>
  </si>
  <si>
    <t>Previously classed in IW as Multi-Tenant Gen Office.  Sheds and pole barn also on prop</t>
  </si>
  <si>
    <t>79-07-34-081-002.913-004</t>
  </si>
  <si>
    <t>DEPPE DAVID E &amp; BETTY L</t>
  </si>
  <si>
    <t>Professional Ct</t>
  </si>
  <si>
    <t>79-07-20-303-002.000-026</t>
  </si>
  <si>
    <t>Condo, total building SF is 6808</t>
  </si>
  <si>
    <t>EHRESMAN DONALD G &amp; CARRIE L</t>
  </si>
  <si>
    <t>20 N Salisbury St</t>
  </si>
  <si>
    <t>79-06-12-226-010.000-026</t>
  </si>
  <si>
    <t>FUNK REAL ESTATE LLC</t>
  </si>
  <si>
    <t>1211 Cumberland Ave</t>
  </si>
  <si>
    <t>79-07-20-452-005.000-004</t>
  </si>
  <si>
    <t>LEICESTER PROPERTIES LLC</t>
  </si>
  <si>
    <t>310 Ferry St</t>
  </si>
  <si>
    <t>Previously classed in IW as MultiTenant Gen Office; 2015 COMsurvey filled out</t>
  </si>
  <si>
    <t>79-07-20-462-013.000-004</t>
  </si>
  <si>
    <t>GROSS ROBERT WILLIAM JEANNA E</t>
  </si>
  <si>
    <t>420 Columbia St</t>
  </si>
  <si>
    <t>666 Unusued sf is basement utility/storage</t>
  </si>
  <si>
    <t>79-06-12-278-006.000-026</t>
  </si>
  <si>
    <t>DENO RENTALS LLC</t>
  </si>
  <si>
    <t xml:space="preserve">2655 Yeager Rd </t>
  </si>
  <si>
    <t>79-07-34-326-007.000-005</t>
  </si>
  <si>
    <t>MANOLO RENTING LLC</t>
  </si>
  <si>
    <t>3267 Teal Rd</t>
  </si>
  <si>
    <t>79-07-22-400-016.000-004</t>
  </si>
  <si>
    <t>GAETA JOSE E &amp; JULIANA</t>
  </si>
  <si>
    <t>3461 Union St</t>
  </si>
  <si>
    <t>Total SF includes 432 sf Utility/Storage and 1260 sf Small Shop</t>
  </si>
  <si>
    <t>79-07-28-281-001.000-004</t>
  </si>
  <si>
    <t>RUPP LYLE F</t>
  </si>
  <si>
    <t>2300 Kossuth St</t>
  </si>
  <si>
    <t>79-07-28-257-007.000-004</t>
  </si>
  <si>
    <t>2075 Main St</t>
  </si>
  <si>
    <t>79-07-28-209-012.000-004</t>
  </si>
  <si>
    <t>Rural Insurances Services</t>
  </si>
  <si>
    <t>SMIT BERNARD &amp; MELINDA S</t>
  </si>
  <si>
    <t>2001 Jackson St</t>
  </si>
  <si>
    <t>Previously classed in IW as Multi Tenant Gen Office. Total SF includes 800 sf basement Utility/Storage</t>
  </si>
  <si>
    <t>79-07-07-301-006.000-026</t>
  </si>
  <si>
    <t>KOPF MATTHEW W</t>
  </si>
  <si>
    <t>1089 Sagamore Pkwy W</t>
  </si>
  <si>
    <t>Total SF includes 380 sf basement Utility/Storage</t>
  </si>
  <si>
    <t>79-07-34-276-012.000-004</t>
  </si>
  <si>
    <t>T&amp;W ENTERPRISES INC</t>
  </si>
  <si>
    <t>120 Professional Ct</t>
  </si>
  <si>
    <t>79-07-20-486-003.000-004</t>
  </si>
  <si>
    <t>106 NORTH 9TH LLC</t>
  </si>
  <si>
    <t>106 N 9th St</t>
  </si>
  <si>
    <t>79-10-02-400-032.000-021</t>
  </si>
  <si>
    <t>Inspired Fire glass studio</t>
  </si>
  <si>
    <t>OWENS SHARON MARIE</t>
  </si>
  <si>
    <t>2124 SR 25 W</t>
  </si>
  <si>
    <t>Office/Shop</t>
  </si>
  <si>
    <t>Previously classed in IW as Multi Tenant Gen Office; Total SF is less than listed on IW pro forma; 1140 sf pole barn also on parcel</t>
  </si>
  <si>
    <t>79-07-20-454-004.000-004</t>
  </si>
  <si>
    <t>BURGETT JOHN M SHARON M</t>
  </si>
  <si>
    <t>510 Main St</t>
  </si>
  <si>
    <t>Previously classed in IW as Multi Tenant Gen Office; Total SF includes 1200 sf basement Utility/Storage; Third floor 1440 sf Utility/Storage space not included in total SF</t>
  </si>
  <si>
    <t>79-07-27-177-036.000-004</t>
  </si>
  <si>
    <t>CYR WILLIAM A</t>
  </si>
  <si>
    <t>318 S Earl Ave</t>
  </si>
  <si>
    <t xml:space="preserve">Previously classed in IW as Multi Tenant Gen Office </t>
  </si>
  <si>
    <t>79-07-27-403-013.000-004</t>
  </si>
  <si>
    <t>Frosty Management Corporation</t>
  </si>
  <si>
    <t>717 Navco Dr</t>
  </si>
  <si>
    <t>Previously classed in IW as Multi Tenant Gen Office; Total SF includes 1280 sf Utility/Storage</t>
  </si>
  <si>
    <t>79-07-07-276-011.009-026</t>
  </si>
  <si>
    <t>Excel Group</t>
  </si>
  <si>
    <t>PMSJ PROPERTIES LLC</t>
  </si>
  <si>
    <t>156 Sagamore Pkwy W</t>
  </si>
  <si>
    <t>Previously classed in IW as Multi-Tenant Gen Office; Unused 682 sf is basement Utility/Storage</t>
  </si>
  <si>
    <t>79-07-21-356-006.000-004</t>
  </si>
  <si>
    <t>VANDERPLAATS TIMOTHY M &amp; VANDERPLAATS BRETT</t>
  </si>
  <si>
    <t>909 Main St</t>
  </si>
  <si>
    <t>Previously classed in IW as Muti-Tenant Gen Office</t>
  </si>
  <si>
    <t>79-07-26-476-012.000-004</t>
  </si>
  <si>
    <t>WILSON MICHAEL G &amp; JANE ANN</t>
  </si>
  <si>
    <t>955 Mezzanine Dr</t>
  </si>
  <si>
    <t>2015 COMsurvey filled out; 2014 appeal filed</t>
  </si>
  <si>
    <t>Previously listed in IW as Multi-Tenant Gen Office</t>
  </si>
  <si>
    <t>Bernadette's annex</t>
  </si>
  <si>
    <t>118 N 3rd St</t>
  </si>
  <si>
    <t>Previously classed in IW as Multi-Tenant Gen Office; Honeybaked Ham also on same parcel, listed in DT row restaurants</t>
  </si>
  <si>
    <t>79-07-21-335-003.000-004</t>
  </si>
  <si>
    <t>Lafayette Regional Association of Realtors</t>
  </si>
  <si>
    <t>LBOR SERVICE CORPORATION</t>
  </si>
  <si>
    <t>1415 Union St</t>
  </si>
  <si>
    <t>Previously classed in IW as Multi-Tenant Gen Office</t>
  </si>
  <si>
    <t>79-07-20-479-001.000-004</t>
  </si>
  <si>
    <t>Dr. Jeffrey J Yocum</t>
  </si>
  <si>
    <t>YOCUM JEFFREY J &amp; CATHERINE M</t>
  </si>
  <si>
    <t>637 Ferry St</t>
  </si>
  <si>
    <t>Previously classed in IW as Multi-Tenant Gen Office; SF adjusted based on 2016 field review; Unused 1735 SF is basement</t>
  </si>
  <si>
    <t>79-07-21-103-005.000-004</t>
  </si>
  <si>
    <t>Manifested Power International Ministries</t>
  </si>
  <si>
    <t>MANIFESTED POWER INTERNATIONAL MINISTRIES INC</t>
  </si>
  <si>
    <t>1322 Howell St</t>
  </si>
  <si>
    <t>Previously classed in IW as Multi-Tenant Gen Office; Prop is a church, 100% exempt; 1200 unused sf is basement Utility/Storage</t>
  </si>
  <si>
    <t>79-07-32-176-007.000-004</t>
  </si>
  <si>
    <t>VON TOBEL CORPORATION</t>
  </si>
  <si>
    <t>80 Saw Mill Rd</t>
  </si>
  <si>
    <t>Building vacant shell, 46% complete, could become either a single or multi tenant office</t>
  </si>
  <si>
    <t>79-07-26-476-020.000-004</t>
  </si>
  <si>
    <t>925 MEZZANINE LLC</t>
  </si>
  <si>
    <t>925 Mezzanine Dr</t>
  </si>
  <si>
    <t>2015 appeal; IW lists building size of 4960 sf</t>
  </si>
  <si>
    <t>Multiple models for Key # 1=Yes; 0=No</t>
  </si>
  <si>
    <t>Parcel consists of two improvements, a 1740 sqft Fast Food building, and a 5373 sqft full service restaurant, unsure if two seprate models should be made</t>
  </si>
  <si>
    <t>Could also be classed as R&amp;D Office</t>
  </si>
  <si>
    <t>Car dealership and grocery store - create multiple models?</t>
  </si>
  <si>
    <t>Apartments on second floor, valued on separate model</t>
  </si>
  <si>
    <t>79-07-07-251-004.000-026</t>
  </si>
  <si>
    <t>CUSTOM FORMS INC</t>
  </si>
  <si>
    <t>2520 N Salisbury St</t>
  </si>
  <si>
    <t>Previously classed in IW as Multi-Tenant Gen Office, changed to strip due to addition of pizza restaurant</t>
  </si>
  <si>
    <t>79-07-34-201-005.000-004</t>
  </si>
  <si>
    <t>3410 SR 38 E</t>
  </si>
  <si>
    <t>Building sits extremely far back from road, very little street visibility; Total SF includes 725 sf Light Utility Storage</t>
  </si>
  <si>
    <t>79-07-28-208-005.000-004</t>
  </si>
  <si>
    <t>CLARK RONALD D</t>
  </si>
  <si>
    <t>1801 Main St</t>
  </si>
  <si>
    <t>79-07-21-066-003.901-004</t>
  </si>
  <si>
    <t>VANDERPLATTS TIMOTHY M</t>
  </si>
  <si>
    <t>115 N 9th St #1C</t>
  </si>
  <si>
    <t>Previously classed in IW as Muti-Tenant Gen Office; Low rankings to account for limited access from 9th and no access from Main; Condo</t>
  </si>
  <si>
    <t>79-07-20-480-009.000-004</t>
  </si>
  <si>
    <t>A&amp;A CLARK PROPERTIES LLC</t>
  </si>
  <si>
    <t>530 Main St</t>
  </si>
  <si>
    <t>Previously classed in IW as Multi-Tenant Gen Office; Unused 600 sf is M1 Gen Office; Total SF includes 429 basement sf</t>
  </si>
  <si>
    <t>79-07-20-459-018.000-004</t>
  </si>
  <si>
    <t>CUNNINGHAM PATRICK N SCHUH MICHAEL P</t>
  </si>
  <si>
    <t>309 Columbia St</t>
  </si>
  <si>
    <t>Previously classed in IW as Multi-Tenant Gen Office; Unused 3747 sf is Basement Utility/storage</t>
  </si>
  <si>
    <t>TOWN &amp; COUNTRY REAL ESTATE INC</t>
  </si>
  <si>
    <t>712 N Earl Ave</t>
  </si>
  <si>
    <t xml:space="preserve">Parcel consists of 3 separate buildings, with one building having a basement apartment.  This apartment is included in the total SF.  Unsure whether this needs to be moved to a combo model. </t>
  </si>
  <si>
    <t>79-06-02-100-008.000-023</t>
  </si>
  <si>
    <t>BANKER WILLIAM G &amp; LISA BLAIR</t>
  </si>
  <si>
    <t>3656 N 250 W</t>
  </si>
  <si>
    <t>Previously classed in IW as Multi Tenant Gen Office; Blair Animal Clinic and Kennels; Total SF includes 4410 sf Utility/Storage; 2176 sf pole barn also on property; large lot</t>
  </si>
  <si>
    <t>79-07-07-404-011.000-026</t>
  </si>
  <si>
    <t>HAVILLE PROPERTIES LLC</t>
  </si>
  <si>
    <t>480 W Navajo St</t>
  </si>
  <si>
    <t>Previously classed in IW as Multi Tenant Gen Office; use change in 2015</t>
  </si>
  <si>
    <t>79-07-23-351-019.000-004</t>
  </si>
  <si>
    <t>Alpine Clinic</t>
  </si>
  <si>
    <t>KHOR LLC</t>
  </si>
  <si>
    <t>3660 Rome Dr</t>
  </si>
  <si>
    <t>Previously classed in IW as Multi-Tenant Gen Office; 984 Unused SF is M1 Gen Office</t>
  </si>
  <si>
    <t>79-07-21-366-003.000-004</t>
  </si>
  <si>
    <t>LINDELL ORVIN A</t>
  </si>
  <si>
    <t>1000 South St</t>
  </si>
  <si>
    <t>79-07-34-276-010.000-004</t>
  </si>
  <si>
    <t>SCHRAUT PROPERTIES LLC</t>
  </si>
  <si>
    <t>100 Professional Ct</t>
  </si>
  <si>
    <t>Previously classed in IW as Multi Tenant Gen Office; Total SF includes 4484 sf Utility/Storage that is actually vacant office space</t>
  </si>
  <si>
    <t>79-07-23-376-015.000-004</t>
  </si>
  <si>
    <t>3733 Rome Dr</t>
  </si>
  <si>
    <t>IW model created for appeal 2011-542 to correct income model used - site is now outpatient mental health facility and is thus missing several key components assumed to be in the medical office model. JW</t>
  </si>
  <si>
    <t>79-07-33-400-009.000-004</t>
  </si>
  <si>
    <t>FAMILY WORSHIP CENTER OF LAFAYETTE</t>
  </si>
  <si>
    <t>2324 Shoshone Ct</t>
  </si>
  <si>
    <t>Church; 100% exempt</t>
  </si>
  <si>
    <t>79-07-33-400-004.000-004</t>
  </si>
  <si>
    <t>TMS INVESTMENTS LLC</t>
  </si>
  <si>
    <t>2111 Teal Rd</t>
  </si>
  <si>
    <t>Also 264 sf Basement Utility/Storage and 3605 sf Basement Gen Office not included in Total SF</t>
  </si>
  <si>
    <t>79-06-12-278-005.000-026</t>
  </si>
  <si>
    <t>AMERICAN YORKSHIRE CLUB INC</t>
  </si>
  <si>
    <t>2639 Yeager Rd</t>
  </si>
  <si>
    <t>100% exempt</t>
  </si>
  <si>
    <t>79-07-23-351-003.000-004</t>
  </si>
  <si>
    <t>CALLOWAY LIMITED PARTNERSHIP</t>
  </si>
  <si>
    <t>22 Executive Dr</t>
  </si>
  <si>
    <t>79-07-07-252-012.000-026</t>
  </si>
  <si>
    <t>CATHY RUSSELL RENTALS INC</t>
  </si>
  <si>
    <t>2506 Covington St</t>
  </si>
  <si>
    <t>Parent Parcel? 1=Yes; 0=No</t>
  </si>
  <si>
    <t>79-06-12-278-007.000-026</t>
  </si>
  <si>
    <t>CHAPMAN WILLIAM E JANIS S</t>
  </si>
  <si>
    <t>2635 Yeager Rd</t>
  </si>
  <si>
    <t>79-07-07-301-001.000-026</t>
  </si>
  <si>
    <t>FAIRFIELD COMMERCIAL LLC</t>
  </si>
  <si>
    <t>1009 Sagamore Pky</t>
  </si>
  <si>
    <t>79-07-25-476-006.000-005</t>
  </si>
  <si>
    <t>FARM CREDIT SERVICES OF MID-AMERICA FLCA</t>
  </si>
  <si>
    <t>Farm Credit</t>
  </si>
  <si>
    <t>421 Meijer Dr</t>
  </si>
  <si>
    <t>Previously classed in IW as Multi-Tenant Gen Office; placed here instead of Bank due to lack of drive-up windows; 960 unused sf is Light Utility Storage</t>
  </si>
  <si>
    <t>79-06-12-226-008.000-026</t>
  </si>
  <si>
    <t>FOUR LEAF LLC &amp; LIFESONG CAPITAL LLC</t>
  </si>
  <si>
    <t>1241 Cumberland Ave</t>
  </si>
  <si>
    <t>79-07-24-352-028.000-004</t>
  </si>
  <si>
    <t>GALBRAITH PROPERTIES LLC</t>
  </si>
  <si>
    <t>4050 Britt Farm Dr</t>
  </si>
  <si>
    <t>79-06-12-226-007.000-026</t>
  </si>
  <si>
    <t>1231 Cumberland Ave</t>
  </si>
  <si>
    <t>79-07-23-376-021.000-004</t>
  </si>
  <si>
    <t>ROSSVILLE FARM REALTY LLC</t>
  </si>
  <si>
    <t>15 Executive Dr</t>
  </si>
  <si>
    <t>79-07-23-376-018.000-004</t>
  </si>
  <si>
    <t>KALAPATAPU UMAMAHESWARA SITHA GITA</t>
  </si>
  <si>
    <t>105 Executive Dr</t>
  </si>
  <si>
    <t>LAFAYETTE RENTAL INC</t>
  </si>
  <si>
    <t>Condo; 16.89% of Professional Park 38 Lot 5 Unit 5; Total SF is greater than sf listed in IW (5354 sf)</t>
  </si>
  <si>
    <t>79-07-22-476-001.000-004</t>
  </si>
  <si>
    <t>3530 South St</t>
  </si>
  <si>
    <t>2014 appeal resulted in adjustments to income model including reducing location rank and correcting building age</t>
  </si>
  <si>
    <t>79-07-23-351-018.000-004</t>
  </si>
  <si>
    <t>3652 Rome Dr</t>
  </si>
  <si>
    <t>2013 and 2014 appeals resulted in adjustments to income model including reducing location rank and correcting building age</t>
  </si>
  <si>
    <t>79-07-25-476-004.000-005</t>
  </si>
  <si>
    <t>SSG HOTELS LLC</t>
  </si>
  <si>
    <t>4820 Tazer Dr</t>
  </si>
  <si>
    <t>79-07-20-459-010.000-004</t>
  </si>
  <si>
    <t>GAMBS JOHN R &amp; BAUMAN ROBERT L</t>
  </si>
  <si>
    <t>10 N 4th St</t>
  </si>
  <si>
    <t>2015 COMsurvey filled out; Unused SF includes basement and upper floors Utility/Storage</t>
  </si>
  <si>
    <t>79-07-23-376-010.000-004</t>
  </si>
  <si>
    <t>WARM PROPERTIES LLC</t>
  </si>
  <si>
    <t>3741 Rome Dr</t>
  </si>
  <si>
    <t>Pediatric office in one suite, unsure if it should be considered Medical Office Multi Tenant</t>
  </si>
  <si>
    <t>79-07-23-376-019.000-004</t>
  </si>
  <si>
    <t>TREFFRY DENNIS</t>
  </si>
  <si>
    <t>35 Executive Dr</t>
  </si>
  <si>
    <t>79-07-22-200-005.000-004</t>
  </si>
  <si>
    <t>VJ ENTERPRISES INC</t>
  </si>
  <si>
    <t>1425 Sagamore N Pky</t>
  </si>
  <si>
    <t>79-07-34-426-002.000-004</t>
  </si>
  <si>
    <t>WANG JIN LIANG GRACE FENG</t>
  </si>
  <si>
    <t>210 Professional Ct</t>
  </si>
  <si>
    <t>79-07-20-408-008.000-004</t>
  </si>
  <si>
    <t>SHOOK JAMES C</t>
  </si>
  <si>
    <t>320 North St</t>
  </si>
  <si>
    <t>79-07-23-351-006.000-004</t>
  </si>
  <si>
    <t>114 Executive Dr</t>
  </si>
  <si>
    <t>2013 and 2014 appeals resulted in adjustments to income model including reducing location and appeal ranks</t>
  </si>
  <si>
    <t>79-07-21-363-001.000-004</t>
  </si>
  <si>
    <t>MINJARES JESUS</t>
  </si>
  <si>
    <t>1201 Main St</t>
  </si>
  <si>
    <t>2015 appeal; 2014 appeal settled on adjustments to income model including change of use and adjusting condition and quality rankings</t>
  </si>
  <si>
    <t>79-07-20-462-014.000-004</t>
  </si>
  <si>
    <t>424 COLUMBIA LLC</t>
  </si>
  <si>
    <t>424 Columbia St</t>
  </si>
  <si>
    <t>Previously classed in IW as Multi-Tenant Gen Office; Unusued SF is M1 Gen Office; PRC states 2nd floor has 1023 sf apartment, unsure if this parcel needs to have an additional model; Basement, 2nd floor, and 3rd floor Utility/Storage all included in Total SF</t>
  </si>
  <si>
    <t>79-07-26-476-006.000-004</t>
  </si>
  <si>
    <t>MPS PROPERTIES LLC</t>
  </si>
  <si>
    <t>958 Mezzanine Dr</t>
  </si>
  <si>
    <t>79-06-01-451-006.000-035</t>
  </si>
  <si>
    <t>AC HOLDINGS LLC</t>
  </si>
  <si>
    <t>1440 Innovation Pl</t>
  </si>
  <si>
    <t>Total SF includes 2510 sf basement Utility/Storage</t>
  </si>
  <si>
    <t>79-06-01-376-002.000-023</t>
  </si>
  <si>
    <t>1769 US Hwy 52 W</t>
  </si>
  <si>
    <t>Unsure whether single or multi tenant</t>
  </si>
  <si>
    <t>79-07-34-276-013.000-004</t>
  </si>
  <si>
    <t>COLLICOTT ALLEN R</t>
  </si>
  <si>
    <t>130 Professional Ct</t>
  </si>
  <si>
    <t>79-06-12-276-002.000-026</t>
  </si>
  <si>
    <t>JOHNSON REALTY CO INC</t>
  </si>
  <si>
    <t>1215 Potter Dr</t>
  </si>
  <si>
    <t>Total SF includes 968 sf Utility/Storage space</t>
  </si>
  <si>
    <t>79-06-12-226-006.000-026</t>
  </si>
  <si>
    <t>BEST BUDDY LLC</t>
  </si>
  <si>
    <t>1220 Montgomery St</t>
  </si>
  <si>
    <t>Previously classed in IW as Multi Tenant Gen Office; Vet hospital and animal rehab clinic</t>
  </si>
  <si>
    <t>79-07-20-479-002.000-004</t>
  </si>
  <si>
    <t>RAYMER DAVID B &amp; LYNDA J</t>
  </si>
  <si>
    <t>635 Ferry St</t>
  </si>
  <si>
    <t>Total SF differs from amount listed on IW (6611). Prop is for sale as a residence, but is still advertising space for rent as offices/studios</t>
  </si>
  <si>
    <t>79-07-28-129-007.000-004</t>
  </si>
  <si>
    <t>STUZIEQ LLC</t>
  </si>
  <si>
    <t>106 S 16th St</t>
  </si>
  <si>
    <t>Future Scholars Academy</t>
  </si>
  <si>
    <t>ARJ REAL ESTATE DEVELOPMENT</t>
  </si>
  <si>
    <t>2336 Northwestern Ave</t>
  </si>
  <si>
    <t>Previously classed in IW as Multi-Tenant Gen Office; use is a day care; Total SF includes 1330 sf Light Utility Storage</t>
  </si>
  <si>
    <t>MAITLEN DAVID G</t>
  </si>
  <si>
    <t>2218-22 Main St</t>
  </si>
  <si>
    <t>3604 Cougill Ln</t>
  </si>
  <si>
    <t>Total SF includes 4734 sf Basement Utility/Storage</t>
  </si>
  <si>
    <t>79-07-20-409-014.000-004</t>
  </si>
  <si>
    <t>TIPPECANOE DEVELOPMENT II LLC</t>
  </si>
  <si>
    <t>408 North St</t>
  </si>
  <si>
    <t>IW updated during 2013 appeal; Could be classed as DT office, although not row-type</t>
  </si>
  <si>
    <t>RE/HANS PARTNERSHIP</t>
  </si>
  <si>
    <t>1805 Main St</t>
  </si>
  <si>
    <t>IW adjusted following appeal; 4000 sf of Total SF is basement Utility/Storage</t>
  </si>
  <si>
    <t>79-07-26-431-008.000-004</t>
  </si>
  <si>
    <t>ABYDEL LLC</t>
  </si>
  <si>
    <t>820 Park East Blvd</t>
  </si>
  <si>
    <t>WHITE RANDALL C</t>
  </si>
  <si>
    <t>2601 Union St</t>
  </si>
  <si>
    <t>Total SF includes 630 sf Small Shop and 816 sf Detatched Garage; Also 2174 sf unfinished basement</t>
  </si>
  <si>
    <t>79-07-20-465-010.009-004</t>
  </si>
  <si>
    <t>PRICE CAROLYN S</t>
  </si>
  <si>
    <t>10 N 3rd St</t>
  </si>
  <si>
    <t>This model only for basement and first floor. Upper floor apts on different model.</t>
  </si>
  <si>
    <t>Total SF includes 4017 sf 1st floor Gen Retail, 2750 sf Light Utility Storage, and 2750 sf Small Shop. Unused sf is 4017 sf Basement Gen Office.  Could also be classed as DT Gen Retail</t>
  </si>
  <si>
    <t>79-07-07-404-003.000-026</t>
  </si>
  <si>
    <t>KJG PROPERTIES LLC</t>
  </si>
  <si>
    <t>527 Sagamore Pkwy W</t>
  </si>
  <si>
    <t>BP for interior demo 2016</t>
  </si>
  <si>
    <t>79-07-20-461-016.000-004</t>
  </si>
  <si>
    <t>LEGAL AID CORPORATION OF TIPPECANOE COUNTY</t>
  </si>
  <si>
    <t>210 N 5th St</t>
  </si>
  <si>
    <t>Legal Aid Corporation of Tippecanoe</t>
  </si>
  <si>
    <t>2015 COMsurvey filled out; 100% exempt</t>
  </si>
  <si>
    <t>79-07-20-461-008.000-004</t>
  </si>
  <si>
    <t>ROSE LLC &amp; 410 MAIN ST LLC</t>
  </si>
  <si>
    <t>406 Main St</t>
  </si>
  <si>
    <t>Unused sf is Utility/Storage</t>
  </si>
  <si>
    <t>79-07-22-355-007.000-004</t>
  </si>
  <si>
    <t>BURLISON FAMILY GROUP LLC</t>
  </si>
  <si>
    <t>2785 Cason St</t>
  </si>
  <si>
    <t>Multi Tenant Med Office seems better model to use, but this model is based on a 2012 appeal settlement w/change of use</t>
  </si>
  <si>
    <t>RODKEY REAL ESTATE CORP</t>
  </si>
  <si>
    <t>134 Executive Dr</t>
  </si>
  <si>
    <t>Could also be classed as Multi Tenant Med Office</t>
  </si>
  <si>
    <t>79-07-21-209-001.000-004</t>
  </si>
  <si>
    <t>GUNSTRA BRUCE A</t>
  </si>
  <si>
    <t>2150 Elmwood Ave</t>
  </si>
  <si>
    <t>Total SF includes 2400 sf Utility/Storage</t>
  </si>
  <si>
    <t>79-11-11-200-008.000-031</t>
  </si>
  <si>
    <t>NIKKO LLC</t>
  </si>
  <si>
    <t>3510 US Hwy 52 S</t>
  </si>
  <si>
    <t>Unused SF is Utility/Storage; Rentable SF is greater than listed on IW model (5968 sf); also 1000 sf Detached garage</t>
  </si>
  <si>
    <t>79-07-09-801-001.000-005</t>
  </si>
  <si>
    <t>3595 SAGAMORE LLC</t>
  </si>
  <si>
    <t>3595 Sagamore N Pkwy</t>
  </si>
  <si>
    <t>Still 1 shell space; building 86% complete</t>
  </si>
  <si>
    <t>79-06-01-451-011.000-035</t>
  </si>
  <si>
    <t>1400 Cumberland Ave</t>
  </si>
  <si>
    <t>MUFFIN, INC</t>
  </si>
  <si>
    <t>Previously classed in IW as Multi-Tenant Gen Office; total SF include 3120 sf R&amp;D</t>
  </si>
  <si>
    <t>ORP REAL ESTATE HOLDINGS LLC</t>
  </si>
  <si>
    <t>3746 Rome Dr</t>
  </si>
  <si>
    <t>Total SF includes 2368 sf Basement Utility/Storage</t>
  </si>
  <si>
    <t>79-07-20-479-021.000-004</t>
  </si>
  <si>
    <t>REED THOMAS W ETAL</t>
  </si>
  <si>
    <t>672 Main St</t>
  </si>
  <si>
    <t>Unused sf is Basement Utility/Storage</t>
  </si>
  <si>
    <t>79-07-20-486-004.000-004</t>
  </si>
  <si>
    <t>NRL PROPERTIES LLC</t>
  </si>
  <si>
    <t>839 Main St</t>
  </si>
  <si>
    <t>Unused sf is upper floors, basement, and utility/storage space</t>
  </si>
  <si>
    <t>79-07-29-209-011.000-004</t>
  </si>
  <si>
    <t>437 South St</t>
  </si>
  <si>
    <t>2014 change add RCN for new bldg to override value</t>
  </si>
  <si>
    <t>79-07-34-326-016.000-005</t>
  </si>
  <si>
    <t>SAGAMORE MEDICAL OFFICE BUILDING LLC</t>
  </si>
  <si>
    <t>2320 Concord Rd</t>
  </si>
  <si>
    <t>Previously classed in IW as Multi Tenant Gen Office; Total SF includes 3405 sf Basement Utility/Storage</t>
  </si>
  <si>
    <t>ROETKER ROBERT J ANITA L</t>
  </si>
  <si>
    <t>2433 S 9th St</t>
  </si>
  <si>
    <t>79-11-10-300-004.000-033</t>
  </si>
  <si>
    <t>SOUTH LAKE REALTY LLC</t>
  </si>
  <si>
    <t>3554 Promenade Parkway</t>
  </si>
  <si>
    <t>WASK INC</t>
  </si>
  <si>
    <t>3575 McCarty Ln</t>
  </si>
  <si>
    <t xml:space="preserve">Also 300 sf Stand Alone Basement </t>
  </si>
  <si>
    <t>79-07-20-455-006.000-004</t>
  </si>
  <si>
    <t>C S G PARTNERSHIP</t>
  </si>
  <si>
    <t>316 Main St</t>
  </si>
  <si>
    <t>Unused sf is M1 General Office; directly across from courthouse</t>
  </si>
  <si>
    <t>79-11-06-279-001.000-033</t>
  </si>
  <si>
    <t>WSA REALTY CO INC</t>
  </si>
  <si>
    <t>111 Walter Scholer Dr</t>
  </si>
  <si>
    <t>Unused SF is Basement/undefined</t>
  </si>
  <si>
    <t>79-07-09-801-002.000-005</t>
  </si>
  <si>
    <t>3589 SAGAMORE LLC</t>
  </si>
  <si>
    <t>2740 N 9th St</t>
  </si>
  <si>
    <t>14000 sf addition in 2014/15, exterior complete, inside concrete shell</t>
  </si>
  <si>
    <t>79-07-22-180-004.000-004</t>
  </si>
  <si>
    <t>W &amp; W LAFAYETTE PROPERTIES LLC</t>
  </si>
  <si>
    <t>1000 Sagamore Parkway N</t>
  </si>
  <si>
    <t>IW rankings high to account for excess buildable land, but due to 2/18/16 land split, rankings need reworked.  Previous parcel # was 79-07-22-177-032.000-004</t>
  </si>
  <si>
    <t>79-07-23-376-020.000-004</t>
  </si>
  <si>
    <t>25 Executive Dr</t>
  </si>
  <si>
    <t>79-07-34-276-004.000-004</t>
  </si>
  <si>
    <t>HATKE ISIDORE H</t>
  </si>
  <si>
    <t>30 Professional Ct</t>
  </si>
  <si>
    <t>2015 appeal, settled with adjustments to IW rankings</t>
  </si>
  <si>
    <t>79-07-34-276-011.000-004</t>
  </si>
  <si>
    <t>KERKHOFF PROPERTIES LLC</t>
  </si>
  <si>
    <t>110 Professional Ct</t>
  </si>
  <si>
    <t>Unused sf is M1 Light Utility Storage</t>
  </si>
  <si>
    <t>79-07-23-376-017.000-004</t>
  </si>
  <si>
    <t>Rotech Regional Billing</t>
  </si>
  <si>
    <t>ROMAN LLC</t>
  </si>
  <si>
    <t>3701 Rome Dr</t>
  </si>
  <si>
    <t>Previously classed in IW as Multi-Tenant Gen Office, is currently leased by 1 entity</t>
  </si>
  <si>
    <t>79-07-23-376-022.000-004</t>
  </si>
  <si>
    <t>UNIFAC 26 LLC</t>
  </si>
  <si>
    <t>5 Executive Dr</t>
  </si>
  <si>
    <t>79-07-27-182-002.000-004</t>
  </si>
  <si>
    <t>401 S Earl Ave</t>
  </si>
  <si>
    <t>Total SF includes 1200 sf Small shop; 2015 COMsurvey filled out; 2014 appeal</t>
  </si>
  <si>
    <t>79-07-23-351-005.000-004</t>
  </si>
  <si>
    <t>LAKEPOINT PROPERTIES LLC</t>
  </si>
  <si>
    <t>100 Executive Dr</t>
  </si>
  <si>
    <t>17.25% exempt for 2015</t>
  </si>
  <si>
    <t>79-07-20-462-002.000-004</t>
  </si>
  <si>
    <t>SHOOK FAMILY LAND COMPANY LLC</t>
  </si>
  <si>
    <t>427 Main St</t>
  </si>
  <si>
    <t>Previously classed in IW as Multi Tenant Gen Office; unused sf is Basement Utility/Storage</t>
  </si>
  <si>
    <t>79-07-22-426-005.000-004</t>
  </si>
  <si>
    <t>NDN DEVELOPMENT INC</t>
  </si>
  <si>
    <t>3524 Crouch St</t>
  </si>
  <si>
    <t>FedEx Ship Center</t>
  </si>
  <si>
    <t>Previously classed as Multi Tenant Gen Office in IW, building is warehouse, Rankings may need to be updated due to change of model</t>
  </si>
  <si>
    <t>79-07-21-205-001.000-004</t>
  </si>
  <si>
    <t>NEWTON CLIFFORD E VIRGINIA L</t>
  </si>
  <si>
    <t>1910 Wilson St</t>
  </si>
  <si>
    <t>Site has environmental issues limiting its desirability</t>
  </si>
  <si>
    <t>79-07-22-428-003.000-004</t>
  </si>
  <si>
    <t>Wright Racing &amp; Promotions</t>
  </si>
  <si>
    <t>3535 Crouch St</t>
  </si>
  <si>
    <t>79-12-08-300-004.000-012</t>
  </si>
  <si>
    <t>Brand Electric</t>
  </si>
  <si>
    <t>6274 E 375 S</t>
  </si>
  <si>
    <t>Previously classed in IW as Multi Tenant Gen Office, IW rankings may need updating due to class change; Unused sf is M1 Light Utility Storage</t>
  </si>
  <si>
    <t>79-11-10-151-008.000-033</t>
  </si>
  <si>
    <t>ATTGIG LLC</t>
  </si>
  <si>
    <t>3526 Osborne Ln</t>
  </si>
  <si>
    <t>79-07-26-400-029.000-004</t>
  </si>
  <si>
    <t>Comcast</t>
  </si>
  <si>
    <t>ILLINOIS/INDIANA SYSTEMS GROUP LLC</t>
  </si>
  <si>
    <t>325 S Creasy Ln</t>
  </si>
  <si>
    <t>79-11-10-176-002.000-033</t>
  </si>
  <si>
    <t>Burgett's Child Care Center</t>
  </si>
  <si>
    <t>NEXT GENERATION CARE CONCEPTS DEVELOPMENT LLC</t>
  </si>
  <si>
    <t>3206 Daugherty Dr</t>
  </si>
  <si>
    <t>Previously classed in IW as Multi-Tenant Gen Office, is currently leased by 1 entity; Total SF larger than amount in IW (15,396 sf)</t>
  </si>
  <si>
    <t>200 FERRY LLC</t>
  </si>
  <si>
    <t>200 Ferry St</t>
  </si>
  <si>
    <t>BIG REALTY LLC</t>
  </si>
  <si>
    <t>8 N 3rd St</t>
  </si>
  <si>
    <t>79-06-12-201-010.000-026</t>
  </si>
  <si>
    <t>FAIRFIELD BUILDERS SUPPLY CORP</t>
  </si>
  <si>
    <t>1305 Cumberland Ave</t>
  </si>
  <si>
    <t>2015 COMsurvey filled out; 2014 appeal</t>
  </si>
  <si>
    <t>79-07-20-437-005.000-004</t>
  </si>
  <si>
    <t>FIBER HOTEL LLC</t>
  </si>
  <si>
    <t>427 N 6th St</t>
  </si>
  <si>
    <t>79-07-32-176-002.000-004</t>
  </si>
  <si>
    <t>GRAUEL RICHARD L</t>
  </si>
  <si>
    <t>100 Saw Mill Rd</t>
  </si>
  <si>
    <t>Proforma adjusted for 2013 appeal settlement ($60k), which shows 26,000/yr in flood insurances (over $1/sf)</t>
  </si>
  <si>
    <t>133 N 4th St</t>
  </si>
  <si>
    <t>Lafayette Business Tower also seperately valued as Downtown Office</t>
  </si>
  <si>
    <t>Previously classed in IW as Multi Tenant Gen Office; Also valued seperately as Downtown Restaurant</t>
  </si>
  <si>
    <t>SURF CENTER INCORPORATED</t>
  </si>
  <si>
    <t>307 N 10th St</t>
  </si>
  <si>
    <t>100% exempt; Total SF varies drastically from PRC to IW pro forma (10706 sf)</t>
  </si>
  <si>
    <t>SMITH MARVIN L III &amp; JAMIE STORMONT-</t>
  </si>
  <si>
    <t>80 Professional Ct</t>
  </si>
  <si>
    <t>79-07-35-126-012.000-004</t>
  </si>
  <si>
    <t>1150 S Creasy Ln</t>
  </si>
  <si>
    <t>2014 appeal settled with a reduction per IW adjustments for Design/Building efficiency; Unused sf is M1 Light Utility/Storage and Gen Office and Retail</t>
  </si>
  <si>
    <t>79-07-26-431-006.000-004</t>
  </si>
  <si>
    <t>IRM-CASCADA LLC</t>
  </si>
  <si>
    <t>750 Park East Blvd</t>
  </si>
  <si>
    <t>2014 appeal settled with a reduction per adjustments to the income model reducing rankings for location and site appeal.</t>
  </si>
  <si>
    <t>The Chao Center</t>
  </si>
  <si>
    <t>79-06-01-451-001.000-035</t>
  </si>
  <si>
    <t>3070 Kent Ave</t>
  </si>
  <si>
    <t>Previously classed in IW as Multi-Tenant Gen Office; relevant floor plan available here:  http://www.thechaocenter.com/facilities/index.asp</t>
  </si>
  <si>
    <t>79-07-27-253-001.000-004</t>
  </si>
  <si>
    <t>JAKE PROPERTIES LLC</t>
  </si>
  <si>
    <t>3440 Kossuth St</t>
  </si>
  <si>
    <t>4970 sf of Total SF is Light Warehouse</t>
  </si>
  <si>
    <t>79-07-20-462-010.000-004</t>
  </si>
  <si>
    <t>BOARD OF COMMISSIONERS OF TIPPECANOE COUNTY INDIANA</t>
  </si>
  <si>
    <t>111 N 4th St</t>
  </si>
  <si>
    <t>79-07-26-476-026.000-004</t>
  </si>
  <si>
    <t>B6 LLC</t>
  </si>
  <si>
    <t>3928 McCarty Ln</t>
  </si>
  <si>
    <t>79-07-22-476-016.000-004</t>
  </si>
  <si>
    <t>115 N Farabee Dr</t>
  </si>
  <si>
    <t>Previously classed in IW as Single Tenant Gen Office; 2310 sf of Total SF is Utility/Storage</t>
  </si>
  <si>
    <t>SHARED ENTERPRISE MANAGEMENT INC</t>
  </si>
  <si>
    <t>1809 Union St</t>
  </si>
  <si>
    <t>100% exempt; Unused sf is Utility/Storage</t>
  </si>
  <si>
    <t>79-06-01-451-010.000-035</t>
  </si>
  <si>
    <t>Vistech 1</t>
  </si>
  <si>
    <t>RESEARCH PROPERTIES LLC</t>
  </si>
  <si>
    <t>1435 Win Hentschel Blvd</t>
  </si>
  <si>
    <t>This model was changed to reflect the actual net leasable SF and the ranking for the building design was reduced to better reflect that 1/3 of the SF is in the basement-LP; 13.7% exempt for 2015</t>
  </si>
  <si>
    <t>79-06-01-451-008.000-035</t>
  </si>
  <si>
    <t>SSCI</t>
  </si>
  <si>
    <t>AMRI AMERICIUM LLC</t>
  </si>
  <si>
    <t>3065 Kent Ave</t>
  </si>
  <si>
    <t>Previously classed in IW as Multi-Tenant Gen Office; total SF include 12800 sf R&amp;D</t>
  </si>
  <si>
    <t>79-07-20-455-009.000-004</t>
  </si>
  <si>
    <t>LIFE BUILDING LLC</t>
  </si>
  <si>
    <t>300 Main St</t>
  </si>
  <si>
    <t>79-07-23-326-004.000-004</t>
  </si>
  <si>
    <t>IDTC INVESTMENTS OF LAFAYETTE LLC</t>
  </si>
  <si>
    <t>3700 Rome Dr</t>
  </si>
  <si>
    <t>79-07-35-081-017.317-004</t>
  </si>
  <si>
    <t>UNITY MAIN CAMPUS REALTY LLC</t>
  </si>
  <si>
    <t>1345 Unity Pl</t>
  </si>
  <si>
    <t>Previously classed in IW as Multi Tenant Gen Office; 356081170170 with deduction for land value (156-08117-0179 @ $943,300) Use use rent from 356-08117-0302 IW#2598</t>
  </si>
  <si>
    <t>Cook Biotech</t>
  </si>
  <si>
    <t>79-06-01-451-012.000-035</t>
  </si>
  <si>
    <t>COOK BIOTECH INCORPORATED</t>
  </si>
  <si>
    <t>1425 Innovation Pl</t>
  </si>
  <si>
    <t>Previously classed in IW as Multi-Tenant Gen Office; total SF include 8364 sf R&amp;D, 9687 Utility/Storage; 2014 appeal</t>
  </si>
  <si>
    <t>79-07-21-478-007.000-004</t>
  </si>
  <si>
    <t>COLUMBIAN PARK REDEVELOPMENT LLC</t>
  </si>
  <si>
    <t>2323 Ferry St</t>
  </si>
  <si>
    <t>Previously classed in IW as Multi Tenant Gen Office; 2015 appeal</t>
  </si>
  <si>
    <t>T &amp; K LOEB LLC</t>
  </si>
  <si>
    <t>323 Columbia St</t>
  </si>
  <si>
    <t>2015 Interior remodel for Harrison College</t>
  </si>
  <si>
    <t>79-07-20-072-004.300-004</t>
  </si>
  <si>
    <t>COLUMBIA PROPERTIES LLC</t>
  </si>
  <si>
    <t>415 Columbia St</t>
  </si>
  <si>
    <t>Actual value reflects IW value less land value on 156-07200-0040. Rent based on actual rent - KM</t>
  </si>
  <si>
    <t>NCS PROPERTIES LLC</t>
  </si>
  <si>
    <t>New Community School</t>
  </si>
  <si>
    <t>1904 Elmwood Ave</t>
  </si>
  <si>
    <t>79-07-19-203-013.000-026</t>
  </si>
  <si>
    <t>516 Northwestern Ave</t>
  </si>
  <si>
    <t>91% exempt; both R&amp;D Office and retail/restaurant space; might need to be reexamined due to multiple uses</t>
  </si>
  <si>
    <t>BANK TOWER LLC</t>
  </si>
  <si>
    <t>201 Main St</t>
  </si>
  <si>
    <t>There might need to be a separate model for XIN Bistro - 900 sf according to IW note</t>
  </si>
  <si>
    <t>79-06-01-426-009.000-035</t>
  </si>
  <si>
    <t>Kurz Purdue Technology Center</t>
  </si>
  <si>
    <t>1281 Win Hentschel Dr</t>
  </si>
  <si>
    <t>250 Main St Unit 610</t>
  </si>
  <si>
    <t>SF is for parent and child parcels combined; each parcel has value on it</t>
  </si>
  <si>
    <t>79-06-01-400-005.000-035</t>
  </si>
  <si>
    <t>Ross Enterprise Center</t>
  </si>
  <si>
    <t>3495 Kent Ave</t>
  </si>
  <si>
    <t>Previously classed in IW as Multi-Tenant Gen Office; total SF include 39839 Light Warehouse</t>
  </si>
  <si>
    <t>BASI</t>
  </si>
  <si>
    <t>79-06-12-201-005.000-026</t>
  </si>
  <si>
    <t>BIOANALYTICAL SYSTEMS INC</t>
  </si>
  <si>
    <t>2701 Kent Ave</t>
  </si>
  <si>
    <t>Previously classed in IW as Multi-Tenant Gen Office; total SF include 7719 sf Utility/Storage, 20466 sf Light Manufacturing, 9172 Light Warehouse</t>
  </si>
  <si>
    <t>79-06-01-426-012.000-035</t>
  </si>
  <si>
    <t>Innovation Center</t>
  </si>
  <si>
    <t>LAFAYETTE OFFICE FACILITY LLC</t>
  </si>
  <si>
    <t>3400 Kent Ave</t>
  </si>
  <si>
    <t>79-07-33-106-004.000-004</t>
  </si>
  <si>
    <t>Jill A Adams DDS</t>
  </si>
  <si>
    <t>REFORMED PRESBYTERIAN CHURCH OF LAFAYETTE</t>
  </si>
  <si>
    <t>1721 S 9th St</t>
  </si>
  <si>
    <t>Parcel has exempt church on it, the residence is being leased to dentist; from 2016 on the exemption for this property is 80% exempt</t>
  </si>
  <si>
    <t>Evonik</t>
  </si>
  <si>
    <t>EVONIK DEGUSSA CORPORATION</t>
  </si>
  <si>
    <t>1650 Lilly Rd</t>
  </si>
  <si>
    <t>Adj made to rankings per 10P11 appeal/appraisal (KM)</t>
  </si>
  <si>
    <t>Oscar Winski</t>
  </si>
  <si>
    <t>OSCAR WINSKI CO INC</t>
  </si>
  <si>
    <t>2407 N 9th St</t>
  </si>
  <si>
    <t>79-02-31-100-002.000-014</t>
  </si>
  <si>
    <t>Power Place Products</t>
  </si>
  <si>
    <t>MALONE REAL ESTATE LLC</t>
  </si>
  <si>
    <t>4840 US 231 N</t>
  </si>
  <si>
    <t>Unused sf is Mez. Light Utility Storage</t>
  </si>
  <si>
    <t>79-10-11-200-014.000-020</t>
  </si>
  <si>
    <t>Shadeland Mobile Home Park</t>
  </si>
  <si>
    <t>SHADELAND MOBILE HOME PARK LLC</t>
  </si>
  <si>
    <t>2351 SR 25 W</t>
  </si>
  <si>
    <t>Currently valued on Replacement Cost</t>
  </si>
  <si>
    <t>79-07-29-459-002.000-004</t>
  </si>
  <si>
    <t>MINARES TINA &amp; JESUS</t>
  </si>
  <si>
    <t>1201 S 4th St</t>
  </si>
  <si>
    <t>Previously classed in IW as Multi-Tenant Neighborhood Strip &lt;5000 SF</t>
  </si>
  <si>
    <t>Lafayette Residual/Multi-Story Flats</t>
  </si>
  <si>
    <t>79-07-32-201-001.000-004</t>
  </si>
  <si>
    <t>The Bluffs</t>
  </si>
  <si>
    <t>HUNTER LAFAYETTE PROPERTIES LLC</t>
  </si>
  <si>
    <t>203 Montifiore St</t>
  </si>
  <si>
    <t>2015 appeal, 2012 Income Statement in 2015 appeal file</t>
  </si>
  <si>
    <t>Lafayette Residual (Converted House)</t>
  </si>
  <si>
    <t>79-07-21-351-006.000-004</t>
  </si>
  <si>
    <t>MURRAY RICHARD D &amp; CINDY LOU</t>
  </si>
  <si>
    <t>1103 North St</t>
  </si>
  <si>
    <t>WLaf Residual (Townhomes)</t>
  </si>
  <si>
    <t>79-06-02-301-023.000-023</t>
  </si>
  <si>
    <t>MELJEN LLC</t>
  </si>
  <si>
    <t>2715 Wyndham Ct</t>
  </si>
  <si>
    <t>2014 appeal settled by AVM; Unused SF is Basement</t>
  </si>
  <si>
    <t>Unused SF is Utility/Storage; 2014 appeal</t>
  </si>
  <si>
    <t>79-11-10-126-002.000-033</t>
  </si>
  <si>
    <t>Hanson Logistics</t>
  </si>
  <si>
    <t>HANSON COLD STORAGE CO OF INDIANA</t>
  </si>
  <si>
    <t>3440 Concord Rd</t>
  </si>
  <si>
    <t>IW pro forma has a much greater building size (535,462 sf) than the PRC. 2014 and 2015 appeals</t>
  </si>
  <si>
    <t>79-07-34-376-002.000-005</t>
  </si>
  <si>
    <t>Ice Cream Specialties</t>
  </si>
  <si>
    <t>ICE CREAM SPECIALITIES INC</t>
  </si>
  <si>
    <t>2600 Concord Rd</t>
  </si>
  <si>
    <t>2015 INDsurvey filled out</t>
  </si>
  <si>
    <t>Cartesian Corporation</t>
  </si>
  <si>
    <t>LINCOLN REALTY LLC</t>
  </si>
  <si>
    <t>230 Walnut St</t>
  </si>
  <si>
    <t>79-07-16-832-048.000-004</t>
  </si>
  <si>
    <t>VAUGHN JAMES E LOUELLA K</t>
  </si>
  <si>
    <t>2344 Sagamore N Pky</t>
  </si>
  <si>
    <t>79-07-32-253-019.000-004</t>
  </si>
  <si>
    <t>STARGAZER LLC</t>
  </si>
  <si>
    <t>405 Teal Rd</t>
  </si>
  <si>
    <t>Valley Flowers</t>
  </si>
  <si>
    <t>79-07-34-326-003.000-005</t>
  </si>
  <si>
    <t>Penguin Liquors</t>
  </si>
  <si>
    <t>DEETS MAUREEN M</t>
  </si>
  <si>
    <t>3295 Teal Rd</t>
  </si>
  <si>
    <t>79-16-23-384-011.000-008</t>
  </si>
  <si>
    <t>9314 White St</t>
  </si>
  <si>
    <t>79-07-29-407-001.000-004</t>
  </si>
  <si>
    <t>Ben Hur Tavern</t>
  </si>
  <si>
    <t>RESLAB LLC</t>
  </si>
  <si>
    <t>1002 S 4th St</t>
  </si>
  <si>
    <t>79-07-34-126-001.000-004</t>
  </si>
  <si>
    <t>Jalisco Groceries</t>
  </si>
  <si>
    <t>DE SANTIAGO JESUS &amp; ALICIA</t>
  </si>
  <si>
    <t>3315 McCarty Ln</t>
  </si>
  <si>
    <t>MILLS GENE</t>
  </si>
  <si>
    <t>Genro's Hunting Fishing &amp; Processing</t>
  </si>
  <si>
    <t>310 S 16th St</t>
  </si>
  <si>
    <t>Mom's Place</t>
  </si>
  <si>
    <t>NOBILE JESSLYN J TTEE</t>
  </si>
  <si>
    <t>1301 Union St</t>
  </si>
  <si>
    <t>SAGAMORE REAL ESTATE LLC</t>
  </si>
  <si>
    <t>710 Sagamore N Pky</t>
  </si>
  <si>
    <t>79-07-22-326-014.000-004</t>
  </si>
  <si>
    <t>MUNOZ JOSE J</t>
  </si>
  <si>
    <t>700 N 31st St</t>
  </si>
  <si>
    <t>Previously classed in IW as Single Tenant Gen Office &lt;5000 SF</t>
  </si>
  <si>
    <t>79-07-20-408-006.000-004</t>
  </si>
  <si>
    <t>Klemme &amp; Co CPA</t>
  </si>
  <si>
    <t>KLEMME LEO</t>
  </si>
  <si>
    <t>428 N 4th St</t>
  </si>
  <si>
    <t>Previously classed in IW as Single Tenant Gen Office &lt;5000 SF; 5412 SF 1st floor Utility/Storage</t>
  </si>
  <si>
    <t>KLINKER RONALD R</t>
  </si>
  <si>
    <t>1601 Kossuth St</t>
  </si>
  <si>
    <t>Previously classed in IW as Single-Tenant Gen Retail &lt;5000 SF</t>
  </si>
  <si>
    <t>Previously classed in IW as Single-Tenant Gen Retail &lt;5000 SF; IW note: For 2013 only, 1680 SF of usable retail space is valued. Modify pro forma/property as the rest of the property's imps become usable/leasable - no further adjusting of sf seems to have been done since then</t>
  </si>
  <si>
    <t>Previously classed in IW as Single-Tenant Gen Retail &lt;5000 SF; Model corrected due to 2013 appeal</t>
  </si>
  <si>
    <t>Previously classed in IW as Multi-Tenant Neighborhood Strip &lt;5000 SF; Also 2868 sf Basement Utility/Storage</t>
  </si>
  <si>
    <t>Also listed under DT retail for Scissors N The City</t>
  </si>
  <si>
    <t>Scissors N The City</t>
  </si>
  <si>
    <t>601 Main St</t>
  </si>
  <si>
    <t>Previously classed in IW as Single-Tenant Gen Retail &lt;5K SF; Parcel also listed under Restaurant for Pete's Diner</t>
  </si>
  <si>
    <t>79-07-20-459-017.000-004</t>
  </si>
  <si>
    <t>Republican Party Headquarters</t>
  </si>
  <si>
    <t>313 Columbia St</t>
  </si>
  <si>
    <t>Previously classed in IW as Single-Tenant Gen Retail &lt;5K SF</t>
  </si>
  <si>
    <t>Previously classed in IW as Single-Tenant Gen Retail &lt;5K SF; Unused SF is 2nd floor Utility/Storage</t>
  </si>
  <si>
    <t>79-07-20-481-008.000-004</t>
  </si>
  <si>
    <t>TRAEGER RICHARD W &amp; KARYL E</t>
  </si>
  <si>
    <t>838 Main St</t>
  </si>
  <si>
    <t>White Iris Designs, The Travel Authority</t>
  </si>
  <si>
    <t>Previously classed in IW as Single-Tenant Gen Retail &lt;5K SF; Unused SF is 2nd floor Utility/Storage; SF doubled for 11p12 retail space is 2 buildings w/equal SF and party wall - MC</t>
  </si>
  <si>
    <t>Valued on usable SF, rear of building is unfinished; unused SF is 1st floor Utility/Storage; BP for 2016</t>
  </si>
  <si>
    <t>79-07-20-484-002.000-004</t>
  </si>
  <si>
    <t>519 Main St</t>
  </si>
  <si>
    <t>Upper floors remodeled 2015 into apartments; 1st floor retail listed seperately; 2014 appeal</t>
  </si>
  <si>
    <t>Previously classed in IW as Single-Tenant Gen Retail &lt;5K SF; Unused SF is Basement Utility/Storage; also listed under DT Mixed Use Apts</t>
  </si>
  <si>
    <t>Unused sf is Utility/Storage and Mezz.</t>
  </si>
  <si>
    <t>79-07-21-359-006.000-004</t>
  </si>
  <si>
    <t>One Earth Gallery</t>
  </si>
  <si>
    <t>KURTZ DAVID R</t>
  </si>
  <si>
    <t>1022 Main St</t>
  </si>
  <si>
    <t>Previously classed in IW as Single-Tenant Gen Retail &lt;5K SF; Unused SF is Utility/Storage</t>
  </si>
  <si>
    <t>79-07-21-356-005.000-004</t>
  </si>
  <si>
    <t>Butternut Hill Interior Design</t>
  </si>
  <si>
    <t>BROOKS KENNETH BELITA A</t>
  </si>
  <si>
    <t>919 Main St</t>
  </si>
  <si>
    <t>79-07-20-485-008.000-004</t>
  </si>
  <si>
    <t>Instant Copy</t>
  </si>
  <si>
    <t>FREEMAN WILLIAM VIRGINA JR D</t>
  </si>
  <si>
    <t>701 Main St</t>
  </si>
  <si>
    <t>Previously classed in IW as Single-Tenant Gen Retail &lt;5K SF; Unused SF is Basement Utility/Storage</t>
  </si>
  <si>
    <t>79-07-21-367-004.000-004</t>
  </si>
  <si>
    <t>PATRICK DAVID W &amp; CAROLYN J</t>
  </si>
  <si>
    <t>Kevin Bol Commercial Group</t>
  </si>
  <si>
    <t>903 Columbia St</t>
  </si>
  <si>
    <t>Previously classed in IW as Single-Tenant Gen Retail &lt;5K SF; 2015 remodel; 2015 appeal</t>
  </si>
  <si>
    <t>79-07-20-479-012.000-004</t>
  </si>
  <si>
    <t>Lafayette Ballet School</t>
  </si>
  <si>
    <t>SCHOORMAN F DAVID</t>
  </si>
  <si>
    <t>628 Main St</t>
  </si>
  <si>
    <t>79-07-21-357-008.000-004</t>
  </si>
  <si>
    <t>R&amp;M Meat Market</t>
  </si>
  <si>
    <t>SCHMIERER JEFFREY D &amp; KIMBERLY M</t>
  </si>
  <si>
    <t>1007 Main St</t>
  </si>
  <si>
    <t>Previously classed in IW as Single-Tenant Gen Retail &lt;5K SF; Unused sf is Utility/Storage</t>
  </si>
  <si>
    <t>Tricoci Beauty College</t>
  </si>
  <si>
    <t>BRILES PROPERTY LIMITED</t>
  </si>
  <si>
    <t>833 Ferry St</t>
  </si>
  <si>
    <t>Previously classed in IW as Single-Tenant Gen Retail &lt;5K SF; Parcel is 100% exempt for land and 75% exempt for Imps</t>
  </si>
  <si>
    <t>79-07-20-479-015.000-004</t>
  </si>
  <si>
    <t>Pride Lafayette</t>
  </si>
  <si>
    <t>MSMP LLC</t>
  </si>
  <si>
    <t>640 Main St</t>
  </si>
  <si>
    <t>79-07-20-479-025.009-004</t>
  </si>
  <si>
    <t>JE Field</t>
  </si>
  <si>
    <t>EISMIN THOMAS K</t>
  </si>
  <si>
    <t>634 Main St</t>
  </si>
  <si>
    <t>79-07-20-479-013.000-004</t>
  </si>
  <si>
    <t>City Foods</t>
  </si>
  <si>
    <t>JC BOWER PROPERTIES LLC</t>
  </si>
  <si>
    <t>632 Main St</t>
  </si>
  <si>
    <t>79-07-20-456-008.000-004</t>
  </si>
  <si>
    <t>Candor Realty</t>
  </si>
  <si>
    <t>120 N 3rd St</t>
  </si>
  <si>
    <t>Previously classed in IW as Single-Tenant Gen Retail &lt;5K SF; Unused SF is Basement Utility/Storage; listed seperately for 4 apts. on upper floors</t>
  </si>
  <si>
    <t>Also listed seperately for DT Retail; IW proforma did not mention apts, but listed on PRC and PRC notes</t>
  </si>
  <si>
    <t>Previously classed in IW as Single Tenant Gen Retail &lt;5K SF</t>
  </si>
  <si>
    <t>PAN LINJIE</t>
  </si>
  <si>
    <t>901 Main St #1A</t>
  </si>
  <si>
    <t>Previously classed in IW as Single-Tenant Gen Retail &lt;5K SF; Unused SF is Basement Utility/Storage; Improvements on both parcels</t>
  </si>
  <si>
    <t>79-07-20-483-004.000-004</t>
  </si>
  <si>
    <t>Maximumedia Design</t>
  </si>
  <si>
    <t>IDEARC LLC</t>
  </si>
  <si>
    <t>607 Main St</t>
  </si>
  <si>
    <t>2015 COMsurvey filled out; Previously classed in IW as Single-Tenant Gen Retail &lt;5K SF; Unused SF is Basement Utility/Storage and Mezz</t>
  </si>
  <si>
    <t>79-07-28-101-014.000-004</t>
  </si>
  <si>
    <t>Mathew's Styling Center</t>
  </si>
  <si>
    <t>MATHEW'S STYLE CENTER LLC</t>
  </si>
  <si>
    <t>901 South St</t>
  </si>
  <si>
    <t>79-07-21-359-011.000-004</t>
  </si>
  <si>
    <t>Virtuous Cycles</t>
  </si>
  <si>
    <t>NECHTER LLC</t>
  </si>
  <si>
    <t>215 N 10th St</t>
  </si>
  <si>
    <t>79-07-20-483-014.000-004</t>
  </si>
  <si>
    <t>CITY OF LAFAYETTE</t>
  </si>
  <si>
    <t>Long Center</t>
  </si>
  <si>
    <t>111 N 6th St</t>
  </si>
  <si>
    <t>Previously classed in IW as Single-Tenant Gen Retail 5-10K SF; SF includes Basement Utility/Storage; Exempt</t>
  </si>
  <si>
    <t>2016 DTsurvey filled out; Previously classed in IW as Single-Tenant Gen Retail &lt;5K SF; Unused sf is Utility/Storage</t>
  </si>
  <si>
    <t>Reliable Parts</t>
  </si>
  <si>
    <t>BELL JULE L SR &amp; PATRICIA J CO-TTEES</t>
  </si>
  <si>
    <t>805 N 9th St</t>
  </si>
  <si>
    <t>79-11-10-251-005.000-033</t>
  </si>
  <si>
    <t>Pet Medical Center</t>
  </si>
  <si>
    <t>ARIHOOD BRENTON R MARGARET F</t>
  </si>
  <si>
    <t>3411 Fairfield Ct</t>
  </si>
  <si>
    <t>West Lafayette Internal Medicine</t>
  </si>
  <si>
    <t>VINTAGE LAND TRUST AGREEMENT JOHN C COULSON TTEE</t>
  </si>
  <si>
    <t>152 Sagamore Pkwy W</t>
  </si>
  <si>
    <t>Previously classed in IW as Single Tenant Gen Office &lt;5K SF</t>
  </si>
  <si>
    <t>79-07-23-177-053.000-004</t>
  </si>
  <si>
    <t>Wagner Chiropractic Clinic</t>
  </si>
  <si>
    <t>WAGNER JOHN S SHARI C</t>
  </si>
  <si>
    <t>3778 Union St</t>
  </si>
  <si>
    <t>Previously classed in IW as Single Tenant Gen Office &lt;5K SF; Unused SF is separate building, Light Utility Storage</t>
  </si>
  <si>
    <t>Tippecanoe Animal Hospital</t>
  </si>
  <si>
    <t>REIGER ROGER L BEVERLY G</t>
  </si>
  <si>
    <t>3818 SR 38 E</t>
  </si>
  <si>
    <t>79-07-27-179-006.000-004</t>
  </si>
  <si>
    <t>Lafayette Vision Care</t>
  </si>
  <si>
    <t>638 S Earl Ave</t>
  </si>
  <si>
    <t>Previously classed in IW as Single Tenant-Gen Retail &lt;5K SF</t>
  </si>
  <si>
    <t>79-07-23-376-012.000-004</t>
  </si>
  <si>
    <t>BalanceMD</t>
  </si>
  <si>
    <t>QUALIO JOHN M JR &amp; CATHY L</t>
  </si>
  <si>
    <t>3721 Rome Dr</t>
  </si>
  <si>
    <t>79-07-28-228-011.000-004</t>
  </si>
  <si>
    <t>Lafayette Hearing Center</t>
  </si>
  <si>
    <t>COOK FAMILY PROPERTY LLC</t>
  </si>
  <si>
    <t>2114 Scott St</t>
  </si>
  <si>
    <t>79-07-26-476-005.000-004</t>
  </si>
  <si>
    <t>Planned Parenthood</t>
  </si>
  <si>
    <t>MILORA LLC</t>
  </si>
  <si>
    <t>964 Mezzanine Dr</t>
  </si>
  <si>
    <t>2015 COMsurvey filled out; Unused SF is basement Utility/Storage</t>
  </si>
  <si>
    <t>79-07-23-400-009.000-004</t>
  </si>
  <si>
    <t>Evans, Piggott and Finney Eye Care</t>
  </si>
  <si>
    <t>GARBISON TIMOTHY G &amp; KIM E</t>
  </si>
  <si>
    <t>3829 Union St</t>
  </si>
  <si>
    <t>79-07-21-431-003.000-004</t>
  </si>
  <si>
    <t>Lafayette Family Dental</t>
  </si>
  <si>
    <t>UNION LAKE HOLDINGS LLC</t>
  </si>
  <si>
    <t>500 N 26th St</t>
  </si>
  <si>
    <t>16p17: Parcel moved to NBHD 10012 for rental props valued on GRM - MC</t>
  </si>
  <si>
    <t>79-07-23-252-014.000-004</t>
  </si>
  <si>
    <t>Family Medicine - Kensington</t>
  </si>
  <si>
    <t>AHH LLC</t>
  </si>
  <si>
    <t>3875 Kensington Dr</t>
  </si>
  <si>
    <t>79-07-21-226-007.009-004</t>
  </si>
  <si>
    <t>Lafayette Restorative &amp; Cosmetic Dentistry</t>
  </si>
  <si>
    <t>2550 Elmwood Ave</t>
  </si>
  <si>
    <t>Unused SF is Basement Utility/Storage; Prop is condo</t>
  </si>
  <si>
    <t>79-07-21-335-005.000-004</t>
  </si>
  <si>
    <t>Mather Vision Group</t>
  </si>
  <si>
    <t>MATHER STEVEN C</t>
  </si>
  <si>
    <t>1401 Union St</t>
  </si>
  <si>
    <t>79-03-46-660-011.000-017</t>
  </si>
  <si>
    <t>Battle Ground Veterinary Clinic</t>
  </si>
  <si>
    <t>WITTKE PAUL R</t>
  </si>
  <si>
    <t>4410 Swisher Rd</t>
  </si>
  <si>
    <t>79-07-10-400-005.000-003</t>
  </si>
  <si>
    <t>Total SF includes 3000 sf Utility/Storage; Parcel has excess acreage (6+ acres) that could be developed, value excess on RCN?</t>
  </si>
  <si>
    <t>CLARK CREEKSIDE PROPERTIES LLC</t>
  </si>
  <si>
    <t>Creekside Animal Hospital</t>
  </si>
  <si>
    <t>2840 Schuyler Ave</t>
  </si>
  <si>
    <t>79-07-28-327-008.000-004</t>
  </si>
  <si>
    <t>Hart Endodontics</t>
  </si>
  <si>
    <t>HART INVESTMENTS LLC</t>
  </si>
  <si>
    <t>1533 Kossuth St</t>
  </si>
  <si>
    <t>79-07-35-451-010.000-004</t>
  </si>
  <si>
    <t>The Spine Worx</t>
  </si>
  <si>
    <t>PUCKA JAMES M &amp; KIMBERLY M</t>
  </si>
  <si>
    <t>1849 S Creasy Ln</t>
  </si>
  <si>
    <t>IU Health Arnett Gynecology</t>
  </si>
  <si>
    <t>CAH HOLDINGS LLC</t>
  </si>
  <si>
    <t>904 South St</t>
  </si>
  <si>
    <t>Total SF includes Attic space, does not include Basement SF, which is considered Utility/Storage</t>
  </si>
  <si>
    <t>79-11-06-278-001.000-033</t>
  </si>
  <si>
    <t>Clarian Arnett Family Medicine</t>
  </si>
  <si>
    <t>JP&amp;D INC</t>
  </si>
  <si>
    <t>2 Walter Scholer Dr</t>
  </si>
  <si>
    <t>Total SF includes 2484 sf Utility/Storage</t>
  </si>
  <si>
    <t>79-07-21-480-007.000-004</t>
  </si>
  <si>
    <t>Ditto Sammons Dentistry</t>
  </si>
  <si>
    <t>DS REAL ESTATE LLC</t>
  </si>
  <si>
    <t>410 N 24th St</t>
  </si>
  <si>
    <t>Unused SF is Basement Utility/Storage</t>
  </si>
  <si>
    <t>79-07-18-128-020.000-026</t>
  </si>
  <si>
    <t>Image Orthodontics</t>
  </si>
  <si>
    <t>GEORGE KATHLEEN B</t>
  </si>
  <si>
    <t>1748 Northwestern Ave</t>
  </si>
  <si>
    <t>Total SF is Utility/Storage</t>
  </si>
  <si>
    <t>79-11-05-100-003.000-033</t>
  </si>
  <si>
    <t>Paw Prints Animal Hospital</t>
  </si>
  <si>
    <t>GRIESE JOHN F</t>
  </si>
  <si>
    <t>2917 Old US Hwy 231 S</t>
  </si>
  <si>
    <t>Unused SF is Office Mezz</t>
  </si>
  <si>
    <t>79-07-22-476-008.000-004</t>
  </si>
  <si>
    <t>VCA Lafayette Animal Hospital</t>
  </si>
  <si>
    <t>LVH PARTNERHSIP LLP</t>
  </si>
  <si>
    <t>3532 South St</t>
  </si>
  <si>
    <t>79-07-21-482-003.000-004</t>
  </si>
  <si>
    <t>Froberg Pediatric Center</t>
  </si>
  <si>
    <t>SMALLY HOLDINGS LLC</t>
  </si>
  <si>
    <t>324 N 25th St</t>
  </si>
  <si>
    <t>79-07-23-376-016.000-004</t>
  </si>
  <si>
    <t>Aspen Dental Group</t>
  </si>
  <si>
    <t>ASPEN REAL ESTATE GROUP LLC</t>
  </si>
  <si>
    <t>3725 Rome Dr</t>
  </si>
  <si>
    <t>79-07-17-301-018.000-026</t>
  </si>
  <si>
    <t>Life Smiles Dentistry</t>
  </si>
  <si>
    <t>200 KINGSTON LLC</t>
  </si>
  <si>
    <t>200 Kingston Dr</t>
  </si>
  <si>
    <t>Thomas Padgett, MD</t>
  </si>
  <si>
    <t>2300 FERRY CORPORATION</t>
  </si>
  <si>
    <t>2300 Ferry St</t>
  </si>
  <si>
    <t>79-07-28-227-003.000-004</t>
  </si>
  <si>
    <t>Oral Surgery Office</t>
  </si>
  <si>
    <t>COATES BUILDING CORPORATION</t>
  </si>
  <si>
    <t>2204 Scott St</t>
  </si>
  <si>
    <t>Total SF includes basement utility/storage</t>
  </si>
  <si>
    <t>79-07-07-404-008.000-026</t>
  </si>
  <si>
    <t>Abramovitz Internal Medicine</t>
  </si>
  <si>
    <t>WABASH VILLAGE INC</t>
  </si>
  <si>
    <t>500 W Navajo St</t>
  </si>
  <si>
    <t>79-07-28-182-002.000-004</t>
  </si>
  <si>
    <t>Ortman Family Dentistry</t>
  </si>
  <si>
    <t>LAKELIFE LIMITED LLC</t>
  </si>
  <si>
    <t>636 S 16th St</t>
  </si>
  <si>
    <t>Unused SF is Basement Utility/Storage; Total SF includes 192 sf Office Mezz</t>
  </si>
  <si>
    <t>79-07-26-431-001.000-004</t>
  </si>
  <si>
    <t>Little Star Center</t>
  </si>
  <si>
    <t>BRAND JERRY A ETAL</t>
  </si>
  <si>
    <t>3922 Mezzanine Dr</t>
  </si>
  <si>
    <t>79-07-33-327-001.000-004</t>
  </si>
  <si>
    <t>Dr. Thomas Burns</t>
  </si>
  <si>
    <t>BURNS THOMAS O MARY ANN</t>
  </si>
  <si>
    <t>1209 Winthrop St</t>
  </si>
  <si>
    <t>Previously classed in IW as Multi-Tenant Med Office &lt;10K sf; Total SF includes 2270 Basement Utility/Storage</t>
  </si>
  <si>
    <t>79-07-27-128-012.000-004</t>
  </si>
  <si>
    <t>MedExpress</t>
  </si>
  <si>
    <t>102 Sagamore S Pky</t>
  </si>
  <si>
    <t>79-07-26-476-019.000-004</t>
  </si>
  <si>
    <t>IU Health Arnett Nephrology Clinic</t>
  </si>
  <si>
    <t>915 Mezzanine Dr</t>
  </si>
  <si>
    <t>79-11-06-277-001.000-033</t>
  </si>
  <si>
    <t>IU Health Arnett Family Medicine</t>
  </si>
  <si>
    <t>1 Walter Scholer Dr</t>
  </si>
  <si>
    <t>100% exempt for 2015</t>
  </si>
  <si>
    <t>IU Health Arnett Oncology Institute</t>
  </si>
  <si>
    <t>420 N 26th St</t>
  </si>
  <si>
    <t>79-07-16-480-003.000-004</t>
  </si>
  <si>
    <t>IU Health Arnett</t>
  </si>
  <si>
    <t>2550 Greenbush St</t>
  </si>
  <si>
    <t>79-07-21-478-006.000-004</t>
  </si>
  <si>
    <t>Riggs Community Health Center</t>
  </si>
  <si>
    <t>RIGGS COMMUNITY HEALTH CENTER INC</t>
  </si>
  <si>
    <t>2316 South St</t>
  </si>
  <si>
    <t>79-07-22-355-002.000-004</t>
  </si>
  <si>
    <t>Wabash Valley Alliance</t>
  </si>
  <si>
    <t>WABASH VALLEY ALLIANCE INC</t>
  </si>
  <si>
    <t>415 N 26th St</t>
  </si>
  <si>
    <t>Partially exempt</t>
  </si>
  <si>
    <t>79-07-28-226-001.000-004</t>
  </si>
  <si>
    <t>LAFAYETTE DENTAL LAB</t>
  </si>
  <si>
    <t>Lafayette Dental Lab</t>
  </si>
  <si>
    <t>2211 South St</t>
  </si>
  <si>
    <t>Not a traditional Med Office, may be more appropriately classed as General Office or R&amp;D, might need a closer look</t>
  </si>
  <si>
    <t>79-07-21-181-004.000-004</t>
  </si>
  <si>
    <t>Liberty Dialysis</t>
  </si>
  <si>
    <t>FRANCISCAN ALLIANCE INC</t>
  </si>
  <si>
    <t>N 1018-10</t>
  </si>
  <si>
    <t>No IW proforma</t>
  </si>
  <si>
    <t>SCHEUMANN PROPERTIES LLC</t>
  </si>
  <si>
    <t>10 N 7th St</t>
  </si>
  <si>
    <t>Previously classed in IW as Single Tenant Gen Office 10K-40K sf; parcel  79-07-20-488-011.000-004 includes additional office building</t>
  </si>
  <si>
    <t>TOWER ANDERSON II LLC</t>
  </si>
  <si>
    <t>2 N 9th St</t>
  </si>
  <si>
    <t>Previously classed in IW as Single Tenant Gen Office 10K-40K sf</t>
  </si>
  <si>
    <t>79-07-29-200-003.000-004</t>
  </si>
  <si>
    <t>Social Security Office</t>
  </si>
  <si>
    <t>10 S 2nd St</t>
  </si>
  <si>
    <t>Previously classed in IW as Single Tenant Gen Office 10K-40K SF, 2014 appeal</t>
  </si>
  <si>
    <t>Child parcel to 79-07-07-276-013.009-026; Previously classed in IW as Single Tenant Gen Office &lt;5K SF; 2014 appeal</t>
  </si>
  <si>
    <t>142 Sagamore Pkwy W</t>
  </si>
  <si>
    <t>IW rankings and area adjusted in appeal 2013-1101. Rankings adjusted for consistency within entire office condo complex for 2014 and future</t>
  </si>
  <si>
    <t>79-07-23-376-011.000-004</t>
  </si>
  <si>
    <t>BEACON LAFAYETTE LLC</t>
  </si>
  <si>
    <t>3731 Rome Dr</t>
  </si>
  <si>
    <t>79-11-18-476-001.000-030</t>
  </si>
  <si>
    <t>CARR GUTHRIE P</t>
  </si>
  <si>
    <t>4900 Old US Hwy 231 S</t>
  </si>
  <si>
    <t>Excess vacancy is b/c 36% of building is not built-out, dirt floor &amp; studs</t>
  </si>
  <si>
    <t>79-07-34-276-015.000-004</t>
  </si>
  <si>
    <t>DENTAL EXCELLENCE LLC</t>
  </si>
  <si>
    <t>150 Professional Ct</t>
  </si>
  <si>
    <t>Unused SF is Mezz Light Utility Storage</t>
  </si>
  <si>
    <t>79-07-23-253-033.000-004</t>
  </si>
  <si>
    <t>NORMAN GREGORY D &amp; SUSAN E</t>
  </si>
  <si>
    <t>3888 Union St</t>
  </si>
  <si>
    <t>79-07-23-376-013.000-004</t>
  </si>
  <si>
    <t>H&amp;S GROUP LLC</t>
  </si>
  <si>
    <t>3711 Rome Dr</t>
  </si>
  <si>
    <t>79-07-21-477-004.000-004</t>
  </si>
  <si>
    <t>HODGE JEFFREY L KATHRYN B</t>
  </si>
  <si>
    <t>321 N 22nd St</t>
  </si>
  <si>
    <t>79-07-34-276-005.000-004</t>
  </si>
  <si>
    <t>PACELLI INVESTMENTS LLC</t>
  </si>
  <si>
    <t>40 Professional Ct</t>
  </si>
  <si>
    <t>79-07-15-357-001.000-004</t>
  </si>
  <si>
    <t>RODKEY JOHN D</t>
  </si>
  <si>
    <t>2825 Elmwood Ave</t>
  </si>
  <si>
    <t>This proforma represents 1/3 of a 2516 sf building. Rest of sf are on 156020001907 &amp; 156020001896 on proforma #20. -KM; Unused SF Basement Utility/Storage</t>
  </si>
  <si>
    <t>79-07-21-484-006.000-004</t>
  </si>
  <si>
    <t>LAFAYETTE ORTHODONTICS LLC</t>
  </si>
  <si>
    <t>2501 Cason St</t>
  </si>
  <si>
    <t>2011 Kossuth St</t>
  </si>
  <si>
    <t>79-07-26-476-014.000-004</t>
  </si>
  <si>
    <t>MEZZANINE 7 LLC</t>
  </si>
  <si>
    <t>938 Mezzanine Dr</t>
  </si>
  <si>
    <t>Changed from Gen Office to Med Office for 2013 to fit best use and most equitable assessment per LP-MC; 100% exempt for 2015</t>
  </si>
  <si>
    <t>EDWARDS DENNIS W &amp; NANCY E</t>
  </si>
  <si>
    <t>2201 Ferry St</t>
  </si>
  <si>
    <t>INTEGUMENT LLC</t>
  </si>
  <si>
    <t>124 Sagamore Pkwy W</t>
  </si>
  <si>
    <t>Child parcel to 79-07-07-276-010.009-026; Rankings adjusted to match surrounding complex and building size corrected based on recent field and building plan reviews</t>
  </si>
  <si>
    <t>79-07-26-476-008.000-004</t>
  </si>
  <si>
    <t>975 Mezzanine Dr</t>
  </si>
  <si>
    <t>Changed from Gen Office to Med Office for 2013 to fit best use and most equitable assessment per LP-MC</t>
  </si>
  <si>
    <t>79-07-26-476-004.000-004</t>
  </si>
  <si>
    <t>WILSON MICHAEL G &amp; JANE A</t>
  </si>
  <si>
    <t>976 Mezzanine Dr</t>
  </si>
  <si>
    <t>2015 COMsurvey filled out; 2014 appeal; Model created for 2014 appeal, corrected gen office to fit w/building records and use. Rankings equalized w/similar and surrounding props</t>
  </si>
  <si>
    <t>79-07-21-453-011.000-004</t>
  </si>
  <si>
    <t>JOHNSON JACK L RENE J</t>
  </si>
  <si>
    <t>1800 South St</t>
  </si>
  <si>
    <t>Total SF includes Basement Utility/Storage</t>
  </si>
  <si>
    <t>79-07-35-081-031.317-004</t>
  </si>
  <si>
    <t>1425 Unity Pl</t>
  </si>
  <si>
    <t>The proforma represents the imp value only. To get imp value, deduct land value (156081170311) w/land value of $517,600 from IW proforma value</t>
  </si>
  <si>
    <t>79-07-28-230-018.000-004</t>
  </si>
  <si>
    <t>2525 MEDICAL BUILDING LLC</t>
  </si>
  <si>
    <t>2525 South St</t>
  </si>
  <si>
    <t>79-07-07-276-007.009-026</t>
  </si>
  <si>
    <t>168 Sagamore Pkwy W</t>
  </si>
  <si>
    <t>Building size corrected based on sketch &amp; building plan reviews, rankings adjusted to fit with the surrounding complex</t>
  </si>
  <si>
    <t>VANKIRK JOHN R VICKI</t>
  </si>
  <si>
    <t>166 Sagamore Pkwy W</t>
  </si>
  <si>
    <t>IW rankings adjusted to fit surrounding complex, building age and size corrected in appeal 2013-597</t>
  </si>
  <si>
    <t>126 Sagamore Pkwy W</t>
  </si>
  <si>
    <t>Building size corrected based on recent sketch/building plan reviews. Site rankings adjusted to fit w/surrounding office complex. 2 non-contiguous sections of same building</t>
  </si>
  <si>
    <t>79-07-21-052-098.900-004</t>
  </si>
  <si>
    <t>CORNERSTONE FINANCIAL PROPERTIES LLC</t>
  </si>
  <si>
    <t>2020 Union St</t>
  </si>
  <si>
    <t>IW proforma lists building size as 2080 SF; Int remodel 2015; IW model adjusted based on 2013 appeal based on advertised rent. Models equalized for all units in same complex</t>
  </si>
  <si>
    <t>LINDSEY ROBERT D &amp; ELIZABETH S TTEE</t>
  </si>
  <si>
    <t>1709 Teal Rd</t>
  </si>
  <si>
    <t>MAZUR CHRISTIAN J &amp; MURRAY TREVOR L</t>
  </si>
  <si>
    <t>821 Twyckenham Blvd</t>
  </si>
  <si>
    <t>79-07-21-052-099.900-004</t>
  </si>
  <si>
    <t>HOOVER JAMES P</t>
  </si>
  <si>
    <t>IW proforma lists building size as 2080 SF; IW model adjusted based on matching unit's 2013 appeal. IW Models equalized for consistent assessments</t>
  </si>
  <si>
    <t>79-07-21-052-100.900-004</t>
  </si>
  <si>
    <t>79-07-28-228-013.000-004</t>
  </si>
  <si>
    <t>AUSMAUR LLC</t>
  </si>
  <si>
    <t>2122 Scott St</t>
  </si>
  <si>
    <t>79-07-35-081-012.317-004</t>
  </si>
  <si>
    <t>UNITY URGENT CARE REALTY LLC</t>
  </si>
  <si>
    <t>1321 Unity Pl</t>
  </si>
  <si>
    <t>356081170126 w/the deduction of land value (156081170124) at $332,600</t>
  </si>
  <si>
    <t>COMMUNITY VENTURES IN LIVING LTD</t>
  </si>
  <si>
    <t>60 Professional Ct</t>
  </si>
  <si>
    <t>SF increased for 2013 ADDN-MC; Unused SF Basement Utility/Storage</t>
  </si>
  <si>
    <t>79-11-09-279-026.009-032</t>
  </si>
  <si>
    <t>79-07-35-252-009.000-004</t>
  </si>
  <si>
    <t>3D MIRACLES LLC</t>
  </si>
  <si>
    <t>3806 Amelia Ave</t>
  </si>
  <si>
    <t>79-07-26-476-021.000-004</t>
  </si>
  <si>
    <t>DGJ RENTALS LLC</t>
  </si>
  <si>
    <t>935 Mezzanine Dr</t>
  </si>
  <si>
    <t>Changed from Gen Office to Med Office for 2013 to fit best use and most equitable assessment per LP -MC</t>
  </si>
  <si>
    <t>79-07-26-431-007.000-004</t>
  </si>
  <si>
    <t>MSHS REALTY LLC</t>
  </si>
  <si>
    <t>770 Park East Blvd</t>
  </si>
  <si>
    <t>Build out 100% complete for 2016, building 100% full w/tenants-AY</t>
  </si>
  <si>
    <t>79-07-21-182-005.000-004</t>
  </si>
  <si>
    <t>MTM INC</t>
  </si>
  <si>
    <t>1410 Union St</t>
  </si>
  <si>
    <t>BAYLEY JAMES WILLIAM &amp; EILEEN MARY</t>
  </si>
  <si>
    <t>15602001896 &amp; 156020001907 make up 2 units of 3 unit building. 3rd unit is on 156020000026 &amp; has 839 sf. Made changes to proforma for 12p13 correction &amp; forward per SF was wrong-KM; Unused SF is Basement Utility/Storage</t>
  </si>
  <si>
    <t>79-07-34-276-002.000-004</t>
  </si>
  <si>
    <t>C&amp;B OPTICAL INC</t>
  </si>
  <si>
    <t>14 Professional Ct</t>
  </si>
  <si>
    <t>79-06-03-426-003.000-023</t>
  </si>
  <si>
    <t>DIMCO LLC</t>
  </si>
  <si>
    <t>3412 Klondike Rd</t>
  </si>
  <si>
    <t>Valuation method changed, income approach medical office per parcel valued for use-MC</t>
  </si>
  <si>
    <t>79-07-21-335-001.000-004</t>
  </si>
  <si>
    <t>HINKEL DEBRA A</t>
  </si>
  <si>
    <t>1433 Union St</t>
  </si>
  <si>
    <t>79-06-02-301-031.000-023</t>
  </si>
  <si>
    <t>NOREMAC PROPERTIES LLC</t>
  </si>
  <si>
    <t>3451 Wyndham Way</t>
  </si>
  <si>
    <t>Created to fix inaccurate retail model from prior years and errant RCN roll for 2014. Quality lowered based on large amount of building with gen office finish</t>
  </si>
  <si>
    <t>79-07-25-351-004.000-005</t>
  </si>
  <si>
    <t>BSH INDUSTRIES LLC</t>
  </si>
  <si>
    <t>953 Park East Blvd</t>
  </si>
  <si>
    <t>12/22/15-1767 SF still vacant/not built out</t>
  </si>
  <si>
    <t>79-07-35-451-028.000-004</t>
  </si>
  <si>
    <t>DOMINO GROUP LLC</t>
  </si>
  <si>
    <t>3774 Bayley Dr</t>
  </si>
  <si>
    <t>79-07-07-126-002.000-026</t>
  </si>
  <si>
    <t>WESTMINSTER VILLAGE WEST LAFAYETTE INC</t>
  </si>
  <si>
    <t>2741 N Salisbury St</t>
  </si>
  <si>
    <t>Westminster Village retirement community, 100% exempt land and imps, more appropriately valued on RCN</t>
  </si>
  <si>
    <t>79-07-34-326-020.000-005</t>
  </si>
  <si>
    <t>SAGAMORE MEDICAL ASSOCIATES II INC</t>
  </si>
  <si>
    <t>2403 Loy Dr</t>
  </si>
  <si>
    <t>2015 appeal; 2016 COMsurvey filled out</t>
  </si>
  <si>
    <t>79-06-01-426-004.000-035</t>
  </si>
  <si>
    <t>SRJ MCCLURE DEVELOPMENT I LLC</t>
  </si>
  <si>
    <t>3482 McClure Ave</t>
  </si>
  <si>
    <t>may be medical research</t>
  </si>
  <si>
    <t>79-07-26-376-003.000-004</t>
  </si>
  <si>
    <t>GA HC REIT II LAFAYETTE MOB LLC</t>
  </si>
  <si>
    <t>3750 Landmark Dr</t>
  </si>
  <si>
    <t>1415 Salem St</t>
  </si>
  <si>
    <t>100% exempt for 2015; Total SF includes 1500 SF Basement Utility/Storage</t>
  </si>
  <si>
    <t>SYCAMORE PROPERTIES LAFAYETTE LLC</t>
  </si>
  <si>
    <t>833 Park East Blvd</t>
  </si>
  <si>
    <t>2014 appeal; Previously classed in IW as multi-tenant Med Office</t>
  </si>
  <si>
    <t>TRES AMIGOS HOLDINGS LLC</t>
  </si>
  <si>
    <t>3930 Mezzanine Dr</t>
  </si>
  <si>
    <t>Changed from Gen Office to Med Office for 2013 to fit best use and most equitable assessment per LP-MC; Total SF includes 2280 sf Health Club; 2015 COMsurvey filled out</t>
  </si>
  <si>
    <t>CASCADA PROPERTIES LLC</t>
  </si>
  <si>
    <t>3900 McCarty Ln</t>
  </si>
  <si>
    <t>Building 89% complete due to non-built out area</t>
  </si>
  <si>
    <t>79-07-07-404-013.000-026</t>
  </si>
  <si>
    <t>253 Sagamore Pkwy W</t>
  </si>
  <si>
    <t>UNIFAC 2 LLC</t>
  </si>
  <si>
    <t>2 Executive Dr</t>
  </si>
  <si>
    <t>79-07-21-052-097.900-004</t>
  </si>
  <si>
    <t>SWAN HOLDINGS LLC</t>
  </si>
  <si>
    <t>IW model adjusted based on 2013 appeal of matching condo unit. IW models equalized for consistent assessments</t>
  </si>
  <si>
    <t>79-07-26-376-004.000-004</t>
  </si>
  <si>
    <t>LAFAYETTE PROFESSIONAL CENTER LP</t>
  </si>
  <si>
    <t>3738 Landmark Dr</t>
  </si>
  <si>
    <t>Building 68% built out/occupied for 2013</t>
  </si>
  <si>
    <t>INDIANA-UNIVERSITY HEALTH ARNETT INC</t>
  </si>
  <si>
    <t>1500 Salem St</t>
  </si>
  <si>
    <t>79-07-35-451-026.000-004</t>
  </si>
  <si>
    <t>GA HC REIT II ST FRANCIS LAFAYETTE MOB II LLC</t>
  </si>
  <si>
    <t>3920 St Francis Way</t>
  </si>
  <si>
    <t>79-07-35-451-023.000-004</t>
  </si>
  <si>
    <t>GA HC REIT II ST FRANCIS LAFAYETTE MOB I LLC</t>
  </si>
  <si>
    <t>3900 St Francis Way</t>
  </si>
  <si>
    <t>Total SF includes 2736 sf Gen Retail</t>
  </si>
  <si>
    <t>79-07-35-081-030.317-004</t>
  </si>
  <si>
    <t>1411 S Unity Pl</t>
  </si>
  <si>
    <t>MPT OF LAFAYETTE LLC</t>
  </si>
  <si>
    <t>950 Park East Blvd</t>
  </si>
  <si>
    <t>Lafayette Regional Rehabilitation Hospital complete for 2014</t>
  </si>
  <si>
    <t>2600 Greenbush St</t>
  </si>
  <si>
    <t>1170 S Creasy Ln</t>
  </si>
  <si>
    <t>Changed from flex space to warehouse/dist to more accurately reflect use; 2014 appeal; 2015 building permits for demo, remodel, tenant build out (including for day care); Total SF includes 2460 sf Com Garage</t>
  </si>
  <si>
    <t>Office/Utility</t>
  </si>
  <si>
    <t>Journal Courier</t>
  </si>
  <si>
    <t>WND-LAFAYETTE LLC</t>
  </si>
  <si>
    <t>217 N 6th St</t>
  </si>
  <si>
    <t>Combined site model following 2013 appeal. Rankings dramatically lowered to reflect recent drop in list price for property due to potential environmental issues with print building.</t>
  </si>
  <si>
    <t>Office/Manufacturing</t>
  </si>
  <si>
    <t>ZS SYSTEMS LLC</t>
  </si>
  <si>
    <t>665 N 36th Ave</t>
  </si>
  <si>
    <t>Union Professional Building 3. Construction is identical to bldg 2 to include shared entrance and closed end lots</t>
  </si>
  <si>
    <t>O'NEIL MELINDA C</t>
  </si>
  <si>
    <t>677 N 36th St</t>
  </si>
  <si>
    <t>Union Professional Building 2. Construction is identical to Bldg 3 to include shared entrance and closed end lots; 2014 appeal; Only use noted on PRC is Office</t>
  </si>
  <si>
    <t>79-07-22-428-009.000-004</t>
  </si>
  <si>
    <t>E PROPERTIES LLC</t>
  </si>
  <si>
    <t>646-680 N 36th St</t>
  </si>
  <si>
    <t>Union Professional Building 1. Construction is identical to bldg 2&amp;3 except some rear entry docks (not garage) and there's much better access to front and rear</t>
  </si>
  <si>
    <t>Retail/Utility</t>
  </si>
  <si>
    <t>79-07-27-278-003.000-004</t>
  </si>
  <si>
    <t>A FIRE'S PLACE LLC</t>
  </si>
  <si>
    <t>435 S Farabee Dr</t>
  </si>
  <si>
    <t>A Fire's Place</t>
  </si>
  <si>
    <t>2015 appeal; 2015 INDsurvey filled out</t>
  </si>
  <si>
    <t>79-07-16-823-001.000-004</t>
  </si>
  <si>
    <t>Gaeta Rentals</t>
  </si>
  <si>
    <t>GAETA JAVIER &amp; EVA</t>
  </si>
  <si>
    <t>2318 N 18th St</t>
  </si>
  <si>
    <t>Total SF is all Gen Retail</t>
  </si>
  <si>
    <t>79-06-01-326-011.000-034</t>
  </si>
  <si>
    <t>Wild Bird Shoppe</t>
  </si>
  <si>
    <t>GASVODA JUDITH ANN</t>
  </si>
  <si>
    <t>1511 W 350 N</t>
  </si>
  <si>
    <t>Converted dwelling is retail; Pole Barns are storage</t>
  </si>
  <si>
    <t>Bob Rohrman</t>
  </si>
  <si>
    <t>765 Sagamore Pkwy S</t>
  </si>
  <si>
    <t>Previously valued in IW as Flex Space; 2014 and 2015 appeals; 2015 building permit</t>
  </si>
  <si>
    <t>79-07-16-100-018.000-005</t>
  </si>
  <si>
    <t>Oscar Winski Recycling</t>
  </si>
  <si>
    <t>BRUMMET RENTALS LLC</t>
  </si>
  <si>
    <t>2217 N 9th St</t>
  </si>
  <si>
    <t>79-11-03-201-004.000-033</t>
  </si>
  <si>
    <t>Shop/Warehouse</t>
  </si>
  <si>
    <t>One Source Equipment Rentals</t>
  </si>
  <si>
    <t>ONE SOURCE EQUIPMENT RENTALS LLC</t>
  </si>
  <si>
    <t>2835 Concord Rd</t>
  </si>
  <si>
    <t>79-11-03-400-004.000-033</t>
  </si>
  <si>
    <t>Henry Poor Lumber</t>
  </si>
  <si>
    <t>JIRO LLC</t>
  </si>
  <si>
    <t>3200 Concord Rd</t>
  </si>
  <si>
    <t>IW has less SF listed than in PRC; Higher rankings for extra building lot w/street frontage</t>
  </si>
  <si>
    <t>79-07-29-176-006.000-004</t>
  </si>
  <si>
    <t>JMG HOLDINGS LLC</t>
  </si>
  <si>
    <t>522 Wabash Ave</t>
  </si>
  <si>
    <t>Unused SF is Basement and 2nd floor Utility/Storage</t>
  </si>
  <si>
    <t>Von Tobel Lumber &amp; Hardware</t>
  </si>
  <si>
    <t>319 N Earl Ave</t>
  </si>
  <si>
    <t>79-07-22-377-001.000-004, 79-07-22-377-002.000-004, 79-07-22-377-003.000-004, 79-07-22-377-011.000-004, 79-07-22-377-014.000-004</t>
  </si>
  <si>
    <t>79-07-21-168-006.000-004, 79-07-21-168-011.000-004</t>
  </si>
  <si>
    <t>79-07-20-481-016.000-004, 79-07-20-481-015.000-004</t>
  </si>
  <si>
    <t>79-07-28-138-014.000-004, 79-07-28-138-015.000-004, 79-07-28-138-016.000-004</t>
  </si>
  <si>
    <t>79-07-21-311-003.000-004, 79-07-21-311-005.000-004</t>
  </si>
  <si>
    <t>79-07-17-477-003.000-004, 79-07-17-477-005.000-004, 79-07-17-477-006.000-004</t>
  </si>
  <si>
    <t>79-07-22-427-006.000-004, 79-07-22-427-009.000-004</t>
  </si>
  <si>
    <t>79-07-20-465-003.000-004, 79-07-20-465-004.000-004, 79-07-20-465-009.000-004, 79-07-29-201-003.000-004</t>
  </si>
  <si>
    <t>79-07-20-459-004.000-004, 79-07-20-459-005.000-004, 79-07-20-459-006.000-004, 79-07-20-459-007.000-004, 79-07-20-459-008.000-004, 79-07-29-203-025.000-004, 79-07-29-203-026.000-004, 79-07-29-203-035.000-004</t>
  </si>
  <si>
    <t>79-07-20-456-013.000-004, 79-07-20-456-014.000-004, 79-07-20-456-016.000-004, 79-07-20-456-018.000-004, 79-07-20-064-027.300-004, 79-07-20-064-030.300-004</t>
  </si>
  <si>
    <t>79-07-20-064-005.901-004, 79-07-20-064-006.901-004, 79-07-20-064-007.901-004, 79-07-20-064-049.901-004</t>
  </si>
  <si>
    <t>79-07-20-488-011.000-004, 79-07-20-488-012.000-004, 79-07-20-488-013.000-004</t>
  </si>
  <si>
    <t>79-07-34-126-004.000-004, 79-07-34-126-005.000-004</t>
  </si>
  <si>
    <t>79-07-34-081-005.913-004, 79-07-34-081-007.913-004, 79-07-34-081-008.913-004, 79-07-34-081-009.913-004</t>
  </si>
  <si>
    <t>79-07-27-128-029.009-004, 79-07-27-128-030.009-004</t>
  </si>
  <si>
    <t>79-07-20-064-048.901-004, 79-07-20-064-050.901-004, 79-07-20-460-007.009-004, 79-07-20-064-052.901-004, 79-07-20-064-053.901-004, 79-07-20-064-054.901-004</t>
  </si>
  <si>
    <t>79-06-12-201-001.000-026, 79-06-12-276-006.000-026, 79-06-12-201-007.000-026</t>
  </si>
  <si>
    <t>79-07-21-479-001.000-004, 79-07-21-479-009.000-004</t>
  </si>
  <si>
    <t>79-07-21-484-012.000-004, 79-07-21-484-013.000-004, 79-07-21-484-014.000-004</t>
  </si>
  <si>
    <t>79-07-21-181-002.000-004, 79-07-21-181-006.000-004, 79-07-21-181-007.000-004, 79-07-21-181-008.000-004</t>
  </si>
  <si>
    <t>79-07-22-328-008.000-004, 79-07-22-328-009.000-004</t>
  </si>
  <si>
    <t>79-07-34-081-001.913-004, 79-07-34-081-003.913-004, 79-07-34-081-010.913-004</t>
  </si>
  <si>
    <t>79-07-28-281-019.000-004, 79-07-28-281-020.000-004</t>
  </si>
  <si>
    <t>79-07-23-376-003.000-004, 79-07-23-376-004.000-004</t>
  </si>
  <si>
    <t>79-07-34-226-009.000-004, 79-07-34-226-010.000-004</t>
  </si>
  <si>
    <t>79-07-21-352-006.000-004, 79-07-21-352-007.000-004</t>
  </si>
  <si>
    <t>79-07-21-252-005.000-004, 79-07-21-252-006.000-004</t>
  </si>
  <si>
    <t>79-07-21-476-009.000-004, 79-07-21-476-011.000-004</t>
  </si>
  <si>
    <t>79-07-07-276-003.009-026, 79-07-07-276-004.009-026, 79-07-07-276-005.009-026</t>
  </si>
  <si>
    <t>79-07-07-276-008.009-026, 79-07-07-276-009.009-026</t>
  </si>
  <si>
    <t>79-07-21-183-004.000-004, 79-07-21-189-006.000-004, 79-07-21-189-007.000-004</t>
  </si>
  <si>
    <t>79-07-16-100-002.000-005, 79-07-16-100-004.000-005, 79-07-16-100-005.000-005, 79-07-16-100-006.000-005</t>
  </si>
  <si>
    <t>79-06-35-400-001.000-021, 79-06-35-400-002.000-021, 79-06-35-400-003.000-021</t>
  </si>
  <si>
    <t>79-07-29-208-001.000-004, 79-07-29-208-002.000-004, 79-07-29-208-003.000-004, 79-07-29-208-004.000-004, 79-07-29-208-005.000-004, 79-07-29-208-006.000-004, 79-07-29-208-007.000-004, 79-07-29-208-008.000-004, 79-07-29-208-009.000-004, 79-07-29-208-010.000-004, 79-07-29-208-011.000-004, 79-07-29-208-012.000-004, 79-07-29-208-013.000-004, 79-07-29-208-014.000-004, 79-07-29-251-002.000-004</t>
  </si>
  <si>
    <t>79-07-20-459-012.000-004</t>
  </si>
  <si>
    <t>Greater Lafayette Chamber of Commerce</t>
  </si>
  <si>
    <t>GREATER LAFAYETTE CHAMBER OF COMMERCE INC</t>
  </si>
  <si>
    <t>337 Columbia St</t>
  </si>
  <si>
    <t>Unused SF is Mezzanine; 100% exempt</t>
  </si>
  <si>
    <t>79-07-20-459-009.000-004</t>
  </si>
  <si>
    <t>2 N 4th St</t>
  </si>
  <si>
    <t>Unused SF is 2nd floor Utilty/Storage</t>
  </si>
  <si>
    <t>79-07-20-462-015.000-004</t>
  </si>
  <si>
    <t>Dragonsbane Tattoo</t>
  </si>
  <si>
    <t>PARKS BRENT W</t>
  </si>
  <si>
    <t>432 Columbia St</t>
  </si>
  <si>
    <t>2nd floor apartment, unsure whether that is included in rankings/valuation, move to Mixed Use instead?</t>
  </si>
  <si>
    <t>79-07-16-803-020.000-005</t>
  </si>
  <si>
    <t>Petsburgh Pet Care</t>
  </si>
  <si>
    <t>HOLMES ROBERT MICHAEL TRUST &amp; HOLMES ELIZABETH M TRUST</t>
  </si>
  <si>
    <t>2506 Schuyler Ave</t>
  </si>
  <si>
    <t>79-16-09-103-002.000-007</t>
  </si>
  <si>
    <t>B&amp;D All Terrain</t>
  </si>
  <si>
    <t>DILLON ILA M DBA NU COUNTERS</t>
  </si>
  <si>
    <t>9030 Vine St</t>
  </si>
  <si>
    <t>Half building is workshop the other half office/retail space</t>
  </si>
  <si>
    <t>79-07-32-327-011.000-005</t>
  </si>
  <si>
    <t>Auto Specialty of Lafayette</t>
  </si>
  <si>
    <t>BUDREAU GREGORY T CONNIE D</t>
  </si>
  <si>
    <t>313 Teal Rd</t>
  </si>
  <si>
    <t>Previously classed in IW as Flex Space</t>
  </si>
  <si>
    <t>Possibly could also be classed under Auto Repair</t>
  </si>
  <si>
    <t>79-07-07-151-006.000-026</t>
  </si>
  <si>
    <t>Mr &amp; Mrs Tire</t>
  </si>
  <si>
    <t>TIRE MR &amp; MRS OF WEST LAF INC</t>
  </si>
  <si>
    <t>1094 Sagamore Pkwy W</t>
  </si>
  <si>
    <t>Previously classed in IW as Flex Space, building is auto repair workshop with 6 bays and auto lifts, IW changed from Auto Service to Flex Space in 2009, but seems more appropriate as Auto Garage</t>
  </si>
  <si>
    <t>79-07-35-326-026.000-004</t>
  </si>
  <si>
    <t>Bob Rohrman Subaru</t>
  </si>
  <si>
    <t>1600 S Creasy Ln</t>
  </si>
  <si>
    <t>Previously valued in IW as Flex Space; 2014 and 2015 appeals</t>
  </si>
  <si>
    <t>79-07-34-302-001.000-005</t>
  </si>
  <si>
    <t>Bob Rohrman Teal Road Used Car Superstore</t>
  </si>
  <si>
    <t>2901 Teal Rd</t>
  </si>
  <si>
    <t>79-07-27-403-015.000-004</t>
  </si>
  <si>
    <t>Tynan Equipment Company</t>
  </si>
  <si>
    <t>JOHN TYNAN AND MIKE TYNAN LAFAYETTE PARTNERSHIP</t>
  </si>
  <si>
    <t>701 Navco Dr</t>
  </si>
  <si>
    <t>Class changed from Flex Space to Shop/Utility due to 2015 appeal</t>
  </si>
  <si>
    <t>79-07-34-126-002.000-004</t>
  </si>
  <si>
    <t>Star Tire's Best One Tire &amp; Auto Care</t>
  </si>
  <si>
    <t>PBJ REALTY LLC</t>
  </si>
  <si>
    <t>1500 Sagamore Pkwy S</t>
  </si>
  <si>
    <t>Office/Auto Service</t>
  </si>
  <si>
    <t>79-07-25-476-008.000-005</t>
  </si>
  <si>
    <t>RICHARDS J MICHAEL DBA CUSTOM GRAPHICS AND TRIM</t>
  </si>
  <si>
    <t>4901 Tazer Dr</t>
  </si>
  <si>
    <t>79-07-22-330-004.000-004</t>
  </si>
  <si>
    <t>Maaco Collision Repair</t>
  </si>
  <si>
    <t>501 N Earl Ave</t>
  </si>
  <si>
    <t>Could also be classed as Auto Garage or Small Shop</t>
  </si>
  <si>
    <t>79-16-09-103-012.000-007</t>
  </si>
  <si>
    <t>Nu Counters</t>
  </si>
  <si>
    <t>9036 Vine St</t>
  </si>
  <si>
    <t>Half of building is finished offices, half unfinished with loading dock</t>
  </si>
  <si>
    <t>Office/Health Club</t>
  </si>
  <si>
    <t>79-06-01-426-005.000-035</t>
  </si>
  <si>
    <t>RESEARCH PARK ASSOCIATES LLC</t>
  </si>
  <si>
    <t>1330 Win Hentschel Blvd</t>
  </si>
  <si>
    <t>Space includes a health club with a short term lease, so rent has been custom selected</t>
  </si>
  <si>
    <t>79-07-20-267-001.000-004</t>
  </si>
  <si>
    <t>BRAND DONOVAN JANE R</t>
  </si>
  <si>
    <t>1100 Canal Rd</t>
  </si>
  <si>
    <t>Advertised as Overhead Doors, possibly vacant now?</t>
  </si>
  <si>
    <t>79-07-28-208-003.000-004</t>
  </si>
  <si>
    <t>Ed's Deal</t>
  </si>
  <si>
    <t>HESSION EDWARD B JANET J</t>
  </si>
  <si>
    <t>203 S 18th St</t>
  </si>
  <si>
    <t>Washer and dryer rental and repair</t>
  </si>
  <si>
    <t>79-07-27-227-003.000-004</t>
  </si>
  <si>
    <t>F&amp;S Williams</t>
  </si>
  <si>
    <t>F&amp;S WILLIAMS INC</t>
  </si>
  <si>
    <t>173 S Farabee Dr</t>
  </si>
  <si>
    <t>79-07-21-366-002.000-004</t>
  </si>
  <si>
    <t>Northside Music Co.</t>
  </si>
  <si>
    <t>MILLS RICHARD P JOHN</t>
  </si>
  <si>
    <t>1008 South St</t>
  </si>
  <si>
    <t>2014 appeal; Unused SF is floor of dwelling</t>
  </si>
  <si>
    <t>79-07-27-427-010.000-004</t>
  </si>
  <si>
    <t>Bollock Enterprises</t>
  </si>
  <si>
    <t>BOLLOCK INDUSTRIES INC</t>
  </si>
  <si>
    <t>900 Farabee Ct</t>
  </si>
  <si>
    <t>79-07-26-200-011.000-004</t>
  </si>
  <si>
    <t>La-Z-Boy</t>
  </si>
  <si>
    <t>KAPLAN REAL ESTATE</t>
  </si>
  <si>
    <t>3859 South St</t>
  </si>
  <si>
    <t>79-11-02-200-008.000-037</t>
  </si>
  <si>
    <t>KCS LLC</t>
  </si>
  <si>
    <t>3980 SR 38 E</t>
  </si>
  <si>
    <t>Multiple office spaces &amp; distribution; 2014 appeal</t>
  </si>
  <si>
    <t>79-07-27-126-037.000-004</t>
  </si>
  <si>
    <t>Amused Clothing</t>
  </si>
  <si>
    <t>KRUSINSKI ROBERT A DBA AMUSED CLOTHING</t>
  </si>
  <si>
    <t>3023 South St</t>
  </si>
  <si>
    <t>Building is commercial retail, sotrage, and an apartment</t>
  </si>
  <si>
    <t>79-07-20-476-008.000-004</t>
  </si>
  <si>
    <t>WH Long Rentals</t>
  </si>
  <si>
    <t>COTTONWOOD CREEK DEVELOPMENT INC</t>
  </si>
  <si>
    <t>301 N 5th St</t>
  </si>
  <si>
    <t>79-07-27-427-003.000-004</t>
  </si>
  <si>
    <t>Central Indiana Glass &amp; Glazing</t>
  </si>
  <si>
    <t>PILGRIM GROUP</t>
  </si>
  <si>
    <t>707 Farabee Ct</t>
  </si>
  <si>
    <t>79-11-12-300-008.000-031</t>
  </si>
  <si>
    <t>TMCH LLC</t>
  </si>
  <si>
    <t>4479 Old 350 S</t>
  </si>
  <si>
    <t>79-07-22-330-003.000-004</t>
  </si>
  <si>
    <t>CDI PROPERTIES LLC</t>
  </si>
  <si>
    <t>511 N Earl Ave</t>
  </si>
  <si>
    <t>Prefab steel building. Used as a remodel store/workshop/office. Metal detectors sold in 2nd unit. Unused SF Mezzanine</t>
  </si>
  <si>
    <t>Hudson Electric</t>
  </si>
  <si>
    <t>DJS LEASING LLC</t>
  </si>
  <si>
    <t>2723 Old Romney Rd</t>
  </si>
  <si>
    <t>Total SF includes 960 SF Mezz Light Utility Storage</t>
  </si>
  <si>
    <t>Culligan Water Conditioning</t>
  </si>
  <si>
    <t>DRIESSEN WATER INC</t>
  </si>
  <si>
    <t>3450 Kossuth St</t>
  </si>
  <si>
    <t>Formerly valued as Retail, changed Flex to reflect proper use-MC</t>
  </si>
  <si>
    <t>79-07-27-253-022.000-004, 79-07-27-253-023.000-004</t>
  </si>
  <si>
    <t>79-07-22-429-004.000-004</t>
  </si>
  <si>
    <t>580 N 36th St</t>
  </si>
  <si>
    <t>Kirby Risk</t>
  </si>
  <si>
    <t>CSMJ PARTNERS LLC</t>
  </si>
  <si>
    <t>1815 Sagamore N Pky</t>
  </si>
  <si>
    <t>Total SF includes 3480 sf Mezz Office; Unused SF is Mezz Light Utility Storage</t>
  </si>
  <si>
    <t>DEHAAI INDUSTRIAL SALES &amp; SERVICES INC</t>
  </si>
  <si>
    <t>2616 S Beck Ln</t>
  </si>
  <si>
    <t>Unused SF Mezz Light Utility Storage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</si>
</sst>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8" formatCode="&quot;$&quot;#,##0.00_);[Red]\(&quot;$&quot;#,##0.00\)"/>
    <numFmt numFmtId="164" formatCode="###\-#####\-####"/>
    <numFmt numFmtId="165" formatCode="&quot;$&quot;#,##0"/>
    <numFmt numFmtId="166" formatCode="0.0000"/>
    <numFmt numFmtId="167" formatCode="&quot;$&quot;#,##0.00"/>
    <numFmt numFmtId="168" formatCode="#,##0.00000"/>
  </numFmts>
  <fonts count="44" x14ac:knownFonts="1">
    <font>
      <sz val="11"/>
      <color theme="1"/>
      <name val="Calibri"/>
      <family val="2"/>
      <scheme val="minor"/>
    </font>
    <font>
      <b/>
      <sz val="9"/>
      <color theme="1"/>
      <name val="Calibri"/>
      <family val="2"/>
      <scheme val="minor"/>
    </font>
    <font>
      <b/>
      <sz val="9"/>
      <color theme="1"/>
      <name val="Calibri"/>
      <family val="2"/>
    </font>
    <font>
      <sz val="9"/>
      <color theme="1"/>
      <name val="Calibri"/>
      <family val="2"/>
      <scheme val="minor"/>
    </font>
    <font>
      <sz val="9"/>
      <color rgb="FF2A2A2A"/>
      <name val="Courier New"/>
      <family val="3"/>
    </font>
    <font>
      <sz val="9"/>
      <color theme="1"/>
      <name val="Calibri"/>
      <family val="2"/>
    </font>
    <font>
      <sz val="9"/>
      <color rgb="FF000000"/>
      <name val="Calibri"/>
      <family val="2"/>
      <scheme val="minor"/>
    </font>
    <font>
      <sz val="10"/>
      <color rgb="FF2A2A2A"/>
      <name val="Courier New"/>
      <family val="3"/>
    </font>
    <font>
      <b/>
      <sz val="14"/>
      <name val="Calibri"/>
      <family val="2"/>
      <scheme val="minor"/>
    </font>
    <font>
      <b/>
      <sz val="14"/>
      <color theme="1"/>
      <name val="Calibri"/>
      <family val="2"/>
      <scheme val="minor"/>
    </font>
    <font>
      <sz val="14"/>
      <name val="Times New Roman"/>
      <family val="1"/>
    </font>
    <font>
      <sz val="10"/>
      <color indexed="8"/>
      <name val="Arial"/>
      <family val="2"/>
    </font>
    <font>
      <sz val="11"/>
      <color indexed="8"/>
      <name val="Calibri"/>
      <family val="2"/>
    </font>
    <font>
      <u/>
      <sz val="10"/>
      <color indexed="12"/>
      <name val="MS Sans Serif"/>
      <family val="2"/>
    </font>
    <font>
      <sz val="12"/>
      <name val="Rockwell"/>
      <family val="1"/>
    </font>
    <font>
      <sz val="14"/>
      <color rgb="FF1F497D"/>
      <name val="Times New Roman"/>
      <family val="1"/>
    </font>
    <font>
      <sz val="10"/>
      <name val="MS Sans Serif"/>
      <family val="2"/>
    </font>
    <font>
      <sz val="14"/>
      <color rgb="FF000000"/>
      <name val="Times New Roman"/>
      <family val="1"/>
    </font>
    <font>
      <sz val="11"/>
      <name val="Times New Roman"/>
      <family val="1"/>
    </font>
    <font>
      <sz val="9.9"/>
      <color theme="1"/>
      <name val="Tahoma"/>
      <family val="2"/>
    </font>
    <font>
      <sz val="11"/>
      <color rgb="FF000000"/>
      <name val="Calibri"/>
      <family val="2"/>
    </font>
    <font>
      <sz val="11"/>
      <color theme="1"/>
      <name val="Calibri"/>
      <family val="2"/>
      <scheme val="minor"/>
    </font>
    <font>
      <sz val="11"/>
      <color rgb="FF6D6E71"/>
      <name val="Calibri"/>
      <family val="2"/>
      <scheme val="minor"/>
    </font>
    <font>
      <u/>
      <sz val="11"/>
      <color theme="10"/>
      <name val="Calibri"/>
      <family val="2"/>
      <scheme val="minor"/>
    </font>
    <font>
      <sz val="10"/>
      <color theme="1"/>
      <name val="Times New Roman"/>
      <family val="1"/>
    </font>
    <font>
      <sz val="8"/>
      <color rgb="FF0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9"/>
      <name val="Calibri"/>
      <family val="2"/>
      <scheme val="minor"/>
    </font>
  </fonts>
  <fills count="4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00B0F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s>
  <borders count="15">
    <border>
      <left/>
      <right/>
      <top/>
      <bottom/>
      <diagonal/>
    </border>
    <border>
      <left style="thin">
        <color indexed="22"/>
      </left>
      <right style="thin">
        <color indexed="22"/>
      </right>
      <top style="thin">
        <color indexed="22"/>
      </top>
      <bottom style="thin">
        <color indexed="22"/>
      </bottom>
      <diagonal/>
    </border>
    <border>
      <left style="medium">
        <color rgb="FFD0D7E5"/>
      </left>
      <right style="medium">
        <color rgb="FFD0D7E5"/>
      </right>
      <top/>
      <bottom style="medium">
        <color rgb="FFD0D7E5"/>
      </bottom>
      <diagonal/>
    </border>
    <border>
      <left style="medium">
        <color rgb="FFD0D7E5"/>
      </left>
      <right style="medium">
        <color rgb="FFD0D7E5"/>
      </right>
      <top style="medium">
        <color rgb="FFD0D7E5"/>
      </top>
      <bottom style="medium">
        <color rgb="FFD0D7E5"/>
      </bottom>
      <diagonal/>
    </border>
    <border>
      <left style="thin">
        <color rgb="FFD0D7E5"/>
      </left>
      <right style="thin">
        <color rgb="FFD0D7E5"/>
      </right>
      <top style="thin">
        <color rgb="FFD0D7E5"/>
      </top>
      <bottom style="thin">
        <color rgb="FFD0D7E5"/>
      </bottom>
      <diagonal/>
    </border>
    <border>
      <left style="medium">
        <color rgb="FFB6B7B3"/>
      </left>
      <right style="medium">
        <color rgb="FFB6B7B3"/>
      </right>
      <top style="medium">
        <color rgb="FFB6B7B3"/>
      </top>
      <bottom style="medium">
        <color rgb="FFB6B7B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11" fillId="0" borderId="0"/>
    <xf numFmtId="0" fontId="13" fillId="0" borderId="0" applyNumberFormat="0" applyFill="0" applyBorder="0" applyAlignment="0" applyProtection="0"/>
    <xf numFmtId="0" fontId="16" fillId="0" borderId="0"/>
    <xf numFmtId="0" fontId="21" fillId="0" borderId="0"/>
    <xf numFmtId="0" fontId="23"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12" borderId="0" applyNumberFormat="0" applyBorder="0" applyAlignment="0" applyProtection="0"/>
    <xf numFmtId="0" fontId="31" fillId="13" borderId="0" applyNumberFormat="0" applyBorder="0" applyAlignment="0" applyProtection="0"/>
    <xf numFmtId="0" fontId="32" fillId="14" borderId="0" applyNumberFormat="0" applyBorder="0" applyAlignment="0" applyProtection="0"/>
    <xf numFmtId="0" fontId="33" fillId="15" borderId="9" applyNumberFormat="0" applyAlignment="0" applyProtection="0"/>
    <xf numFmtId="0" fontId="34" fillId="16" borderId="10" applyNumberFormat="0" applyAlignment="0" applyProtection="0"/>
    <xf numFmtId="0" fontId="35" fillId="16" borderId="9" applyNumberFormat="0" applyAlignment="0" applyProtection="0"/>
    <xf numFmtId="0" fontId="36" fillId="0" borderId="11" applyNumberFormat="0" applyFill="0" applyAlignment="0" applyProtection="0"/>
    <xf numFmtId="0" fontId="37" fillId="17" borderId="12" applyNumberFormat="0" applyAlignment="0" applyProtection="0"/>
    <xf numFmtId="0" fontId="38" fillId="0" borderId="0" applyNumberFormat="0" applyFill="0" applyBorder="0" applyAlignment="0" applyProtection="0"/>
    <xf numFmtId="0" fontId="21" fillId="18" borderId="13" applyNumberFormat="0" applyFont="0" applyAlignment="0" applyProtection="0"/>
    <xf numFmtId="0" fontId="39" fillId="0" borderId="0" applyNumberFormat="0" applyFill="0" applyBorder="0" applyAlignment="0" applyProtection="0"/>
    <xf numFmtId="0" fontId="40" fillId="0" borderId="14" applyNumberFormat="0" applyFill="0" applyAlignment="0" applyProtection="0"/>
    <xf numFmtId="0" fontId="4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41" fillId="26" borderId="0" applyNumberFormat="0" applyBorder="0" applyAlignment="0" applyProtection="0"/>
    <xf numFmtId="0" fontId="41"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41" fillId="34" borderId="0" applyNumberFormat="0" applyBorder="0" applyAlignment="0" applyProtection="0"/>
    <xf numFmtId="0" fontId="4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41" fillId="38" borderId="0" applyNumberFormat="0" applyBorder="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cellStyleXfs>
  <cellXfs count="254">
    <xf numFmtId="0" fontId="0" fillId="0" borderId="0" xfId="0"/>
    <xf numFmtId="0" fontId="1" fillId="0" borderId="0" xfId="0" applyFont="1" applyFill="1" applyBorder="1" applyAlignment="1">
      <alignment horizontal="center" wrapText="1"/>
    </xf>
    <xf numFmtId="164" fontId="1" fillId="0" borderId="0" xfId="0" applyNumberFormat="1" applyFont="1" applyFill="1" applyBorder="1" applyAlignment="1">
      <alignment horizontal="center" wrapText="1"/>
    </xf>
    <xf numFmtId="1" fontId="1" fillId="0" borderId="0" xfId="0" applyNumberFormat="1" applyFont="1" applyFill="1" applyBorder="1" applyAlignment="1">
      <alignment horizontal="center" wrapText="1"/>
    </xf>
    <xf numFmtId="165" fontId="1" fillId="0" borderId="0" xfId="0" applyNumberFormat="1" applyFont="1" applyFill="1" applyBorder="1" applyAlignment="1">
      <alignment horizontal="left" wrapText="1"/>
    </xf>
    <xf numFmtId="0" fontId="1" fillId="0" borderId="0" xfId="0" applyNumberFormat="1" applyFont="1" applyFill="1" applyBorder="1" applyAlignment="1">
      <alignment horizontal="left" wrapText="1"/>
    </xf>
    <xf numFmtId="166" fontId="1" fillId="0" borderId="0" xfId="0" applyNumberFormat="1" applyFont="1" applyFill="1" applyBorder="1" applyAlignment="1">
      <alignment horizontal="center" wrapText="1"/>
    </xf>
    <xf numFmtId="167" fontId="1" fillId="0" borderId="0" xfId="0" applyNumberFormat="1" applyFont="1" applyFill="1" applyBorder="1" applyAlignment="1">
      <alignment horizontal="center" wrapText="1"/>
    </xf>
    <xf numFmtId="3" fontId="1" fillId="0" borderId="0" xfId="0" applyNumberFormat="1" applyFont="1" applyFill="1" applyBorder="1" applyAlignment="1">
      <alignment horizontal="center" wrapText="1"/>
    </xf>
    <xf numFmtId="166" fontId="2" fillId="0" borderId="0" xfId="0" applyNumberFormat="1" applyFont="1" applyFill="1" applyBorder="1" applyAlignment="1">
      <alignment horizontal="center" wrapText="1"/>
    </xf>
    <xf numFmtId="0" fontId="3" fillId="0" borderId="0" xfId="0" applyFont="1" applyFill="1" applyBorder="1" applyAlignment="1"/>
    <xf numFmtId="164" fontId="3" fillId="0" borderId="0" xfId="0" applyNumberFormat="1" applyFont="1" applyFill="1" applyBorder="1" applyAlignment="1"/>
    <xf numFmtId="1" fontId="3" fillId="0" borderId="0" xfId="0" applyNumberFormat="1" applyFont="1" applyFill="1" applyBorder="1" applyAlignment="1"/>
    <xf numFmtId="0" fontId="3" fillId="0" borderId="0" xfId="0" applyFont="1" applyFill="1" applyBorder="1" applyAlignment="1">
      <alignment horizontal="center"/>
    </xf>
    <xf numFmtId="165" fontId="1" fillId="0" borderId="0" xfId="0" applyNumberFormat="1" applyFont="1" applyFill="1" applyBorder="1" applyAlignment="1">
      <alignment horizontal="left"/>
    </xf>
    <xf numFmtId="0" fontId="3" fillId="0" borderId="0" xfId="0" applyNumberFormat="1" applyFont="1" applyFill="1" applyBorder="1" applyAlignment="1">
      <alignment horizontal="left"/>
    </xf>
    <xf numFmtId="165" fontId="3" fillId="0" borderId="0" xfId="0" applyNumberFormat="1" applyFont="1" applyFill="1" applyBorder="1" applyAlignment="1"/>
    <xf numFmtId="166" fontId="3" fillId="0" borderId="0" xfId="0" applyNumberFormat="1" applyFont="1" applyFill="1" applyBorder="1" applyAlignment="1"/>
    <xf numFmtId="167" fontId="3" fillId="0" borderId="0" xfId="0" applyNumberFormat="1" applyFont="1" applyFill="1" applyBorder="1" applyAlignment="1"/>
    <xf numFmtId="166" fontId="3" fillId="0" borderId="0" xfId="0" applyNumberFormat="1" applyFont="1" applyFill="1" applyBorder="1"/>
    <xf numFmtId="166" fontId="5" fillId="0" borderId="0" xfId="0" applyNumberFormat="1" applyFont="1" applyFill="1" applyBorder="1" applyAlignment="1"/>
    <xf numFmtId="168" fontId="3" fillId="0" borderId="0" xfId="0" applyNumberFormat="1" applyFont="1" applyFill="1" applyBorder="1" applyAlignment="1"/>
    <xf numFmtId="0" fontId="6" fillId="0" borderId="0" xfId="0" applyFont="1" applyFill="1" applyBorder="1" applyAlignment="1"/>
    <xf numFmtId="166" fontId="1" fillId="0" borderId="0" xfId="0" applyNumberFormat="1" applyFont="1" applyFill="1" applyBorder="1" applyAlignment="1"/>
    <xf numFmtId="164" fontId="3" fillId="0" borderId="0" xfId="0" applyNumberFormat="1" applyFont="1" applyFill="1" applyBorder="1" applyAlignment="1">
      <alignment vertical="center"/>
    </xf>
    <xf numFmtId="1" fontId="3" fillId="0" borderId="0" xfId="0" applyNumberFormat="1" applyFont="1" applyFill="1" applyBorder="1" applyAlignment="1">
      <alignment vertical="center"/>
    </xf>
    <xf numFmtId="0" fontId="3" fillId="0" borderId="0" xfId="0" applyNumberFormat="1" applyFont="1" applyFill="1" applyBorder="1" applyAlignment="1">
      <alignment horizontal="left" vertical="center"/>
    </xf>
    <xf numFmtId="166"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7" fillId="0" borderId="0" xfId="0" applyFont="1"/>
    <xf numFmtId="165" fontId="3" fillId="0" borderId="0" xfId="0" applyNumberFormat="1" applyFont="1" applyFill="1" applyBorder="1" applyAlignment="1">
      <alignment horizontal="left"/>
    </xf>
    <xf numFmtId="3" fontId="3" fillId="0" borderId="0" xfId="0" applyNumberFormat="1" applyFont="1" applyFill="1" applyBorder="1" applyAlignment="1"/>
    <xf numFmtId="1" fontId="3" fillId="0" borderId="0" xfId="0" applyNumberFormat="1" applyFont="1" applyFill="1"/>
    <xf numFmtId="0" fontId="1" fillId="0" borderId="0" xfId="0" applyFont="1" applyFill="1" applyBorder="1" applyAlignment="1"/>
    <xf numFmtId="0" fontId="3" fillId="0" borderId="0" xfId="0" applyFont="1" applyFill="1"/>
    <xf numFmtId="166" fontId="3" fillId="0" borderId="0" xfId="0" applyNumberFormat="1" applyFont="1" applyFill="1"/>
    <xf numFmtId="167" fontId="3" fillId="0" borderId="0" xfId="0" applyNumberFormat="1" applyFont="1" applyFill="1"/>
    <xf numFmtId="0" fontId="0" fillId="0" borderId="0" xfId="0" applyFill="1"/>
    <xf numFmtId="6" fontId="0" fillId="0" borderId="0" xfId="0" applyNumberFormat="1" applyFill="1"/>
    <xf numFmtId="3" fontId="0" fillId="0" borderId="0" xfId="0" applyNumberFormat="1" applyFill="1"/>
    <xf numFmtId="1" fontId="0" fillId="0" borderId="0" xfId="0" applyNumberFormat="1" applyFill="1"/>
    <xf numFmtId="164" fontId="0" fillId="0" borderId="0" xfId="0" applyNumberFormat="1" applyFont="1" applyFill="1" applyBorder="1" applyAlignment="1"/>
    <xf numFmtId="0" fontId="7" fillId="0" borderId="0" xfId="0" applyFont="1" applyFill="1"/>
    <xf numFmtId="0" fontId="0" fillId="0" borderId="0" xfId="0" applyFill="1" applyAlignment="1">
      <alignment horizontal="left"/>
    </xf>
    <xf numFmtId="0" fontId="0" fillId="0" borderId="0" xfId="0" applyFill="1"/>
    <xf numFmtId="0" fontId="0" fillId="0" borderId="0" xfId="0" applyFill="1" applyAlignment="1">
      <alignment horizontal="left" vertical="top"/>
    </xf>
    <xf numFmtId="0" fontId="0" fillId="0" borderId="0" xfId="0" applyFill="1"/>
    <xf numFmtId="6" fontId="0" fillId="0" borderId="0" xfId="0" applyNumberFormat="1" applyFill="1"/>
    <xf numFmtId="6" fontId="0" fillId="0" borderId="0" xfId="0" applyNumberFormat="1" applyFill="1" applyAlignment="1">
      <alignment horizontal="left"/>
    </xf>
    <xf numFmtId="14" fontId="0" fillId="0" borderId="0" xfId="0" applyNumberFormat="1" applyFill="1" applyAlignment="1">
      <alignment horizontal="left"/>
    </xf>
    <xf numFmtId="0" fontId="0" fillId="0" borderId="0" xfId="0" applyFill="1"/>
    <xf numFmtId="0" fontId="0" fillId="0" borderId="0" xfId="0" applyFill="1"/>
    <xf numFmtId="0" fontId="0" fillId="0" borderId="0" xfId="0"/>
    <xf numFmtId="0" fontId="0" fillId="0" borderId="0" xfId="0" applyFill="1"/>
    <xf numFmtId="0" fontId="0" fillId="3" borderId="0" xfId="0" applyFill="1"/>
    <xf numFmtId="0" fontId="9" fillId="6" borderId="0" xfId="0" applyFont="1" applyFill="1"/>
    <xf numFmtId="0" fontId="10" fillId="0" borderId="0" xfId="0" applyFont="1" applyAlignment="1">
      <alignment horizontal="left"/>
    </xf>
    <xf numFmtId="0" fontId="12" fillId="3" borderId="1" xfId="1" applyFont="1" applyFill="1" applyBorder="1" applyAlignment="1">
      <alignment horizontal="right"/>
    </xf>
    <xf numFmtId="0" fontId="0" fillId="0" borderId="0" xfId="0" applyFill="1"/>
    <xf numFmtId="6" fontId="0" fillId="0" borderId="0" xfId="0" applyNumberFormat="1" applyFill="1"/>
    <xf numFmtId="0" fontId="0" fillId="0" borderId="0" xfId="0"/>
    <xf numFmtId="0" fontId="22" fillId="0" borderId="0" xfId="0" applyFont="1" applyFill="1"/>
    <xf numFmtId="0" fontId="0" fillId="0" borderId="0" xfId="0"/>
    <xf numFmtId="0" fontId="0" fillId="0" borderId="0" xfId="0" quotePrefix="1"/>
    <xf numFmtId="0" fontId="21" fillId="0" borderId="0" xfId="0" applyFont="1" applyAlignment="1">
      <alignment horizontal="right"/>
    </xf>
    <xf numFmtId="49" fontId="0" fillId="0" borderId="0" xfId="0" quotePrefix="1" applyNumberFormat="1" applyFont="1" applyAlignment="1">
      <alignment horizontal="right"/>
    </xf>
    <xf numFmtId="0" fontId="0" fillId="0" borderId="0" xfId="0"/>
    <xf numFmtId="0" fontId="10" fillId="0" borderId="0" xfId="0" applyFont="1" applyAlignment="1">
      <alignment horizontal="left"/>
    </xf>
    <xf numFmtId="0" fontId="12" fillId="0" borderId="1" xfId="1" applyFont="1" applyFill="1" applyBorder="1" applyAlignment="1"/>
    <xf numFmtId="0" fontId="12" fillId="0" borderId="1" xfId="1" applyFont="1" applyFill="1" applyBorder="1" applyAlignment="1">
      <alignment horizontal="right"/>
    </xf>
    <xf numFmtId="0" fontId="12" fillId="3" borderId="1" xfId="1" applyFont="1" applyFill="1" applyBorder="1" applyAlignment="1">
      <alignment horizontal="right"/>
    </xf>
    <xf numFmtId="0" fontId="0" fillId="3" borderId="0" xfId="0" applyFill="1"/>
    <xf numFmtId="0" fontId="0" fillId="0" borderId="0" xfId="0" quotePrefix="1" applyBorder="1"/>
    <xf numFmtId="3" fontId="0" fillId="0" borderId="0" xfId="0" applyNumberFormat="1" applyFill="1"/>
    <xf numFmtId="6" fontId="0" fillId="0" borderId="0" xfId="0" applyNumberFormat="1" applyFill="1"/>
    <xf numFmtId="49" fontId="0" fillId="0" borderId="0" xfId="0" applyNumberFormat="1" applyFill="1"/>
    <xf numFmtId="0" fontId="0" fillId="0" borderId="0" xfId="0"/>
    <xf numFmtId="0" fontId="10" fillId="0" borderId="0" xfId="0" applyFont="1" applyAlignment="1">
      <alignment horizontal="left"/>
    </xf>
    <xf numFmtId="1" fontId="10" fillId="0" borderId="0" xfId="0" quotePrefix="1" applyNumberFormat="1" applyFont="1" applyAlignment="1">
      <alignment horizontal="left"/>
    </xf>
    <xf numFmtId="0" fontId="10" fillId="0" borderId="0" xfId="0" quotePrefix="1" applyNumberFormat="1" applyFont="1" applyAlignment="1">
      <alignment horizontal="left"/>
    </xf>
    <xf numFmtId="0" fontId="10" fillId="0" borderId="0" xfId="0" applyNumberFormat="1" applyFont="1" applyAlignment="1">
      <alignment horizontal="left"/>
    </xf>
    <xf numFmtId="1" fontId="10" fillId="0" borderId="0" xfId="0" applyNumberFormat="1" applyFont="1" applyAlignment="1">
      <alignment horizontal="left"/>
    </xf>
    <xf numFmtId="0" fontId="10" fillId="0" borderId="0" xfId="0" applyFont="1" applyFill="1" applyAlignment="1">
      <alignment horizontal="left"/>
    </xf>
    <xf numFmtId="0" fontId="10" fillId="0" borderId="0" xfId="0" quotePrefix="1" applyNumberFormat="1" applyFont="1" applyFill="1" applyAlignment="1">
      <alignment horizontal="left"/>
    </xf>
    <xf numFmtId="1" fontId="10" fillId="2" borderId="0" xfId="0" quotePrefix="1" applyNumberFormat="1" applyFont="1" applyFill="1" applyAlignment="1">
      <alignment horizontal="left"/>
    </xf>
    <xf numFmtId="0" fontId="10" fillId="2" borderId="0" xfId="0" quotePrefix="1" applyNumberFormat="1" applyFont="1" applyFill="1" applyAlignment="1">
      <alignment horizontal="left"/>
    </xf>
    <xf numFmtId="1" fontId="10" fillId="0" borderId="0" xfId="0" applyNumberFormat="1" applyFont="1" applyFill="1" applyAlignment="1">
      <alignment horizontal="left"/>
    </xf>
    <xf numFmtId="1" fontId="10" fillId="0" borderId="0" xfId="3" quotePrefix="1" applyNumberFormat="1" applyFont="1" applyAlignment="1">
      <alignment horizontal="left"/>
    </xf>
    <xf numFmtId="1" fontId="10" fillId="0" borderId="0" xfId="0" applyNumberFormat="1" applyFont="1" applyAlignment="1">
      <alignment horizontal="left" wrapText="1"/>
    </xf>
    <xf numFmtId="1" fontId="17" fillId="0" borderId="0" xfId="0" applyNumberFormat="1" applyFont="1" applyAlignment="1">
      <alignment horizontal="left"/>
    </xf>
    <xf numFmtId="1" fontId="15" fillId="0" borderId="0" xfId="0" applyNumberFormat="1" applyFont="1" applyAlignment="1">
      <alignment horizontal="left"/>
    </xf>
    <xf numFmtId="1" fontId="14" fillId="4" borderId="0" xfId="2" applyNumberFormat="1" applyFont="1" applyFill="1" applyBorder="1" applyAlignment="1" applyProtection="1">
      <alignment horizontal="left"/>
    </xf>
    <xf numFmtId="0" fontId="12" fillId="0" borderId="1" xfId="1" applyFont="1" applyFill="1" applyBorder="1" applyAlignment="1"/>
    <xf numFmtId="0" fontId="12" fillId="0" borderId="1" xfId="1" applyFont="1" applyFill="1" applyBorder="1" applyAlignment="1">
      <alignment horizontal="right"/>
    </xf>
    <xf numFmtId="0" fontId="12" fillId="3" borderId="1" xfId="1" applyFont="1" applyFill="1" applyBorder="1" applyAlignment="1">
      <alignment horizontal="right"/>
    </xf>
    <xf numFmtId="0" fontId="10" fillId="3" borderId="0" xfId="0" applyFont="1" applyFill="1" applyAlignment="1">
      <alignment horizontal="left"/>
    </xf>
    <xf numFmtId="0" fontId="12" fillId="0" borderId="1" xfId="1" quotePrefix="1" applyFont="1" applyFill="1" applyBorder="1" applyAlignment="1">
      <alignment horizontal="right"/>
    </xf>
    <xf numFmtId="0" fontId="0" fillId="0" borderId="0" xfId="0" applyFill="1"/>
    <xf numFmtId="1" fontId="10" fillId="0" borderId="0" xfId="0" quotePrefix="1" applyNumberFormat="1" applyFont="1" applyAlignment="1">
      <alignment wrapText="1"/>
    </xf>
    <xf numFmtId="1" fontId="0" fillId="0" borderId="0" xfId="0" applyNumberFormat="1" applyAlignment="1">
      <alignment horizontal="left"/>
    </xf>
    <xf numFmtId="0" fontId="0" fillId="3" borderId="0" xfId="0" applyFill="1"/>
    <xf numFmtId="0" fontId="10" fillId="3" borderId="0" xfId="0" quotePrefix="1" applyNumberFormat="1" applyFont="1" applyFill="1" applyAlignment="1">
      <alignment horizontal="left"/>
    </xf>
    <xf numFmtId="1" fontId="10" fillId="3" borderId="0" xfId="0" quotePrefix="1" applyNumberFormat="1" applyFont="1" applyFill="1" applyAlignment="1">
      <alignment horizontal="left"/>
    </xf>
    <xf numFmtId="1" fontId="10" fillId="0" borderId="2" xfId="0" applyNumberFormat="1" applyFont="1" applyBorder="1" applyAlignment="1">
      <alignment horizontal="left"/>
    </xf>
    <xf numFmtId="1" fontId="10" fillId="0" borderId="3" xfId="0" applyNumberFormat="1" applyFont="1" applyBorder="1" applyAlignment="1">
      <alignment horizontal="left"/>
    </xf>
    <xf numFmtId="0" fontId="0" fillId="0" borderId="0" xfId="0" quotePrefix="1"/>
    <xf numFmtId="1" fontId="17" fillId="0" borderId="0" xfId="0" applyNumberFormat="1" applyFont="1" applyBorder="1" applyAlignment="1">
      <alignment horizontal="left" wrapText="1"/>
    </xf>
    <xf numFmtId="1" fontId="8" fillId="6" borderId="0" xfId="0" applyNumberFormat="1" applyFont="1" applyFill="1" applyAlignment="1">
      <alignment horizontal="left"/>
    </xf>
    <xf numFmtId="0" fontId="8" fillId="6" borderId="0" xfId="0" applyNumberFormat="1" applyFont="1" applyFill="1" applyAlignment="1">
      <alignment horizontal="left"/>
    </xf>
    <xf numFmtId="0" fontId="8" fillId="6" borderId="0" xfId="0" quotePrefix="1" applyNumberFormat="1" applyFont="1" applyFill="1" applyAlignment="1">
      <alignment horizontal="left"/>
    </xf>
    <xf numFmtId="0" fontId="9" fillId="6" borderId="0" xfId="0" applyFont="1" applyFill="1"/>
    <xf numFmtId="0" fontId="10" fillId="3" borderId="0" xfId="0" quotePrefix="1" applyFont="1" applyFill="1" applyBorder="1" applyAlignment="1">
      <alignment horizontal="left" vertical="top"/>
    </xf>
    <xf numFmtId="0" fontId="10" fillId="3" borderId="0" xfId="0" quotePrefix="1" applyFont="1" applyFill="1"/>
    <xf numFmtId="0" fontId="10" fillId="0" borderId="0" xfId="0" quotePrefix="1" applyFont="1" applyAlignment="1">
      <alignment horizontal="left"/>
    </xf>
    <xf numFmtId="0" fontId="18" fillId="0" borderId="0" xfId="0" applyFont="1" applyAlignment="1">
      <alignment horizontal="left"/>
    </xf>
    <xf numFmtId="0" fontId="12" fillId="0" borderId="1" xfId="1" applyFont="1" applyFill="1" applyBorder="1" applyAlignment="1">
      <alignment horizontal="left"/>
    </xf>
    <xf numFmtId="0" fontId="0" fillId="0" borderId="0" xfId="0" quotePrefix="1" applyBorder="1"/>
    <xf numFmtId="0" fontId="21" fillId="0" borderId="0" xfId="0" applyFont="1" applyAlignment="1">
      <alignment horizontal="right"/>
    </xf>
    <xf numFmtId="1" fontId="10" fillId="0" borderId="0" xfId="0" quotePrefix="1" applyNumberFormat="1" applyFont="1" applyFill="1" applyAlignment="1">
      <alignment horizontal="left"/>
    </xf>
    <xf numFmtId="0" fontId="19" fillId="0" borderId="0" xfId="0" applyFont="1"/>
    <xf numFmtId="0" fontId="0" fillId="0" borderId="0" xfId="0" applyBorder="1"/>
    <xf numFmtId="0" fontId="0" fillId="0" borderId="0" xfId="0" quotePrefix="1" applyFill="1" applyBorder="1"/>
    <xf numFmtId="1" fontId="0" fillId="0" borderId="0" xfId="0" applyNumberFormat="1" applyFont="1" applyFill="1" applyBorder="1" applyAlignment="1">
      <alignment horizontal="left" vertical="top"/>
    </xf>
    <xf numFmtId="1" fontId="0" fillId="7" borderId="0" xfId="0" quotePrefix="1" applyNumberFormat="1" applyFill="1"/>
    <xf numFmtId="1" fontId="0" fillId="5" borderId="0" xfId="0" quotePrefix="1" applyNumberFormat="1" applyFill="1"/>
    <xf numFmtId="0" fontId="20" fillId="8" borderId="4" xfId="0" applyFont="1" applyFill="1" applyBorder="1" applyAlignment="1" applyProtection="1">
      <alignment vertical="center"/>
    </xf>
    <xf numFmtId="0" fontId="20" fillId="8" borderId="4" xfId="0" quotePrefix="1" applyFont="1" applyFill="1" applyBorder="1" applyAlignment="1" applyProtection="1">
      <alignment vertical="center"/>
    </xf>
    <xf numFmtId="49" fontId="0" fillId="0" borderId="0" xfId="0" quotePrefix="1" applyNumberFormat="1" applyFont="1" applyAlignment="1">
      <alignment horizontal="right"/>
    </xf>
    <xf numFmtId="0" fontId="3" fillId="9" borderId="0" xfId="0" applyFont="1" applyFill="1" applyBorder="1" applyAlignment="1"/>
    <xf numFmtId="167" fontId="3" fillId="9" borderId="0" xfId="0" applyNumberFormat="1" applyFont="1" applyFill="1" applyBorder="1" applyAlignment="1"/>
    <xf numFmtId="0" fontId="0" fillId="9" borderId="0" xfId="0" applyFill="1"/>
    <xf numFmtId="1" fontId="3" fillId="9" borderId="0" xfId="0" applyNumberFormat="1" applyFont="1" applyFill="1"/>
    <xf numFmtId="0" fontId="7" fillId="9" borderId="0" xfId="0" applyFont="1" applyFill="1"/>
    <xf numFmtId="0" fontId="0" fillId="0" borderId="0" xfId="0" applyFill="1" applyAlignment="1"/>
    <xf numFmtId="0" fontId="4" fillId="0" borderId="0" xfId="0" applyFont="1" applyFill="1"/>
    <xf numFmtId="0" fontId="3" fillId="9" borderId="0" xfId="0" applyFont="1" applyFill="1"/>
    <xf numFmtId="0" fontId="0" fillId="0" borderId="0" xfId="0"/>
    <xf numFmtId="0" fontId="0" fillId="0" borderId="0" xfId="0" applyFill="1"/>
    <xf numFmtId="0" fontId="0" fillId="0" borderId="0" xfId="0" applyNumberFormat="1" applyFill="1" applyAlignment="1">
      <alignment horizontal="left"/>
    </xf>
    <xf numFmtId="0" fontId="0" fillId="0" borderId="0" xfId="0" applyNumberFormat="1" applyFill="1"/>
    <xf numFmtId="0" fontId="3" fillId="0" borderId="0" xfId="0" applyNumberFormat="1" applyFont="1" applyFill="1"/>
    <xf numFmtId="0" fontId="24" fillId="0" borderId="5" xfId="0" applyFont="1" applyFill="1" applyBorder="1" applyAlignment="1">
      <alignment vertical="center"/>
    </xf>
    <xf numFmtId="0" fontId="0" fillId="0" borderId="0" xfId="0" applyFill="1"/>
    <xf numFmtId="8" fontId="0" fillId="0" borderId="0" xfId="0" applyNumberFormat="1" applyFill="1" applyAlignment="1">
      <alignment horizontal="left"/>
    </xf>
    <xf numFmtId="0" fontId="0" fillId="0" borderId="0" xfId="0" applyFill="1"/>
    <xf numFmtId="0" fontId="3" fillId="9" borderId="0" xfId="0" applyFont="1" applyFill="1" applyBorder="1" applyAlignment="1">
      <alignment horizontal="center"/>
    </xf>
    <xf numFmtId="1" fontId="3" fillId="9" borderId="0" xfId="0" applyNumberFormat="1" applyFont="1" applyFill="1" applyBorder="1" applyAlignment="1"/>
    <xf numFmtId="0" fontId="3" fillId="9" borderId="0" xfId="0" applyNumberFormat="1" applyFont="1" applyFill="1" applyBorder="1" applyAlignment="1">
      <alignment horizontal="left"/>
    </xf>
    <xf numFmtId="166" fontId="3" fillId="9" borderId="0" xfId="0" applyNumberFormat="1" applyFont="1" applyFill="1" applyBorder="1" applyAlignment="1"/>
    <xf numFmtId="165" fontId="3" fillId="9" borderId="0" xfId="0" applyNumberFormat="1" applyFont="1" applyFill="1" applyBorder="1" applyAlignment="1">
      <alignment horizontal="left"/>
    </xf>
    <xf numFmtId="164" fontId="3" fillId="9" borderId="0" xfId="0" applyNumberFormat="1" applyFont="1" applyFill="1" applyBorder="1" applyAlignment="1"/>
    <xf numFmtId="3" fontId="3" fillId="9" borderId="0" xfId="0" applyNumberFormat="1" applyFont="1" applyFill="1" applyBorder="1" applyAlignment="1"/>
    <xf numFmtId="166" fontId="5" fillId="9" borderId="0" xfId="0" applyNumberFormat="1" applyFont="1" applyFill="1" applyBorder="1" applyAlignment="1"/>
    <xf numFmtId="0" fontId="1" fillId="9" borderId="0" xfId="0" applyFont="1" applyFill="1" applyBorder="1" applyAlignment="1"/>
    <xf numFmtId="0" fontId="0" fillId="0" borderId="0" xfId="0" applyFill="1"/>
    <xf numFmtId="3" fontId="0" fillId="0" borderId="0" xfId="0" applyNumberFormat="1" applyFill="1"/>
    <xf numFmtId="6" fontId="0" fillId="0" borderId="0" xfId="0" applyNumberFormat="1" applyFill="1"/>
    <xf numFmtId="49" fontId="0" fillId="0" borderId="0" xfId="0" applyNumberFormat="1" applyFill="1"/>
    <xf numFmtId="0" fontId="0" fillId="0" borderId="0" xfId="0" applyFill="1"/>
    <xf numFmtId="0" fontId="0" fillId="0" borderId="0" xfId="0" applyFill="1"/>
    <xf numFmtId="0" fontId="0" fillId="9" borderId="0" xfId="0" applyFill="1"/>
    <xf numFmtId="0" fontId="0" fillId="0" borderId="0" xfId="0"/>
    <xf numFmtId="0" fontId="0" fillId="0" borderId="0" xfId="0" applyFill="1"/>
    <xf numFmtId="0" fontId="0" fillId="0" borderId="0" xfId="0"/>
    <xf numFmtId="0" fontId="0" fillId="0" borderId="0" xfId="0" applyFill="1"/>
    <xf numFmtId="0" fontId="0" fillId="10" borderId="0" xfId="0" applyFill="1"/>
    <xf numFmtId="0" fontId="7" fillId="10" borderId="0" xfId="0" applyFont="1" applyFill="1"/>
    <xf numFmtId="0" fontId="3" fillId="10" borderId="0" xfId="0" applyFont="1" applyFill="1" applyBorder="1" applyAlignment="1"/>
    <xf numFmtId="6" fontId="0" fillId="10" borderId="0" xfId="0" applyNumberFormat="1" applyFill="1"/>
    <xf numFmtId="0" fontId="3" fillId="10" borderId="0" xfId="0" applyFont="1" applyFill="1"/>
    <xf numFmtId="164" fontId="3" fillId="10" borderId="0" xfId="0" applyNumberFormat="1" applyFont="1" applyFill="1" applyBorder="1" applyAlignment="1"/>
    <xf numFmtId="1" fontId="3" fillId="10" borderId="0" xfId="0" applyNumberFormat="1" applyFont="1" applyFill="1" applyBorder="1" applyAlignment="1"/>
    <xf numFmtId="0" fontId="3" fillId="10" borderId="0" xfId="0" applyFont="1" applyFill="1" applyBorder="1" applyAlignment="1">
      <alignment horizontal="center"/>
    </xf>
    <xf numFmtId="165" fontId="3" fillId="10" borderId="0" xfId="0" applyNumberFormat="1" applyFont="1" applyFill="1" applyBorder="1" applyAlignment="1">
      <alignment horizontal="left"/>
    </xf>
    <xf numFmtId="0" fontId="3" fillId="10" borderId="0" xfId="0" applyNumberFormat="1" applyFont="1" applyFill="1" applyBorder="1" applyAlignment="1">
      <alignment horizontal="left"/>
    </xf>
    <xf numFmtId="166" fontId="3" fillId="10" borderId="0" xfId="0" applyNumberFormat="1" applyFont="1" applyFill="1" applyBorder="1" applyAlignment="1"/>
    <xf numFmtId="167" fontId="3" fillId="10" borderId="0" xfId="0" applyNumberFormat="1" applyFont="1" applyFill="1" applyBorder="1" applyAlignment="1"/>
    <xf numFmtId="3" fontId="3" fillId="10" borderId="0" xfId="0" applyNumberFormat="1" applyFont="1" applyFill="1" applyBorder="1" applyAlignment="1"/>
    <xf numFmtId="166" fontId="5" fillId="10" borderId="0" xfId="0" applyNumberFormat="1" applyFont="1" applyFill="1" applyBorder="1" applyAlignment="1"/>
    <xf numFmtId="0" fontId="1" fillId="10" borderId="0" xfId="0" applyFont="1" applyFill="1" applyBorder="1" applyAlignment="1"/>
    <xf numFmtId="0" fontId="0" fillId="0" borderId="0" xfId="0" applyFill="1"/>
    <xf numFmtId="0" fontId="0" fillId="0" borderId="0" xfId="0"/>
    <xf numFmtId="0" fontId="0" fillId="11" borderId="0" xfId="0" applyFill="1" applyAlignment="1">
      <alignment horizontal="left"/>
    </xf>
    <xf numFmtId="0" fontId="7" fillId="11" borderId="0" xfId="0" applyFont="1" applyFill="1"/>
    <xf numFmtId="0" fontId="0" fillId="11" borderId="0" xfId="0" applyNumberFormat="1" applyFill="1" applyAlignment="1">
      <alignment horizontal="left"/>
    </xf>
    <xf numFmtId="0" fontId="0" fillId="11" borderId="0" xfId="0" applyFill="1" applyAlignment="1">
      <alignment horizontal="left" vertical="top"/>
    </xf>
    <xf numFmtId="167" fontId="3" fillId="11" borderId="0" xfId="0" applyNumberFormat="1" applyFont="1" applyFill="1" applyBorder="1" applyAlignment="1"/>
    <xf numFmtId="0" fontId="0" fillId="11" borderId="0" xfId="0" applyFill="1"/>
    <xf numFmtId="0" fontId="0" fillId="0" borderId="0" xfId="0" applyFill="1"/>
    <xf numFmtId="6" fontId="0" fillId="0" borderId="0" xfId="0" applyNumberFormat="1" applyFill="1"/>
    <xf numFmtId="0" fontId="0" fillId="0" borderId="0" xfId="0" applyFill="1"/>
    <xf numFmtId="0" fontId="0" fillId="0" borderId="0" xfId="0" applyFill="1"/>
    <xf numFmtId="0" fontId="0" fillId="0" borderId="0" xfId="0" applyFill="1"/>
    <xf numFmtId="164" fontId="0" fillId="9" borderId="0" xfId="0" applyNumberFormat="1" applyFont="1" applyFill="1" applyBorder="1" applyAlignment="1"/>
    <xf numFmtId="0" fontId="0" fillId="0" borderId="0" xfId="0" applyFill="1"/>
    <xf numFmtId="6" fontId="0" fillId="0" borderId="0" xfId="0" applyNumberFormat="1" applyFill="1"/>
    <xf numFmtId="0" fontId="1" fillId="0" borderId="0" xfId="0" applyFont="1" applyFill="1"/>
    <xf numFmtId="0" fontId="0" fillId="0" borderId="0" xfId="0" applyFill="1"/>
    <xf numFmtId="0" fontId="0" fillId="0" borderId="0" xfId="0" applyFill="1"/>
    <xf numFmtId="0" fontId="0" fillId="0" borderId="0" xfId="0"/>
    <xf numFmtId="0" fontId="25" fillId="0" borderId="0" xfId="0" applyFont="1" applyFill="1"/>
    <xf numFmtId="6" fontId="0" fillId="0" borderId="0" xfId="0" applyNumberFormat="1" applyFill="1"/>
    <xf numFmtId="0" fontId="0" fillId="9" borderId="0" xfId="0" applyFill="1"/>
    <xf numFmtId="0" fontId="3" fillId="0" borderId="0" xfId="0" applyFont="1" applyFill="1" applyAlignment="1"/>
    <xf numFmtId="0" fontId="0" fillId="0" borderId="0" xfId="0" applyFill="1"/>
    <xf numFmtId="0" fontId="0" fillId="0" borderId="0" xfId="0"/>
    <xf numFmtId="0" fontId="0" fillId="0" borderId="0" xfId="0" applyFill="1"/>
    <xf numFmtId="6" fontId="0" fillId="9" borderId="0" xfId="0" applyNumberFormat="1" applyFill="1"/>
    <xf numFmtId="0" fontId="0" fillId="0" borderId="0" xfId="0"/>
    <xf numFmtId="3" fontId="0" fillId="9" borderId="0" xfId="0" applyNumberFormat="1" applyFill="1"/>
    <xf numFmtId="0" fontId="0" fillId="0" borderId="0" xfId="0" applyFill="1"/>
    <xf numFmtId="3" fontId="0" fillId="0" borderId="0" xfId="0" applyNumberFormat="1" applyFill="1"/>
    <xf numFmtId="6" fontId="0" fillId="0" borderId="0" xfId="0" applyNumberFormat="1" applyFill="1"/>
    <xf numFmtId="0" fontId="0" fillId="9" borderId="0" xfId="0" applyNumberFormat="1" applyFill="1"/>
    <xf numFmtId="0" fontId="0" fillId="0" borderId="0" xfId="0" applyFill="1"/>
    <xf numFmtId="0" fontId="0" fillId="9" borderId="0" xfId="0" applyFill="1" applyAlignment="1">
      <alignment horizontal="left" vertical="top"/>
    </xf>
    <xf numFmtId="0" fontId="0" fillId="9" borderId="0" xfId="0" applyNumberFormat="1" applyFill="1" applyAlignment="1">
      <alignment horizontal="left"/>
    </xf>
    <xf numFmtId="0" fontId="0" fillId="9" borderId="0" xfId="0" applyFill="1" applyAlignment="1">
      <alignment horizontal="left"/>
    </xf>
    <xf numFmtId="0" fontId="0" fillId="0" borderId="0" xfId="0" applyFill="1"/>
    <xf numFmtId="3" fontId="0" fillId="0" borderId="0" xfId="0" applyNumberFormat="1" applyFill="1"/>
    <xf numFmtId="6" fontId="0" fillId="0" borderId="0" xfId="0" applyNumberFormat="1" applyFill="1"/>
    <xf numFmtId="0" fontId="0" fillId="0" borderId="0" xfId="0" applyFill="1"/>
    <xf numFmtId="0" fontId="0" fillId="0" borderId="0" xfId="0" applyNumberFormat="1" applyFill="1"/>
    <xf numFmtId="0" fontId="0" fillId="0" borderId="0" xfId="0"/>
    <xf numFmtId="0" fontId="0" fillId="9" borderId="0" xfId="0" applyFill="1" applyAlignment="1"/>
    <xf numFmtId="0" fontId="0" fillId="0" borderId="0" xfId="0"/>
    <xf numFmtId="0" fontId="0" fillId="0" borderId="0" xfId="0"/>
    <xf numFmtId="0" fontId="0" fillId="0" borderId="0" xfId="0" applyFill="1"/>
    <xf numFmtId="0" fontId="42" fillId="9" borderId="0" xfId="0" applyFont="1" applyFill="1"/>
    <xf numFmtId="166" fontId="3" fillId="9" borderId="0" xfId="0" applyNumberFormat="1" applyFont="1" applyFill="1"/>
    <xf numFmtId="167" fontId="3" fillId="9" borderId="0" xfId="0" applyNumberFormat="1" applyFont="1" applyFill="1"/>
    <xf numFmtId="0" fontId="7" fillId="43" borderId="0" xfId="0" applyFont="1" applyFill="1"/>
    <xf numFmtId="167" fontId="3" fillId="43" borderId="0" xfId="0" applyNumberFormat="1" applyFont="1" applyFill="1" applyBorder="1" applyAlignment="1"/>
    <xf numFmtId="0" fontId="0" fillId="43" borderId="0" xfId="0" applyFill="1"/>
    <xf numFmtId="0" fontId="0" fillId="43" borderId="0" xfId="0" applyFill="1" applyAlignment="1">
      <alignment horizontal="left"/>
    </xf>
    <xf numFmtId="0" fontId="0" fillId="43" borderId="0" xfId="0" applyNumberFormat="1" applyFill="1" applyAlignment="1">
      <alignment horizontal="left"/>
    </xf>
    <xf numFmtId="0" fontId="0" fillId="43" borderId="0" xfId="0" applyFill="1" applyAlignment="1">
      <alignment horizontal="left" vertical="top"/>
    </xf>
    <xf numFmtId="0" fontId="0" fillId="0" borderId="0" xfId="0" applyFill="1"/>
    <xf numFmtId="3" fontId="0" fillId="0" borderId="0" xfId="0" applyNumberFormat="1" applyFill="1"/>
    <xf numFmtId="6" fontId="0" fillId="0" borderId="0" xfId="0" applyNumberFormat="1" applyFill="1"/>
    <xf numFmtId="0" fontId="0" fillId="0" borderId="0" xfId="0" applyNumberFormat="1" applyFill="1"/>
    <xf numFmtId="0" fontId="0" fillId="0" borderId="0" xfId="0" applyFill="1"/>
    <xf numFmtId="0" fontId="0" fillId="0" borderId="0" xfId="0"/>
    <xf numFmtId="0" fontId="0" fillId="0" borderId="0" xfId="0" applyFill="1"/>
    <xf numFmtId="0" fontId="0" fillId="0" borderId="0" xfId="0"/>
    <xf numFmtId="0" fontId="0" fillId="0" borderId="0" xfId="0"/>
    <xf numFmtId="0" fontId="0" fillId="0" borderId="0" xfId="0" applyFill="1"/>
    <xf numFmtId="0" fontId="3" fillId="44" borderId="0" xfId="0" applyFont="1" applyFill="1"/>
    <xf numFmtId="0" fontId="7" fillId="44" borderId="0" xfId="0" applyFont="1" applyFill="1"/>
    <xf numFmtId="1" fontId="3" fillId="44" borderId="0" xfId="0" applyNumberFormat="1" applyFont="1" applyFill="1"/>
    <xf numFmtId="0" fontId="0" fillId="44" borderId="0" xfId="0" applyFill="1"/>
    <xf numFmtId="1" fontId="3" fillId="10" borderId="0" xfId="0" applyNumberFormat="1" applyFont="1" applyFill="1"/>
    <xf numFmtId="0" fontId="43" fillId="44" borderId="0" xfId="0" applyFont="1" applyFill="1"/>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xfId="2" builtinId="8"/>
    <cellStyle name="Hyperlink 2" xfId="5"/>
    <cellStyle name="Input" xfId="14" builtinId="20" customBuiltin="1"/>
    <cellStyle name="Linked Cell" xfId="17" builtinId="24" customBuiltin="1"/>
    <cellStyle name="Neutral" xfId="13" builtinId="28" customBuiltin="1"/>
    <cellStyle name="Normal" xfId="0" builtinId="0"/>
    <cellStyle name="Normal 3" xfId="4"/>
    <cellStyle name="Normal_Sheet1" xfId="3"/>
    <cellStyle name="Normal_Sheet1_1" xfId="1"/>
    <cellStyle name="Note" xfId="20" builtinId="10" customBuiltin="1"/>
    <cellStyle name="Output" xfId="15" builtinId="21" customBuiltin="1"/>
    <cellStyle name="Title" xfId="6" builtinId="15" customBuiltin="1"/>
    <cellStyle name="Total" xfId="22" builtinId="25" customBuiltin="1"/>
    <cellStyle name="Warning Text" xfId="19"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322"/>
  <sheetViews>
    <sheetView tabSelected="1" zoomScaleNormal="100" workbookViewId="0">
      <pane ySplit="1" topLeftCell="A818" activePane="bottomLeft" state="frozen"/>
      <selection pane="bottomLeft" activeCell="B824" sqref="B824"/>
    </sheetView>
  </sheetViews>
  <sheetFormatPr defaultRowHeight="15" x14ac:dyDescent="0.25"/>
  <cols>
    <col min="9" max="9" width="24.7109375" bestFit="1" customWidth="1"/>
    <col min="10" max="10" width="11.42578125" customWidth="1"/>
    <col min="16" max="16" width="9.7109375" bestFit="1" customWidth="1"/>
    <col min="81" max="81" width="10.85546875" bestFit="1" customWidth="1"/>
    <col min="83" max="83" width="10.85546875" bestFit="1" customWidth="1"/>
    <col min="96" max="96" width="34.28515625" customWidth="1"/>
  </cols>
  <sheetData>
    <row r="1" spans="1:100" ht="60.75" x14ac:dyDescent="0.25">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3" t="s">
        <v>15</v>
      </c>
      <c r="Q1" s="2" t="s">
        <v>16</v>
      </c>
      <c r="R1" s="1" t="s">
        <v>17</v>
      </c>
      <c r="S1" s="1" t="s">
        <v>18</v>
      </c>
      <c r="T1" s="1" t="s">
        <v>19</v>
      </c>
      <c r="U1" s="1" t="s">
        <v>20</v>
      </c>
      <c r="V1" s="4" t="s">
        <v>21</v>
      </c>
      <c r="W1" s="1" t="s">
        <v>22</v>
      </c>
      <c r="X1" s="1" t="s">
        <v>23</v>
      </c>
      <c r="Y1" s="1" t="s">
        <v>24</v>
      </c>
      <c r="Z1" s="1" t="s">
        <v>25</v>
      </c>
      <c r="AA1" s="5" t="s">
        <v>26</v>
      </c>
      <c r="AB1" s="5" t="s">
        <v>27</v>
      </c>
      <c r="AC1" s="3" t="s">
        <v>594</v>
      </c>
      <c r="AD1" s="2" t="s">
        <v>595</v>
      </c>
      <c r="AE1" s="2" t="s">
        <v>28</v>
      </c>
      <c r="AF1" s="2" t="s">
        <v>596</v>
      </c>
      <c r="AG1" s="2" t="s">
        <v>29</v>
      </c>
      <c r="AH1" s="2" t="s">
        <v>597</v>
      </c>
      <c r="AI1" s="2" t="s">
        <v>30</v>
      </c>
      <c r="AJ1" s="2" t="s">
        <v>598</v>
      </c>
      <c r="AK1" s="2" t="s">
        <v>31</v>
      </c>
      <c r="AL1" s="2" t="s">
        <v>32</v>
      </c>
      <c r="AM1" s="2" t="s">
        <v>33</v>
      </c>
      <c r="AN1" s="2" t="s">
        <v>34</v>
      </c>
      <c r="AO1" s="2" t="s">
        <v>35</v>
      </c>
      <c r="AP1" s="2" t="s">
        <v>36</v>
      </c>
      <c r="AQ1" s="6" t="s">
        <v>37</v>
      </c>
      <c r="AR1" s="6" t="s">
        <v>38</v>
      </c>
      <c r="AS1" s="6" t="s">
        <v>39</v>
      </c>
      <c r="AT1" s="7" t="s">
        <v>40</v>
      </c>
      <c r="AU1" s="6" t="s">
        <v>41</v>
      </c>
      <c r="AV1" s="6" t="s">
        <v>42</v>
      </c>
      <c r="AW1" s="6" t="s">
        <v>43</v>
      </c>
      <c r="AX1" s="6" t="s">
        <v>44</v>
      </c>
      <c r="AY1" s="6" t="s">
        <v>45</v>
      </c>
      <c r="AZ1" s="6" t="s">
        <v>46</v>
      </c>
      <c r="BA1" s="6" t="s">
        <v>47</v>
      </c>
      <c r="BB1" s="6" t="s">
        <v>48</v>
      </c>
      <c r="BC1" s="6" t="s">
        <v>49</v>
      </c>
      <c r="BD1" s="6" t="s">
        <v>50</v>
      </c>
      <c r="BE1" s="6" t="s">
        <v>51</v>
      </c>
      <c r="BF1" s="6" t="s">
        <v>52</v>
      </c>
      <c r="BG1" s="6" t="s">
        <v>53</v>
      </c>
      <c r="BH1" s="6" t="s">
        <v>54</v>
      </c>
      <c r="BI1" s="6" t="s">
        <v>55</v>
      </c>
      <c r="BJ1" s="6" t="s">
        <v>56</v>
      </c>
      <c r="BK1" s="6" t="s">
        <v>57</v>
      </c>
      <c r="BL1" s="6" t="s">
        <v>58</v>
      </c>
      <c r="BM1" s="6" t="s">
        <v>59</v>
      </c>
      <c r="BN1" s="6" t="s">
        <v>60</v>
      </c>
      <c r="BO1" s="6" t="s">
        <v>61</v>
      </c>
      <c r="BP1" s="6" t="s">
        <v>62</v>
      </c>
      <c r="BQ1" s="6" t="s">
        <v>63</v>
      </c>
      <c r="BR1" s="6" t="s">
        <v>64</v>
      </c>
      <c r="BS1" s="6" t="s">
        <v>65</v>
      </c>
      <c r="BT1" s="6" t="s">
        <v>66</v>
      </c>
      <c r="BU1" s="6" t="s">
        <v>67</v>
      </c>
      <c r="BV1" s="6" t="s">
        <v>68</v>
      </c>
      <c r="BW1" s="6" t="s">
        <v>69</v>
      </c>
      <c r="BX1" s="6" t="s">
        <v>70</v>
      </c>
      <c r="BY1" s="8" t="s">
        <v>71</v>
      </c>
      <c r="BZ1" s="9" t="s">
        <v>72</v>
      </c>
      <c r="CA1" s="6"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5398</v>
      </c>
      <c r="CR1" s="1" t="s">
        <v>3598</v>
      </c>
      <c r="CS1" s="1" t="s">
        <v>4064</v>
      </c>
      <c r="CT1" s="1" t="s">
        <v>4065</v>
      </c>
      <c r="CU1" s="1" t="s">
        <v>4066</v>
      </c>
      <c r="CV1" s="1" t="s">
        <v>5327</v>
      </c>
    </row>
    <row r="2" spans="1:100" s="138" customFormat="1" x14ac:dyDescent="0.25">
      <c r="A2" s="10" t="s">
        <v>89</v>
      </c>
      <c r="B2" s="135" t="s">
        <v>90</v>
      </c>
      <c r="C2" s="135">
        <v>2.4108999999999998E-2</v>
      </c>
      <c r="D2" s="10" t="s">
        <v>91</v>
      </c>
      <c r="E2" s="10" t="s">
        <v>92</v>
      </c>
      <c r="F2" s="10" t="s">
        <v>93</v>
      </c>
      <c r="G2" s="10" t="s">
        <v>94</v>
      </c>
      <c r="H2" s="10">
        <v>47905</v>
      </c>
      <c r="I2" s="10" t="s">
        <v>95</v>
      </c>
      <c r="J2" s="11" t="s">
        <v>96</v>
      </c>
      <c r="K2" s="11"/>
      <c r="L2" s="11"/>
      <c r="M2" s="11"/>
      <c r="N2" s="11"/>
      <c r="O2" s="11"/>
      <c r="P2" s="12"/>
      <c r="Q2" s="11"/>
      <c r="R2" s="13">
        <v>77</v>
      </c>
      <c r="S2" s="13"/>
      <c r="T2" s="13"/>
      <c r="U2" s="13"/>
      <c r="V2" s="14">
        <v>77.888916562889165</v>
      </c>
      <c r="W2" s="13"/>
      <c r="X2" s="13"/>
      <c r="Y2" s="13"/>
      <c r="Z2" s="13"/>
      <c r="AA2" s="15">
        <v>1999</v>
      </c>
      <c r="AB2" s="15"/>
      <c r="AC2" s="12">
        <v>2</v>
      </c>
      <c r="AD2" s="11"/>
      <c r="AE2" s="11"/>
      <c r="AF2" s="11">
        <v>3</v>
      </c>
      <c r="AG2" s="11"/>
      <c r="AH2" s="11"/>
      <c r="AI2" s="11"/>
      <c r="AJ2" s="11"/>
      <c r="AK2" s="11"/>
      <c r="AL2" s="11"/>
      <c r="AM2" s="11"/>
      <c r="AN2" s="11"/>
      <c r="AO2" s="16">
        <f t="shared" ref="AO2:AO28" si="0">(R2*V2)*365</f>
        <v>2189068</v>
      </c>
      <c r="AP2" s="11" t="s">
        <v>97</v>
      </c>
      <c r="AQ2" s="17"/>
      <c r="AR2" s="17">
        <v>0.50480000000000003</v>
      </c>
      <c r="AS2" s="17">
        <v>0.04</v>
      </c>
      <c r="AT2" s="18">
        <f t="shared" ref="AT2:AT28" si="1">(AO2*AR2)+(AO2*AS2)</f>
        <v>1192604.2464000001</v>
      </c>
      <c r="AU2" s="17">
        <v>0.2742</v>
      </c>
      <c r="AV2" s="17">
        <v>0.03</v>
      </c>
      <c r="AW2" s="17">
        <v>6.8999999999999999E-3</v>
      </c>
      <c r="AX2" s="17">
        <v>0.25369999999999998</v>
      </c>
      <c r="AY2" s="19">
        <v>3.4299999999999997E-2</v>
      </c>
      <c r="AZ2" s="17">
        <v>2.7400000000000001E-2</v>
      </c>
      <c r="BA2" s="17"/>
      <c r="BB2" s="17"/>
      <c r="BC2" s="17"/>
      <c r="BD2" s="17"/>
      <c r="BE2" s="17"/>
      <c r="BF2" s="17"/>
      <c r="BG2" s="17"/>
      <c r="BH2" s="17"/>
      <c r="BI2" s="17"/>
      <c r="BJ2" s="17"/>
      <c r="BK2" s="17"/>
      <c r="BL2" s="17"/>
      <c r="BM2" s="17"/>
      <c r="BN2" s="17"/>
      <c r="BO2" s="17"/>
      <c r="BP2" s="17"/>
      <c r="BQ2" s="17"/>
      <c r="BR2" s="17"/>
      <c r="BS2" s="17"/>
      <c r="BT2" s="17"/>
      <c r="BU2" s="17"/>
      <c r="BV2" s="17"/>
      <c r="BW2" s="17"/>
      <c r="BX2" s="17">
        <f t="shared" ref="BX2:BX28" si="2">AV2+AW2+AX2+AY2+AZ2</f>
        <v>0.35229999999999995</v>
      </c>
      <c r="BY2" s="18">
        <f t="shared" ref="BY2:BY28" si="3">AT2*BX2</f>
        <v>420154.47600671998</v>
      </c>
      <c r="BZ2" s="20">
        <v>0.1</v>
      </c>
      <c r="CA2" s="17">
        <f t="shared" ref="CA2:CA28" si="4">C2</f>
        <v>2.4108999999999998E-2</v>
      </c>
      <c r="CB2" s="21">
        <f t="shared" ref="CB2:CB28" si="5">BZ2+CA2</f>
        <v>0.124109</v>
      </c>
      <c r="CC2" s="18">
        <f t="shared" ref="CC2:CC28" si="6">BY2/CB2</f>
        <v>3385366.7019049386</v>
      </c>
      <c r="CD2" s="18"/>
      <c r="CE2" s="18">
        <f t="shared" ref="CE2:CE37" si="7">CC2-CD2</f>
        <v>3385366.7019049386</v>
      </c>
      <c r="CF2" s="18">
        <f t="shared" ref="CF2:CF28" si="8">CC2/R2</f>
        <v>43965.801323440763</v>
      </c>
      <c r="CG2" s="10"/>
      <c r="CH2" s="10"/>
      <c r="CQ2" s="138">
        <v>0</v>
      </c>
      <c r="CV2" s="138">
        <v>0</v>
      </c>
    </row>
    <row r="3" spans="1:100" s="138" customFormat="1" x14ac:dyDescent="0.25">
      <c r="A3" s="22" t="s">
        <v>98</v>
      </c>
      <c r="B3" s="135" t="s">
        <v>99</v>
      </c>
      <c r="C3" s="135">
        <v>2.5474E-2</v>
      </c>
      <c r="D3" s="10" t="s">
        <v>100</v>
      </c>
      <c r="E3" s="10" t="s">
        <v>101</v>
      </c>
      <c r="F3" s="10" t="s">
        <v>102</v>
      </c>
      <c r="G3" s="10" t="s">
        <v>94</v>
      </c>
      <c r="H3" s="10">
        <v>47905</v>
      </c>
      <c r="I3" s="10" t="s">
        <v>95</v>
      </c>
      <c r="J3" s="11" t="s">
        <v>96</v>
      </c>
      <c r="K3" s="11"/>
      <c r="L3" s="11"/>
      <c r="M3" s="11"/>
      <c r="N3" s="11"/>
      <c r="O3" s="11"/>
      <c r="P3" s="12"/>
      <c r="Q3" s="11"/>
      <c r="R3" s="13">
        <v>63</v>
      </c>
      <c r="S3" s="13"/>
      <c r="T3" s="13"/>
      <c r="U3" s="13"/>
      <c r="V3" s="14">
        <v>91.00513155033704</v>
      </c>
      <c r="W3" s="13"/>
      <c r="X3" s="13"/>
      <c r="Y3" s="13"/>
      <c r="Z3" s="13"/>
      <c r="AA3" s="15">
        <v>1994</v>
      </c>
      <c r="AB3" s="15"/>
      <c r="AC3" s="12">
        <v>2</v>
      </c>
      <c r="AD3" s="11"/>
      <c r="AE3" s="11"/>
      <c r="AF3" s="11">
        <v>3</v>
      </c>
      <c r="AG3" s="11"/>
      <c r="AH3" s="11"/>
      <c r="AI3" s="11"/>
      <c r="AJ3" s="11"/>
      <c r="AK3" s="11"/>
      <c r="AL3" s="11"/>
      <c r="AM3" s="11"/>
      <c r="AN3" s="11"/>
      <c r="AO3" s="16">
        <f t="shared" si="0"/>
        <v>2092663.0000000002</v>
      </c>
      <c r="AP3" s="11" t="s">
        <v>97</v>
      </c>
      <c r="AQ3" s="17"/>
      <c r="AR3" s="17">
        <v>0.50480000000000003</v>
      </c>
      <c r="AS3" s="17">
        <v>0.04</v>
      </c>
      <c r="AT3" s="18">
        <f t="shared" si="1"/>
        <v>1140082.8024000002</v>
      </c>
      <c r="AU3" s="17">
        <v>0.2742</v>
      </c>
      <c r="AV3" s="17">
        <v>2.7400000000000001E-2</v>
      </c>
      <c r="AW3" s="17">
        <v>6.8999999999999999E-3</v>
      </c>
      <c r="AX3" s="17">
        <v>0.25369999999999998</v>
      </c>
      <c r="AY3" s="19">
        <v>3.4299999999999997E-2</v>
      </c>
      <c r="AZ3" s="17">
        <v>2.7400000000000001E-2</v>
      </c>
      <c r="BA3" s="17"/>
      <c r="BB3" s="17"/>
      <c r="BC3" s="17"/>
      <c r="BD3" s="17"/>
      <c r="BE3" s="17"/>
      <c r="BF3" s="17"/>
      <c r="BG3" s="17"/>
      <c r="BH3" s="17"/>
      <c r="BI3" s="17"/>
      <c r="BJ3" s="17"/>
      <c r="BK3" s="17"/>
      <c r="BL3" s="17"/>
      <c r="BM3" s="17"/>
      <c r="BN3" s="17"/>
      <c r="BO3" s="17"/>
      <c r="BP3" s="17"/>
      <c r="BQ3" s="17"/>
      <c r="BR3" s="17"/>
      <c r="BS3" s="17"/>
      <c r="BT3" s="17"/>
      <c r="BU3" s="17"/>
      <c r="BV3" s="17"/>
      <c r="BW3" s="17"/>
      <c r="BX3" s="17">
        <f t="shared" si="2"/>
        <v>0.34969999999999996</v>
      </c>
      <c r="BY3" s="18">
        <f t="shared" si="3"/>
        <v>398686.95599927998</v>
      </c>
      <c r="BZ3" s="20">
        <v>0.1</v>
      </c>
      <c r="CA3" s="17">
        <f t="shared" si="4"/>
        <v>2.5474E-2</v>
      </c>
      <c r="CB3" s="21">
        <f t="shared" si="5"/>
        <v>0.125474</v>
      </c>
      <c r="CC3" s="18">
        <f t="shared" si="6"/>
        <v>3177446.7698429953</v>
      </c>
      <c r="CD3" s="18"/>
      <c r="CE3" s="18">
        <f t="shared" si="7"/>
        <v>3177446.7698429953</v>
      </c>
      <c r="CF3" s="18">
        <f t="shared" si="8"/>
        <v>50435.663013380879</v>
      </c>
      <c r="CG3" s="10"/>
      <c r="CH3" s="10"/>
      <c r="CQ3" s="138">
        <v>0</v>
      </c>
      <c r="CV3" s="138">
        <v>0</v>
      </c>
    </row>
    <row r="4" spans="1:100" s="138" customFormat="1" x14ac:dyDescent="0.25">
      <c r="A4" s="22" t="s">
        <v>103</v>
      </c>
      <c r="B4" s="135" t="s">
        <v>90</v>
      </c>
      <c r="C4" s="135">
        <v>2.4108999999999998E-2</v>
      </c>
      <c r="D4" s="10" t="s">
        <v>104</v>
      </c>
      <c r="E4" s="10" t="s">
        <v>105</v>
      </c>
      <c r="F4" s="10" t="s">
        <v>106</v>
      </c>
      <c r="G4" s="10" t="s">
        <v>94</v>
      </c>
      <c r="H4" s="10">
        <v>47905</v>
      </c>
      <c r="I4" s="10" t="s">
        <v>95</v>
      </c>
      <c r="J4" s="11" t="s">
        <v>96</v>
      </c>
      <c r="K4" s="11"/>
      <c r="L4" s="11"/>
      <c r="M4" s="11"/>
      <c r="N4" s="11"/>
      <c r="O4" s="11"/>
      <c r="P4" s="12"/>
      <c r="Q4" s="11"/>
      <c r="R4" s="13">
        <v>126</v>
      </c>
      <c r="S4" s="13"/>
      <c r="T4" s="13"/>
      <c r="U4" s="13"/>
      <c r="V4" s="14">
        <v>81.726201348119147</v>
      </c>
      <c r="W4" s="13"/>
      <c r="X4" s="13"/>
      <c r="Y4" s="13"/>
      <c r="Z4" s="13"/>
      <c r="AA4" s="15">
        <v>1972</v>
      </c>
      <c r="AB4" s="15"/>
      <c r="AC4" s="12">
        <v>2</v>
      </c>
      <c r="AD4" s="11"/>
      <c r="AE4" s="11"/>
      <c r="AF4" s="11">
        <v>3</v>
      </c>
      <c r="AG4" s="11"/>
      <c r="AH4" s="11"/>
      <c r="AI4" s="11"/>
      <c r="AJ4" s="11"/>
      <c r="AK4" s="11"/>
      <c r="AL4" s="11"/>
      <c r="AM4" s="11"/>
      <c r="AN4" s="11"/>
      <c r="AO4" s="16">
        <f t="shared" si="0"/>
        <v>3758587.9999999995</v>
      </c>
      <c r="AP4" s="11" t="s">
        <v>97</v>
      </c>
      <c r="AQ4" s="17"/>
      <c r="AR4" s="17">
        <v>0.63470000000000004</v>
      </c>
      <c r="AS4" s="17">
        <v>0.04</v>
      </c>
      <c r="AT4" s="18">
        <f t="shared" si="1"/>
        <v>2535919.3235999998</v>
      </c>
      <c r="AU4" s="17" t="e">
        <f>#REF!/AT4</f>
        <v>#REF!</v>
      </c>
      <c r="AV4" s="17">
        <v>0.03</v>
      </c>
      <c r="AW4" s="17" t="e">
        <f>#REF!/AT4</f>
        <v>#REF!</v>
      </c>
      <c r="AX4" s="17" t="e">
        <f>#REF!/AT4</f>
        <v>#REF!</v>
      </c>
      <c r="AY4" s="17" t="e">
        <f>#REF!/AT4</f>
        <v>#REF!</v>
      </c>
      <c r="AZ4" s="17" t="e">
        <f>#REF!/AT4</f>
        <v>#REF!</v>
      </c>
      <c r="BA4" s="17"/>
      <c r="BB4" s="17"/>
      <c r="BC4" s="17"/>
      <c r="BD4" s="17"/>
      <c r="BE4" s="17"/>
      <c r="BF4" s="17"/>
      <c r="BG4" s="17"/>
      <c r="BH4" s="17"/>
      <c r="BI4" s="17"/>
      <c r="BJ4" s="17"/>
      <c r="BK4" s="17"/>
      <c r="BL4" s="17"/>
      <c r="BM4" s="17"/>
      <c r="BN4" s="17"/>
      <c r="BO4" s="17"/>
      <c r="BP4" s="17"/>
      <c r="BQ4" s="17"/>
      <c r="BR4" s="17"/>
      <c r="BS4" s="17"/>
      <c r="BT4" s="17"/>
      <c r="BU4" s="17"/>
      <c r="BV4" s="17"/>
      <c r="BW4" s="17"/>
      <c r="BX4" s="17" t="e">
        <f t="shared" si="2"/>
        <v>#REF!</v>
      </c>
      <c r="BY4" s="18" t="e">
        <f t="shared" si="3"/>
        <v>#REF!</v>
      </c>
      <c r="BZ4" s="20">
        <v>0.1</v>
      </c>
      <c r="CA4" s="17">
        <f t="shared" si="4"/>
        <v>2.4108999999999998E-2</v>
      </c>
      <c r="CB4" s="21">
        <f t="shared" si="5"/>
        <v>0.124109</v>
      </c>
      <c r="CC4" s="18" t="e">
        <f t="shared" si="6"/>
        <v>#REF!</v>
      </c>
      <c r="CD4" s="18"/>
      <c r="CE4" s="18" t="e">
        <f t="shared" si="7"/>
        <v>#REF!</v>
      </c>
      <c r="CF4" s="18" t="e">
        <f t="shared" si="8"/>
        <v>#REF!</v>
      </c>
      <c r="CH4" s="10" t="s">
        <v>107</v>
      </c>
      <c r="CQ4" s="138">
        <v>0</v>
      </c>
      <c r="CV4" s="138">
        <v>0</v>
      </c>
    </row>
    <row r="5" spans="1:100" s="138" customFormat="1" x14ac:dyDescent="0.25">
      <c r="A5" s="22" t="s">
        <v>108</v>
      </c>
      <c r="B5" s="135" t="s">
        <v>90</v>
      </c>
      <c r="C5" s="135">
        <v>2.4108999999999998E-2</v>
      </c>
      <c r="D5" s="10" t="s">
        <v>109</v>
      </c>
      <c r="E5" s="10" t="s">
        <v>110</v>
      </c>
      <c r="F5" s="10" t="s">
        <v>111</v>
      </c>
      <c r="G5" s="10" t="s">
        <v>94</v>
      </c>
      <c r="H5" s="10">
        <v>47905</v>
      </c>
      <c r="I5" s="10" t="s">
        <v>95</v>
      </c>
      <c r="J5" s="11" t="s">
        <v>96</v>
      </c>
      <c r="K5" s="11"/>
      <c r="L5" s="11"/>
      <c r="M5" s="11"/>
      <c r="N5" s="11"/>
      <c r="O5" s="11"/>
      <c r="P5" s="12"/>
      <c r="Q5" s="11"/>
      <c r="R5" s="13">
        <v>81</v>
      </c>
      <c r="S5" s="13"/>
      <c r="T5" s="13"/>
      <c r="U5" s="13"/>
      <c r="V5" s="14">
        <v>107.84525621511924</v>
      </c>
      <c r="W5" s="13"/>
      <c r="X5" s="13"/>
      <c r="Y5" s="13"/>
      <c r="Z5" s="13"/>
      <c r="AA5" s="15">
        <v>1996</v>
      </c>
      <c r="AB5" s="15"/>
      <c r="AC5" s="12">
        <v>3</v>
      </c>
      <c r="AD5" s="11"/>
      <c r="AE5" s="11"/>
      <c r="AF5" s="11">
        <v>3</v>
      </c>
      <c r="AG5" s="11"/>
      <c r="AH5" s="11"/>
      <c r="AI5" s="11"/>
      <c r="AJ5" s="11"/>
      <c r="AK5" s="11"/>
      <c r="AL5" s="11"/>
      <c r="AM5" s="11"/>
      <c r="AN5" s="11"/>
      <c r="AO5" s="16">
        <f t="shared" si="0"/>
        <v>3188445</v>
      </c>
      <c r="AP5" s="11" t="s">
        <v>97</v>
      </c>
      <c r="AQ5" s="17"/>
      <c r="AR5" s="17">
        <v>0.47960000000000003</v>
      </c>
      <c r="AS5" s="17">
        <v>0.04</v>
      </c>
      <c r="AT5" s="18">
        <f t="shared" si="1"/>
        <v>1656716.0220000001</v>
      </c>
      <c r="AU5" s="17">
        <v>0.27650000000000002</v>
      </c>
      <c r="AV5" s="17">
        <v>2.76E-2</v>
      </c>
      <c r="AW5" s="17">
        <v>6.8999999999999999E-3</v>
      </c>
      <c r="AX5" s="17">
        <v>0.25569999999999998</v>
      </c>
      <c r="AY5" s="17">
        <v>3.4599999999999999E-2</v>
      </c>
      <c r="AZ5" s="17">
        <v>2.76E-2</v>
      </c>
      <c r="BA5" s="17"/>
      <c r="BB5" s="17"/>
      <c r="BC5" s="17"/>
      <c r="BD5" s="17"/>
      <c r="BE5" s="17"/>
      <c r="BF5" s="17"/>
      <c r="BG5" s="17"/>
      <c r="BH5" s="17"/>
      <c r="BI5" s="17"/>
      <c r="BJ5" s="17"/>
      <c r="BK5" s="17"/>
      <c r="BL5" s="17"/>
      <c r="BM5" s="17"/>
      <c r="BN5" s="17"/>
      <c r="BO5" s="17"/>
      <c r="BP5" s="17"/>
      <c r="BQ5" s="17"/>
      <c r="BR5" s="17"/>
      <c r="BS5" s="17"/>
      <c r="BT5" s="17"/>
      <c r="BU5" s="17"/>
      <c r="BV5" s="17"/>
      <c r="BW5" s="17"/>
      <c r="BX5" s="17">
        <f t="shared" si="2"/>
        <v>0.35240000000000005</v>
      </c>
      <c r="BY5" s="18">
        <f t="shared" si="3"/>
        <v>583826.72615280014</v>
      </c>
      <c r="BZ5" s="20">
        <v>0.1</v>
      </c>
      <c r="CA5" s="17">
        <f t="shared" si="4"/>
        <v>2.4108999999999998E-2</v>
      </c>
      <c r="CB5" s="21">
        <f t="shared" si="5"/>
        <v>0.124109</v>
      </c>
      <c r="CC5" s="18">
        <f t="shared" si="6"/>
        <v>4704144.9544577766</v>
      </c>
      <c r="CD5" s="18"/>
      <c r="CE5" s="18">
        <f t="shared" si="7"/>
        <v>4704144.9544577766</v>
      </c>
      <c r="CF5" s="18">
        <f t="shared" si="8"/>
        <v>58075.863635281195</v>
      </c>
      <c r="CH5" s="10"/>
      <c r="CQ5" s="138">
        <v>0</v>
      </c>
      <c r="CV5" s="222">
        <v>0</v>
      </c>
    </row>
    <row r="6" spans="1:100" s="138" customFormat="1" x14ac:dyDescent="0.25">
      <c r="A6" s="10" t="s">
        <v>112</v>
      </c>
      <c r="B6" s="135" t="s">
        <v>99</v>
      </c>
      <c r="C6" s="135">
        <v>2.5474E-2</v>
      </c>
      <c r="D6" s="10" t="s">
        <v>113</v>
      </c>
      <c r="E6" s="10" t="s">
        <v>114</v>
      </c>
      <c r="F6" s="10" t="s">
        <v>115</v>
      </c>
      <c r="G6" s="10" t="s">
        <v>94</v>
      </c>
      <c r="H6" s="10">
        <v>47905</v>
      </c>
      <c r="I6" s="10" t="s">
        <v>95</v>
      </c>
      <c r="J6" s="11" t="s">
        <v>96</v>
      </c>
      <c r="K6" s="11"/>
      <c r="L6" s="11"/>
      <c r="M6" s="11"/>
      <c r="N6" s="11"/>
      <c r="O6" s="11"/>
      <c r="P6" s="12"/>
      <c r="Q6" s="11"/>
      <c r="R6" s="13">
        <v>62</v>
      </c>
      <c r="S6" s="13"/>
      <c r="T6" s="13"/>
      <c r="U6" s="13"/>
      <c r="V6" s="14">
        <v>134.44657534246574</v>
      </c>
      <c r="W6" s="13"/>
      <c r="X6" s="13"/>
      <c r="Y6" s="13"/>
      <c r="Z6" s="13"/>
      <c r="AA6" s="15">
        <v>1997</v>
      </c>
      <c r="AB6" s="15"/>
      <c r="AC6" s="12">
        <v>3</v>
      </c>
      <c r="AD6" s="11"/>
      <c r="AE6" s="11"/>
      <c r="AF6" s="11">
        <v>3</v>
      </c>
      <c r="AG6" s="11"/>
      <c r="AH6" s="11"/>
      <c r="AI6" s="11"/>
      <c r="AJ6" s="11"/>
      <c r="AK6" s="11"/>
      <c r="AL6" s="11"/>
      <c r="AM6" s="11"/>
      <c r="AN6" s="11"/>
      <c r="AO6" s="16">
        <f t="shared" si="0"/>
        <v>3042525.9999999995</v>
      </c>
      <c r="AP6" s="11" t="s">
        <v>97</v>
      </c>
      <c r="AQ6" s="17"/>
      <c r="AR6" s="19">
        <v>0.49709999999999999</v>
      </c>
      <c r="AS6" s="17">
        <v>3.1399999999999997E-2</v>
      </c>
      <c r="AT6" s="18">
        <f t="shared" si="1"/>
        <v>1607974.9909999997</v>
      </c>
      <c r="AU6" s="17" t="e">
        <f>#REF!/AT6</f>
        <v>#REF!</v>
      </c>
      <c r="AV6" s="17">
        <v>7.1999999999999995E-2</v>
      </c>
      <c r="AW6" s="17" t="e">
        <f>#REF!/AT6</f>
        <v>#REF!</v>
      </c>
      <c r="AX6" s="17" t="e">
        <f>#REF!/AT6</f>
        <v>#REF!</v>
      </c>
      <c r="AY6" s="17" t="e">
        <f>#REF!/AT6</f>
        <v>#REF!</v>
      </c>
      <c r="AZ6" s="17" t="e">
        <f>#REF!/AT6</f>
        <v>#REF!</v>
      </c>
      <c r="BA6" s="17"/>
      <c r="BB6" s="17"/>
      <c r="BC6" s="17"/>
      <c r="BD6" s="17"/>
      <c r="BE6" s="17"/>
      <c r="BF6" s="17"/>
      <c r="BG6" s="17"/>
      <c r="BH6" s="17"/>
      <c r="BI6" s="17"/>
      <c r="BJ6" s="17"/>
      <c r="BK6" s="17"/>
      <c r="BL6" s="17"/>
      <c r="BM6" s="17"/>
      <c r="BN6" s="17"/>
      <c r="BO6" s="17"/>
      <c r="BP6" s="17"/>
      <c r="BQ6" s="17"/>
      <c r="BR6" s="17"/>
      <c r="BS6" s="17"/>
      <c r="BT6" s="17"/>
      <c r="BU6" s="17"/>
      <c r="BV6" s="17"/>
      <c r="BW6" s="17"/>
      <c r="BX6" s="17" t="e">
        <f t="shared" si="2"/>
        <v>#REF!</v>
      </c>
      <c r="BY6" s="18" t="e">
        <f t="shared" si="3"/>
        <v>#REF!</v>
      </c>
      <c r="BZ6" s="20">
        <v>0.1</v>
      </c>
      <c r="CA6" s="17">
        <f t="shared" si="4"/>
        <v>2.5474E-2</v>
      </c>
      <c r="CB6" s="21">
        <f t="shared" si="5"/>
        <v>0.125474</v>
      </c>
      <c r="CC6" s="18" t="e">
        <f t="shared" si="6"/>
        <v>#REF!</v>
      </c>
      <c r="CD6" s="18"/>
      <c r="CE6" s="18" t="e">
        <f t="shared" si="7"/>
        <v>#REF!</v>
      </c>
      <c r="CF6" s="18" t="e">
        <f t="shared" si="8"/>
        <v>#REF!</v>
      </c>
      <c r="CH6" s="10" t="s">
        <v>107</v>
      </c>
      <c r="CQ6" s="138">
        <v>0</v>
      </c>
      <c r="CV6" s="222">
        <v>0</v>
      </c>
    </row>
    <row r="7" spans="1:100" s="138" customFormat="1" x14ac:dyDescent="0.25">
      <c r="A7" s="10" t="s">
        <v>116</v>
      </c>
      <c r="B7" s="135" t="s">
        <v>99</v>
      </c>
      <c r="C7" s="135">
        <v>2.5474E-2</v>
      </c>
      <c r="D7" s="10" t="s">
        <v>117</v>
      </c>
      <c r="E7" s="10" t="s">
        <v>118</v>
      </c>
      <c r="F7" s="10" t="s">
        <v>119</v>
      </c>
      <c r="G7" s="10" t="s">
        <v>94</v>
      </c>
      <c r="H7" s="10">
        <v>47905</v>
      </c>
      <c r="I7" s="10" t="s">
        <v>95</v>
      </c>
      <c r="J7" s="11" t="s">
        <v>120</v>
      </c>
      <c r="K7" s="11"/>
      <c r="L7" s="11"/>
      <c r="M7" s="11"/>
      <c r="N7" s="11"/>
      <c r="O7" s="11"/>
      <c r="P7" s="12"/>
      <c r="Q7" s="11"/>
      <c r="R7" s="13">
        <v>74</v>
      </c>
      <c r="S7" s="13"/>
      <c r="T7" s="13"/>
      <c r="U7" s="13"/>
      <c r="V7" s="14">
        <v>143.60273972602738</v>
      </c>
      <c r="W7" s="13"/>
      <c r="X7" s="13"/>
      <c r="Y7" s="13"/>
      <c r="Z7" s="13"/>
      <c r="AA7" s="15">
        <v>2000</v>
      </c>
      <c r="AB7" s="15"/>
      <c r="AC7" s="12">
        <v>3</v>
      </c>
      <c r="AD7" s="11"/>
      <c r="AE7" s="11"/>
      <c r="AF7" s="11">
        <v>4</v>
      </c>
      <c r="AG7" s="11"/>
      <c r="AH7" s="11"/>
      <c r="AI7" s="11"/>
      <c r="AJ7" s="11"/>
      <c r="AK7" s="11"/>
      <c r="AL7" s="11"/>
      <c r="AM7" s="11"/>
      <c r="AN7" s="11"/>
      <c r="AO7" s="16">
        <f t="shared" si="0"/>
        <v>3878709.9999999995</v>
      </c>
      <c r="AP7" s="11" t="s">
        <v>97</v>
      </c>
      <c r="AQ7" s="17"/>
      <c r="AR7" s="17"/>
      <c r="AS7" s="17"/>
      <c r="AT7" s="18">
        <f t="shared" si="1"/>
        <v>0</v>
      </c>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f t="shared" si="2"/>
        <v>0</v>
      </c>
      <c r="BY7" s="18">
        <f t="shared" si="3"/>
        <v>0</v>
      </c>
      <c r="BZ7" s="20">
        <v>0.1</v>
      </c>
      <c r="CA7" s="17">
        <f t="shared" si="4"/>
        <v>2.5474E-2</v>
      </c>
      <c r="CB7" s="21">
        <f t="shared" si="5"/>
        <v>0.125474</v>
      </c>
      <c r="CC7" s="18">
        <f t="shared" si="6"/>
        <v>0</v>
      </c>
      <c r="CD7" s="18"/>
      <c r="CE7" s="18">
        <f t="shared" si="7"/>
        <v>0</v>
      </c>
      <c r="CF7" s="18">
        <f t="shared" si="8"/>
        <v>0</v>
      </c>
      <c r="CH7" s="10"/>
      <c r="CQ7" s="138">
        <v>0</v>
      </c>
      <c r="CV7" s="222">
        <v>0</v>
      </c>
    </row>
    <row r="8" spans="1:100" s="138" customFormat="1" x14ac:dyDescent="0.25">
      <c r="A8" s="10" t="s">
        <v>121</v>
      </c>
      <c r="B8" s="135" t="s">
        <v>99</v>
      </c>
      <c r="C8" s="135">
        <v>2.5474E-2</v>
      </c>
      <c r="D8" s="10" t="s">
        <v>122</v>
      </c>
      <c r="E8" s="10" t="s">
        <v>123</v>
      </c>
      <c r="F8" s="10" t="s">
        <v>124</v>
      </c>
      <c r="G8" s="10" t="s">
        <v>94</v>
      </c>
      <c r="H8" s="10">
        <v>47905</v>
      </c>
      <c r="I8" s="10" t="s">
        <v>95</v>
      </c>
      <c r="J8" s="11" t="s">
        <v>96</v>
      </c>
      <c r="K8" s="11"/>
      <c r="L8" s="11"/>
      <c r="M8" s="11"/>
      <c r="N8" s="11"/>
      <c r="O8" s="11"/>
      <c r="P8" s="12"/>
      <c r="Q8" s="11"/>
      <c r="R8" s="13">
        <v>78</v>
      </c>
      <c r="S8" s="13"/>
      <c r="T8" s="13"/>
      <c r="U8" s="13"/>
      <c r="V8" s="14">
        <v>113.26715841236388</v>
      </c>
      <c r="W8" s="13"/>
      <c r="X8" s="13"/>
      <c r="Y8" s="13"/>
      <c r="Z8" s="13"/>
      <c r="AA8" s="15">
        <v>1995</v>
      </c>
      <c r="AB8" s="15"/>
      <c r="AC8" s="12">
        <v>3</v>
      </c>
      <c r="AD8" s="11"/>
      <c r="AE8" s="11"/>
      <c r="AF8" s="11">
        <v>3</v>
      </c>
      <c r="AG8" s="11"/>
      <c r="AH8" s="11"/>
      <c r="AI8" s="11"/>
      <c r="AJ8" s="11"/>
      <c r="AK8" s="11"/>
      <c r="AL8" s="11"/>
      <c r="AM8" s="11"/>
      <c r="AN8" s="11"/>
      <c r="AO8" s="16">
        <f t="shared" si="0"/>
        <v>3224715.9999999995</v>
      </c>
      <c r="AP8" s="11" t="s">
        <v>97</v>
      </c>
      <c r="AQ8" s="17"/>
      <c r="AR8" s="17">
        <v>0.625</v>
      </c>
      <c r="AS8" s="17">
        <v>6.9499999999999996E-3</v>
      </c>
      <c r="AT8" s="18">
        <f t="shared" si="1"/>
        <v>2037859.2761999997</v>
      </c>
      <c r="AU8" s="17"/>
      <c r="AV8" s="17">
        <v>7.1830000000000005E-2</v>
      </c>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f t="shared" si="2"/>
        <v>7.1830000000000005E-2</v>
      </c>
      <c r="BY8" s="18">
        <f t="shared" si="3"/>
        <v>146379.43180944599</v>
      </c>
      <c r="BZ8" s="20">
        <v>0.1</v>
      </c>
      <c r="CA8" s="17">
        <f t="shared" si="4"/>
        <v>2.5474E-2</v>
      </c>
      <c r="CB8" s="21">
        <f t="shared" si="5"/>
        <v>0.125474</v>
      </c>
      <c r="CC8" s="18">
        <f t="shared" si="6"/>
        <v>1166611.6630492851</v>
      </c>
      <c r="CD8" s="18"/>
      <c r="CE8" s="18">
        <f t="shared" si="7"/>
        <v>1166611.6630492851</v>
      </c>
      <c r="CF8" s="18">
        <f t="shared" si="8"/>
        <v>14956.559782683142</v>
      </c>
      <c r="CH8" s="10"/>
      <c r="CQ8" s="138">
        <v>1</v>
      </c>
      <c r="CR8" s="138" t="s">
        <v>2532</v>
      </c>
      <c r="CV8" s="222">
        <v>0</v>
      </c>
    </row>
    <row r="9" spans="1:100" s="138" customFormat="1" x14ac:dyDescent="0.25">
      <c r="A9" s="10" t="s">
        <v>125</v>
      </c>
      <c r="B9" s="135" t="s">
        <v>90</v>
      </c>
      <c r="C9" s="135">
        <v>2.4108999999999998E-2</v>
      </c>
      <c r="D9" s="10" t="s">
        <v>126</v>
      </c>
      <c r="E9" s="10" t="s">
        <v>127</v>
      </c>
      <c r="F9" s="10" t="s">
        <v>128</v>
      </c>
      <c r="G9" s="10" t="s">
        <v>94</v>
      </c>
      <c r="H9" s="10">
        <v>47905</v>
      </c>
      <c r="I9" s="10" t="s">
        <v>95</v>
      </c>
      <c r="J9" s="11" t="s">
        <v>96</v>
      </c>
      <c r="K9" s="11"/>
      <c r="L9" s="11"/>
      <c r="M9" s="11"/>
      <c r="N9" s="11"/>
      <c r="O9" s="11"/>
      <c r="P9" s="12"/>
      <c r="Q9" s="11"/>
      <c r="R9" s="13">
        <v>84</v>
      </c>
      <c r="S9" s="13"/>
      <c r="T9" s="13"/>
      <c r="U9" s="13"/>
      <c r="V9" s="14">
        <v>109.76712328767124</v>
      </c>
      <c r="W9" s="13"/>
      <c r="X9" s="13"/>
      <c r="Y9" s="13"/>
      <c r="Z9" s="13"/>
      <c r="AA9" s="15">
        <v>2008</v>
      </c>
      <c r="AB9" s="15"/>
      <c r="AC9" s="12">
        <v>4</v>
      </c>
      <c r="AD9" s="11"/>
      <c r="AE9" s="11"/>
      <c r="AF9" s="11">
        <v>3</v>
      </c>
      <c r="AG9" s="11"/>
      <c r="AH9" s="11"/>
      <c r="AI9" s="11"/>
      <c r="AJ9" s="11"/>
      <c r="AK9" s="11"/>
      <c r="AL9" s="11"/>
      <c r="AM9" s="11"/>
      <c r="AN9" s="11"/>
      <c r="AO9" s="16">
        <f t="shared" si="0"/>
        <v>3365460.0000000005</v>
      </c>
      <c r="AP9" s="11" t="s">
        <v>97</v>
      </c>
      <c r="AQ9" s="17"/>
      <c r="AR9" s="17"/>
      <c r="AS9" s="17"/>
      <c r="AT9" s="18">
        <f t="shared" si="1"/>
        <v>0</v>
      </c>
      <c r="AU9" s="17"/>
      <c r="AV9" s="17"/>
      <c r="AW9" s="17"/>
      <c r="AX9" s="17"/>
      <c r="AY9" s="17"/>
      <c r="AZ9" s="23"/>
      <c r="BA9" s="23"/>
      <c r="BB9" s="23"/>
      <c r="BC9" s="23"/>
      <c r="BD9" s="23"/>
      <c r="BE9" s="23"/>
      <c r="BF9" s="23"/>
      <c r="BG9" s="23"/>
      <c r="BH9" s="23"/>
      <c r="BI9" s="23"/>
      <c r="BJ9" s="23"/>
      <c r="BK9" s="23"/>
      <c r="BL9" s="23"/>
      <c r="BM9" s="23"/>
      <c r="BN9" s="23"/>
      <c r="BO9" s="23"/>
      <c r="BP9" s="23"/>
      <c r="BQ9" s="23"/>
      <c r="BR9" s="23"/>
      <c r="BS9" s="23"/>
      <c r="BT9" s="23"/>
      <c r="BU9" s="23"/>
      <c r="BV9" s="23"/>
      <c r="BW9" s="23"/>
      <c r="BX9" s="17">
        <f t="shared" si="2"/>
        <v>0</v>
      </c>
      <c r="BY9" s="18">
        <f t="shared" si="3"/>
        <v>0</v>
      </c>
      <c r="BZ9" s="20">
        <v>0.1</v>
      </c>
      <c r="CA9" s="17">
        <f t="shared" si="4"/>
        <v>2.4108999999999998E-2</v>
      </c>
      <c r="CB9" s="21">
        <f t="shared" si="5"/>
        <v>0.124109</v>
      </c>
      <c r="CC9" s="18">
        <f t="shared" si="6"/>
        <v>0</v>
      </c>
      <c r="CD9" s="18"/>
      <c r="CE9" s="18">
        <f t="shared" si="7"/>
        <v>0</v>
      </c>
      <c r="CF9" s="18">
        <f t="shared" si="8"/>
        <v>0</v>
      </c>
      <c r="CH9" s="10"/>
      <c r="CQ9" s="138">
        <v>0</v>
      </c>
      <c r="CV9" s="222">
        <v>0</v>
      </c>
    </row>
    <row r="10" spans="1:100" s="138" customFormat="1" x14ac:dyDescent="0.25">
      <c r="A10" s="10" t="s">
        <v>129</v>
      </c>
      <c r="B10" s="135" t="s">
        <v>90</v>
      </c>
      <c r="C10" s="135">
        <v>2.4108999999999998E-2</v>
      </c>
      <c r="D10" s="10" t="s">
        <v>130</v>
      </c>
      <c r="E10" s="10" t="s">
        <v>131</v>
      </c>
      <c r="F10" s="10" t="s">
        <v>132</v>
      </c>
      <c r="G10" s="10" t="s">
        <v>133</v>
      </c>
      <c r="H10" s="10">
        <v>47905</v>
      </c>
      <c r="I10" s="10" t="s">
        <v>95</v>
      </c>
      <c r="J10" s="11" t="s">
        <v>96</v>
      </c>
      <c r="K10" s="11"/>
      <c r="L10" s="11"/>
      <c r="M10" s="11"/>
      <c r="N10" s="11"/>
      <c r="O10" s="11"/>
      <c r="P10" s="12"/>
      <c r="Q10" s="11"/>
      <c r="R10" s="13">
        <v>83</v>
      </c>
      <c r="S10" s="13"/>
      <c r="T10" s="13"/>
      <c r="U10" s="13"/>
      <c r="V10" s="14">
        <v>119.81643835616438</v>
      </c>
      <c r="W10" s="13"/>
      <c r="X10" s="13"/>
      <c r="Y10" s="13"/>
      <c r="Z10" s="13"/>
      <c r="AA10" s="15">
        <v>2011</v>
      </c>
      <c r="AB10" s="15"/>
      <c r="AC10" s="12">
        <v>4</v>
      </c>
      <c r="AD10" s="11"/>
      <c r="AE10" s="11"/>
      <c r="AF10" s="11">
        <v>4</v>
      </c>
      <c r="AG10" s="11"/>
      <c r="AH10" s="11"/>
      <c r="AI10" s="11"/>
      <c r="AJ10" s="11"/>
      <c r="AK10" s="11"/>
      <c r="AL10" s="11"/>
      <c r="AM10" s="11"/>
      <c r="AN10" s="11"/>
      <c r="AO10" s="16">
        <f t="shared" si="0"/>
        <v>3629839</v>
      </c>
      <c r="AP10" s="11" t="s">
        <v>97</v>
      </c>
      <c r="AQ10" s="17"/>
      <c r="AR10" s="17"/>
      <c r="AS10" s="17"/>
      <c r="AT10" s="18">
        <f t="shared" si="1"/>
        <v>0</v>
      </c>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f t="shared" si="2"/>
        <v>0</v>
      </c>
      <c r="BY10" s="18">
        <f t="shared" si="3"/>
        <v>0</v>
      </c>
      <c r="BZ10" s="20">
        <v>0.1</v>
      </c>
      <c r="CA10" s="17">
        <f t="shared" si="4"/>
        <v>2.4108999999999998E-2</v>
      </c>
      <c r="CB10" s="21">
        <f t="shared" si="5"/>
        <v>0.124109</v>
      </c>
      <c r="CC10" s="18">
        <f t="shared" si="6"/>
        <v>0</v>
      </c>
      <c r="CD10" s="18"/>
      <c r="CE10" s="18">
        <f t="shared" si="7"/>
        <v>0</v>
      </c>
      <c r="CF10" s="18">
        <f t="shared" si="8"/>
        <v>0</v>
      </c>
      <c r="CH10" s="10"/>
      <c r="CQ10" s="138">
        <v>1</v>
      </c>
      <c r="CR10" s="138" t="s">
        <v>3191</v>
      </c>
      <c r="CV10" s="222">
        <v>0</v>
      </c>
    </row>
    <row r="11" spans="1:100" s="138" customFormat="1" x14ac:dyDescent="0.25">
      <c r="A11" s="10" t="s">
        <v>134</v>
      </c>
      <c r="B11" s="135" t="s">
        <v>99</v>
      </c>
      <c r="C11" s="135">
        <v>2.5474E-2</v>
      </c>
      <c r="D11" s="10" t="s">
        <v>135</v>
      </c>
      <c r="E11" s="10" t="s">
        <v>136</v>
      </c>
      <c r="F11" s="10" t="s">
        <v>137</v>
      </c>
      <c r="G11" s="10" t="s">
        <v>94</v>
      </c>
      <c r="H11" s="10">
        <v>47905</v>
      </c>
      <c r="I11" s="10" t="s">
        <v>95</v>
      </c>
      <c r="J11" s="11" t="s">
        <v>96</v>
      </c>
      <c r="K11" s="11"/>
      <c r="L11" s="11"/>
      <c r="M11" s="11"/>
      <c r="N11" s="11"/>
      <c r="O11" s="11"/>
      <c r="P11" s="12"/>
      <c r="Q11" s="11"/>
      <c r="R11" s="13">
        <v>62</v>
      </c>
      <c r="S11" s="13"/>
      <c r="T11" s="13"/>
      <c r="U11" s="13"/>
      <c r="V11" s="14">
        <v>131.88493150684931</v>
      </c>
      <c r="W11" s="13"/>
      <c r="X11" s="13"/>
      <c r="Y11" s="13"/>
      <c r="Z11" s="13"/>
      <c r="AA11" s="15">
        <v>1998</v>
      </c>
      <c r="AB11" s="15"/>
      <c r="AC11" s="12">
        <v>5</v>
      </c>
      <c r="AD11" s="11"/>
      <c r="AE11" s="11"/>
      <c r="AF11" s="11">
        <v>3</v>
      </c>
      <c r="AG11" s="11"/>
      <c r="AH11" s="11"/>
      <c r="AI11" s="11"/>
      <c r="AJ11" s="11"/>
      <c r="AK11" s="11"/>
      <c r="AL11" s="11"/>
      <c r="AM11" s="11"/>
      <c r="AN11" s="11"/>
      <c r="AO11" s="16">
        <f t="shared" si="0"/>
        <v>2984556</v>
      </c>
      <c r="AP11" s="11" t="s">
        <v>97</v>
      </c>
      <c r="AQ11" s="17"/>
      <c r="AR11" s="17"/>
      <c r="AS11" s="17"/>
      <c r="AT11" s="18">
        <f t="shared" si="1"/>
        <v>0</v>
      </c>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f t="shared" si="2"/>
        <v>0</v>
      </c>
      <c r="BY11" s="18">
        <f t="shared" si="3"/>
        <v>0</v>
      </c>
      <c r="BZ11" s="20">
        <v>0.1</v>
      </c>
      <c r="CA11" s="17">
        <f t="shared" si="4"/>
        <v>2.5474E-2</v>
      </c>
      <c r="CB11" s="21">
        <f t="shared" si="5"/>
        <v>0.125474</v>
      </c>
      <c r="CC11" s="18">
        <f t="shared" si="6"/>
        <v>0</v>
      </c>
      <c r="CD11" s="18"/>
      <c r="CE11" s="18">
        <f t="shared" si="7"/>
        <v>0</v>
      </c>
      <c r="CF11" s="18">
        <f t="shared" si="8"/>
        <v>0</v>
      </c>
      <c r="CH11" s="10"/>
      <c r="CQ11" s="138">
        <v>0</v>
      </c>
      <c r="CV11" s="222">
        <v>0</v>
      </c>
    </row>
    <row r="12" spans="1:100" s="138" customFormat="1" x14ac:dyDescent="0.25">
      <c r="A12" s="10" t="s">
        <v>138</v>
      </c>
      <c r="B12" s="135" t="s">
        <v>99</v>
      </c>
      <c r="C12" s="135">
        <v>2.5474E-2</v>
      </c>
      <c r="D12" s="10" t="s">
        <v>139</v>
      </c>
      <c r="E12" s="10" t="s">
        <v>136</v>
      </c>
      <c r="F12" s="10" t="s">
        <v>140</v>
      </c>
      <c r="G12" s="10" t="s">
        <v>94</v>
      </c>
      <c r="H12" s="10">
        <v>47905</v>
      </c>
      <c r="I12" s="10" t="s">
        <v>95</v>
      </c>
      <c r="J12" s="11" t="s">
        <v>141</v>
      </c>
      <c r="K12" s="11"/>
      <c r="L12" s="11"/>
      <c r="M12" s="11"/>
      <c r="N12" s="11"/>
      <c r="O12" s="11"/>
      <c r="P12" s="12"/>
      <c r="Q12" s="11"/>
      <c r="R12" s="13">
        <v>84</v>
      </c>
      <c r="S12" s="13"/>
      <c r="T12" s="13"/>
      <c r="U12" s="13"/>
      <c r="V12" s="14">
        <v>123.44657534246576</v>
      </c>
      <c r="W12" s="13"/>
      <c r="X12" s="13"/>
      <c r="Y12" s="13"/>
      <c r="Z12" s="13"/>
      <c r="AA12" s="15">
        <v>1990</v>
      </c>
      <c r="AB12" s="15"/>
      <c r="AC12" s="12">
        <v>5</v>
      </c>
      <c r="AD12" s="11"/>
      <c r="AE12" s="11"/>
      <c r="AF12" s="11">
        <v>4</v>
      </c>
      <c r="AG12" s="11"/>
      <c r="AH12" s="11"/>
      <c r="AI12" s="11"/>
      <c r="AJ12" s="11"/>
      <c r="AK12" s="11"/>
      <c r="AL12" s="11"/>
      <c r="AM12" s="11"/>
      <c r="AN12" s="11"/>
      <c r="AO12" s="16">
        <f t="shared" si="0"/>
        <v>3784872.0000000005</v>
      </c>
      <c r="AP12" s="11" t="s">
        <v>97</v>
      </c>
      <c r="AQ12" s="17"/>
      <c r="AR12" s="17"/>
      <c r="AS12" s="17"/>
      <c r="AT12" s="18">
        <f t="shared" si="1"/>
        <v>0</v>
      </c>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f t="shared" si="2"/>
        <v>0</v>
      </c>
      <c r="BY12" s="18">
        <f t="shared" si="3"/>
        <v>0</v>
      </c>
      <c r="BZ12" s="20">
        <v>0.1</v>
      </c>
      <c r="CA12" s="17">
        <f t="shared" si="4"/>
        <v>2.5474E-2</v>
      </c>
      <c r="CB12" s="21">
        <f t="shared" si="5"/>
        <v>0.125474</v>
      </c>
      <c r="CC12" s="18">
        <f t="shared" si="6"/>
        <v>0</v>
      </c>
      <c r="CD12" s="18"/>
      <c r="CE12" s="18">
        <f t="shared" si="7"/>
        <v>0</v>
      </c>
      <c r="CF12" s="18">
        <f t="shared" si="8"/>
        <v>0</v>
      </c>
      <c r="CH12" s="10"/>
      <c r="CQ12" s="138">
        <v>0</v>
      </c>
      <c r="CV12" s="222">
        <v>0</v>
      </c>
    </row>
    <row r="13" spans="1:100" s="138" customFormat="1" x14ac:dyDescent="0.25">
      <c r="A13" s="10" t="s">
        <v>142</v>
      </c>
      <c r="B13" s="135" t="s">
        <v>90</v>
      </c>
      <c r="C13" s="135">
        <v>2.4108999999999998E-2</v>
      </c>
      <c r="D13" s="10" t="s">
        <v>143</v>
      </c>
      <c r="E13" s="10" t="s">
        <v>144</v>
      </c>
      <c r="F13" s="10" t="s">
        <v>145</v>
      </c>
      <c r="G13" s="10" t="s">
        <v>146</v>
      </c>
      <c r="H13" s="10">
        <v>47905</v>
      </c>
      <c r="I13" s="10" t="s">
        <v>95</v>
      </c>
      <c r="J13" s="11" t="s">
        <v>141</v>
      </c>
      <c r="K13" s="11"/>
      <c r="L13" s="11"/>
      <c r="M13" s="11"/>
      <c r="N13" s="11"/>
      <c r="O13" s="11"/>
      <c r="P13" s="12"/>
      <c r="Q13" s="11"/>
      <c r="R13" s="13">
        <v>124</v>
      </c>
      <c r="S13" s="13"/>
      <c r="T13" s="13"/>
      <c r="U13" s="13"/>
      <c r="V13" s="14">
        <v>96.605479452054794</v>
      </c>
      <c r="W13" s="13"/>
      <c r="X13" s="13"/>
      <c r="Y13" s="13"/>
      <c r="Z13" s="13"/>
      <c r="AA13" s="15">
        <v>1972</v>
      </c>
      <c r="AB13" s="15"/>
      <c r="AC13" s="12">
        <v>2</v>
      </c>
      <c r="AD13" s="11"/>
      <c r="AE13" s="11"/>
      <c r="AF13" s="11">
        <v>2</v>
      </c>
      <c r="AG13" s="11"/>
      <c r="AH13" s="11"/>
      <c r="AI13" s="11"/>
      <c r="AJ13" s="11"/>
      <c r="AK13" s="11"/>
      <c r="AL13" s="11"/>
      <c r="AM13" s="11"/>
      <c r="AN13" s="11"/>
      <c r="AO13" s="16">
        <f t="shared" si="0"/>
        <v>4372364</v>
      </c>
      <c r="AP13" s="11" t="s">
        <v>97</v>
      </c>
      <c r="AQ13" s="17"/>
      <c r="AR13" s="17"/>
      <c r="AS13" s="17"/>
      <c r="AT13" s="18">
        <f t="shared" si="1"/>
        <v>0</v>
      </c>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f t="shared" si="2"/>
        <v>0</v>
      </c>
      <c r="BY13" s="18">
        <f t="shared" si="3"/>
        <v>0</v>
      </c>
      <c r="BZ13" s="20">
        <v>0.1</v>
      </c>
      <c r="CA13" s="17">
        <f t="shared" si="4"/>
        <v>2.4108999999999998E-2</v>
      </c>
      <c r="CB13" s="21">
        <f t="shared" si="5"/>
        <v>0.124109</v>
      </c>
      <c r="CC13" s="18">
        <f t="shared" si="6"/>
        <v>0</v>
      </c>
      <c r="CD13" s="18"/>
      <c r="CE13" s="18">
        <f t="shared" si="7"/>
        <v>0</v>
      </c>
      <c r="CF13" s="18">
        <f t="shared" si="8"/>
        <v>0</v>
      </c>
      <c r="CH13" s="10"/>
      <c r="CQ13" s="138">
        <v>1</v>
      </c>
      <c r="CR13" s="138" t="s">
        <v>2894</v>
      </c>
      <c r="CV13" s="222">
        <v>0</v>
      </c>
    </row>
    <row r="14" spans="1:100" s="138" customFormat="1" x14ac:dyDescent="0.25">
      <c r="A14" s="10" t="s">
        <v>147</v>
      </c>
      <c r="B14" s="135" t="s">
        <v>99</v>
      </c>
      <c r="C14" s="135">
        <v>2.5474E-2</v>
      </c>
      <c r="D14" s="10" t="s">
        <v>148</v>
      </c>
      <c r="E14" s="10" t="s">
        <v>149</v>
      </c>
      <c r="F14" s="10" t="s">
        <v>150</v>
      </c>
      <c r="G14" s="10" t="s">
        <v>94</v>
      </c>
      <c r="H14" s="10">
        <v>47901</v>
      </c>
      <c r="I14" s="10" t="s">
        <v>95</v>
      </c>
      <c r="J14" s="11" t="s">
        <v>141</v>
      </c>
      <c r="K14" s="11"/>
      <c r="L14" s="11"/>
      <c r="M14" s="11"/>
      <c r="N14" s="11"/>
      <c r="O14" s="11"/>
      <c r="P14" s="12"/>
      <c r="Q14" s="11"/>
      <c r="R14" s="13">
        <v>147</v>
      </c>
      <c r="S14" s="13"/>
      <c r="T14" s="13"/>
      <c r="U14" s="13"/>
      <c r="V14" s="14">
        <v>105.48077532382815</v>
      </c>
      <c r="W14" s="13"/>
      <c r="X14" s="13"/>
      <c r="Y14" s="13"/>
      <c r="Z14" s="13"/>
      <c r="AA14" s="15">
        <v>2002</v>
      </c>
      <c r="AB14" s="15"/>
      <c r="AC14" s="12">
        <v>3</v>
      </c>
      <c r="AD14" s="11"/>
      <c r="AE14" s="11"/>
      <c r="AF14" s="11">
        <v>3</v>
      </c>
      <c r="AG14" s="11"/>
      <c r="AH14" s="11"/>
      <c r="AI14" s="11"/>
      <c r="AJ14" s="11"/>
      <c r="AK14" s="11"/>
      <c r="AL14" s="11"/>
      <c r="AM14" s="11"/>
      <c r="AN14" s="11"/>
      <c r="AO14" s="16">
        <f t="shared" si="0"/>
        <v>5659571</v>
      </c>
      <c r="AP14" s="11" t="s">
        <v>97</v>
      </c>
      <c r="AQ14" s="17"/>
      <c r="AR14" s="17"/>
      <c r="AS14" s="17"/>
      <c r="AT14" s="18">
        <f t="shared" si="1"/>
        <v>0</v>
      </c>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f t="shared" si="2"/>
        <v>0</v>
      </c>
      <c r="BY14" s="18">
        <f t="shared" si="3"/>
        <v>0</v>
      </c>
      <c r="BZ14" s="20">
        <v>0.1</v>
      </c>
      <c r="CA14" s="17">
        <f t="shared" si="4"/>
        <v>2.5474E-2</v>
      </c>
      <c r="CB14" s="21">
        <f t="shared" si="5"/>
        <v>0.125474</v>
      </c>
      <c r="CC14" s="18">
        <f t="shared" si="6"/>
        <v>0</v>
      </c>
      <c r="CD14" s="18"/>
      <c r="CE14" s="18">
        <f t="shared" si="7"/>
        <v>0</v>
      </c>
      <c r="CF14" s="18">
        <f t="shared" si="8"/>
        <v>0</v>
      </c>
      <c r="CH14" s="10"/>
      <c r="CQ14" s="138">
        <v>0</v>
      </c>
      <c r="CV14" s="222">
        <v>0</v>
      </c>
    </row>
    <row r="15" spans="1:100" s="138" customFormat="1" x14ac:dyDescent="0.25">
      <c r="A15" s="10" t="s">
        <v>151</v>
      </c>
      <c r="B15" s="135" t="s">
        <v>152</v>
      </c>
      <c r="C15" s="135">
        <v>2.7786000000000002E-2</v>
      </c>
      <c r="D15" s="10" t="s">
        <v>153</v>
      </c>
      <c r="E15" s="10" t="s">
        <v>154</v>
      </c>
      <c r="F15" s="10" t="s">
        <v>155</v>
      </c>
      <c r="G15" s="10" t="s">
        <v>156</v>
      </c>
      <c r="H15" s="10">
        <v>47906</v>
      </c>
      <c r="I15" s="10" t="s">
        <v>95</v>
      </c>
      <c r="J15" s="11" t="s">
        <v>141</v>
      </c>
      <c r="K15" s="11"/>
      <c r="L15" s="11"/>
      <c r="M15" s="11"/>
      <c r="N15" s="11"/>
      <c r="O15" s="11"/>
      <c r="P15" s="12"/>
      <c r="Q15" s="11"/>
      <c r="R15" s="13">
        <v>104</v>
      </c>
      <c r="S15" s="13"/>
      <c r="T15" s="13"/>
      <c r="U15" s="13"/>
      <c r="V15" s="14">
        <v>118.42175974710221</v>
      </c>
      <c r="W15" s="13"/>
      <c r="X15" s="13"/>
      <c r="Y15" s="13"/>
      <c r="Z15" s="13"/>
      <c r="AA15" s="15">
        <v>2002</v>
      </c>
      <c r="AB15" s="15"/>
      <c r="AC15" s="12">
        <v>4</v>
      </c>
      <c r="AD15" s="11"/>
      <c r="AE15" s="11"/>
      <c r="AF15" s="11">
        <v>4</v>
      </c>
      <c r="AG15" s="11"/>
      <c r="AH15" s="11"/>
      <c r="AI15" s="11"/>
      <c r="AJ15" s="11"/>
      <c r="AK15" s="11"/>
      <c r="AL15" s="11"/>
      <c r="AM15" s="11"/>
      <c r="AN15" s="11"/>
      <c r="AO15" s="16">
        <f t="shared" si="0"/>
        <v>4495290</v>
      </c>
      <c r="AP15" s="11" t="s">
        <v>97</v>
      </c>
      <c r="AQ15" s="17"/>
      <c r="AR15" s="17">
        <v>0.84</v>
      </c>
      <c r="AS15" s="17">
        <v>6.5769999999999995E-2</v>
      </c>
      <c r="AT15" s="18">
        <f t="shared" si="1"/>
        <v>4071698.8232999993</v>
      </c>
      <c r="AU15" s="17" t="e">
        <f>#REF!/AT15</f>
        <v>#REF!</v>
      </c>
      <c r="AV15" s="17">
        <v>4.6850000000000003E-2</v>
      </c>
      <c r="AW15" s="17" t="e">
        <f>#REF!/AT15</f>
        <v>#REF!</v>
      </c>
      <c r="AX15" s="17" t="e">
        <f>#REF!/AT15</f>
        <v>#REF!</v>
      </c>
      <c r="AY15" s="17" t="e">
        <f>#REF!/AT15</f>
        <v>#REF!</v>
      </c>
      <c r="AZ15" s="17" t="e">
        <f>#REF!/AT15</f>
        <v>#REF!</v>
      </c>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t="e">
        <f t="shared" si="2"/>
        <v>#REF!</v>
      </c>
      <c r="BY15" s="18" t="e">
        <f t="shared" si="3"/>
        <v>#REF!</v>
      </c>
      <c r="BZ15" s="20">
        <v>0.1</v>
      </c>
      <c r="CA15" s="17">
        <f t="shared" si="4"/>
        <v>2.7786000000000002E-2</v>
      </c>
      <c r="CB15" s="21">
        <f t="shared" si="5"/>
        <v>0.12778600000000001</v>
      </c>
      <c r="CC15" s="18" t="e">
        <f t="shared" si="6"/>
        <v>#REF!</v>
      </c>
      <c r="CD15" s="18"/>
      <c r="CE15" s="18" t="e">
        <f t="shared" si="7"/>
        <v>#REF!</v>
      </c>
      <c r="CF15" s="18" t="e">
        <f t="shared" si="8"/>
        <v>#REF!</v>
      </c>
      <c r="CH15" s="10"/>
      <c r="CQ15" s="138">
        <v>0</v>
      </c>
      <c r="CV15" s="222">
        <v>0</v>
      </c>
    </row>
    <row r="16" spans="1:100" s="138" customFormat="1" x14ac:dyDescent="0.25">
      <c r="A16" s="10" t="s">
        <v>157</v>
      </c>
      <c r="B16" s="135" t="s">
        <v>99</v>
      </c>
      <c r="C16" s="135">
        <v>2.5474E-2</v>
      </c>
      <c r="D16" s="10" t="s">
        <v>158</v>
      </c>
      <c r="E16" s="10" t="s">
        <v>159</v>
      </c>
      <c r="F16" s="10" t="s">
        <v>160</v>
      </c>
      <c r="G16" s="10" t="s">
        <v>94</v>
      </c>
      <c r="H16" s="10">
        <v>47905</v>
      </c>
      <c r="I16" s="10" t="s">
        <v>95</v>
      </c>
      <c r="J16" s="11" t="s">
        <v>141</v>
      </c>
      <c r="K16" s="11"/>
      <c r="L16" s="11"/>
      <c r="M16" s="11"/>
      <c r="N16" s="11"/>
      <c r="O16" s="11"/>
      <c r="P16" s="12"/>
      <c r="Q16" s="11"/>
      <c r="R16" s="13">
        <v>90</v>
      </c>
      <c r="S16" s="13"/>
      <c r="T16" s="13"/>
      <c r="U16" s="13"/>
      <c r="V16" s="14">
        <v>122.21552511415524</v>
      </c>
      <c r="W16" s="13"/>
      <c r="X16" s="13"/>
      <c r="Y16" s="13"/>
      <c r="Z16" s="13"/>
      <c r="AA16" s="15">
        <v>2009</v>
      </c>
      <c r="AB16" s="15"/>
      <c r="AC16" s="12">
        <v>3</v>
      </c>
      <c r="AD16" s="11"/>
      <c r="AE16" s="11"/>
      <c r="AF16" s="11">
        <v>4</v>
      </c>
      <c r="AG16" s="11"/>
      <c r="AH16" s="11"/>
      <c r="AI16" s="11"/>
      <c r="AJ16" s="11"/>
      <c r="AK16" s="11"/>
      <c r="AL16" s="11"/>
      <c r="AM16" s="11"/>
      <c r="AN16" s="11"/>
      <c r="AO16" s="16">
        <f t="shared" si="0"/>
        <v>4014780</v>
      </c>
      <c r="AP16" s="11" t="s">
        <v>97</v>
      </c>
      <c r="AQ16" s="17"/>
      <c r="AR16" s="17"/>
      <c r="AS16" s="17"/>
      <c r="AT16" s="18">
        <f t="shared" si="1"/>
        <v>0</v>
      </c>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f t="shared" si="2"/>
        <v>0</v>
      </c>
      <c r="BY16" s="18">
        <f t="shared" si="3"/>
        <v>0</v>
      </c>
      <c r="BZ16" s="20">
        <v>0.1</v>
      </c>
      <c r="CA16" s="17">
        <f t="shared" si="4"/>
        <v>2.5474E-2</v>
      </c>
      <c r="CB16" s="21">
        <f t="shared" si="5"/>
        <v>0.125474</v>
      </c>
      <c r="CC16" s="18">
        <f t="shared" si="6"/>
        <v>0</v>
      </c>
      <c r="CD16" s="18"/>
      <c r="CE16" s="18">
        <f t="shared" si="7"/>
        <v>0</v>
      </c>
      <c r="CF16" s="18">
        <f t="shared" si="8"/>
        <v>0</v>
      </c>
      <c r="CH16" s="10"/>
      <c r="CQ16" s="138">
        <v>0</v>
      </c>
      <c r="CV16" s="222">
        <v>0</v>
      </c>
    </row>
    <row r="17" spans="1:100" s="138" customFormat="1" x14ac:dyDescent="0.25">
      <c r="A17" s="10" t="s">
        <v>161</v>
      </c>
      <c r="B17" s="135" t="s">
        <v>162</v>
      </c>
      <c r="C17" s="135">
        <v>2.2567E-2</v>
      </c>
      <c r="D17" s="10" t="s">
        <v>163</v>
      </c>
      <c r="E17" s="10" t="s">
        <v>164</v>
      </c>
      <c r="F17" s="10" t="s">
        <v>165</v>
      </c>
      <c r="G17" s="10" t="s">
        <v>156</v>
      </c>
      <c r="H17" s="10">
        <v>47906</v>
      </c>
      <c r="I17" s="10" t="s">
        <v>95</v>
      </c>
      <c r="J17" s="24" t="s">
        <v>141</v>
      </c>
      <c r="K17" s="24"/>
      <c r="L17" s="24"/>
      <c r="M17" s="24"/>
      <c r="N17" s="24"/>
      <c r="O17" s="24"/>
      <c r="P17" s="25"/>
      <c r="Q17" s="24"/>
      <c r="R17" s="13">
        <v>171</v>
      </c>
      <c r="S17" s="13"/>
      <c r="T17" s="13"/>
      <c r="U17" s="13"/>
      <c r="V17" s="14">
        <v>129.67036770007209</v>
      </c>
      <c r="W17" s="13"/>
      <c r="X17" s="13"/>
      <c r="Y17" s="13"/>
      <c r="Z17" s="13"/>
      <c r="AA17" s="26">
        <v>1975</v>
      </c>
      <c r="AB17" s="26"/>
      <c r="AC17" s="25">
        <v>4</v>
      </c>
      <c r="AD17" s="24"/>
      <c r="AE17" s="24"/>
      <c r="AF17" s="24">
        <v>4</v>
      </c>
      <c r="AG17" s="24"/>
      <c r="AH17" s="24"/>
      <c r="AI17" s="24"/>
      <c r="AJ17" s="24"/>
      <c r="AK17" s="24"/>
      <c r="AL17" s="24"/>
      <c r="AM17" s="24"/>
      <c r="AN17" s="24"/>
      <c r="AO17" s="16">
        <f t="shared" si="0"/>
        <v>8093375.9999999991</v>
      </c>
      <c r="AP17" s="24" t="s">
        <v>97</v>
      </c>
      <c r="AQ17" s="27"/>
      <c r="AR17" s="17"/>
      <c r="AS17" s="17"/>
      <c r="AT17" s="18">
        <f t="shared" si="1"/>
        <v>0</v>
      </c>
      <c r="AU17" s="17"/>
      <c r="AV17" s="2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f t="shared" si="2"/>
        <v>0</v>
      </c>
      <c r="BY17" s="18">
        <f t="shared" si="3"/>
        <v>0</v>
      </c>
      <c r="BZ17" s="20">
        <v>0.1</v>
      </c>
      <c r="CA17" s="17">
        <f t="shared" si="4"/>
        <v>2.2567E-2</v>
      </c>
      <c r="CB17" s="21">
        <f t="shared" si="5"/>
        <v>0.12256700000000001</v>
      </c>
      <c r="CC17" s="18">
        <f t="shared" si="6"/>
        <v>0</v>
      </c>
      <c r="CD17" s="18"/>
      <c r="CE17" s="18">
        <f t="shared" si="7"/>
        <v>0</v>
      </c>
      <c r="CF17" s="18">
        <f t="shared" si="8"/>
        <v>0</v>
      </c>
      <c r="CH17" s="10"/>
      <c r="CQ17" s="138">
        <v>0</v>
      </c>
      <c r="CV17" s="222">
        <v>0</v>
      </c>
    </row>
    <row r="18" spans="1:100" s="138" customFormat="1" x14ac:dyDescent="0.25">
      <c r="A18" s="28" t="s">
        <v>166</v>
      </c>
      <c r="B18" s="135" t="s">
        <v>167</v>
      </c>
      <c r="C18" s="135">
        <v>1.4197E-2</v>
      </c>
      <c r="D18" s="28" t="s">
        <v>168</v>
      </c>
      <c r="E18" s="28" t="s">
        <v>169</v>
      </c>
      <c r="F18" s="28" t="s">
        <v>170</v>
      </c>
      <c r="G18" s="28" t="s">
        <v>171</v>
      </c>
      <c r="H18" s="28">
        <v>47930</v>
      </c>
      <c r="I18" s="10" t="s">
        <v>95</v>
      </c>
      <c r="J18" s="11" t="s">
        <v>172</v>
      </c>
      <c r="K18" s="11"/>
      <c r="L18" s="11"/>
      <c r="M18" s="11"/>
      <c r="N18" s="11"/>
      <c r="O18" s="11"/>
      <c r="P18" s="12"/>
      <c r="Q18" s="11"/>
      <c r="R18" s="29">
        <v>44</v>
      </c>
      <c r="S18" s="29"/>
      <c r="T18" s="29"/>
      <c r="U18" s="29"/>
      <c r="V18" s="14">
        <v>31.391780821917809</v>
      </c>
      <c r="W18" s="29"/>
      <c r="X18" s="29"/>
      <c r="Y18" s="29"/>
      <c r="Z18" s="29"/>
      <c r="AA18" s="15">
        <v>1955</v>
      </c>
      <c r="AB18" s="15"/>
      <c r="AC18" s="12">
        <v>1</v>
      </c>
      <c r="AD18" s="11"/>
      <c r="AE18" s="11"/>
      <c r="AF18" s="11">
        <v>1</v>
      </c>
      <c r="AG18" s="11"/>
      <c r="AH18" s="11"/>
      <c r="AI18" s="11"/>
      <c r="AJ18" s="11"/>
      <c r="AK18" s="11"/>
      <c r="AL18" s="11"/>
      <c r="AM18" s="11"/>
      <c r="AN18" s="11"/>
      <c r="AO18" s="16">
        <f t="shared" si="0"/>
        <v>504152</v>
      </c>
      <c r="AP18" s="11" t="s">
        <v>173</v>
      </c>
      <c r="AQ18" s="17"/>
      <c r="AR18" s="27"/>
      <c r="AS18" s="27"/>
      <c r="AT18" s="18">
        <f t="shared" si="1"/>
        <v>0</v>
      </c>
      <c r="AU18" s="27"/>
      <c r="AV18" s="1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17">
        <f t="shared" si="2"/>
        <v>0</v>
      </c>
      <c r="BY18" s="18">
        <f t="shared" si="3"/>
        <v>0</v>
      </c>
      <c r="BZ18" s="20">
        <v>0.1</v>
      </c>
      <c r="CA18" s="17">
        <f t="shared" si="4"/>
        <v>1.4197E-2</v>
      </c>
      <c r="CB18" s="21">
        <f t="shared" si="5"/>
        <v>0.11419700000000001</v>
      </c>
      <c r="CC18" s="18">
        <f t="shared" si="6"/>
        <v>0</v>
      </c>
      <c r="CD18" s="18"/>
      <c r="CE18" s="18">
        <f t="shared" si="7"/>
        <v>0</v>
      </c>
      <c r="CF18" s="18">
        <f t="shared" si="8"/>
        <v>0</v>
      </c>
      <c r="CH18" s="28"/>
      <c r="CQ18" s="138">
        <v>0</v>
      </c>
      <c r="CV18" s="222">
        <v>0</v>
      </c>
    </row>
    <row r="19" spans="1:100" s="138" customFormat="1" x14ac:dyDescent="0.25">
      <c r="A19" s="10" t="s">
        <v>174</v>
      </c>
      <c r="B19" s="135" t="s">
        <v>99</v>
      </c>
      <c r="C19" s="135">
        <v>2.5474E-2</v>
      </c>
      <c r="D19" s="10" t="s">
        <v>175</v>
      </c>
      <c r="E19" s="10" t="s">
        <v>176</v>
      </c>
      <c r="F19" s="10" t="s">
        <v>177</v>
      </c>
      <c r="G19" s="10" t="s">
        <v>94</v>
      </c>
      <c r="H19" s="10">
        <v>47904</v>
      </c>
      <c r="I19" s="10" t="s">
        <v>95</v>
      </c>
      <c r="J19" s="11" t="s">
        <v>172</v>
      </c>
      <c r="K19" s="11"/>
      <c r="L19" s="11"/>
      <c r="M19" s="11"/>
      <c r="N19" s="11"/>
      <c r="O19" s="11"/>
      <c r="P19" s="12"/>
      <c r="Q19" s="11"/>
      <c r="R19" s="13">
        <v>80</v>
      </c>
      <c r="S19" s="13"/>
      <c r="T19" s="13"/>
      <c r="U19" s="13"/>
      <c r="V19" s="14">
        <v>31.391780821917809</v>
      </c>
      <c r="W19" s="13"/>
      <c r="X19" s="13"/>
      <c r="Y19" s="13"/>
      <c r="Z19" s="13"/>
      <c r="AA19" s="15">
        <v>1958</v>
      </c>
      <c r="AB19" s="15"/>
      <c r="AC19" s="12">
        <v>1</v>
      </c>
      <c r="AD19" s="11"/>
      <c r="AE19" s="11"/>
      <c r="AF19" s="11">
        <v>1</v>
      </c>
      <c r="AG19" s="11"/>
      <c r="AH19" s="11"/>
      <c r="AI19" s="11"/>
      <c r="AJ19" s="11"/>
      <c r="AK19" s="11"/>
      <c r="AL19" s="11"/>
      <c r="AM19" s="11"/>
      <c r="AN19" s="11"/>
      <c r="AO19" s="16">
        <f t="shared" si="0"/>
        <v>916640</v>
      </c>
      <c r="AP19" s="11" t="s">
        <v>173</v>
      </c>
      <c r="AQ19" s="17"/>
      <c r="AR19" s="17"/>
      <c r="AS19" s="17"/>
      <c r="AT19" s="18">
        <f t="shared" si="1"/>
        <v>0</v>
      </c>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f t="shared" si="2"/>
        <v>0</v>
      </c>
      <c r="BY19" s="18">
        <f t="shared" si="3"/>
        <v>0</v>
      </c>
      <c r="BZ19" s="20">
        <v>0.1</v>
      </c>
      <c r="CA19" s="17">
        <f t="shared" si="4"/>
        <v>2.5474E-2</v>
      </c>
      <c r="CB19" s="21">
        <f t="shared" si="5"/>
        <v>0.125474</v>
      </c>
      <c r="CC19" s="18">
        <f t="shared" si="6"/>
        <v>0</v>
      </c>
      <c r="CD19" s="18"/>
      <c r="CE19" s="18">
        <f t="shared" si="7"/>
        <v>0</v>
      </c>
      <c r="CF19" s="18">
        <f t="shared" si="8"/>
        <v>0</v>
      </c>
      <c r="CH19" s="10"/>
      <c r="CQ19" s="138">
        <v>0</v>
      </c>
      <c r="CV19" s="222">
        <v>0</v>
      </c>
    </row>
    <row r="20" spans="1:100" s="138" customFormat="1" x14ac:dyDescent="0.25">
      <c r="A20" s="22" t="s">
        <v>178</v>
      </c>
      <c r="B20" s="135" t="s">
        <v>99</v>
      </c>
      <c r="C20" s="135">
        <v>2.5474E-2</v>
      </c>
      <c r="D20" s="10" t="s">
        <v>179</v>
      </c>
      <c r="E20" s="10" t="s">
        <v>180</v>
      </c>
      <c r="F20" s="10" t="s">
        <v>181</v>
      </c>
      <c r="G20" s="10" t="s">
        <v>94</v>
      </c>
      <c r="H20" s="10">
        <v>47905</v>
      </c>
      <c r="I20" s="10" t="s">
        <v>95</v>
      </c>
      <c r="J20" s="11" t="s">
        <v>172</v>
      </c>
      <c r="K20" s="11"/>
      <c r="L20" s="11"/>
      <c r="M20" s="11"/>
      <c r="N20" s="11"/>
      <c r="O20" s="11"/>
      <c r="P20" s="12"/>
      <c r="Q20" s="11"/>
      <c r="R20" s="13">
        <v>62</v>
      </c>
      <c r="S20" s="13"/>
      <c r="T20" s="13"/>
      <c r="U20" s="13"/>
      <c r="V20" s="14">
        <v>56.813698630136983</v>
      </c>
      <c r="W20" s="13"/>
      <c r="X20" s="13"/>
      <c r="Y20" s="13"/>
      <c r="Z20" s="13"/>
      <c r="AA20" s="15">
        <v>1983</v>
      </c>
      <c r="AB20" s="15"/>
      <c r="AC20" s="12">
        <v>3</v>
      </c>
      <c r="AD20" s="11"/>
      <c r="AE20" s="11"/>
      <c r="AF20" s="11">
        <v>2</v>
      </c>
      <c r="AG20" s="11"/>
      <c r="AH20" s="11"/>
      <c r="AI20" s="11"/>
      <c r="AJ20" s="11"/>
      <c r="AK20" s="11"/>
      <c r="AL20" s="11"/>
      <c r="AM20" s="11"/>
      <c r="AN20" s="11"/>
      <c r="AO20" s="16">
        <f t="shared" si="0"/>
        <v>1285694</v>
      </c>
      <c r="AP20" s="11" t="s">
        <v>97</v>
      </c>
      <c r="AQ20" s="17"/>
      <c r="AR20" s="17"/>
      <c r="AS20" s="17"/>
      <c r="AT20" s="18">
        <f t="shared" si="1"/>
        <v>0</v>
      </c>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f t="shared" si="2"/>
        <v>0</v>
      </c>
      <c r="BY20" s="18">
        <f t="shared" si="3"/>
        <v>0</v>
      </c>
      <c r="BZ20" s="20">
        <v>0.1</v>
      </c>
      <c r="CA20" s="17">
        <f t="shared" si="4"/>
        <v>2.5474E-2</v>
      </c>
      <c r="CB20" s="21">
        <f t="shared" si="5"/>
        <v>0.125474</v>
      </c>
      <c r="CC20" s="18">
        <f t="shared" si="6"/>
        <v>0</v>
      </c>
      <c r="CD20" s="18"/>
      <c r="CE20" s="18">
        <f t="shared" si="7"/>
        <v>0</v>
      </c>
      <c r="CF20" s="18">
        <f t="shared" si="8"/>
        <v>0</v>
      </c>
      <c r="CH20" s="10"/>
      <c r="CQ20" s="138">
        <v>0</v>
      </c>
      <c r="CV20" s="222">
        <v>0</v>
      </c>
    </row>
    <row r="21" spans="1:100" s="138" customFormat="1" x14ac:dyDescent="0.25">
      <c r="A21" s="10" t="s">
        <v>182</v>
      </c>
      <c r="B21" s="135" t="s">
        <v>152</v>
      </c>
      <c r="C21" s="135">
        <v>2.7786000000000002E-2</v>
      </c>
      <c r="D21" s="10" t="s">
        <v>183</v>
      </c>
      <c r="E21" s="10" t="s">
        <v>184</v>
      </c>
      <c r="F21" s="10" t="s">
        <v>185</v>
      </c>
      <c r="G21" s="10" t="s">
        <v>156</v>
      </c>
      <c r="H21" s="10">
        <v>47906</v>
      </c>
      <c r="I21" s="10" t="s">
        <v>95</v>
      </c>
      <c r="J21" s="11" t="s">
        <v>172</v>
      </c>
      <c r="K21" s="11"/>
      <c r="L21" s="11"/>
      <c r="M21" s="11"/>
      <c r="N21" s="11"/>
      <c r="O21" s="11"/>
      <c r="P21" s="12"/>
      <c r="Q21" s="11"/>
      <c r="R21" s="13">
        <v>50</v>
      </c>
      <c r="S21" s="13"/>
      <c r="T21" s="13"/>
      <c r="U21" s="13"/>
      <c r="V21" s="14">
        <v>52.756164383561647</v>
      </c>
      <c r="W21" s="13"/>
      <c r="X21" s="13"/>
      <c r="Y21" s="13"/>
      <c r="Z21" s="13"/>
      <c r="AA21" s="15">
        <v>1958</v>
      </c>
      <c r="AB21" s="15"/>
      <c r="AC21" s="12">
        <v>2</v>
      </c>
      <c r="AD21" s="11"/>
      <c r="AE21" s="11"/>
      <c r="AF21" s="11">
        <v>1</v>
      </c>
      <c r="AG21" s="11"/>
      <c r="AH21" s="11"/>
      <c r="AI21" s="11"/>
      <c r="AJ21" s="11"/>
      <c r="AK21" s="11"/>
      <c r="AL21" s="11"/>
      <c r="AM21" s="11"/>
      <c r="AN21" s="11"/>
      <c r="AO21" s="16">
        <f t="shared" si="0"/>
        <v>962800</v>
      </c>
      <c r="AP21" s="11" t="s">
        <v>173</v>
      </c>
      <c r="AQ21" s="17"/>
      <c r="AR21" s="17"/>
      <c r="AS21" s="17"/>
      <c r="AT21" s="18">
        <f t="shared" si="1"/>
        <v>0</v>
      </c>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f t="shared" si="2"/>
        <v>0</v>
      </c>
      <c r="BY21" s="18">
        <f t="shared" si="3"/>
        <v>0</v>
      </c>
      <c r="BZ21" s="20">
        <v>0.1</v>
      </c>
      <c r="CA21" s="17">
        <f t="shared" si="4"/>
        <v>2.7786000000000002E-2</v>
      </c>
      <c r="CB21" s="21">
        <f t="shared" si="5"/>
        <v>0.12778600000000001</v>
      </c>
      <c r="CC21" s="18">
        <f t="shared" si="6"/>
        <v>0</v>
      </c>
      <c r="CD21" s="18"/>
      <c r="CE21" s="18">
        <f t="shared" si="7"/>
        <v>0</v>
      </c>
      <c r="CF21" s="18">
        <f t="shared" si="8"/>
        <v>0</v>
      </c>
      <c r="CH21" s="10"/>
      <c r="CQ21" s="138">
        <v>0</v>
      </c>
      <c r="CV21" s="222">
        <v>0</v>
      </c>
    </row>
    <row r="22" spans="1:100" s="138" customFormat="1" x14ac:dyDescent="0.25">
      <c r="A22" s="10" t="s">
        <v>186</v>
      </c>
      <c r="B22" s="135" t="s">
        <v>99</v>
      </c>
      <c r="C22" s="135">
        <v>2.5474E-2</v>
      </c>
      <c r="D22" s="10" t="s">
        <v>187</v>
      </c>
      <c r="E22" s="10" t="s">
        <v>188</v>
      </c>
      <c r="F22" s="10" t="s">
        <v>189</v>
      </c>
      <c r="G22" s="10" t="s">
        <v>94</v>
      </c>
      <c r="H22" s="10">
        <v>47905</v>
      </c>
      <c r="I22" s="10" t="s">
        <v>95</v>
      </c>
      <c r="J22" s="11" t="s">
        <v>172</v>
      </c>
      <c r="K22" s="11"/>
      <c r="L22" s="11"/>
      <c r="M22" s="11"/>
      <c r="N22" s="11"/>
      <c r="O22" s="11"/>
      <c r="P22" s="12"/>
      <c r="Q22" s="11"/>
      <c r="R22" s="13">
        <v>106</v>
      </c>
      <c r="S22" s="13"/>
      <c r="T22" s="13"/>
      <c r="U22" s="13"/>
      <c r="V22" s="14">
        <v>46.164383561643838</v>
      </c>
      <c r="W22" s="13"/>
      <c r="X22" s="13"/>
      <c r="Y22" s="13"/>
      <c r="Z22" s="13"/>
      <c r="AA22" s="15">
        <v>1987</v>
      </c>
      <c r="AB22" s="15"/>
      <c r="AC22" s="12">
        <v>3</v>
      </c>
      <c r="AD22" s="11"/>
      <c r="AE22" s="11"/>
      <c r="AF22" s="11">
        <v>1</v>
      </c>
      <c r="AG22" s="11"/>
      <c r="AH22" s="11"/>
      <c r="AI22" s="11"/>
      <c r="AJ22" s="11"/>
      <c r="AK22" s="11"/>
      <c r="AL22" s="11"/>
      <c r="AM22" s="11"/>
      <c r="AN22" s="11"/>
      <c r="AO22" s="16">
        <f t="shared" si="0"/>
        <v>1786100</v>
      </c>
      <c r="AP22" s="11" t="s">
        <v>97</v>
      </c>
      <c r="AQ22" s="17"/>
      <c r="AR22" s="17"/>
      <c r="AS22" s="17"/>
      <c r="AT22" s="18">
        <f t="shared" si="1"/>
        <v>0</v>
      </c>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f t="shared" si="2"/>
        <v>0</v>
      </c>
      <c r="BY22" s="18">
        <f t="shared" si="3"/>
        <v>0</v>
      </c>
      <c r="BZ22" s="20">
        <v>0.1</v>
      </c>
      <c r="CA22" s="17">
        <f t="shared" si="4"/>
        <v>2.5474E-2</v>
      </c>
      <c r="CB22" s="21">
        <f t="shared" si="5"/>
        <v>0.125474</v>
      </c>
      <c r="CC22" s="18">
        <f t="shared" si="6"/>
        <v>0</v>
      </c>
      <c r="CD22" s="18"/>
      <c r="CE22" s="18">
        <f t="shared" si="7"/>
        <v>0</v>
      </c>
      <c r="CF22" s="18">
        <f t="shared" si="8"/>
        <v>0</v>
      </c>
      <c r="CH22" s="10"/>
      <c r="CQ22" s="138">
        <v>0</v>
      </c>
      <c r="CV22" s="222">
        <v>0</v>
      </c>
    </row>
    <row r="23" spans="1:100" s="138" customFormat="1" x14ac:dyDescent="0.25">
      <c r="A23" s="10" t="s">
        <v>190</v>
      </c>
      <c r="B23" s="135" t="s">
        <v>152</v>
      </c>
      <c r="C23" s="135">
        <v>2.7786000000000002E-2</v>
      </c>
      <c r="D23" s="10" t="s">
        <v>191</v>
      </c>
      <c r="E23" s="10" t="s">
        <v>192</v>
      </c>
      <c r="F23" s="10" t="s">
        <v>193</v>
      </c>
      <c r="G23" s="10" t="s">
        <v>156</v>
      </c>
      <c r="H23" s="10">
        <v>47906</v>
      </c>
      <c r="I23" s="10" t="s">
        <v>95</v>
      </c>
      <c r="J23" s="11" t="s">
        <v>172</v>
      </c>
      <c r="K23" s="11"/>
      <c r="L23" s="11"/>
      <c r="M23" s="11"/>
      <c r="N23" s="11"/>
      <c r="O23" s="11"/>
      <c r="P23" s="12"/>
      <c r="Q23" s="11"/>
      <c r="R23" s="13">
        <v>80</v>
      </c>
      <c r="S23" s="13"/>
      <c r="T23" s="13"/>
      <c r="U23" s="13"/>
      <c r="V23" s="14">
        <v>55.682191780821917</v>
      </c>
      <c r="W23" s="13"/>
      <c r="X23" s="13"/>
      <c r="Y23" s="13"/>
      <c r="Z23" s="13"/>
      <c r="AA23" s="15">
        <v>1964</v>
      </c>
      <c r="AB23" s="15"/>
      <c r="AC23" s="12">
        <v>4</v>
      </c>
      <c r="AD23" s="11"/>
      <c r="AE23" s="11"/>
      <c r="AF23" s="11">
        <v>1</v>
      </c>
      <c r="AG23" s="11"/>
      <c r="AH23" s="11"/>
      <c r="AI23" s="11"/>
      <c r="AJ23" s="11"/>
      <c r="AK23" s="11"/>
      <c r="AL23" s="11"/>
      <c r="AM23" s="11"/>
      <c r="AN23" s="11"/>
      <c r="AO23" s="16">
        <f t="shared" si="0"/>
        <v>1625920</v>
      </c>
      <c r="AP23" s="11" t="s">
        <v>173</v>
      </c>
      <c r="AQ23" s="17"/>
      <c r="AR23" s="17"/>
      <c r="AS23" s="17"/>
      <c r="AT23" s="18">
        <f t="shared" si="1"/>
        <v>0</v>
      </c>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f t="shared" si="2"/>
        <v>0</v>
      </c>
      <c r="BY23" s="18">
        <f t="shared" si="3"/>
        <v>0</v>
      </c>
      <c r="BZ23" s="20">
        <v>0.1</v>
      </c>
      <c r="CA23" s="17">
        <f t="shared" si="4"/>
        <v>2.7786000000000002E-2</v>
      </c>
      <c r="CB23" s="21">
        <f t="shared" si="5"/>
        <v>0.12778600000000001</v>
      </c>
      <c r="CC23" s="18">
        <f t="shared" si="6"/>
        <v>0</v>
      </c>
      <c r="CD23" s="18"/>
      <c r="CE23" s="18">
        <f t="shared" si="7"/>
        <v>0</v>
      </c>
      <c r="CF23" s="18">
        <f t="shared" si="8"/>
        <v>0</v>
      </c>
      <c r="CH23" s="10"/>
      <c r="CQ23" s="138">
        <v>0</v>
      </c>
      <c r="CV23" s="222">
        <v>0</v>
      </c>
    </row>
    <row r="24" spans="1:100" s="138" customFormat="1" x14ac:dyDescent="0.25">
      <c r="A24" s="22" t="s">
        <v>194</v>
      </c>
      <c r="B24" s="135" t="s">
        <v>90</v>
      </c>
      <c r="C24" s="135">
        <v>2.4108999999999998E-2</v>
      </c>
      <c r="D24" s="10" t="s">
        <v>195</v>
      </c>
      <c r="E24" s="10" t="s">
        <v>196</v>
      </c>
      <c r="F24" s="10" t="s">
        <v>197</v>
      </c>
      <c r="G24" s="10" t="s">
        <v>94</v>
      </c>
      <c r="H24" s="10">
        <v>47905</v>
      </c>
      <c r="I24" s="10" t="s">
        <v>95</v>
      </c>
      <c r="J24" s="11" t="s">
        <v>172</v>
      </c>
      <c r="K24" s="11"/>
      <c r="L24" s="11"/>
      <c r="M24" s="11"/>
      <c r="N24" s="11"/>
      <c r="O24" s="11"/>
      <c r="P24" s="12"/>
      <c r="Q24" s="11"/>
      <c r="R24" s="13">
        <v>76</v>
      </c>
      <c r="S24" s="13"/>
      <c r="T24" s="13"/>
      <c r="U24" s="13"/>
      <c r="V24" s="14">
        <v>66.046575342465758</v>
      </c>
      <c r="W24" s="13"/>
      <c r="X24" s="13"/>
      <c r="Y24" s="13"/>
      <c r="Z24" s="13"/>
      <c r="AA24" s="15">
        <v>1981</v>
      </c>
      <c r="AB24" s="15"/>
      <c r="AC24" s="12">
        <v>3</v>
      </c>
      <c r="AD24" s="11"/>
      <c r="AE24" s="11"/>
      <c r="AF24" s="11">
        <v>3</v>
      </c>
      <c r="AG24" s="11"/>
      <c r="AH24" s="11"/>
      <c r="AI24" s="11"/>
      <c r="AJ24" s="11"/>
      <c r="AK24" s="11"/>
      <c r="AL24" s="11"/>
      <c r="AM24" s="11"/>
      <c r="AN24" s="11"/>
      <c r="AO24" s="16">
        <f t="shared" si="0"/>
        <v>1832132.0000000002</v>
      </c>
      <c r="AP24" s="11" t="s">
        <v>97</v>
      </c>
      <c r="AQ24" s="17"/>
      <c r="AR24" s="17"/>
      <c r="AS24" s="17"/>
      <c r="AT24" s="18">
        <f t="shared" si="1"/>
        <v>0</v>
      </c>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f t="shared" si="2"/>
        <v>0</v>
      </c>
      <c r="BY24" s="18">
        <f t="shared" si="3"/>
        <v>0</v>
      </c>
      <c r="BZ24" s="20">
        <v>0.1</v>
      </c>
      <c r="CA24" s="17">
        <f t="shared" si="4"/>
        <v>2.4108999999999998E-2</v>
      </c>
      <c r="CB24" s="21">
        <f t="shared" si="5"/>
        <v>0.124109</v>
      </c>
      <c r="CC24" s="18">
        <f t="shared" si="6"/>
        <v>0</v>
      </c>
      <c r="CD24" s="18"/>
      <c r="CE24" s="18">
        <f t="shared" si="7"/>
        <v>0</v>
      </c>
      <c r="CF24" s="18">
        <f t="shared" si="8"/>
        <v>0</v>
      </c>
      <c r="CH24" s="10"/>
      <c r="CQ24" s="138">
        <v>0</v>
      </c>
      <c r="CV24" s="222">
        <v>0</v>
      </c>
    </row>
    <row r="25" spans="1:100" s="138" customFormat="1" x14ac:dyDescent="0.25">
      <c r="A25" s="10" t="s">
        <v>198</v>
      </c>
      <c r="B25" s="135" t="s">
        <v>90</v>
      </c>
      <c r="C25" s="135">
        <v>2.4108999999999998E-2</v>
      </c>
      <c r="D25" s="10" t="s">
        <v>199</v>
      </c>
      <c r="E25" s="10" t="s">
        <v>200</v>
      </c>
      <c r="F25" s="10" t="s">
        <v>201</v>
      </c>
      <c r="G25" s="10" t="s">
        <v>146</v>
      </c>
      <c r="H25" s="10">
        <v>47905</v>
      </c>
      <c r="I25" s="10" t="s">
        <v>95</v>
      </c>
      <c r="J25" s="11" t="s">
        <v>172</v>
      </c>
      <c r="K25" s="11"/>
      <c r="L25" s="11"/>
      <c r="M25" s="11"/>
      <c r="N25" s="11"/>
      <c r="O25" s="11"/>
      <c r="P25" s="12"/>
      <c r="Q25" s="11"/>
      <c r="R25" s="13">
        <v>60</v>
      </c>
      <c r="S25" s="13"/>
      <c r="T25" s="13"/>
      <c r="U25" s="13"/>
      <c r="V25" s="14">
        <v>65.279452054794518</v>
      </c>
      <c r="W25" s="13"/>
      <c r="X25" s="13"/>
      <c r="Y25" s="13"/>
      <c r="Z25" s="13"/>
      <c r="AA25" s="15">
        <v>1987</v>
      </c>
      <c r="AB25" s="15"/>
      <c r="AC25" s="12">
        <v>3</v>
      </c>
      <c r="AD25" s="11"/>
      <c r="AE25" s="11"/>
      <c r="AF25" s="11">
        <v>3</v>
      </c>
      <c r="AG25" s="11"/>
      <c r="AH25" s="11"/>
      <c r="AI25" s="11"/>
      <c r="AJ25" s="11"/>
      <c r="AK25" s="11"/>
      <c r="AL25" s="11"/>
      <c r="AM25" s="11"/>
      <c r="AN25" s="11"/>
      <c r="AO25" s="16">
        <f t="shared" si="0"/>
        <v>1429620</v>
      </c>
      <c r="AP25" s="11" t="s">
        <v>97</v>
      </c>
      <c r="AQ25" s="17"/>
      <c r="AR25" s="17"/>
      <c r="AS25" s="17"/>
      <c r="AT25" s="18">
        <f t="shared" si="1"/>
        <v>0</v>
      </c>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f t="shared" si="2"/>
        <v>0</v>
      </c>
      <c r="BY25" s="18">
        <f t="shared" si="3"/>
        <v>0</v>
      </c>
      <c r="BZ25" s="20">
        <v>0.1</v>
      </c>
      <c r="CA25" s="17">
        <f t="shared" si="4"/>
        <v>2.4108999999999998E-2</v>
      </c>
      <c r="CB25" s="21">
        <f t="shared" si="5"/>
        <v>0.124109</v>
      </c>
      <c r="CC25" s="18">
        <f t="shared" si="6"/>
        <v>0</v>
      </c>
      <c r="CD25" s="18"/>
      <c r="CE25" s="18">
        <f t="shared" si="7"/>
        <v>0</v>
      </c>
      <c r="CF25" s="18">
        <f t="shared" si="8"/>
        <v>0</v>
      </c>
      <c r="CH25" s="10"/>
      <c r="CQ25" s="138">
        <v>0</v>
      </c>
      <c r="CV25" s="222">
        <v>0</v>
      </c>
    </row>
    <row r="26" spans="1:100" s="138" customFormat="1" x14ac:dyDescent="0.25">
      <c r="A26" s="10" t="s">
        <v>202</v>
      </c>
      <c r="B26" s="135" t="s">
        <v>99</v>
      </c>
      <c r="C26" s="135">
        <v>2.5474E-2</v>
      </c>
      <c r="D26" s="10" t="s">
        <v>203</v>
      </c>
      <c r="E26" s="10" t="s">
        <v>204</v>
      </c>
      <c r="F26" s="10" t="s">
        <v>205</v>
      </c>
      <c r="G26" s="10" t="s">
        <v>94</v>
      </c>
      <c r="H26" s="10">
        <v>47905</v>
      </c>
      <c r="I26" s="10" t="s">
        <v>95</v>
      </c>
      <c r="J26" s="11" t="s">
        <v>172</v>
      </c>
      <c r="K26" s="11"/>
      <c r="L26" s="11"/>
      <c r="M26" s="11"/>
      <c r="N26" s="11"/>
      <c r="O26" s="11"/>
      <c r="P26" s="12"/>
      <c r="Q26" s="11"/>
      <c r="R26" s="13">
        <v>108</v>
      </c>
      <c r="S26" s="13"/>
      <c r="T26" s="13"/>
      <c r="U26" s="13"/>
      <c r="V26" s="14">
        <v>60.295890410958904</v>
      </c>
      <c r="W26" s="13"/>
      <c r="X26" s="13"/>
      <c r="Y26" s="13"/>
      <c r="Z26" s="13"/>
      <c r="AA26" s="15">
        <v>1972</v>
      </c>
      <c r="AB26" s="15"/>
      <c r="AC26" s="12">
        <v>2</v>
      </c>
      <c r="AD26" s="11"/>
      <c r="AE26" s="11"/>
      <c r="AF26" s="11">
        <v>2</v>
      </c>
      <c r="AG26" s="11"/>
      <c r="AH26" s="11"/>
      <c r="AI26" s="11"/>
      <c r="AJ26" s="11"/>
      <c r="AK26" s="11"/>
      <c r="AL26" s="11"/>
      <c r="AM26" s="11"/>
      <c r="AN26" s="11"/>
      <c r="AO26" s="16">
        <f t="shared" si="0"/>
        <v>2376864</v>
      </c>
      <c r="AP26" s="11" t="s">
        <v>97</v>
      </c>
      <c r="AQ26" s="17"/>
      <c r="AR26" s="17"/>
      <c r="AS26" s="17"/>
      <c r="AT26" s="18">
        <f t="shared" si="1"/>
        <v>0</v>
      </c>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f t="shared" si="2"/>
        <v>0</v>
      </c>
      <c r="BY26" s="18">
        <f t="shared" si="3"/>
        <v>0</v>
      </c>
      <c r="BZ26" s="20">
        <v>0.1</v>
      </c>
      <c r="CA26" s="17">
        <f t="shared" si="4"/>
        <v>2.5474E-2</v>
      </c>
      <c r="CB26" s="21">
        <f t="shared" si="5"/>
        <v>0.125474</v>
      </c>
      <c r="CC26" s="18">
        <f t="shared" si="6"/>
        <v>0</v>
      </c>
      <c r="CD26" s="18"/>
      <c r="CE26" s="18">
        <f t="shared" si="7"/>
        <v>0</v>
      </c>
      <c r="CF26" s="18">
        <f t="shared" si="8"/>
        <v>0</v>
      </c>
      <c r="CH26" s="10"/>
      <c r="CQ26" s="138">
        <v>1</v>
      </c>
      <c r="CR26" s="138" t="s">
        <v>1234</v>
      </c>
      <c r="CV26" s="222">
        <v>0</v>
      </c>
    </row>
    <row r="27" spans="1:100" s="138" customFormat="1" x14ac:dyDescent="0.25">
      <c r="A27" s="10" t="s">
        <v>206</v>
      </c>
      <c r="B27" s="135" t="s">
        <v>207</v>
      </c>
      <c r="C27" s="135">
        <v>1.9217000000000001E-2</v>
      </c>
      <c r="D27" s="10" t="s">
        <v>179</v>
      </c>
      <c r="E27" s="10" t="s">
        <v>208</v>
      </c>
      <c r="F27" s="10" t="s">
        <v>209</v>
      </c>
      <c r="G27" s="10" t="s">
        <v>210</v>
      </c>
      <c r="H27" s="10">
        <v>47906</v>
      </c>
      <c r="I27" s="10" t="s">
        <v>95</v>
      </c>
      <c r="J27" s="11" t="s">
        <v>172</v>
      </c>
      <c r="K27" s="11"/>
      <c r="L27" s="11"/>
      <c r="M27" s="11"/>
      <c r="N27" s="11"/>
      <c r="O27" s="11"/>
      <c r="P27" s="12"/>
      <c r="Q27" s="11"/>
      <c r="R27" s="13">
        <v>52</v>
      </c>
      <c r="S27" s="13"/>
      <c r="T27" s="13"/>
      <c r="U27" s="13"/>
      <c r="V27" s="14">
        <v>68.438356164383563</v>
      </c>
      <c r="W27" s="13"/>
      <c r="X27" s="13"/>
      <c r="Y27" s="13"/>
      <c r="Z27" s="13"/>
      <c r="AA27" s="15">
        <v>1998</v>
      </c>
      <c r="AB27" s="15"/>
      <c r="AC27" s="12">
        <v>4</v>
      </c>
      <c r="AD27" s="11"/>
      <c r="AE27" s="11"/>
      <c r="AF27" s="11">
        <v>3</v>
      </c>
      <c r="AG27" s="11"/>
      <c r="AH27" s="11"/>
      <c r="AI27" s="11"/>
      <c r="AJ27" s="11"/>
      <c r="AK27" s="11"/>
      <c r="AL27" s="11"/>
      <c r="AM27" s="11"/>
      <c r="AN27" s="11"/>
      <c r="AO27" s="16">
        <f t="shared" si="0"/>
        <v>1298960</v>
      </c>
      <c r="AP27" s="11" t="s">
        <v>97</v>
      </c>
      <c r="AQ27" s="17"/>
      <c r="AR27" s="17">
        <v>0.28000000000000003</v>
      </c>
      <c r="AS27" s="17">
        <v>0.06</v>
      </c>
      <c r="AT27" s="18">
        <f t="shared" si="1"/>
        <v>441646.4</v>
      </c>
      <c r="AU27" s="17"/>
      <c r="AV27" s="17">
        <v>0.12</v>
      </c>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f t="shared" si="2"/>
        <v>0.12</v>
      </c>
      <c r="BY27" s="18">
        <f t="shared" si="3"/>
        <v>52997.567999999999</v>
      </c>
      <c r="BZ27" s="20">
        <v>0.1</v>
      </c>
      <c r="CA27" s="17">
        <f t="shared" si="4"/>
        <v>1.9217000000000001E-2</v>
      </c>
      <c r="CB27" s="21">
        <f t="shared" si="5"/>
        <v>0.119217</v>
      </c>
      <c r="CC27" s="18">
        <f t="shared" si="6"/>
        <v>444547.06962933135</v>
      </c>
      <c r="CD27" s="18"/>
      <c r="CE27" s="18">
        <f t="shared" si="7"/>
        <v>444547.06962933135</v>
      </c>
      <c r="CF27" s="18">
        <f t="shared" si="8"/>
        <v>8548.9821082563722</v>
      </c>
      <c r="CH27" s="10" t="s">
        <v>107</v>
      </c>
      <c r="CQ27" s="138">
        <v>0</v>
      </c>
      <c r="CV27" s="222">
        <v>0</v>
      </c>
    </row>
    <row r="28" spans="1:100" s="138" customFormat="1" x14ac:dyDescent="0.25">
      <c r="A28" s="10" t="s">
        <v>211</v>
      </c>
      <c r="B28" s="135" t="s">
        <v>99</v>
      </c>
      <c r="C28" s="135">
        <v>2.5474E-2</v>
      </c>
      <c r="D28" s="10" t="s">
        <v>212</v>
      </c>
      <c r="E28" s="10" t="s">
        <v>213</v>
      </c>
      <c r="F28" s="10" t="s">
        <v>214</v>
      </c>
      <c r="G28" s="10" t="s">
        <v>94</v>
      </c>
      <c r="H28" s="10">
        <v>47905</v>
      </c>
      <c r="I28" s="10" t="s">
        <v>95</v>
      </c>
      <c r="J28" s="11" t="s">
        <v>172</v>
      </c>
      <c r="K28" s="11"/>
      <c r="L28" s="11"/>
      <c r="M28" s="11"/>
      <c r="N28" s="11"/>
      <c r="O28" s="11"/>
      <c r="P28" s="12"/>
      <c r="Q28" s="11"/>
      <c r="R28" s="13">
        <v>83</v>
      </c>
      <c r="S28" s="13"/>
      <c r="T28" s="13"/>
      <c r="U28" s="13"/>
      <c r="V28" s="14">
        <v>76.106618253837269</v>
      </c>
      <c r="W28" s="13"/>
      <c r="X28" s="13"/>
      <c r="Y28" s="13"/>
      <c r="Z28" s="13"/>
      <c r="AA28" s="15">
        <v>1999</v>
      </c>
      <c r="AB28" s="15"/>
      <c r="AC28" s="12">
        <v>3</v>
      </c>
      <c r="AD28" s="11"/>
      <c r="AE28" s="11"/>
      <c r="AF28" s="11">
        <v>4</v>
      </c>
      <c r="AG28" s="11"/>
      <c r="AH28" s="11"/>
      <c r="AI28" s="11"/>
      <c r="AJ28" s="11"/>
      <c r="AK28" s="11"/>
      <c r="AL28" s="11"/>
      <c r="AM28" s="11"/>
      <c r="AN28" s="11"/>
      <c r="AO28" s="16">
        <f t="shared" si="0"/>
        <v>2305650</v>
      </c>
      <c r="AP28" s="11" t="s">
        <v>97</v>
      </c>
      <c r="AQ28" s="17"/>
      <c r="AR28" s="17"/>
      <c r="AS28" s="17"/>
      <c r="AT28" s="18">
        <f t="shared" si="1"/>
        <v>0</v>
      </c>
      <c r="AU28" s="17"/>
      <c r="AV28" s="17" t="e">
        <f>IF(AP28="Yes",#REF!)</f>
        <v>#REF!</v>
      </c>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t="e">
        <f t="shared" si="2"/>
        <v>#REF!</v>
      </c>
      <c r="BY28" s="18" t="e">
        <f t="shared" si="3"/>
        <v>#REF!</v>
      </c>
      <c r="BZ28" s="20">
        <v>0.1</v>
      </c>
      <c r="CA28" s="17">
        <f t="shared" si="4"/>
        <v>2.5474E-2</v>
      </c>
      <c r="CB28" s="21">
        <f t="shared" si="5"/>
        <v>0.125474</v>
      </c>
      <c r="CC28" s="18" t="e">
        <f t="shared" si="6"/>
        <v>#REF!</v>
      </c>
      <c r="CD28" s="18"/>
      <c r="CE28" s="18" t="e">
        <f t="shared" si="7"/>
        <v>#REF!</v>
      </c>
      <c r="CF28" s="18" t="e">
        <f t="shared" si="8"/>
        <v>#REF!</v>
      </c>
      <c r="CG28" s="10"/>
      <c r="CH28" s="10"/>
      <c r="CQ28" s="138">
        <v>0</v>
      </c>
      <c r="CV28" s="222">
        <v>0</v>
      </c>
    </row>
    <row r="29" spans="1:100" s="138" customFormat="1" x14ac:dyDescent="0.25">
      <c r="A29" s="10" t="s">
        <v>215</v>
      </c>
      <c r="B29" s="43" t="str">
        <f>CONCATENATE(RIGHT(LEFT(A29,24),3))</f>
        <v>029</v>
      </c>
      <c r="C29" s="10"/>
      <c r="D29" s="10" t="s">
        <v>216</v>
      </c>
      <c r="E29" s="10"/>
      <c r="F29" s="10"/>
      <c r="G29" s="10" t="s">
        <v>210</v>
      </c>
      <c r="H29" s="10"/>
      <c r="I29" s="10" t="s">
        <v>217</v>
      </c>
      <c r="J29" s="11" t="s">
        <v>217</v>
      </c>
      <c r="K29" s="11"/>
      <c r="L29" s="11"/>
      <c r="M29" s="11"/>
      <c r="N29" s="11"/>
      <c r="O29" s="11"/>
      <c r="P29" s="12"/>
      <c r="Q29" s="11"/>
      <c r="R29" s="13"/>
      <c r="S29" s="13"/>
      <c r="T29" s="13"/>
      <c r="U29" s="13"/>
      <c r="V29" s="31"/>
      <c r="W29" s="13"/>
      <c r="X29" s="13"/>
      <c r="Y29" s="13"/>
      <c r="Z29" s="13"/>
      <c r="AA29" s="15"/>
      <c r="AB29" s="15"/>
      <c r="AC29" s="12"/>
      <c r="AD29" s="11"/>
      <c r="AE29" s="11"/>
      <c r="AF29" s="11"/>
      <c r="AG29" s="11"/>
      <c r="AH29" s="11"/>
      <c r="AI29" s="11"/>
      <c r="AJ29" s="11"/>
      <c r="AK29" s="11"/>
      <c r="AL29" s="11"/>
      <c r="AM29" s="11"/>
      <c r="AN29" s="11"/>
      <c r="AO29" s="11"/>
      <c r="AP29" s="11"/>
      <c r="AQ29" s="17"/>
      <c r="AR29" s="17"/>
      <c r="AS29" s="17"/>
      <c r="AT29" s="18"/>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32"/>
      <c r="BZ29" s="20"/>
      <c r="CA29" s="17"/>
      <c r="CB29" s="32"/>
      <c r="CC29" s="10"/>
      <c r="CD29" s="10"/>
      <c r="CE29" s="18">
        <f t="shared" si="7"/>
        <v>0</v>
      </c>
      <c r="CF29" s="10"/>
      <c r="CG29" s="10"/>
      <c r="CH29" s="10"/>
      <c r="CQ29" s="138">
        <v>0</v>
      </c>
      <c r="CV29" s="222">
        <v>0</v>
      </c>
    </row>
    <row r="30" spans="1:100" s="138" customFormat="1" x14ac:dyDescent="0.25">
      <c r="A30" s="10" t="s">
        <v>218</v>
      </c>
      <c r="B30" s="43" t="str">
        <f t="shared" ref="B30:B37" si="9">CONCATENATE(RIGHT(LEFT(A30,24),3))</f>
        <v>029</v>
      </c>
      <c r="C30" s="10"/>
      <c r="D30" s="10" t="s">
        <v>219</v>
      </c>
      <c r="E30" s="10"/>
      <c r="F30" s="10"/>
      <c r="G30" s="10" t="s">
        <v>210</v>
      </c>
      <c r="H30" s="10"/>
      <c r="I30" s="10" t="s">
        <v>217</v>
      </c>
      <c r="J30" s="11" t="s">
        <v>217</v>
      </c>
      <c r="K30" s="11"/>
      <c r="L30" s="11"/>
      <c r="M30" s="11"/>
      <c r="N30" s="11"/>
      <c r="O30" s="11"/>
      <c r="P30" s="12"/>
      <c r="Q30" s="11"/>
      <c r="R30" s="13"/>
      <c r="S30" s="13"/>
      <c r="T30" s="13"/>
      <c r="U30" s="13"/>
      <c r="V30" s="31"/>
      <c r="W30" s="13"/>
      <c r="X30" s="13"/>
      <c r="Y30" s="13"/>
      <c r="Z30" s="13"/>
      <c r="AA30" s="15"/>
      <c r="AB30" s="15"/>
      <c r="AC30" s="12"/>
      <c r="AD30" s="11"/>
      <c r="AE30" s="11"/>
      <c r="AF30" s="11"/>
      <c r="AG30" s="11"/>
      <c r="AH30" s="11"/>
      <c r="AI30" s="11"/>
      <c r="AJ30" s="11"/>
      <c r="AK30" s="11"/>
      <c r="AL30" s="11"/>
      <c r="AM30" s="11"/>
      <c r="AN30" s="11"/>
      <c r="AO30" s="11"/>
      <c r="AP30" s="11"/>
      <c r="AQ30" s="17"/>
      <c r="AR30" s="17"/>
      <c r="AS30" s="17"/>
      <c r="AT30" s="18"/>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32"/>
      <c r="BZ30" s="20"/>
      <c r="CA30" s="17"/>
      <c r="CB30" s="32"/>
      <c r="CC30" s="10"/>
      <c r="CD30" s="10"/>
      <c r="CE30" s="18">
        <f t="shared" si="7"/>
        <v>0</v>
      </c>
      <c r="CF30" s="10"/>
      <c r="CG30" s="10"/>
      <c r="CH30" s="10"/>
      <c r="CQ30" s="138">
        <v>0</v>
      </c>
      <c r="CV30" s="222">
        <v>0</v>
      </c>
    </row>
    <row r="31" spans="1:100" s="138" customFormat="1" x14ac:dyDescent="0.25">
      <c r="A31" s="10" t="s">
        <v>220</v>
      </c>
      <c r="B31" s="43" t="str">
        <f t="shared" si="9"/>
        <v>018</v>
      </c>
      <c r="C31" s="10"/>
      <c r="D31" s="10" t="s">
        <v>221</v>
      </c>
      <c r="E31" s="10"/>
      <c r="F31" s="10"/>
      <c r="G31" s="10" t="s">
        <v>133</v>
      </c>
      <c r="H31" s="10"/>
      <c r="I31" s="10" t="s">
        <v>217</v>
      </c>
      <c r="J31" s="11" t="s">
        <v>217</v>
      </c>
      <c r="K31" s="11"/>
      <c r="L31" s="11"/>
      <c r="M31" s="11"/>
      <c r="N31" s="11"/>
      <c r="O31" s="11"/>
      <c r="P31" s="12"/>
      <c r="Q31" s="11"/>
      <c r="R31" s="13"/>
      <c r="S31" s="13"/>
      <c r="T31" s="13"/>
      <c r="U31" s="13"/>
      <c r="V31" s="31"/>
      <c r="W31" s="13"/>
      <c r="X31" s="13"/>
      <c r="Y31" s="13"/>
      <c r="Z31" s="13"/>
      <c r="AA31" s="15"/>
      <c r="AB31" s="15"/>
      <c r="AC31" s="12"/>
      <c r="AD31" s="11"/>
      <c r="AE31" s="11"/>
      <c r="AF31" s="11"/>
      <c r="AG31" s="11"/>
      <c r="AH31" s="11"/>
      <c r="AI31" s="11"/>
      <c r="AJ31" s="11"/>
      <c r="AK31" s="11"/>
      <c r="AL31" s="11"/>
      <c r="AM31" s="11"/>
      <c r="AN31" s="11"/>
      <c r="AO31" s="11"/>
      <c r="AP31" s="11"/>
      <c r="AQ31" s="17"/>
      <c r="AR31" s="17"/>
      <c r="AS31" s="17"/>
      <c r="AT31" s="18"/>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32"/>
      <c r="BZ31" s="20"/>
      <c r="CA31" s="17"/>
      <c r="CB31" s="32"/>
      <c r="CC31" s="10"/>
      <c r="CD31" s="10"/>
      <c r="CE31" s="18">
        <f t="shared" si="7"/>
        <v>0</v>
      </c>
      <c r="CF31" s="10"/>
      <c r="CG31" s="10"/>
      <c r="CH31" s="10"/>
      <c r="CQ31" s="138">
        <v>0</v>
      </c>
      <c r="CV31" s="222">
        <v>0</v>
      </c>
    </row>
    <row r="32" spans="1:100" s="138" customFormat="1" x14ac:dyDescent="0.25">
      <c r="A32" s="10" t="s">
        <v>222</v>
      </c>
      <c r="B32" s="43" t="str">
        <f t="shared" si="9"/>
        <v>017</v>
      </c>
      <c r="C32" s="10"/>
      <c r="D32" s="10" t="s">
        <v>223</v>
      </c>
      <c r="E32" s="10"/>
      <c r="F32" s="10"/>
      <c r="G32" s="10" t="s">
        <v>210</v>
      </c>
      <c r="H32" s="10"/>
      <c r="I32" s="10" t="s">
        <v>217</v>
      </c>
      <c r="J32" s="11" t="s">
        <v>217</v>
      </c>
      <c r="K32" s="11"/>
      <c r="L32" s="11"/>
      <c r="M32" s="11"/>
      <c r="N32" s="11"/>
      <c r="O32" s="11"/>
      <c r="P32" s="12"/>
      <c r="Q32" s="11"/>
      <c r="R32" s="13"/>
      <c r="S32" s="13"/>
      <c r="T32" s="13"/>
      <c r="U32" s="13"/>
      <c r="V32" s="31"/>
      <c r="W32" s="13"/>
      <c r="X32" s="13"/>
      <c r="Y32" s="13"/>
      <c r="Z32" s="13"/>
      <c r="AA32" s="15"/>
      <c r="AB32" s="15"/>
      <c r="AC32" s="12"/>
      <c r="AD32" s="11"/>
      <c r="AE32" s="11"/>
      <c r="AF32" s="11"/>
      <c r="AG32" s="11"/>
      <c r="AH32" s="11"/>
      <c r="AI32" s="11"/>
      <c r="AJ32" s="11"/>
      <c r="AK32" s="11"/>
      <c r="AL32" s="11"/>
      <c r="AM32" s="11"/>
      <c r="AN32" s="11"/>
      <c r="AO32" s="11"/>
      <c r="AP32" s="11"/>
      <c r="AQ32" s="17"/>
      <c r="AR32" s="17"/>
      <c r="AS32" s="17"/>
      <c r="AT32" s="18"/>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32"/>
      <c r="BZ32" s="20"/>
      <c r="CA32" s="17"/>
      <c r="CB32" s="32"/>
      <c r="CC32" s="10"/>
      <c r="CD32" s="10"/>
      <c r="CE32" s="18">
        <f t="shared" si="7"/>
        <v>0</v>
      </c>
      <c r="CF32" s="10"/>
      <c r="CG32" s="10"/>
      <c r="CH32" s="10"/>
      <c r="CQ32" s="138">
        <v>0</v>
      </c>
      <c r="CV32" s="222">
        <v>0</v>
      </c>
    </row>
    <row r="33" spans="1:100" s="138" customFormat="1" x14ac:dyDescent="0.25">
      <c r="A33" s="10" t="s">
        <v>224</v>
      </c>
      <c r="B33" s="43" t="str">
        <f t="shared" si="9"/>
        <v>023</v>
      </c>
      <c r="C33" s="10"/>
      <c r="D33" s="10" t="s">
        <v>225</v>
      </c>
      <c r="E33" s="10"/>
      <c r="F33" s="10"/>
      <c r="G33" s="10" t="s">
        <v>210</v>
      </c>
      <c r="H33" s="10"/>
      <c r="I33" s="10" t="s">
        <v>217</v>
      </c>
      <c r="J33" s="11" t="s">
        <v>217</v>
      </c>
      <c r="K33" s="11"/>
      <c r="L33" s="11"/>
      <c r="M33" s="11"/>
      <c r="N33" s="11"/>
      <c r="O33" s="11"/>
      <c r="P33" s="12"/>
      <c r="Q33" s="11"/>
      <c r="R33" s="13"/>
      <c r="S33" s="13"/>
      <c r="T33" s="13"/>
      <c r="U33" s="13"/>
      <c r="V33" s="31"/>
      <c r="W33" s="13"/>
      <c r="X33" s="13"/>
      <c r="Y33" s="13"/>
      <c r="Z33" s="13"/>
      <c r="AA33" s="15"/>
      <c r="AB33" s="15"/>
      <c r="AC33" s="12"/>
      <c r="AD33" s="11"/>
      <c r="AE33" s="11"/>
      <c r="AF33" s="11"/>
      <c r="AG33" s="11"/>
      <c r="AH33" s="11"/>
      <c r="AI33" s="11"/>
      <c r="AJ33" s="11"/>
      <c r="AK33" s="11"/>
      <c r="AL33" s="11"/>
      <c r="AM33" s="11"/>
      <c r="AN33" s="11"/>
      <c r="AO33" s="11"/>
      <c r="AP33" s="11"/>
      <c r="AQ33" s="17"/>
      <c r="AR33" s="17"/>
      <c r="AS33" s="17"/>
      <c r="AT33" s="18"/>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32"/>
      <c r="BZ33" s="20"/>
      <c r="CA33" s="17"/>
      <c r="CB33" s="32"/>
      <c r="CC33" s="10"/>
      <c r="CD33" s="10"/>
      <c r="CE33" s="18">
        <f t="shared" si="7"/>
        <v>0</v>
      </c>
      <c r="CF33" s="10"/>
      <c r="CG33" s="10"/>
      <c r="CH33" s="10"/>
      <c r="CQ33" s="138">
        <v>0</v>
      </c>
      <c r="CV33" s="222">
        <v>0</v>
      </c>
    </row>
    <row r="34" spans="1:100" s="138" customFormat="1" x14ac:dyDescent="0.25">
      <c r="A34" s="10" t="s">
        <v>226</v>
      </c>
      <c r="B34" s="43" t="str">
        <f t="shared" si="9"/>
        <v>004</v>
      </c>
      <c r="C34" s="10"/>
      <c r="D34" s="10" t="s">
        <v>227</v>
      </c>
      <c r="E34" s="10"/>
      <c r="F34" s="10"/>
      <c r="G34" s="10" t="s">
        <v>133</v>
      </c>
      <c r="H34" s="10"/>
      <c r="I34" s="10" t="s">
        <v>217</v>
      </c>
      <c r="J34" s="11" t="s">
        <v>217</v>
      </c>
      <c r="K34" s="11"/>
      <c r="L34" s="11"/>
      <c r="M34" s="11"/>
      <c r="N34" s="11"/>
      <c r="O34" s="11"/>
      <c r="P34" s="12"/>
      <c r="Q34" s="11"/>
      <c r="R34" s="13"/>
      <c r="S34" s="13"/>
      <c r="T34" s="13"/>
      <c r="U34" s="13"/>
      <c r="V34" s="31"/>
      <c r="W34" s="13"/>
      <c r="X34" s="13"/>
      <c r="Y34" s="13"/>
      <c r="Z34" s="13"/>
      <c r="AA34" s="15"/>
      <c r="AB34" s="15"/>
      <c r="AC34" s="12"/>
      <c r="AD34" s="11"/>
      <c r="AE34" s="11"/>
      <c r="AF34" s="11"/>
      <c r="AG34" s="11"/>
      <c r="AH34" s="11"/>
      <c r="AI34" s="11"/>
      <c r="AJ34" s="11"/>
      <c r="AK34" s="11"/>
      <c r="AL34" s="11"/>
      <c r="AM34" s="11"/>
      <c r="AN34" s="11"/>
      <c r="AO34" s="11"/>
      <c r="AP34" s="11"/>
      <c r="AQ34" s="17"/>
      <c r="AR34" s="17"/>
      <c r="AS34" s="17"/>
      <c r="AT34" s="18"/>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32"/>
      <c r="BZ34" s="20"/>
      <c r="CA34" s="17"/>
      <c r="CB34" s="32"/>
      <c r="CC34" s="10"/>
      <c r="CD34" s="10"/>
      <c r="CE34" s="18">
        <f t="shared" si="7"/>
        <v>0</v>
      </c>
      <c r="CF34" s="10"/>
      <c r="CG34" s="10"/>
      <c r="CH34" s="10"/>
      <c r="CQ34" s="138">
        <v>0</v>
      </c>
      <c r="CV34" s="222">
        <v>0</v>
      </c>
    </row>
    <row r="35" spans="1:100" s="138" customFormat="1" x14ac:dyDescent="0.25">
      <c r="A35" s="10" t="s">
        <v>228</v>
      </c>
      <c r="B35" s="43" t="str">
        <f t="shared" si="9"/>
        <v>014</v>
      </c>
      <c r="C35" s="10"/>
      <c r="D35" s="10" t="s">
        <v>229</v>
      </c>
      <c r="E35" s="10"/>
      <c r="F35" s="10"/>
      <c r="G35" s="10" t="s">
        <v>210</v>
      </c>
      <c r="H35" s="10"/>
      <c r="I35" s="10" t="s">
        <v>217</v>
      </c>
      <c r="J35" s="11" t="s">
        <v>217</v>
      </c>
      <c r="K35" s="11"/>
      <c r="L35" s="11"/>
      <c r="M35" s="11"/>
      <c r="N35" s="11"/>
      <c r="O35" s="11"/>
      <c r="P35" s="12"/>
      <c r="Q35" s="11"/>
      <c r="R35" s="13"/>
      <c r="S35" s="13"/>
      <c r="T35" s="13"/>
      <c r="U35" s="13"/>
      <c r="V35" s="31"/>
      <c r="W35" s="13"/>
      <c r="X35" s="13"/>
      <c r="Y35" s="13"/>
      <c r="Z35" s="13"/>
      <c r="AA35" s="15"/>
      <c r="AB35" s="15"/>
      <c r="AC35" s="12"/>
      <c r="AD35" s="11"/>
      <c r="AE35" s="11"/>
      <c r="AF35" s="11"/>
      <c r="AG35" s="11"/>
      <c r="AH35" s="11"/>
      <c r="AI35" s="11"/>
      <c r="AJ35" s="11"/>
      <c r="AK35" s="11"/>
      <c r="AL35" s="11"/>
      <c r="AM35" s="11"/>
      <c r="AN35" s="11"/>
      <c r="AO35" s="11"/>
      <c r="AP35" s="11"/>
      <c r="AQ35" s="17"/>
      <c r="AR35" s="17"/>
      <c r="AS35" s="17"/>
      <c r="AT35" s="18"/>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32"/>
      <c r="BZ35" s="20"/>
      <c r="CA35" s="17"/>
      <c r="CB35" s="32"/>
      <c r="CC35" s="10"/>
      <c r="CD35" s="10"/>
      <c r="CE35" s="18">
        <f t="shared" si="7"/>
        <v>0</v>
      </c>
      <c r="CF35" s="10"/>
      <c r="CG35" s="10"/>
      <c r="CH35" s="10"/>
      <c r="CQ35" s="138">
        <v>0</v>
      </c>
      <c r="CV35" s="222">
        <v>0</v>
      </c>
    </row>
    <row r="36" spans="1:100" s="138" customFormat="1" x14ac:dyDescent="0.25">
      <c r="A36" s="33" t="s">
        <v>230</v>
      </c>
      <c r="B36" s="43" t="str">
        <f t="shared" si="9"/>
        <v>017</v>
      </c>
      <c r="C36" s="33"/>
      <c r="D36" s="33" t="s">
        <v>231</v>
      </c>
      <c r="E36" s="33"/>
      <c r="F36" s="33"/>
      <c r="G36" s="33" t="s">
        <v>231</v>
      </c>
      <c r="H36" s="33"/>
      <c r="I36" s="10" t="s">
        <v>217</v>
      </c>
      <c r="J36" s="11" t="s">
        <v>217</v>
      </c>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18">
        <f t="shared" si="7"/>
        <v>0</v>
      </c>
      <c r="CF36" s="33"/>
      <c r="CG36" s="33"/>
      <c r="CH36" s="33"/>
      <c r="CQ36" s="138">
        <v>0</v>
      </c>
      <c r="CV36" s="222">
        <v>0</v>
      </c>
    </row>
    <row r="37" spans="1:100" x14ac:dyDescent="0.25">
      <c r="A37" s="10"/>
      <c r="B37" s="30" t="str">
        <f t="shared" si="9"/>
        <v/>
      </c>
      <c r="C37" s="10"/>
      <c r="D37" s="10"/>
      <c r="E37" s="10"/>
      <c r="F37" s="10"/>
      <c r="G37" s="10"/>
      <c r="H37" s="10"/>
      <c r="I37" s="10" t="s">
        <v>232</v>
      </c>
      <c r="J37" s="11" t="s">
        <v>232</v>
      </c>
      <c r="K37" s="11"/>
      <c r="L37" s="11"/>
      <c r="M37" s="11"/>
      <c r="N37" s="11"/>
      <c r="O37" s="11"/>
      <c r="P37" s="12"/>
      <c r="Q37" s="11"/>
      <c r="R37" s="13"/>
      <c r="S37" s="13"/>
      <c r="T37" s="13"/>
      <c r="U37" s="13"/>
      <c r="V37" s="31"/>
      <c r="W37" s="13"/>
      <c r="X37" s="13"/>
      <c r="Y37" s="13"/>
      <c r="Z37" s="13"/>
      <c r="AA37" s="15"/>
      <c r="AB37" s="15"/>
      <c r="AC37" s="12"/>
      <c r="AD37" s="11"/>
      <c r="AE37" s="11"/>
      <c r="AF37" s="11"/>
      <c r="AG37" s="11"/>
      <c r="AH37" s="11"/>
      <c r="AI37" s="11"/>
      <c r="AJ37" s="11"/>
      <c r="AK37" s="11"/>
      <c r="AL37" s="11"/>
      <c r="AM37" s="11"/>
      <c r="AN37" s="11"/>
      <c r="AO37" s="11"/>
      <c r="AP37" s="11"/>
      <c r="AQ37" s="17"/>
      <c r="AR37" s="17"/>
      <c r="AS37" s="17"/>
      <c r="AT37" s="18"/>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32"/>
      <c r="BZ37" s="20"/>
      <c r="CA37" s="17"/>
      <c r="CB37" s="34"/>
      <c r="CC37" s="10"/>
      <c r="CD37" s="10"/>
      <c r="CE37" s="18">
        <f t="shared" si="7"/>
        <v>0</v>
      </c>
      <c r="CF37" s="10"/>
      <c r="CG37" s="10"/>
      <c r="CH37" s="10"/>
    </row>
    <row r="38" spans="1:100" s="203" customFormat="1" x14ac:dyDescent="0.25">
      <c r="A38" s="129" t="s">
        <v>5785</v>
      </c>
      <c r="B38" s="133"/>
      <c r="C38" s="129"/>
      <c r="D38" s="129" t="s">
        <v>5786</v>
      </c>
      <c r="E38" s="129" t="s">
        <v>5787</v>
      </c>
      <c r="F38" s="129" t="s">
        <v>5788</v>
      </c>
      <c r="G38" s="129" t="s">
        <v>133</v>
      </c>
      <c r="H38" s="129">
        <v>47909</v>
      </c>
      <c r="I38" s="129" t="s">
        <v>232</v>
      </c>
      <c r="J38" s="151" t="s">
        <v>232</v>
      </c>
      <c r="K38" s="151"/>
      <c r="L38" s="151"/>
      <c r="M38" s="151"/>
      <c r="N38" s="151"/>
      <c r="O38" s="151"/>
      <c r="P38" s="147"/>
      <c r="Q38" s="151"/>
      <c r="R38" s="146"/>
      <c r="S38" s="146"/>
      <c r="T38" s="146"/>
      <c r="U38" s="146"/>
      <c r="V38" s="150"/>
      <c r="W38" s="146"/>
      <c r="X38" s="146"/>
      <c r="Y38" s="146"/>
      <c r="Z38" s="146"/>
      <c r="AA38" s="148">
        <v>1969</v>
      </c>
      <c r="AB38" s="148"/>
      <c r="AC38" s="147"/>
      <c r="AD38" s="151"/>
      <c r="AE38" s="151"/>
      <c r="AF38" s="151"/>
      <c r="AG38" s="151"/>
      <c r="AH38" s="151"/>
      <c r="AI38" s="151"/>
      <c r="AJ38" s="151"/>
      <c r="AK38" s="151"/>
      <c r="AL38" s="151"/>
      <c r="AM38" s="151"/>
      <c r="AN38" s="151"/>
      <c r="AO38" s="151"/>
      <c r="AP38" s="151"/>
      <c r="AQ38" s="149"/>
      <c r="AR38" s="149"/>
      <c r="AS38" s="149"/>
      <c r="AT38" s="130"/>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c r="BU38" s="149"/>
      <c r="BV38" s="149"/>
      <c r="BW38" s="149"/>
      <c r="BX38" s="149"/>
      <c r="BY38" s="152"/>
      <c r="BZ38" s="153"/>
      <c r="CA38" s="149"/>
      <c r="CB38" s="154"/>
      <c r="CC38" s="129"/>
      <c r="CD38" s="129"/>
      <c r="CE38" s="130"/>
      <c r="CF38" s="129"/>
      <c r="CG38" s="129"/>
      <c r="CH38" s="129" t="s">
        <v>5789</v>
      </c>
      <c r="CQ38" s="203">
        <v>0</v>
      </c>
      <c r="CV38" s="203">
        <v>0</v>
      </c>
    </row>
    <row r="39" spans="1:100" s="227" customFormat="1" x14ac:dyDescent="0.25">
      <c r="A39" s="10"/>
      <c r="B39" s="30"/>
      <c r="C39" s="10"/>
      <c r="D39" s="10"/>
      <c r="E39" s="10"/>
      <c r="F39" s="10"/>
      <c r="G39" s="10"/>
      <c r="H39" s="10"/>
      <c r="I39" s="10"/>
      <c r="J39" s="11"/>
      <c r="K39" s="11"/>
      <c r="L39" s="11"/>
      <c r="M39" s="11"/>
      <c r="N39" s="11"/>
      <c r="O39" s="11"/>
      <c r="P39" s="12"/>
      <c r="Q39" s="11"/>
      <c r="R39" s="13"/>
      <c r="S39" s="13"/>
      <c r="T39" s="13"/>
      <c r="U39" s="13"/>
      <c r="V39" s="31"/>
      <c r="W39" s="13"/>
      <c r="X39" s="13"/>
      <c r="Y39" s="13"/>
      <c r="Z39" s="13"/>
      <c r="AA39" s="15"/>
      <c r="AB39" s="15"/>
      <c r="AC39" s="12"/>
      <c r="AD39" s="11"/>
      <c r="AE39" s="11"/>
      <c r="AF39" s="11"/>
      <c r="AG39" s="11"/>
      <c r="AH39" s="11"/>
      <c r="AI39" s="11"/>
      <c r="AJ39" s="11"/>
      <c r="AK39" s="11"/>
      <c r="AL39" s="11"/>
      <c r="AM39" s="11"/>
      <c r="AN39" s="11"/>
      <c r="AO39" s="11"/>
      <c r="AP39" s="11"/>
      <c r="AQ39" s="17"/>
      <c r="AR39" s="17"/>
      <c r="AS39" s="17"/>
      <c r="AT39" s="18"/>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32"/>
      <c r="BZ39" s="20"/>
      <c r="CA39" s="17"/>
      <c r="CB39" s="34"/>
      <c r="CC39" s="10"/>
      <c r="CD39" s="10"/>
      <c r="CE39" s="18"/>
      <c r="CF39" s="10"/>
      <c r="CG39" s="10"/>
      <c r="CH39" s="10"/>
    </row>
    <row r="40" spans="1:100" s="227" customFormat="1" x14ac:dyDescent="0.25">
      <c r="A40" s="10"/>
      <c r="B40" s="30"/>
      <c r="C40" s="10"/>
      <c r="D40" s="10"/>
      <c r="E40" s="10"/>
      <c r="F40" s="10"/>
      <c r="G40" s="10"/>
      <c r="H40" s="10"/>
      <c r="I40" s="10"/>
      <c r="J40" s="11"/>
      <c r="K40" s="11"/>
      <c r="L40" s="11"/>
      <c r="M40" s="11"/>
      <c r="N40" s="11"/>
      <c r="O40" s="11"/>
      <c r="P40" s="12"/>
      <c r="Q40" s="11"/>
      <c r="R40" s="13"/>
      <c r="S40" s="13"/>
      <c r="T40" s="13"/>
      <c r="U40" s="13"/>
      <c r="V40" s="31"/>
      <c r="W40" s="13"/>
      <c r="X40" s="13"/>
      <c r="Y40" s="13"/>
      <c r="Z40" s="13"/>
      <c r="AA40" s="15"/>
      <c r="AB40" s="15"/>
      <c r="AC40" s="12"/>
      <c r="AD40" s="11"/>
      <c r="AE40" s="11"/>
      <c r="AF40" s="11"/>
      <c r="AG40" s="11"/>
      <c r="AH40" s="11"/>
      <c r="AI40" s="11"/>
      <c r="AJ40" s="11"/>
      <c r="AK40" s="11"/>
      <c r="AL40" s="11"/>
      <c r="AM40" s="11"/>
      <c r="AN40" s="11"/>
      <c r="AO40" s="11"/>
      <c r="AP40" s="11"/>
      <c r="AQ40" s="17"/>
      <c r="AR40" s="17"/>
      <c r="AS40" s="17"/>
      <c r="AT40" s="18"/>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32"/>
      <c r="BZ40" s="20"/>
      <c r="CA40" s="17"/>
      <c r="CB40" s="34"/>
      <c r="CC40" s="10"/>
      <c r="CD40" s="10"/>
      <c r="CE40" s="18"/>
      <c r="CF40" s="10"/>
      <c r="CG40" s="10"/>
      <c r="CH40" s="10"/>
    </row>
    <row r="41" spans="1:100" s="53" customFormat="1" x14ac:dyDescent="0.25">
      <c r="A41" s="10"/>
      <c r="B41" s="30"/>
      <c r="C41" s="10"/>
      <c r="D41" s="10"/>
      <c r="E41" s="10"/>
      <c r="F41" s="10"/>
      <c r="G41" s="10"/>
      <c r="H41" s="10"/>
      <c r="I41" s="10"/>
      <c r="J41" s="11"/>
      <c r="K41" s="11"/>
      <c r="L41" s="11"/>
      <c r="M41" s="11"/>
      <c r="N41" s="11"/>
      <c r="O41" s="11"/>
      <c r="P41" s="12"/>
      <c r="Q41" s="11"/>
      <c r="R41" s="13"/>
      <c r="S41" s="13"/>
      <c r="T41" s="13"/>
      <c r="U41" s="13"/>
      <c r="V41" s="31"/>
      <c r="W41" s="13"/>
      <c r="X41" s="13"/>
      <c r="Y41" s="13"/>
      <c r="Z41" s="13"/>
      <c r="AA41" s="15"/>
      <c r="AB41" s="15"/>
      <c r="AC41" s="12"/>
      <c r="AD41" s="11"/>
      <c r="AE41" s="11"/>
      <c r="AF41" s="11"/>
      <c r="AG41" s="11"/>
      <c r="AH41" s="11"/>
      <c r="AI41" s="11"/>
      <c r="AJ41" s="11"/>
      <c r="AK41" s="11"/>
      <c r="AL41" s="11"/>
      <c r="AM41" s="11"/>
      <c r="AN41" s="11"/>
      <c r="AO41" s="11"/>
      <c r="AP41" s="11"/>
      <c r="AQ41" s="17"/>
      <c r="AR41" s="17"/>
      <c r="AS41" s="17"/>
      <c r="AT41" s="18"/>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32"/>
      <c r="BZ41" s="20"/>
      <c r="CA41" s="17"/>
      <c r="CB41" s="34"/>
      <c r="CC41" s="10"/>
      <c r="CD41" s="10"/>
      <c r="CE41" s="18"/>
      <c r="CF41" s="10"/>
      <c r="CG41" s="10"/>
      <c r="CH41" s="10"/>
    </row>
    <row r="42" spans="1:100" x14ac:dyDescent="0.25">
      <c r="A42" s="10"/>
      <c r="B42" s="30"/>
      <c r="C42" s="10"/>
      <c r="D42" s="10"/>
      <c r="E42" s="10"/>
      <c r="F42" s="10"/>
      <c r="G42" s="10"/>
      <c r="H42" s="10"/>
      <c r="I42" s="10" t="s">
        <v>233</v>
      </c>
      <c r="J42" s="42" t="s">
        <v>582</v>
      </c>
      <c r="K42" s="11"/>
      <c r="L42" s="11"/>
      <c r="M42" s="11"/>
      <c r="N42" s="11"/>
      <c r="O42" s="11"/>
      <c r="P42" s="12"/>
      <c r="Q42" s="11"/>
      <c r="R42" s="13"/>
      <c r="S42" s="13"/>
      <c r="T42" s="13"/>
      <c r="U42" s="13"/>
      <c r="V42" s="31"/>
      <c r="W42" s="13"/>
      <c r="X42" s="13"/>
      <c r="Y42" s="13"/>
      <c r="Z42" s="13"/>
      <c r="AA42" s="15"/>
      <c r="AB42" s="15"/>
      <c r="AC42" s="12"/>
      <c r="AD42" s="11"/>
      <c r="AE42" s="11"/>
      <c r="AF42" s="11"/>
      <c r="AG42" s="11"/>
      <c r="AH42" s="11"/>
      <c r="AI42" s="11"/>
      <c r="AJ42" s="11"/>
      <c r="AK42" s="11"/>
      <c r="AL42" s="11"/>
      <c r="AM42" s="11"/>
      <c r="AN42" s="11"/>
      <c r="AO42" s="11"/>
      <c r="AP42" s="11"/>
      <c r="AQ42" s="17"/>
      <c r="AR42" s="17"/>
      <c r="AS42" s="17"/>
      <c r="AT42" s="18"/>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32"/>
      <c r="BZ42" s="20"/>
      <c r="CA42" s="17"/>
      <c r="CB42" s="34"/>
      <c r="CC42" s="10"/>
      <c r="CD42" s="10"/>
      <c r="CE42" s="18"/>
      <c r="CF42" s="10"/>
      <c r="CG42" s="10"/>
      <c r="CH42" s="10"/>
    </row>
    <row r="43" spans="1:100" s="138" customFormat="1" x14ac:dyDescent="0.25">
      <c r="A43" s="138" t="s">
        <v>599</v>
      </c>
      <c r="B43" s="43"/>
      <c r="C43" s="10"/>
      <c r="D43" s="75" t="s">
        <v>600</v>
      </c>
      <c r="E43" s="10" t="s">
        <v>601</v>
      </c>
      <c r="F43" s="10" t="s">
        <v>602</v>
      </c>
      <c r="G43" s="10" t="s">
        <v>254</v>
      </c>
      <c r="H43" s="10">
        <v>47906</v>
      </c>
      <c r="I43" s="10" t="s">
        <v>233</v>
      </c>
      <c r="J43" s="42" t="s">
        <v>582</v>
      </c>
      <c r="K43" s="11">
        <v>1885</v>
      </c>
      <c r="L43" s="11"/>
      <c r="M43" s="11"/>
      <c r="N43" s="11"/>
      <c r="O43" s="11"/>
      <c r="P43" s="12"/>
      <c r="Q43" s="11"/>
      <c r="R43" s="13"/>
      <c r="S43" s="13"/>
      <c r="T43" s="13"/>
      <c r="U43" s="13"/>
      <c r="V43" s="31"/>
      <c r="W43" s="13"/>
      <c r="X43" s="13"/>
      <c r="Y43" s="13"/>
      <c r="Z43" s="13"/>
      <c r="AA43" s="15">
        <v>1965</v>
      </c>
      <c r="AB43" s="15"/>
      <c r="AC43" s="12">
        <v>5</v>
      </c>
      <c r="AD43" s="11"/>
      <c r="AE43" s="11"/>
      <c r="AF43" s="11">
        <v>5</v>
      </c>
      <c r="AG43" s="11"/>
      <c r="AH43" s="11"/>
      <c r="AI43" s="11"/>
      <c r="AJ43" s="11"/>
      <c r="AK43" s="11"/>
      <c r="AL43" s="11"/>
      <c r="AM43" s="11"/>
      <c r="AN43" s="11"/>
      <c r="AO43" s="11"/>
      <c r="AP43" s="11"/>
      <c r="AQ43" s="17"/>
      <c r="AR43" s="17"/>
      <c r="AS43" s="17"/>
      <c r="AT43" s="18"/>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32"/>
      <c r="BZ43" s="20"/>
      <c r="CA43" s="17"/>
      <c r="CB43" s="34"/>
      <c r="CC43" s="10"/>
      <c r="CD43" s="10"/>
      <c r="CE43" s="18"/>
      <c r="CF43" s="10"/>
      <c r="CG43" s="10"/>
      <c r="CH43" s="10"/>
      <c r="CQ43" s="138">
        <v>0</v>
      </c>
      <c r="CV43" s="138">
        <v>0</v>
      </c>
    </row>
    <row r="44" spans="1:100" s="138" customFormat="1" x14ac:dyDescent="0.25">
      <c r="A44" s="138" t="s">
        <v>603</v>
      </c>
      <c r="B44" s="43"/>
      <c r="C44" s="10"/>
      <c r="D44" s="75" t="s">
        <v>604</v>
      </c>
      <c r="E44" s="10" t="s">
        <v>605</v>
      </c>
      <c r="F44" s="10" t="s">
        <v>606</v>
      </c>
      <c r="G44" s="10" t="s">
        <v>133</v>
      </c>
      <c r="H44" s="10"/>
      <c r="I44" s="10" t="s">
        <v>233</v>
      </c>
      <c r="J44" s="42" t="s">
        <v>582</v>
      </c>
      <c r="K44" s="11">
        <v>576</v>
      </c>
      <c r="L44" s="11"/>
      <c r="M44" s="11"/>
      <c r="N44" s="11"/>
      <c r="O44" s="11"/>
      <c r="P44" s="12"/>
      <c r="Q44" s="11"/>
      <c r="R44" s="13"/>
      <c r="S44" s="13"/>
      <c r="T44" s="13"/>
      <c r="U44" s="13"/>
      <c r="V44" s="31"/>
      <c r="W44" s="13"/>
      <c r="X44" s="13"/>
      <c r="Y44" s="13"/>
      <c r="Z44" s="13"/>
      <c r="AA44" s="15">
        <v>1984</v>
      </c>
      <c r="AB44" s="15"/>
      <c r="AC44" s="12">
        <v>5</v>
      </c>
      <c r="AD44" s="11"/>
      <c r="AE44" s="11"/>
      <c r="AF44" s="11">
        <v>4</v>
      </c>
      <c r="AG44" s="11"/>
      <c r="AH44" s="11"/>
      <c r="AI44" s="11"/>
      <c r="AJ44" s="11"/>
      <c r="AK44" s="11"/>
      <c r="AL44" s="11"/>
      <c r="AM44" s="11"/>
      <c r="AN44" s="11"/>
      <c r="AO44" s="11"/>
      <c r="AP44" s="11"/>
      <c r="AQ44" s="17"/>
      <c r="AR44" s="17"/>
      <c r="AS44" s="17"/>
      <c r="AT44" s="18"/>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32"/>
      <c r="BZ44" s="20"/>
      <c r="CA44" s="17"/>
      <c r="CB44" s="34"/>
      <c r="CC44" s="10"/>
      <c r="CD44" s="10"/>
      <c r="CE44" s="18"/>
      <c r="CF44" s="10"/>
      <c r="CG44" s="10"/>
      <c r="CH44" s="10"/>
      <c r="CQ44" s="138">
        <v>0</v>
      </c>
      <c r="CV44" s="138">
        <v>0</v>
      </c>
    </row>
    <row r="45" spans="1:100" s="138" customFormat="1" x14ac:dyDescent="0.25">
      <c r="A45" s="138" t="s">
        <v>611</v>
      </c>
      <c r="B45" s="43"/>
      <c r="C45" s="10"/>
      <c r="D45" s="10"/>
      <c r="E45" s="10" t="s">
        <v>612</v>
      </c>
      <c r="F45" s="10" t="s">
        <v>613</v>
      </c>
      <c r="G45" s="10" t="s">
        <v>133</v>
      </c>
      <c r="H45" s="10">
        <v>47904</v>
      </c>
      <c r="I45" s="10" t="s">
        <v>233</v>
      </c>
      <c r="J45" s="42" t="s">
        <v>582</v>
      </c>
      <c r="K45" s="11">
        <v>3200</v>
      </c>
      <c r="L45" s="11"/>
      <c r="M45" s="11"/>
      <c r="N45" s="11"/>
      <c r="O45" s="11"/>
      <c r="P45" s="12">
        <v>1100</v>
      </c>
      <c r="Q45" s="11"/>
      <c r="R45" s="13"/>
      <c r="S45" s="13"/>
      <c r="T45" s="13"/>
      <c r="U45" s="13"/>
      <c r="V45" s="31"/>
      <c r="W45" s="13"/>
      <c r="X45" s="13"/>
      <c r="Y45" s="13"/>
      <c r="Z45" s="13"/>
      <c r="AA45" s="15">
        <v>1980</v>
      </c>
      <c r="AB45" s="15"/>
      <c r="AC45" s="12">
        <v>3</v>
      </c>
      <c r="AD45" s="11"/>
      <c r="AE45" s="11"/>
      <c r="AF45" s="11">
        <v>2</v>
      </c>
      <c r="AG45" s="11"/>
      <c r="AH45" s="11"/>
      <c r="AI45" s="11"/>
      <c r="AJ45" s="11"/>
      <c r="AK45" s="11"/>
      <c r="AL45" s="11"/>
      <c r="AM45" s="11"/>
      <c r="AN45" s="11"/>
      <c r="AO45" s="11"/>
      <c r="AP45" s="11"/>
      <c r="AQ45" s="17"/>
      <c r="AR45" s="17"/>
      <c r="AS45" s="17"/>
      <c r="AT45" s="18"/>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32"/>
      <c r="BZ45" s="20"/>
      <c r="CA45" s="17"/>
      <c r="CB45" s="34"/>
      <c r="CC45" s="10"/>
      <c r="CD45" s="10"/>
      <c r="CE45" s="18"/>
      <c r="CF45" s="10"/>
      <c r="CG45" s="10"/>
      <c r="CH45" s="10"/>
      <c r="CQ45" s="138">
        <v>0</v>
      </c>
      <c r="CV45" s="138">
        <v>0</v>
      </c>
    </row>
    <row r="46" spans="1:100" s="138" customFormat="1" x14ac:dyDescent="0.25">
      <c r="A46" s="138" t="s">
        <v>614</v>
      </c>
      <c r="B46" s="43"/>
      <c r="C46" s="10"/>
      <c r="D46" s="10" t="s">
        <v>615</v>
      </c>
      <c r="E46" s="138" t="s">
        <v>616</v>
      </c>
      <c r="F46" s="10" t="s">
        <v>617</v>
      </c>
      <c r="G46" s="10" t="s">
        <v>288</v>
      </c>
      <c r="H46" s="10">
        <v>47930</v>
      </c>
      <c r="I46" s="10" t="s">
        <v>233</v>
      </c>
      <c r="J46" s="42" t="s">
        <v>582</v>
      </c>
      <c r="K46" s="11">
        <v>5806</v>
      </c>
      <c r="L46" s="11"/>
      <c r="M46" s="11"/>
      <c r="N46" s="11"/>
      <c r="O46" s="11"/>
      <c r="P46" s="12">
        <v>3600</v>
      </c>
      <c r="Q46" s="11"/>
      <c r="R46" s="13"/>
      <c r="S46" s="13"/>
      <c r="T46" s="13"/>
      <c r="U46" s="13"/>
      <c r="V46" s="31"/>
      <c r="W46" s="13"/>
      <c r="X46" s="13"/>
      <c r="Y46" s="13"/>
      <c r="Z46" s="13"/>
      <c r="AA46" s="15">
        <v>1901</v>
      </c>
      <c r="AB46" s="15"/>
      <c r="AC46" s="12">
        <v>1</v>
      </c>
      <c r="AD46" s="11"/>
      <c r="AE46" s="11"/>
      <c r="AF46" s="11">
        <v>1</v>
      </c>
      <c r="AG46" s="11"/>
      <c r="AH46" s="11"/>
      <c r="AI46" s="11"/>
      <c r="AJ46" s="11"/>
      <c r="AK46" s="11"/>
      <c r="AL46" s="11"/>
      <c r="AM46" s="11"/>
      <c r="AN46" s="11"/>
      <c r="AO46" s="11"/>
      <c r="AP46" s="11"/>
      <c r="AQ46" s="17"/>
      <c r="AR46" s="17"/>
      <c r="AS46" s="17"/>
      <c r="AT46" s="18"/>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32"/>
      <c r="BZ46" s="20"/>
      <c r="CA46" s="17"/>
      <c r="CB46" s="34"/>
      <c r="CC46" s="10"/>
      <c r="CD46" s="10"/>
      <c r="CE46" s="18"/>
      <c r="CF46" s="10"/>
      <c r="CG46" s="10"/>
      <c r="CH46" s="10"/>
      <c r="CQ46" s="138">
        <v>0</v>
      </c>
      <c r="CV46" s="222">
        <v>0</v>
      </c>
    </row>
    <row r="47" spans="1:100" s="138" customFormat="1" x14ac:dyDescent="0.25">
      <c r="A47" s="138" t="s">
        <v>618</v>
      </c>
      <c r="B47" s="43"/>
      <c r="C47" s="10"/>
      <c r="D47" s="75" t="s">
        <v>619</v>
      </c>
      <c r="E47" s="10" t="s">
        <v>620</v>
      </c>
      <c r="F47" s="10" t="s">
        <v>621</v>
      </c>
      <c r="G47" s="10" t="s">
        <v>133</v>
      </c>
      <c r="H47" s="10">
        <v>47905</v>
      </c>
      <c r="I47" s="10" t="s">
        <v>233</v>
      </c>
      <c r="J47" s="42" t="s">
        <v>582</v>
      </c>
      <c r="K47" s="11">
        <v>4678</v>
      </c>
      <c r="L47" s="11"/>
      <c r="M47" s="11"/>
      <c r="N47" s="11"/>
      <c r="O47" s="11"/>
      <c r="P47" s="12"/>
      <c r="Q47" s="11"/>
      <c r="R47" s="13"/>
      <c r="S47" s="13"/>
      <c r="T47" s="13"/>
      <c r="U47" s="13"/>
      <c r="V47" s="31"/>
      <c r="W47" s="13"/>
      <c r="X47" s="13"/>
      <c r="Y47" s="13"/>
      <c r="Z47" s="13"/>
      <c r="AA47" s="15">
        <v>1993</v>
      </c>
      <c r="AB47" s="15"/>
      <c r="AC47" s="12">
        <v>5</v>
      </c>
      <c r="AD47" s="11"/>
      <c r="AE47" s="11"/>
      <c r="AF47" s="11">
        <v>4</v>
      </c>
      <c r="AG47" s="11"/>
      <c r="AH47" s="11"/>
      <c r="AI47" s="11"/>
      <c r="AJ47" s="11"/>
      <c r="AK47" s="11"/>
      <c r="AL47" s="11"/>
      <c r="AM47" s="11"/>
      <c r="AN47" s="11"/>
      <c r="AO47" s="11"/>
      <c r="AP47" s="11"/>
      <c r="AQ47" s="17"/>
      <c r="AR47" s="17"/>
      <c r="AS47" s="17"/>
      <c r="AT47" s="18"/>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32"/>
      <c r="BZ47" s="20"/>
      <c r="CA47" s="17"/>
      <c r="CB47" s="34"/>
      <c r="CC47" s="10"/>
      <c r="CD47" s="10"/>
      <c r="CE47" s="18"/>
      <c r="CF47" s="10"/>
      <c r="CG47" s="10"/>
      <c r="CH47" s="10"/>
      <c r="CQ47" s="138">
        <v>0</v>
      </c>
      <c r="CV47" s="222">
        <v>0</v>
      </c>
    </row>
    <row r="48" spans="1:100" s="138" customFormat="1" x14ac:dyDescent="0.25">
      <c r="A48" s="138" t="s">
        <v>622</v>
      </c>
      <c r="B48" s="43"/>
      <c r="C48" s="10"/>
      <c r="D48" s="75" t="s">
        <v>623</v>
      </c>
      <c r="E48" s="10" t="s">
        <v>624</v>
      </c>
      <c r="F48" s="10" t="s">
        <v>625</v>
      </c>
      <c r="G48" s="10" t="s">
        <v>133</v>
      </c>
      <c r="H48" s="10">
        <v>47905</v>
      </c>
      <c r="I48" s="10" t="s">
        <v>233</v>
      </c>
      <c r="J48" s="42" t="s">
        <v>582</v>
      </c>
      <c r="K48" s="11">
        <v>4756</v>
      </c>
      <c r="L48" s="11"/>
      <c r="M48" s="11"/>
      <c r="N48" s="11"/>
      <c r="O48" s="11"/>
      <c r="P48" s="12"/>
      <c r="Q48" s="11"/>
      <c r="R48" s="13"/>
      <c r="S48" s="13"/>
      <c r="T48" s="13"/>
      <c r="U48" s="13"/>
      <c r="V48" s="31"/>
      <c r="W48" s="13"/>
      <c r="X48" s="13"/>
      <c r="Y48" s="13"/>
      <c r="Z48" s="13"/>
      <c r="AA48" s="15">
        <v>2013</v>
      </c>
      <c r="AB48" s="15"/>
      <c r="AC48" s="12">
        <v>5</v>
      </c>
      <c r="AD48" s="11"/>
      <c r="AE48" s="11"/>
      <c r="AF48" s="11">
        <v>4</v>
      </c>
      <c r="AG48" s="11"/>
      <c r="AH48" s="11"/>
      <c r="AI48" s="11"/>
      <c r="AJ48" s="11"/>
      <c r="AK48" s="11"/>
      <c r="AL48" s="11"/>
      <c r="AM48" s="11"/>
      <c r="AN48" s="11"/>
      <c r="AO48" s="11"/>
      <c r="AP48" s="11"/>
      <c r="AQ48" s="17"/>
      <c r="AR48" s="17"/>
      <c r="AS48" s="17"/>
      <c r="AT48" s="18"/>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32"/>
      <c r="BZ48" s="20"/>
      <c r="CA48" s="17"/>
      <c r="CB48" s="34"/>
      <c r="CC48" s="10"/>
      <c r="CD48" s="10"/>
      <c r="CE48" s="18"/>
      <c r="CF48" s="10"/>
      <c r="CG48" s="10"/>
      <c r="CH48" s="10"/>
      <c r="CQ48" s="138">
        <v>0</v>
      </c>
      <c r="CV48" s="222">
        <v>0</v>
      </c>
    </row>
    <row r="49" spans="1:100" s="138" customFormat="1" x14ac:dyDescent="0.25">
      <c r="A49" s="138" t="s">
        <v>626</v>
      </c>
      <c r="B49" s="43"/>
      <c r="C49" s="10"/>
      <c r="D49" s="75" t="s">
        <v>627</v>
      </c>
      <c r="E49" s="10" t="s">
        <v>628</v>
      </c>
      <c r="F49" s="10" t="s">
        <v>629</v>
      </c>
      <c r="G49" s="10" t="s">
        <v>133</v>
      </c>
      <c r="H49" s="10">
        <v>47904</v>
      </c>
      <c r="I49" s="10" t="s">
        <v>233</v>
      </c>
      <c r="J49" s="42" t="s">
        <v>582</v>
      </c>
      <c r="K49" s="11">
        <v>3280</v>
      </c>
      <c r="L49" s="11"/>
      <c r="M49" s="11"/>
      <c r="N49" s="11"/>
      <c r="O49" s="11"/>
      <c r="P49" s="12"/>
      <c r="Q49" s="11"/>
      <c r="R49" s="13"/>
      <c r="S49" s="13"/>
      <c r="T49" s="13"/>
      <c r="U49" s="13"/>
      <c r="V49" s="31"/>
      <c r="W49" s="13"/>
      <c r="X49" s="13"/>
      <c r="Y49" s="13"/>
      <c r="Z49" s="13"/>
      <c r="AA49" s="15">
        <v>1993</v>
      </c>
      <c r="AB49" s="15"/>
      <c r="AC49" s="12">
        <v>4</v>
      </c>
      <c r="AD49" s="11"/>
      <c r="AE49" s="11"/>
      <c r="AF49" s="11">
        <v>3</v>
      </c>
      <c r="AG49" s="11"/>
      <c r="AH49" s="11"/>
      <c r="AI49" s="11"/>
      <c r="AJ49" s="11"/>
      <c r="AK49" s="11"/>
      <c r="AL49" s="11"/>
      <c r="AM49" s="11"/>
      <c r="AN49" s="11"/>
      <c r="AO49" s="11"/>
      <c r="AP49" s="11"/>
      <c r="AQ49" s="17"/>
      <c r="AR49" s="17"/>
      <c r="AS49" s="17"/>
      <c r="AT49" s="18"/>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32"/>
      <c r="BZ49" s="20"/>
      <c r="CA49" s="17"/>
      <c r="CB49" s="34"/>
      <c r="CC49" s="10"/>
      <c r="CD49" s="10"/>
      <c r="CE49" s="18"/>
      <c r="CF49" s="10"/>
      <c r="CG49" s="10"/>
      <c r="CH49" s="10"/>
      <c r="CQ49" s="138">
        <v>0</v>
      </c>
      <c r="CV49" s="222">
        <v>0</v>
      </c>
    </row>
    <row r="50" spans="1:100" s="138" customFormat="1" x14ac:dyDescent="0.25">
      <c r="A50" s="138" t="s">
        <v>630</v>
      </c>
      <c r="B50" s="43"/>
      <c r="C50" s="10"/>
      <c r="D50" s="75" t="s">
        <v>631</v>
      </c>
      <c r="E50" s="10" t="s">
        <v>632</v>
      </c>
      <c r="F50" s="10" t="s">
        <v>633</v>
      </c>
      <c r="G50" s="10" t="s">
        <v>133</v>
      </c>
      <c r="H50" s="10"/>
      <c r="I50" s="10" t="s">
        <v>233</v>
      </c>
      <c r="J50" s="42" t="s">
        <v>582</v>
      </c>
      <c r="K50" s="11">
        <v>4000</v>
      </c>
      <c r="L50" s="11"/>
      <c r="M50" s="11"/>
      <c r="N50" s="11"/>
      <c r="O50" s="11"/>
      <c r="P50" s="12">
        <v>1000</v>
      </c>
      <c r="Q50" s="11"/>
      <c r="R50" s="13"/>
      <c r="S50" s="13"/>
      <c r="T50" s="13"/>
      <c r="U50" s="13"/>
      <c r="V50" s="31"/>
      <c r="W50" s="13"/>
      <c r="X50" s="13"/>
      <c r="Y50" s="13"/>
      <c r="Z50" s="13"/>
      <c r="AA50" s="15">
        <v>1981</v>
      </c>
      <c r="AB50" s="15"/>
      <c r="AC50" s="12">
        <v>4</v>
      </c>
      <c r="AD50" s="11"/>
      <c r="AE50" s="11"/>
      <c r="AF50" s="11">
        <v>3</v>
      </c>
      <c r="AG50" s="11"/>
      <c r="AH50" s="11"/>
      <c r="AI50" s="11"/>
      <c r="AJ50" s="11"/>
      <c r="AK50" s="11"/>
      <c r="AL50" s="11"/>
      <c r="AM50" s="11"/>
      <c r="AN50" s="11"/>
      <c r="AO50" s="11"/>
      <c r="AP50" s="11"/>
      <c r="AQ50" s="17"/>
      <c r="AR50" s="17"/>
      <c r="AS50" s="17"/>
      <c r="AT50" s="18"/>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32"/>
      <c r="BZ50" s="20"/>
      <c r="CA50" s="17"/>
      <c r="CB50" s="34"/>
      <c r="CC50" s="10"/>
      <c r="CD50" s="10"/>
      <c r="CE50" s="18"/>
      <c r="CF50" s="10"/>
      <c r="CG50" s="10"/>
      <c r="CH50" s="10"/>
      <c r="CQ50" s="138">
        <v>0</v>
      </c>
      <c r="CV50" s="222">
        <v>0</v>
      </c>
    </row>
    <row r="51" spans="1:100" s="138" customFormat="1" x14ac:dyDescent="0.25">
      <c r="A51" s="138" t="s">
        <v>634</v>
      </c>
      <c r="B51" s="43"/>
      <c r="C51" s="10"/>
      <c r="D51" s="75" t="s">
        <v>635</v>
      </c>
      <c r="E51" s="10" t="s">
        <v>636</v>
      </c>
      <c r="F51" s="10" t="s">
        <v>637</v>
      </c>
      <c r="G51" s="10" t="s">
        <v>254</v>
      </c>
      <c r="H51" s="10">
        <v>47906</v>
      </c>
      <c r="I51" s="10" t="s">
        <v>233</v>
      </c>
      <c r="J51" s="42" t="s">
        <v>582</v>
      </c>
      <c r="K51" s="11">
        <v>2328</v>
      </c>
      <c r="L51" s="11"/>
      <c r="M51" s="11"/>
      <c r="N51" s="11"/>
      <c r="O51" s="11"/>
      <c r="P51" s="12"/>
      <c r="Q51" s="11"/>
      <c r="R51" s="13"/>
      <c r="S51" s="13"/>
      <c r="T51" s="13"/>
      <c r="U51" s="13"/>
      <c r="V51" s="31"/>
      <c r="W51" s="13"/>
      <c r="X51" s="13"/>
      <c r="Y51" s="13"/>
      <c r="Z51" s="13"/>
      <c r="AA51" s="15">
        <v>1930</v>
      </c>
      <c r="AB51" s="15"/>
      <c r="AC51" s="12">
        <v>3</v>
      </c>
      <c r="AD51" s="11"/>
      <c r="AE51" s="11"/>
      <c r="AF51" s="11">
        <v>2</v>
      </c>
      <c r="AG51" s="11"/>
      <c r="AH51" s="11"/>
      <c r="AI51" s="11"/>
      <c r="AJ51" s="11"/>
      <c r="AK51" s="11"/>
      <c r="AL51" s="11"/>
      <c r="AM51" s="11"/>
      <c r="AN51" s="11"/>
      <c r="AO51" s="11"/>
      <c r="AP51" s="11"/>
      <c r="AQ51" s="17"/>
      <c r="AR51" s="17"/>
      <c r="AS51" s="17"/>
      <c r="AT51" s="18"/>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32"/>
      <c r="BZ51" s="20"/>
      <c r="CA51" s="17"/>
      <c r="CB51" s="34"/>
      <c r="CC51" s="10"/>
      <c r="CD51" s="10"/>
      <c r="CE51" s="18"/>
      <c r="CF51" s="10"/>
      <c r="CG51" s="10"/>
      <c r="CH51" s="10"/>
      <c r="CQ51" s="138">
        <v>0</v>
      </c>
      <c r="CV51" s="222">
        <v>0</v>
      </c>
    </row>
    <row r="52" spans="1:100" s="138" customFormat="1" x14ac:dyDescent="0.25">
      <c r="A52" s="138" t="s">
        <v>638</v>
      </c>
      <c r="B52" s="43"/>
      <c r="C52" s="10"/>
      <c r="D52" s="75" t="s">
        <v>639</v>
      </c>
      <c r="E52" s="10" t="s">
        <v>640</v>
      </c>
      <c r="F52" s="10" t="s">
        <v>641</v>
      </c>
      <c r="G52" s="10" t="s">
        <v>133</v>
      </c>
      <c r="H52" s="10">
        <v>47904</v>
      </c>
      <c r="I52" s="10" t="s">
        <v>233</v>
      </c>
      <c r="J52" s="42" t="s">
        <v>582</v>
      </c>
      <c r="K52" s="11">
        <v>4402</v>
      </c>
      <c r="L52" s="11"/>
      <c r="M52" s="11"/>
      <c r="N52" s="11"/>
      <c r="O52" s="11"/>
      <c r="P52" s="12"/>
      <c r="Q52" s="11"/>
      <c r="R52" s="13"/>
      <c r="S52" s="13"/>
      <c r="T52" s="13"/>
      <c r="U52" s="13"/>
      <c r="V52" s="31"/>
      <c r="W52" s="13"/>
      <c r="X52" s="13"/>
      <c r="Y52" s="13"/>
      <c r="Z52" s="13"/>
      <c r="AA52" s="15">
        <v>1986</v>
      </c>
      <c r="AB52" s="15"/>
      <c r="AC52" s="12">
        <v>2</v>
      </c>
      <c r="AD52" s="11"/>
      <c r="AE52" s="11"/>
      <c r="AF52" s="11">
        <v>2</v>
      </c>
      <c r="AG52" s="11"/>
      <c r="AH52" s="11"/>
      <c r="AI52" s="11"/>
      <c r="AJ52" s="11"/>
      <c r="AK52" s="11"/>
      <c r="AL52" s="11"/>
      <c r="AM52" s="11"/>
      <c r="AN52" s="11"/>
      <c r="AO52" s="11"/>
      <c r="AP52" s="11"/>
      <c r="AQ52" s="17"/>
      <c r="AR52" s="17"/>
      <c r="AS52" s="17"/>
      <c r="AT52" s="18"/>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32"/>
      <c r="BZ52" s="20"/>
      <c r="CA52" s="17"/>
      <c r="CB52" s="34"/>
      <c r="CC52" s="10"/>
      <c r="CD52" s="10"/>
      <c r="CE52" s="18"/>
      <c r="CF52" s="10"/>
      <c r="CG52" s="10"/>
      <c r="CH52" s="10"/>
      <c r="CQ52" s="138">
        <v>0</v>
      </c>
      <c r="CV52" s="222">
        <v>0</v>
      </c>
    </row>
    <row r="53" spans="1:100" s="138" customFormat="1" x14ac:dyDescent="0.25">
      <c r="A53" s="138" t="s">
        <v>642</v>
      </c>
      <c r="B53" s="43"/>
      <c r="C53" s="10"/>
      <c r="D53" s="75" t="s">
        <v>643</v>
      </c>
      <c r="E53" s="10" t="s">
        <v>644</v>
      </c>
      <c r="F53" s="10" t="s">
        <v>645</v>
      </c>
      <c r="G53" s="10" t="s">
        <v>133</v>
      </c>
      <c r="H53" s="10">
        <v>47905</v>
      </c>
      <c r="I53" s="10" t="s">
        <v>233</v>
      </c>
      <c r="J53" s="42" t="s">
        <v>582</v>
      </c>
      <c r="K53" s="11">
        <v>4212</v>
      </c>
      <c r="L53" s="11"/>
      <c r="M53" s="11"/>
      <c r="N53" s="11"/>
      <c r="O53" s="11"/>
      <c r="P53" s="12"/>
      <c r="Q53" s="11"/>
      <c r="R53" s="13"/>
      <c r="S53" s="13"/>
      <c r="T53" s="13"/>
      <c r="U53" s="13"/>
      <c r="V53" s="31"/>
      <c r="W53" s="13"/>
      <c r="X53" s="13"/>
      <c r="Y53" s="13"/>
      <c r="Z53" s="13"/>
      <c r="AA53" s="15">
        <v>1983</v>
      </c>
      <c r="AB53" s="15"/>
      <c r="AC53" s="12">
        <v>3</v>
      </c>
      <c r="AD53" s="11"/>
      <c r="AE53" s="11"/>
      <c r="AF53" s="11">
        <v>3</v>
      </c>
      <c r="AG53" s="11"/>
      <c r="AH53" s="11"/>
      <c r="AI53" s="11"/>
      <c r="AJ53" s="11"/>
      <c r="AK53" s="11"/>
      <c r="AL53" s="11"/>
      <c r="AM53" s="11"/>
      <c r="AN53" s="11"/>
      <c r="AO53" s="11"/>
      <c r="AP53" s="11"/>
      <c r="AQ53" s="17"/>
      <c r="AR53" s="17"/>
      <c r="AS53" s="17"/>
      <c r="AT53" s="18"/>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32"/>
      <c r="BZ53" s="20"/>
      <c r="CA53" s="17"/>
      <c r="CB53" s="34"/>
      <c r="CC53" s="10"/>
      <c r="CD53" s="10"/>
      <c r="CE53" s="18"/>
      <c r="CF53" s="10"/>
      <c r="CG53" s="10"/>
      <c r="CH53" s="10"/>
      <c r="CQ53" s="138">
        <v>0</v>
      </c>
      <c r="CV53" s="222">
        <v>0</v>
      </c>
    </row>
    <row r="54" spans="1:100" s="138" customFormat="1" x14ac:dyDescent="0.25">
      <c r="A54" s="138" t="s">
        <v>646</v>
      </c>
      <c r="B54" s="43"/>
      <c r="C54" s="10"/>
      <c r="D54" s="75" t="s">
        <v>647</v>
      </c>
      <c r="E54" s="10" t="s">
        <v>648</v>
      </c>
      <c r="F54" s="10" t="s">
        <v>649</v>
      </c>
      <c r="G54" s="10" t="s">
        <v>133</v>
      </c>
      <c r="H54" s="10">
        <v>47904</v>
      </c>
      <c r="I54" s="10" t="s">
        <v>233</v>
      </c>
      <c r="J54" s="42" t="s">
        <v>582</v>
      </c>
      <c r="K54" s="11">
        <v>1640</v>
      </c>
      <c r="L54" s="11"/>
      <c r="M54" s="11"/>
      <c r="N54" s="11"/>
      <c r="O54" s="11"/>
      <c r="P54" s="12"/>
      <c r="Q54" s="11"/>
      <c r="R54" s="13"/>
      <c r="S54" s="13"/>
      <c r="T54" s="13"/>
      <c r="U54" s="13"/>
      <c r="V54" s="31"/>
      <c r="W54" s="13"/>
      <c r="X54" s="13"/>
      <c r="Y54" s="13"/>
      <c r="Z54" s="13"/>
      <c r="AA54" s="15">
        <v>1972</v>
      </c>
      <c r="AB54" s="15"/>
      <c r="AC54" s="12">
        <v>2</v>
      </c>
      <c r="AD54" s="11"/>
      <c r="AE54" s="11"/>
      <c r="AF54" s="11">
        <v>2</v>
      </c>
      <c r="AG54" s="11"/>
      <c r="AH54" s="11"/>
      <c r="AI54" s="11"/>
      <c r="AJ54" s="11"/>
      <c r="AK54" s="11"/>
      <c r="AL54" s="11"/>
      <c r="AM54" s="11"/>
      <c r="AN54" s="11"/>
      <c r="AO54" s="11"/>
      <c r="AP54" s="11"/>
      <c r="AQ54" s="17"/>
      <c r="AR54" s="17"/>
      <c r="AS54" s="17"/>
      <c r="AT54" s="18"/>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32"/>
      <c r="BZ54" s="20"/>
      <c r="CA54" s="17"/>
      <c r="CB54" s="34"/>
      <c r="CC54" s="10"/>
      <c r="CD54" s="10"/>
      <c r="CE54" s="18"/>
      <c r="CF54" s="10"/>
      <c r="CG54" s="10"/>
      <c r="CH54" s="10"/>
      <c r="CQ54" s="138">
        <v>0</v>
      </c>
      <c r="CV54" s="222">
        <v>0</v>
      </c>
    </row>
    <row r="55" spans="1:100" s="138" customFormat="1" x14ac:dyDescent="0.25">
      <c r="A55" s="138" t="s">
        <v>651</v>
      </c>
      <c r="B55" s="43"/>
      <c r="C55" s="10"/>
      <c r="D55" s="75" t="s">
        <v>652</v>
      </c>
      <c r="E55" s="10" t="s">
        <v>653</v>
      </c>
      <c r="F55" s="10" t="s">
        <v>654</v>
      </c>
      <c r="G55" s="10" t="s">
        <v>133</v>
      </c>
      <c r="H55" s="10">
        <v>47904</v>
      </c>
      <c r="I55" s="10" t="s">
        <v>233</v>
      </c>
      <c r="J55" s="42" t="s">
        <v>582</v>
      </c>
      <c r="K55" s="11">
        <v>2734</v>
      </c>
      <c r="L55" s="11"/>
      <c r="M55" s="11"/>
      <c r="N55" s="11"/>
      <c r="O55" s="11"/>
      <c r="P55" s="12"/>
      <c r="Q55" s="11"/>
      <c r="R55" s="13"/>
      <c r="S55" s="13"/>
      <c r="T55" s="13"/>
      <c r="U55" s="13"/>
      <c r="V55" s="31"/>
      <c r="W55" s="13"/>
      <c r="X55" s="13"/>
      <c r="Y55" s="13"/>
      <c r="Z55" s="13"/>
      <c r="AA55" s="15">
        <v>1950</v>
      </c>
      <c r="AB55" s="15"/>
      <c r="AC55" s="12">
        <v>2</v>
      </c>
      <c r="AD55" s="11"/>
      <c r="AE55" s="11"/>
      <c r="AF55" s="11">
        <v>3</v>
      </c>
      <c r="AG55" s="11"/>
      <c r="AH55" s="11"/>
      <c r="AI55" s="11"/>
      <c r="AJ55" s="11"/>
      <c r="AK55" s="11"/>
      <c r="AL55" s="11"/>
      <c r="AM55" s="11"/>
      <c r="AN55" s="11"/>
      <c r="AO55" s="11"/>
      <c r="AP55" s="11"/>
      <c r="AQ55" s="17"/>
      <c r="AR55" s="17"/>
      <c r="AS55" s="17"/>
      <c r="AT55" s="18"/>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32"/>
      <c r="BZ55" s="20"/>
      <c r="CA55" s="17"/>
      <c r="CB55" s="34"/>
      <c r="CC55" s="10"/>
      <c r="CD55" s="10"/>
      <c r="CE55" s="18"/>
      <c r="CF55" s="10"/>
      <c r="CG55" s="10"/>
      <c r="CH55" s="10"/>
      <c r="CQ55" s="138">
        <v>0</v>
      </c>
      <c r="CV55" s="222">
        <v>0</v>
      </c>
    </row>
    <row r="56" spans="1:100" s="138" customFormat="1" x14ac:dyDescent="0.25">
      <c r="A56" s="138" t="s">
        <v>655</v>
      </c>
      <c r="B56" s="43"/>
      <c r="C56" s="10"/>
      <c r="D56" s="75" t="s">
        <v>656</v>
      </c>
      <c r="E56" s="10" t="s">
        <v>657</v>
      </c>
      <c r="F56" s="10" t="s">
        <v>658</v>
      </c>
      <c r="G56" s="10" t="s">
        <v>133</v>
      </c>
      <c r="H56" s="10">
        <v>47904</v>
      </c>
      <c r="I56" s="10" t="s">
        <v>233</v>
      </c>
      <c r="J56" s="42" t="s">
        <v>582</v>
      </c>
      <c r="K56" s="11">
        <v>1800</v>
      </c>
      <c r="L56" s="11"/>
      <c r="M56" s="11"/>
      <c r="N56" s="11"/>
      <c r="O56" s="11"/>
      <c r="P56" s="12"/>
      <c r="Q56" s="11"/>
      <c r="R56" s="13"/>
      <c r="S56" s="13"/>
      <c r="T56" s="13"/>
      <c r="U56" s="13"/>
      <c r="V56" s="31"/>
      <c r="W56" s="13"/>
      <c r="X56" s="13"/>
      <c r="Y56" s="13"/>
      <c r="Z56" s="13"/>
      <c r="AA56" s="15">
        <v>1965</v>
      </c>
      <c r="AB56" s="15"/>
      <c r="AC56" s="12">
        <v>2</v>
      </c>
      <c r="AD56" s="11"/>
      <c r="AE56" s="11"/>
      <c r="AF56" s="11">
        <v>3</v>
      </c>
      <c r="AG56" s="11"/>
      <c r="AH56" s="11"/>
      <c r="AI56" s="11"/>
      <c r="AJ56" s="11"/>
      <c r="AK56" s="11"/>
      <c r="AL56" s="11"/>
      <c r="AM56" s="11"/>
      <c r="AN56" s="11"/>
      <c r="AO56" s="11"/>
      <c r="AP56" s="11"/>
      <c r="AQ56" s="17"/>
      <c r="AR56" s="17"/>
      <c r="AS56" s="17"/>
      <c r="AT56" s="18"/>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32"/>
      <c r="BZ56" s="20"/>
      <c r="CA56" s="17"/>
      <c r="CB56" s="34"/>
      <c r="CC56" s="10"/>
      <c r="CD56" s="10"/>
      <c r="CE56" s="18"/>
      <c r="CF56" s="10"/>
      <c r="CG56" s="10"/>
      <c r="CH56" s="10"/>
      <c r="CQ56" s="138">
        <v>1</v>
      </c>
      <c r="CR56" s="138" t="s">
        <v>2907</v>
      </c>
      <c r="CV56" s="222">
        <v>0</v>
      </c>
    </row>
    <row r="57" spans="1:100" s="138" customFormat="1" x14ac:dyDescent="0.25">
      <c r="A57" s="138" t="s">
        <v>665</v>
      </c>
      <c r="B57" s="43"/>
      <c r="C57" s="10"/>
      <c r="D57" s="75" t="s">
        <v>666</v>
      </c>
      <c r="E57" s="10" t="s">
        <v>667</v>
      </c>
      <c r="F57" s="10" t="s">
        <v>668</v>
      </c>
      <c r="G57" s="10" t="s">
        <v>133</v>
      </c>
      <c r="H57" s="10">
        <v>47905</v>
      </c>
      <c r="I57" s="10" t="s">
        <v>233</v>
      </c>
      <c r="J57" s="42" t="s">
        <v>582</v>
      </c>
      <c r="K57" s="11">
        <v>4000</v>
      </c>
      <c r="L57" s="11"/>
      <c r="M57" s="11"/>
      <c r="N57" s="11"/>
      <c r="O57" s="11"/>
      <c r="P57" s="12"/>
      <c r="Q57" s="11"/>
      <c r="R57" s="13"/>
      <c r="S57" s="13"/>
      <c r="T57" s="13"/>
      <c r="U57" s="13"/>
      <c r="V57" s="31"/>
      <c r="W57" s="13"/>
      <c r="X57" s="13"/>
      <c r="Y57" s="13"/>
      <c r="Z57" s="13"/>
      <c r="AA57" s="15">
        <v>1972</v>
      </c>
      <c r="AB57" s="15"/>
      <c r="AC57" s="12">
        <v>3</v>
      </c>
      <c r="AD57" s="11"/>
      <c r="AE57" s="11"/>
      <c r="AF57" s="11">
        <v>3</v>
      </c>
      <c r="AG57" s="11"/>
      <c r="AH57" s="11"/>
      <c r="AI57" s="11"/>
      <c r="AJ57" s="11"/>
      <c r="AK57" s="11"/>
      <c r="AL57" s="11"/>
      <c r="AM57" s="11"/>
      <c r="AN57" s="11"/>
      <c r="AO57" s="11"/>
      <c r="AP57" s="11"/>
      <c r="AQ57" s="17"/>
      <c r="AR57" s="17"/>
      <c r="AS57" s="17"/>
      <c r="AT57" s="18"/>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32"/>
      <c r="BZ57" s="20"/>
      <c r="CA57" s="17"/>
      <c r="CB57" s="34"/>
      <c r="CC57" s="10"/>
      <c r="CD57" s="10"/>
      <c r="CE57" s="18"/>
      <c r="CF57" s="10"/>
      <c r="CG57" s="10"/>
      <c r="CH57" s="10"/>
      <c r="CQ57" s="138">
        <v>0</v>
      </c>
      <c r="CV57" s="222">
        <v>0</v>
      </c>
    </row>
    <row r="58" spans="1:100" s="138" customFormat="1" x14ac:dyDescent="0.25">
      <c r="A58" s="138" t="s">
        <v>673</v>
      </c>
      <c r="B58" s="43"/>
      <c r="C58" s="10"/>
      <c r="D58" s="75"/>
      <c r="E58" s="10" t="s">
        <v>674</v>
      </c>
      <c r="F58" s="10" t="s">
        <v>675</v>
      </c>
      <c r="G58" s="10" t="s">
        <v>676</v>
      </c>
      <c r="H58" s="10">
        <v>47941</v>
      </c>
      <c r="I58" s="10" t="s">
        <v>233</v>
      </c>
      <c r="J58" s="42" t="s">
        <v>582</v>
      </c>
      <c r="K58" s="11">
        <v>504</v>
      </c>
      <c r="L58" s="11"/>
      <c r="M58" s="11"/>
      <c r="N58" s="11"/>
      <c r="O58" s="11"/>
      <c r="P58" s="12"/>
      <c r="Q58" s="11"/>
      <c r="R58" s="13"/>
      <c r="S58" s="13"/>
      <c r="T58" s="13"/>
      <c r="U58" s="13"/>
      <c r="V58" s="31"/>
      <c r="W58" s="13"/>
      <c r="X58" s="13"/>
      <c r="Y58" s="13"/>
      <c r="Z58" s="13"/>
      <c r="AA58" s="15">
        <v>1989</v>
      </c>
      <c r="AB58" s="15"/>
      <c r="AC58" s="12">
        <v>2</v>
      </c>
      <c r="AD58" s="11"/>
      <c r="AE58" s="11"/>
      <c r="AF58" s="11">
        <v>2</v>
      </c>
      <c r="AG58" s="11"/>
      <c r="AH58" s="11"/>
      <c r="AI58" s="11"/>
      <c r="AJ58" s="11"/>
      <c r="AK58" s="11"/>
      <c r="AL58" s="11"/>
      <c r="AM58" s="11"/>
      <c r="AN58" s="11"/>
      <c r="AO58" s="11"/>
      <c r="AP58" s="11"/>
      <c r="AQ58" s="17"/>
      <c r="AR58" s="17"/>
      <c r="AS58" s="17"/>
      <c r="AT58" s="18"/>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32"/>
      <c r="BZ58" s="20"/>
      <c r="CA58" s="17"/>
      <c r="CB58" s="34"/>
      <c r="CC58" s="10"/>
      <c r="CD58" s="10"/>
      <c r="CE58" s="18"/>
      <c r="CF58" s="10"/>
      <c r="CG58" s="10"/>
      <c r="CH58" s="10"/>
      <c r="CQ58" s="138">
        <v>0</v>
      </c>
      <c r="CV58" s="222">
        <v>0</v>
      </c>
    </row>
    <row r="59" spans="1:100" s="138" customFormat="1" x14ac:dyDescent="0.25">
      <c r="A59" s="138" t="s">
        <v>685</v>
      </c>
      <c r="B59" s="43"/>
      <c r="C59" s="10"/>
      <c r="D59" s="75" t="s">
        <v>686</v>
      </c>
      <c r="E59" s="10" t="s">
        <v>687</v>
      </c>
      <c r="F59" s="10" t="s">
        <v>688</v>
      </c>
      <c r="G59" s="10" t="s">
        <v>133</v>
      </c>
      <c r="H59" s="10">
        <v>47904</v>
      </c>
      <c r="I59" s="10" t="s">
        <v>233</v>
      </c>
      <c r="J59" s="42" t="s">
        <v>582</v>
      </c>
      <c r="K59" s="11">
        <v>1008</v>
      </c>
      <c r="L59" s="11"/>
      <c r="M59" s="11"/>
      <c r="N59" s="11"/>
      <c r="O59" s="11"/>
      <c r="P59" s="12"/>
      <c r="Q59" s="11"/>
      <c r="R59" s="13"/>
      <c r="S59" s="13"/>
      <c r="T59" s="13"/>
      <c r="U59" s="13"/>
      <c r="V59" s="31"/>
      <c r="W59" s="13"/>
      <c r="X59" s="13"/>
      <c r="Y59" s="13"/>
      <c r="Z59" s="13"/>
      <c r="AA59" s="15">
        <v>1956</v>
      </c>
      <c r="AB59" s="15"/>
      <c r="AC59" s="12">
        <v>2</v>
      </c>
      <c r="AD59" s="11"/>
      <c r="AE59" s="11"/>
      <c r="AF59" s="11">
        <v>2</v>
      </c>
      <c r="AG59" s="11"/>
      <c r="AH59" s="11"/>
      <c r="AI59" s="11"/>
      <c r="AJ59" s="11"/>
      <c r="AK59" s="11"/>
      <c r="AL59" s="11"/>
      <c r="AM59" s="11"/>
      <c r="AN59" s="11"/>
      <c r="AO59" s="11"/>
      <c r="AP59" s="11"/>
      <c r="AQ59" s="17"/>
      <c r="AR59" s="17"/>
      <c r="AS59" s="17"/>
      <c r="AT59" s="18"/>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32"/>
      <c r="BZ59" s="20"/>
      <c r="CA59" s="17"/>
      <c r="CB59" s="34"/>
      <c r="CC59" s="10"/>
      <c r="CD59" s="10"/>
      <c r="CE59" s="18"/>
      <c r="CF59" s="10"/>
      <c r="CG59" s="10"/>
      <c r="CH59" s="10"/>
      <c r="CQ59" s="138">
        <v>0</v>
      </c>
      <c r="CV59" s="222">
        <v>0</v>
      </c>
    </row>
    <row r="60" spans="1:100" s="138" customFormat="1" x14ac:dyDescent="0.25">
      <c r="A60" s="138" t="s">
        <v>689</v>
      </c>
      <c r="B60" s="43"/>
      <c r="C60" s="10"/>
      <c r="D60" s="75" t="s">
        <v>690</v>
      </c>
      <c r="E60" s="10" t="s">
        <v>691</v>
      </c>
      <c r="F60" s="10" t="s">
        <v>692</v>
      </c>
      <c r="G60" s="10" t="s">
        <v>254</v>
      </c>
      <c r="H60" s="10">
        <v>47906</v>
      </c>
      <c r="I60" s="10" t="s">
        <v>233</v>
      </c>
      <c r="J60" s="42" t="s">
        <v>582</v>
      </c>
      <c r="K60" s="11">
        <v>3950</v>
      </c>
      <c r="L60" s="11"/>
      <c r="M60" s="11"/>
      <c r="N60" s="11"/>
      <c r="O60" s="11"/>
      <c r="P60" s="12"/>
      <c r="Q60" s="11"/>
      <c r="R60" s="13"/>
      <c r="S60" s="13"/>
      <c r="T60" s="13"/>
      <c r="U60" s="13"/>
      <c r="V60" s="31"/>
      <c r="W60" s="13"/>
      <c r="X60" s="13"/>
      <c r="Y60" s="13"/>
      <c r="Z60" s="13"/>
      <c r="AA60" s="15">
        <v>1960</v>
      </c>
      <c r="AB60" s="15"/>
      <c r="AC60" s="12">
        <v>4</v>
      </c>
      <c r="AD60" s="11"/>
      <c r="AE60" s="11"/>
      <c r="AF60" s="11">
        <v>5</v>
      </c>
      <c r="AG60" s="11"/>
      <c r="AH60" s="11"/>
      <c r="AI60" s="11"/>
      <c r="AJ60" s="11"/>
      <c r="AK60" s="11"/>
      <c r="AL60" s="11"/>
      <c r="AM60" s="11"/>
      <c r="AN60" s="11"/>
      <c r="AO60" s="11"/>
      <c r="AP60" s="11"/>
      <c r="AQ60" s="17"/>
      <c r="AR60" s="17"/>
      <c r="AS60" s="17"/>
      <c r="AT60" s="18"/>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32"/>
      <c r="BZ60" s="20"/>
      <c r="CA60" s="17"/>
      <c r="CB60" s="34"/>
      <c r="CC60" s="10"/>
      <c r="CD60" s="10"/>
      <c r="CE60" s="18"/>
      <c r="CF60" s="10"/>
      <c r="CG60" s="10"/>
      <c r="CH60" s="10"/>
      <c r="CQ60" s="138">
        <v>0</v>
      </c>
      <c r="CV60" s="222">
        <v>0</v>
      </c>
    </row>
    <row r="61" spans="1:100" s="138" customFormat="1" x14ac:dyDescent="0.25">
      <c r="A61" s="138" t="s">
        <v>693</v>
      </c>
      <c r="B61" s="43"/>
      <c r="C61" s="10"/>
      <c r="D61" s="75" t="s">
        <v>694</v>
      </c>
      <c r="E61" s="10" t="s">
        <v>695</v>
      </c>
      <c r="F61" s="10" t="s">
        <v>696</v>
      </c>
      <c r="G61" s="10" t="s">
        <v>133</v>
      </c>
      <c r="H61" s="10">
        <v>47904</v>
      </c>
      <c r="I61" s="10" t="s">
        <v>233</v>
      </c>
      <c r="J61" s="42" t="s">
        <v>582</v>
      </c>
      <c r="K61" s="11">
        <v>800</v>
      </c>
      <c r="L61" s="11"/>
      <c r="M61" s="11"/>
      <c r="N61" s="11"/>
      <c r="O61" s="11"/>
      <c r="P61" s="12"/>
      <c r="Q61" s="11"/>
      <c r="R61" s="13"/>
      <c r="S61" s="13"/>
      <c r="T61" s="13"/>
      <c r="U61" s="13"/>
      <c r="V61" s="31"/>
      <c r="W61" s="13"/>
      <c r="X61" s="13"/>
      <c r="Y61" s="13"/>
      <c r="Z61" s="13"/>
      <c r="AA61" s="15">
        <v>1925</v>
      </c>
      <c r="AB61" s="15"/>
      <c r="AC61" s="12">
        <v>1</v>
      </c>
      <c r="AD61" s="11"/>
      <c r="AE61" s="11"/>
      <c r="AF61" s="11">
        <v>2</v>
      </c>
      <c r="AG61" s="11"/>
      <c r="AH61" s="11"/>
      <c r="AI61" s="11"/>
      <c r="AJ61" s="11"/>
      <c r="AK61" s="11"/>
      <c r="AL61" s="11"/>
      <c r="AM61" s="11"/>
      <c r="AN61" s="11"/>
      <c r="AO61" s="11"/>
      <c r="AP61" s="11"/>
      <c r="AQ61" s="17"/>
      <c r="AR61" s="17"/>
      <c r="AS61" s="17"/>
      <c r="AT61" s="18"/>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32"/>
      <c r="BZ61" s="20"/>
      <c r="CA61" s="17"/>
      <c r="CB61" s="34"/>
      <c r="CC61" s="10"/>
      <c r="CD61" s="10"/>
      <c r="CE61" s="18"/>
      <c r="CF61" s="10"/>
      <c r="CG61" s="10"/>
      <c r="CH61" s="10"/>
      <c r="CQ61" s="138">
        <v>0</v>
      </c>
      <c r="CV61" s="222">
        <v>0</v>
      </c>
    </row>
    <row r="62" spans="1:100" s="138" customFormat="1" x14ac:dyDescent="0.25">
      <c r="A62" s="138" t="s">
        <v>697</v>
      </c>
      <c r="B62" s="43"/>
      <c r="C62" s="10"/>
      <c r="D62" s="75" t="s">
        <v>698</v>
      </c>
      <c r="E62" s="10" t="s">
        <v>699</v>
      </c>
      <c r="F62" s="10" t="s">
        <v>700</v>
      </c>
      <c r="G62" s="10" t="s">
        <v>254</v>
      </c>
      <c r="H62" s="10">
        <v>47906</v>
      </c>
      <c r="I62" s="10" t="s">
        <v>233</v>
      </c>
      <c r="J62" s="42" t="s">
        <v>582</v>
      </c>
      <c r="K62" s="11">
        <v>3135</v>
      </c>
      <c r="L62" s="11"/>
      <c r="M62" s="11"/>
      <c r="N62" s="11"/>
      <c r="O62" s="11"/>
      <c r="P62" s="12">
        <v>313</v>
      </c>
      <c r="Q62" s="11"/>
      <c r="R62" s="13"/>
      <c r="S62" s="13"/>
      <c r="T62" s="13"/>
      <c r="U62" s="13"/>
      <c r="V62" s="31"/>
      <c r="W62" s="13"/>
      <c r="X62" s="13"/>
      <c r="Y62" s="13"/>
      <c r="Z62" s="13"/>
      <c r="AA62" s="15">
        <v>1900</v>
      </c>
      <c r="AB62" s="15"/>
      <c r="AC62" s="12">
        <v>5</v>
      </c>
      <c r="AD62" s="11"/>
      <c r="AE62" s="11"/>
      <c r="AF62" s="11">
        <v>5</v>
      </c>
      <c r="AG62" s="11"/>
      <c r="AH62" s="11"/>
      <c r="AI62" s="11"/>
      <c r="AJ62" s="11"/>
      <c r="AK62" s="11"/>
      <c r="AL62" s="11"/>
      <c r="AM62" s="11"/>
      <c r="AN62" s="11"/>
      <c r="AO62" s="11"/>
      <c r="AP62" s="11"/>
      <c r="AQ62" s="17"/>
      <c r="AR62" s="17"/>
      <c r="AS62" s="17"/>
      <c r="AT62" s="18"/>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32"/>
      <c r="BZ62" s="20"/>
      <c r="CA62" s="17"/>
      <c r="CB62" s="34"/>
      <c r="CC62" s="10"/>
      <c r="CD62" s="10"/>
      <c r="CE62" s="18"/>
      <c r="CF62" s="10"/>
      <c r="CG62" s="10"/>
      <c r="CH62" s="10"/>
      <c r="CQ62" s="138">
        <v>0</v>
      </c>
      <c r="CV62" s="222">
        <v>0</v>
      </c>
    </row>
    <row r="63" spans="1:100" s="138" customFormat="1" x14ac:dyDescent="0.25">
      <c r="A63" s="138" t="s">
        <v>701</v>
      </c>
      <c r="B63" s="43"/>
      <c r="C63" s="10"/>
      <c r="D63" s="75" t="s">
        <v>702</v>
      </c>
      <c r="E63" s="10" t="s">
        <v>703</v>
      </c>
      <c r="F63" s="10" t="s">
        <v>704</v>
      </c>
      <c r="G63" s="10" t="s">
        <v>133</v>
      </c>
      <c r="H63" s="10">
        <v>47904</v>
      </c>
      <c r="I63" s="10" t="s">
        <v>233</v>
      </c>
      <c r="J63" s="42" t="s">
        <v>582</v>
      </c>
      <c r="K63" s="11">
        <v>1073</v>
      </c>
      <c r="L63" s="11"/>
      <c r="M63" s="11"/>
      <c r="N63" s="11"/>
      <c r="O63" s="11"/>
      <c r="P63" s="12"/>
      <c r="Q63" s="11"/>
      <c r="R63" s="13"/>
      <c r="S63" s="13"/>
      <c r="T63" s="13"/>
      <c r="U63" s="13"/>
      <c r="V63" s="31"/>
      <c r="W63" s="13"/>
      <c r="X63" s="13"/>
      <c r="Y63" s="13"/>
      <c r="Z63" s="13"/>
      <c r="AA63" s="15">
        <v>1945</v>
      </c>
      <c r="AB63" s="15"/>
      <c r="AC63" s="12">
        <v>2</v>
      </c>
      <c r="AD63" s="11"/>
      <c r="AE63" s="11"/>
      <c r="AF63" s="11">
        <v>3</v>
      </c>
      <c r="AG63" s="11"/>
      <c r="AH63" s="11"/>
      <c r="AI63" s="11"/>
      <c r="AJ63" s="11"/>
      <c r="AK63" s="11"/>
      <c r="AL63" s="11"/>
      <c r="AM63" s="11"/>
      <c r="AN63" s="11"/>
      <c r="AO63" s="11"/>
      <c r="AP63" s="11"/>
      <c r="AQ63" s="17"/>
      <c r="AR63" s="17"/>
      <c r="AS63" s="17"/>
      <c r="AT63" s="18"/>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32"/>
      <c r="BZ63" s="20"/>
      <c r="CA63" s="17"/>
      <c r="CB63" s="34"/>
      <c r="CC63" s="10"/>
      <c r="CD63" s="10"/>
      <c r="CE63" s="18"/>
      <c r="CF63" s="10"/>
      <c r="CG63" s="10"/>
      <c r="CH63" s="10"/>
      <c r="CQ63" s="138">
        <v>0</v>
      </c>
      <c r="CV63" s="222">
        <v>0</v>
      </c>
    </row>
    <row r="64" spans="1:100" s="138" customFormat="1" x14ac:dyDescent="0.25">
      <c r="A64" s="138" t="s">
        <v>709</v>
      </c>
      <c r="B64" s="43"/>
      <c r="C64" s="10"/>
      <c r="D64" s="75"/>
      <c r="E64" s="10" t="s">
        <v>710</v>
      </c>
      <c r="F64" s="10" t="s">
        <v>711</v>
      </c>
      <c r="G64" s="10" t="s">
        <v>133</v>
      </c>
      <c r="H64" s="10">
        <v>47904</v>
      </c>
      <c r="I64" s="10" t="s">
        <v>233</v>
      </c>
      <c r="J64" s="42" t="s">
        <v>582</v>
      </c>
      <c r="K64" s="11">
        <v>4200</v>
      </c>
      <c r="L64" s="11"/>
      <c r="M64" s="11"/>
      <c r="N64" s="11"/>
      <c r="O64" s="11"/>
      <c r="P64" s="12"/>
      <c r="Q64" s="11"/>
      <c r="R64" s="13"/>
      <c r="S64" s="13"/>
      <c r="T64" s="13"/>
      <c r="U64" s="13"/>
      <c r="V64" s="31"/>
      <c r="W64" s="13"/>
      <c r="X64" s="13"/>
      <c r="Y64" s="13"/>
      <c r="Z64" s="13"/>
      <c r="AA64" s="15">
        <v>1969</v>
      </c>
      <c r="AB64" s="15"/>
      <c r="AC64" s="12">
        <v>3</v>
      </c>
      <c r="AD64" s="11"/>
      <c r="AE64" s="11"/>
      <c r="AF64" s="11">
        <v>3</v>
      </c>
      <c r="AG64" s="11"/>
      <c r="AH64" s="11"/>
      <c r="AI64" s="11"/>
      <c r="AJ64" s="11"/>
      <c r="AK64" s="11"/>
      <c r="AL64" s="11"/>
      <c r="AM64" s="11"/>
      <c r="AN64" s="11"/>
      <c r="AO64" s="11"/>
      <c r="AP64" s="11"/>
      <c r="AQ64" s="17"/>
      <c r="AR64" s="17"/>
      <c r="AS64" s="17"/>
      <c r="AT64" s="18"/>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32"/>
      <c r="BZ64" s="20"/>
      <c r="CA64" s="17"/>
      <c r="CB64" s="34"/>
      <c r="CC64" s="10"/>
      <c r="CD64" s="10"/>
      <c r="CE64" s="18"/>
      <c r="CF64" s="10"/>
      <c r="CG64" s="10"/>
      <c r="CH64" s="10"/>
      <c r="CQ64" s="138">
        <v>0</v>
      </c>
      <c r="CV64" s="222">
        <v>0</v>
      </c>
    </row>
    <row r="65" spans="1:100" s="138" customFormat="1" x14ac:dyDescent="0.25">
      <c r="A65" s="138" t="s">
        <v>718</v>
      </c>
      <c r="B65" s="43"/>
      <c r="C65" s="10"/>
      <c r="D65" s="75" t="s">
        <v>719</v>
      </c>
      <c r="E65" s="10" t="s">
        <v>628</v>
      </c>
      <c r="F65" s="10" t="s">
        <v>720</v>
      </c>
      <c r="G65" s="10" t="s">
        <v>133</v>
      </c>
      <c r="H65" s="10">
        <v>47905</v>
      </c>
      <c r="I65" s="10" t="s">
        <v>233</v>
      </c>
      <c r="J65" s="42" t="s">
        <v>582</v>
      </c>
      <c r="K65" s="11">
        <v>4183</v>
      </c>
      <c r="L65" s="11"/>
      <c r="M65" s="11"/>
      <c r="N65" s="11"/>
      <c r="O65" s="11"/>
      <c r="P65" s="12"/>
      <c r="Q65" s="11"/>
      <c r="R65" s="13"/>
      <c r="S65" s="13"/>
      <c r="T65" s="13"/>
      <c r="U65" s="13"/>
      <c r="V65" s="31"/>
      <c r="W65" s="13"/>
      <c r="X65" s="13"/>
      <c r="Y65" s="13"/>
      <c r="Z65" s="13"/>
      <c r="AA65" s="15">
        <v>1995</v>
      </c>
      <c r="AB65" s="15"/>
      <c r="AC65" s="12">
        <v>3</v>
      </c>
      <c r="AD65" s="11"/>
      <c r="AE65" s="11"/>
      <c r="AF65" s="11">
        <v>3</v>
      </c>
      <c r="AG65" s="11"/>
      <c r="AH65" s="11"/>
      <c r="AI65" s="11"/>
      <c r="AJ65" s="11"/>
      <c r="AK65" s="11"/>
      <c r="AL65" s="11"/>
      <c r="AM65" s="11"/>
      <c r="AN65" s="11"/>
      <c r="AO65" s="11"/>
      <c r="AP65" s="11"/>
      <c r="AQ65" s="17"/>
      <c r="AR65" s="17"/>
      <c r="AS65" s="17"/>
      <c r="AT65" s="18"/>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32"/>
      <c r="BZ65" s="20"/>
      <c r="CA65" s="17"/>
      <c r="CB65" s="34"/>
      <c r="CC65" s="10"/>
      <c r="CD65" s="10"/>
      <c r="CE65" s="18"/>
      <c r="CF65" s="10"/>
      <c r="CG65" s="10"/>
      <c r="CH65" s="10"/>
      <c r="CQ65" s="138">
        <v>0</v>
      </c>
      <c r="CV65" s="222">
        <v>0</v>
      </c>
    </row>
    <row r="66" spans="1:100" s="138" customFormat="1" x14ac:dyDescent="0.25">
      <c r="A66" s="138" t="s">
        <v>721</v>
      </c>
      <c r="B66" s="43"/>
      <c r="C66" s="10"/>
      <c r="D66" s="75" t="s">
        <v>722</v>
      </c>
      <c r="E66" s="10" t="s">
        <v>723</v>
      </c>
      <c r="F66" s="10" t="s">
        <v>724</v>
      </c>
      <c r="G66" s="10" t="s">
        <v>254</v>
      </c>
      <c r="H66" s="10">
        <v>47906</v>
      </c>
      <c r="I66" s="10" t="s">
        <v>233</v>
      </c>
      <c r="J66" s="42" t="s">
        <v>582</v>
      </c>
      <c r="K66" s="11">
        <v>3770</v>
      </c>
      <c r="L66" s="11"/>
      <c r="M66" s="11"/>
      <c r="N66" s="11"/>
      <c r="O66" s="11"/>
      <c r="P66" s="12">
        <v>1711</v>
      </c>
      <c r="Q66" s="11"/>
      <c r="R66" s="13"/>
      <c r="S66" s="13"/>
      <c r="T66" s="13"/>
      <c r="U66" s="13"/>
      <c r="V66" s="31"/>
      <c r="W66" s="13"/>
      <c r="X66" s="13"/>
      <c r="Y66" s="13"/>
      <c r="Z66" s="13"/>
      <c r="AA66" s="15">
        <v>1952</v>
      </c>
      <c r="AB66" s="15"/>
      <c r="AC66" s="12">
        <v>5</v>
      </c>
      <c r="AD66" s="11"/>
      <c r="AE66" s="11"/>
      <c r="AF66" s="11">
        <v>4</v>
      </c>
      <c r="AG66" s="11"/>
      <c r="AH66" s="11"/>
      <c r="AI66" s="11"/>
      <c r="AJ66" s="11"/>
      <c r="AK66" s="11"/>
      <c r="AL66" s="11"/>
      <c r="AM66" s="11"/>
      <c r="AN66" s="11"/>
      <c r="AO66" s="11"/>
      <c r="AP66" s="11"/>
      <c r="AQ66" s="17"/>
      <c r="AR66" s="17"/>
      <c r="AS66" s="17"/>
      <c r="AT66" s="18"/>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32"/>
      <c r="BZ66" s="20"/>
      <c r="CA66" s="17"/>
      <c r="CB66" s="34"/>
      <c r="CC66" s="10"/>
      <c r="CD66" s="10"/>
      <c r="CE66" s="18"/>
      <c r="CF66" s="10"/>
      <c r="CG66" s="10"/>
      <c r="CH66" s="10"/>
      <c r="CQ66" s="138">
        <v>0</v>
      </c>
      <c r="CV66" s="222">
        <v>0</v>
      </c>
    </row>
    <row r="67" spans="1:100" s="138" customFormat="1" x14ac:dyDescent="0.25">
      <c r="A67" s="138" t="s">
        <v>725</v>
      </c>
      <c r="B67" s="43"/>
      <c r="C67" s="10"/>
      <c r="D67" s="75" t="s">
        <v>726</v>
      </c>
      <c r="E67" s="10" t="s">
        <v>727</v>
      </c>
      <c r="F67" s="10" t="s">
        <v>728</v>
      </c>
      <c r="G67" s="10" t="s">
        <v>729</v>
      </c>
      <c r="H67" s="10">
        <v>47906</v>
      </c>
      <c r="I67" s="10" t="s">
        <v>233</v>
      </c>
      <c r="J67" s="42" t="s">
        <v>582</v>
      </c>
      <c r="K67" s="11">
        <v>1364</v>
      </c>
      <c r="L67" s="11"/>
      <c r="M67" s="11"/>
      <c r="N67" s="11"/>
      <c r="O67" s="11"/>
      <c r="P67" s="12"/>
      <c r="Q67" s="11"/>
      <c r="R67" s="13"/>
      <c r="S67" s="13"/>
      <c r="T67" s="13"/>
      <c r="U67" s="13"/>
      <c r="V67" s="31"/>
      <c r="W67" s="13"/>
      <c r="X67" s="13"/>
      <c r="Y67" s="13"/>
      <c r="Z67" s="13"/>
      <c r="AA67" s="15">
        <v>1930</v>
      </c>
      <c r="AB67" s="15"/>
      <c r="AC67" s="12">
        <v>1</v>
      </c>
      <c r="AD67" s="11"/>
      <c r="AE67" s="11"/>
      <c r="AF67" s="11">
        <v>2</v>
      </c>
      <c r="AG67" s="11"/>
      <c r="AH67" s="11"/>
      <c r="AI67" s="11"/>
      <c r="AJ67" s="11"/>
      <c r="AK67" s="11"/>
      <c r="AL67" s="11"/>
      <c r="AM67" s="11"/>
      <c r="AN67" s="11"/>
      <c r="AO67" s="11"/>
      <c r="AP67" s="11"/>
      <c r="AQ67" s="17"/>
      <c r="AR67" s="17"/>
      <c r="AS67" s="17"/>
      <c r="AT67" s="18"/>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32"/>
      <c r="BZ67" s="20"/>
      <c r="CA67" s="17"/>
      <c r="CB67" s="34"/>
      <c r="CC67" s="10"/>
      <c r="CD67" s="10"/>
      <c r="CE67" s="18"/>
      <c r="CF67" s="10"/>
      <c r="CG67" s="10"/>
      <c r="CH67" s="10"/>
      <c r="CQ67" s="138">
        <v>0</v>
      </c>
      <c r="CV67" s="222">
        <v>0</v>
      </c>
    </row>
    <row r="68" spans="1:100" s="138" customFormat="1" x14ac:dyDescent="0.25">
      <c r="A68" s="138" t="s">
        <v>733</v>
      </c>
      <c r="B68" s="43"/>
      <c r="C68" s="10"/>
      <c r="D68" s="75" t="s">
        <v>734</v>
      </c>
      <c r="E68" s="10" t="s">
        <v>735</v>
      </c>
      <c r="F68" s="10" t="s">
        <v>736</v>
      </c>
      <c r="G68" s="10" t="s">
        <v>133</v>
      </c>
      <c r="H68" s="10">
        <v>47905</v>
      </c>
      <c r="I68" s="10" t="s">
        <v>233</v>
      </c>
      <c r="J68" s="42" t="s">
        <v>582</v>
      </c>
      <c r="K68" s="11">
        <v>3750</v>
      </c>
      <c r="L68" s="11"/>
      <c r="M68" s="11"/>
      <c r="N68" s="11"/>
      <c r="O68" s="11"/>
      <c r="P68" s="12"/>
      <c r="Q68" s="11"/>
      <c r="R68" s="13"/>
      <c r="S68" s="13"/>
      <c r="T68" s="13"/>
      <c r="U68" s="13"/>
      <c r="V68" s="31"/>
      <c r="W68" s="13"/>
      <c r="X68" s="13"/>
      <c r="Y68" s="13"/>
      <c r="Z68" s="13"/>
      <c r="AA68" s="15">
        <v>1977</v>
      </c>
      <c r="AB68" s="15"/>
      <c r="AC68" s="12">
        <v>3</v>
      </c>
      <c r="AD68" s="11"/>
      <c r="AE68" s="11"/>
      <c r="AF68" s="11">
        <v>2</v>
      </c>
      <c r="AG68" s="11"/>
      <c r="AH68" s="11"/>
      <c r="AI68" s="11"/>
      <c r="AJ68" s="11"/>
      <c r="AK68" s="11"/>
      <c r="AL68" s="11"/>
      <c r="AM68" s="11"/>
      <c r="AN68" s="11"/>
      <c r="AO68" s="11"/>
      <c r="AP68" s="11"/>
      <c r="AQ68" s="17"/>
      <c r="AR68" s="17"/>
      <c r="AS68" s="17"/>
      <c r="AT68" s="18"/>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32"/>
      <c r="BZ68" s="20"/>
      <c r="CA68" s="17"/>
      <c r="CB68" s="34"/>
      <c r="CC68" s="10"/>
      <c r="CD68" s="10"/>
      <c r="CE68" s="18"/>
      <c r="CF68" s="10"/>
      <c r="CG68" s="10"/>
      <c r="CH68" s="10"/>
      <c r="CQ68" s="138">
        <v>0</v>
      </c>
      <c r="CV68" s="222">
        <v>0</v>
      </c>
    </row>
    <row r="69" spans="1:100" s="138" customFormat="1" x14ac:dyDescent="0.25">
      <c r="A69" s="138" t="s">
        <v>737</v>
      </c>
      <c r="B69" s="43"/>
      <c r="C69" s="10"/>
      <c r="D69" s="75" t="s">
        <v>738</v>
      </c>
      <c r="E69" s="10" t="s">
        <v>739</v>
      </c>
      <c r="F69" s="10" t="s">
        <v>740</v>
      </c>
      <c r="G69" s="10" t="s">
        <v>133</v>
      </c>
      <c r="H69" s="10">
        <v>47905</v>
      </c>
      <c r="I69" s="10" t="s">
        <v>233</v>
      </c>
      <c r="J69" s="42" t="s">
        <v>582</v>
      </c>
      <c r="K69" s="11">
        <v>905</v>
      </c>
      <c r="L69" s="11"/>
      <c r="M69" s="11"/>
      <c r="N69" s="11"/>
      <c r="O69" s="11"/>
      <c r="P69" s="12"/>
      <c r="Q69" s="11"/>
      <c r="R69" s="13"/>
      <c r="S69" s="13"/>
      <c r="T69" s="13"/>
      <c r="U69" s="13"/>
      <c r="V69" s="31"/>
      <c r="W69" s="13"/>
      <c r="X69" s="13"/>
      <c r="Y69" s="13"/>
      <c r="Z69" s="13"/>
      <c r="AA69" s="15">
        <v>1925</v>
      </c>
      <c r="AB69" s="15"/>
      <c r="AC69" s="12">
        <v>3</v>
      </c>
      <c r="AD69" s="11"/>
      <c r="AE69" s="11"/>
      <c r="AF69" s="11">
        <v>3</v>
      </c>
      <c r="AG69" s="11"/>
      <c r="AH69" s="11"/>
      <c r="AI69" s="11"/>
      <c r="AJ69" s="11"/>
      <c r="AK69" s="11"/>
      <c r="AL69" s="11"/>
      <c r="AM69" s="11"/>
      <c r="AN69" s="11"/>
      <c r="AO69" s="11"/>
      <c r="AP69" s="11"/>
      <c r="AQ69" s="17"/>
      <c r="AR69" s="17"/>
      <c r="AS69" s="17"/>
      <c r="AT69" s="18"/>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32"/>
      <c r="BZ69" s="20"/>
      <c r="CA69" s="17"/>
      <c r="CB69" s="34"/>
      <c r="CC69" s="10"/>
      <c r="CD69" s="10"/>
      <c r="CE69" s="18"/>
      <c r="CF69" s="10"/>
      <c r="CG69" s="10"/>
      <c r="CH69" s="10"/>
      <c r="CQ69" s="138">
        <v>0</v>
      </c>
      <c r="CV69" s="222">
        <v>0</v>
      </c>
    </row>
    <row r="70" spans="1:100" s="138" customFormat="1" x14ac:dyDescent="0.25">
      <c r="A70" s="138" t="s">
        <v>741</v>
      </c>
      <c r="B70" s="43"/>
      <c r="C70" s="10"/>
      <c r="D70" s="75" t="s">
        <v>742</v>
      </c>
      <c r="E70" s="10" t="s">
        <v>743</v>
      </c>
      <c r="F70" s="10" t="s">
        <v>744</v>
      </c>
      <c r="G70" s="10" t="s">
        <v>133</v>
      </c>
      <c r="H70" s="10">
        <v>47905</v>
      </c>
      <c r="I70" s="10" t="s">
        <v>233</v>
      </c>
      <c r="J70" s="42" t="s">
        <v>582</v>
      </c>
      <c r="K70" s="11">
        <v>1200</v>
      </c>
      <c r="L70" s="11"/>
      <c r="M70" s="11"/>
      <c r="N70" s="11"/>
      <c r="O70" s="11"/>
      <c r="P70" s="12"/>
      <c r="Q70" s="11"/>
      <c r="R70" s="13"/>
      <c r="S70" s="13"/>
      <c r="T70" s="13"/>
      <c r="U70" s="13"/>
      <c r="V70" s="31"/>
      <c r="W70" s="13"/>
      <c r="X70" s="13"/>
      <c r="Y70" s="13"/>
      <c r="Z70" s="13"/>
      <c r="AA70" s="15">
        <v>1960</v>
      </c>
      <c r="AB70" s="15"/>
      <c r="AC70" s="12">
        <v>3</v>
      </c>
      <c r="AD70" s="11"/>
      <c r="AE70" s="11"/>
      <c r="AF70" s="11">
        <v>3</v>
      </c>
      <c r="AG70" s="11"/>
      <c r="AH70" s="11"/>
      <c r="AI70" s="11"/>
      <c r="AJ70" s="11"/>
      <c r="AK70" s="11"/>
      <c r="AL70" s="11"/>
      <c r="AM70" s="11"/>
      <c r="AN70" s="11"/>
      <c r="AO70" s="11"/>
      <c r="AP70" s="11"/>
      <c r="AQ70" s="17"/>
      <c r="AR70" s="17"/>
      <c r="AS70" s="17"/>
      <c r="AT70" s="18"/>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32"/>
      <c r="BZ70" s="20"/>
      <c r="CA70" s="17"/>
      <c r="CB70" s="34"/>
      <c r="CC70" s="10"/>
      <c r="CD70" s="10"/>
      <c r="CE70" s="18"/>
      <c r="CF70" s="10"/>
      <c r="CG70" s="10"/>
      <c r="CH70" s="10"/>
      <c r="CQ70" s="138">
        <v>0</v>
      </c>
      <c r="CV70" s="222">
        <v>0</v>
      </c>
    </row>
    <row r="71" spans="1:100" s="138" customFormat="1" x14ac:dyDescent="0.25">
      <c r="A71" s="138" t="s">
        <v>745</v>
      </c>
      <c r="B71" s="43"/>
      <c r="C71" s="10"/>
      <c r="D71" s="75" t="s">
        <v>746</v>
      </c>
      <c r="E71" s="10" t="s">
        <v>747</v>
      </c>
      <c r="F71" s="10" t="s">
        <v>748</v>
      </c>
      <c r="G71" s="10" t="s">
        <v>133</v>
      </c>
      <c r="H71" s="10">
        <v>47905</v>
      </c>
      <c r="I71" s="10" t="s">
        <v>233</v>
      </c>
      <c r="J71" s="42" t="s">
        <v>582</v>
      </c>
      <c r="K71" s="11">
        <v>2700</v>
      </c>
      <c r="L71" s="11"/>
      <c r="M71" s="11"/>
      <c r="N71" s="11"/>
      <c r="O71" s="11"/>
      <c r="P71" s="12"/>
      <c r="Q71" s="11"/>
      <c r="R71" s="13"/>
      <c r="S71" s="13"/>
      <c r="T71" s="13"/>
      <c r="U71" s="13"/>
      <c r="V71" s="31"/>
      <c r="W71" s="13"/>
      <c r="X71" s="13"/>
      <c r="Y71" s="13"/>
      <c r="Z71" s="13"/>
      <c r="AA71" s="15">
        <v>1960</v>
      </c>
      <c r="AB71" s="15"/>
      <c r="AC71" s="12">
        <v>2</v>
      </c>
      <c r="AD71" s="11"/>
      <c r="AE71" s="11"/>
      <c r="AF71" s="11">
        <v>2</v>
      </c>
      <c r="AG71" s="11"/>
      <c r="AH71" s="11"/>
      <c r="AI71" s="11"/>
      <c r="AJ71" s="11"/>
      <c r="AK71" s="11"/>
      <c r="AL71" s="11"/>
      <c r="AM71" s="11"/>
      <c r="AN71" s="11"/>
      <c r="AO71" s="11"/>
      <c r="AP71" s="11"/>
      <c r="AQ71" s="17"/>
      <c r="AR71" s="17"/>
      <c r="AS71" s="17"/>
      <c r="AT71" s="18"/>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32"/>
      <c r="BZ71" s="20"/>
      <c r="CA71" s="17"/>
      <c r="CB71" s="34"/>
      <c r="CC71" s="10"/>
      <c r="CD71" s="10"/>
      <c r="CE71" s="18"/>
      <c r="CF71" s="10"/>
      <c r="CG71" s="10"/>
      <c r="CH71" s="10"/>
      <c r="CQ71" s="138">
        <v>0</v>
      </c>
      <c r="CV71" s="222">
        <v>0</v>
      </c>
    </row>
    <row r="72" spans="1:100" s="165" customFormat="1" x14ac:dyDescent="0.25">
      <c r="A72" s="165" t="s">
        <v>4021</v>
      </c>
      <c r="B72" s="43"/>
      <c r="C72" s="10"/>
      <c r="D72" s="157" t="s">
        <v>4022</v>
      </c>
      <c r="E72" s="10" t="s">
        <v>4023</v>
      </c>
      <c r="F72" s="10" t="s">
        <v>4024</v>
      </c>
      <c r="G72" s="10" t="s">
        <v>254</v>
      </c>
      <c r="H72" s="10">
        <v>47906</v>
      </c>
      <c r="I72" s="10" t="s">
        <v>233</v>
      </c>
      <c r="J72" s="42" t="s">
        <v>582</v>
      </c>
      <c r="K72" s="11">
        <v>3157</v>
      </c>
      <c r="L72" s="11"/>
      <c r="M72" s="11"/>
      <c r="N72" s="11"/>
      <c r="O72" s="11"/>
      <c r="P72" s="12"/>
      <c r="Q72" s="11"/>
      <c r="R72" s="13"/>
      <c r="S72" s="13"/>
      <c r="T72" s="13"/>
      <c r="U72" s="13"/>
      <c r="V72" s="31"/>
      <c r="W72" s="13"/>
      <c r="X72" s="13"/>
      <c r="Y72" s="13"/>
      <c r="Z72" s="13"/>
      <c r="AA72" s="15">
        <v>2012</v>
      </c>
      <c r="AB72" s="15"/>
      <c r="AC72" s="12">
        <v>5</v>
      </c>
      <c r="AD72" s="11"/>
      <c r="AE72" s="11"/>
      <c r="AF72" s="11">
        <v>4</v>
      </c>
      <c r="AG72" s="11"/>
      <c r="AH72" s="11"/>
      <c r="AI72" s="11"/>
      <c r="AJ72" s="11"/>
      <c r="AK72" s="11"/>
      <c r="AL72" s="11"/>
      <c r="AM72" s="11"/>
      <c r="AN72" s="11"/>
      <c r="AO72" s="11"/>
      <c r="AP72" s="11"/>
      <c r="AQ72" s="17"/>
      <c r="AR72" s="17"/>
      <c r="AS72" s="17"/>
      <c r="AT72" s="18"/>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32"/>
      <c r="BZ72" s="20"/>
      <c r="CA72" s="17"/>
      <c r="CB72" s="34"/>
      <c r="CC72" s="10"/>
      <c r="CD72" s="10"/>
      <c r="CE72" s="18"/>
      <c r="CF72" s="10"/>
      <c r="CG72" s="10"/>
      <c r="CH72" s="10" t="s">
        <v>4025</v>
      </c>
      <c r="CQ72" s="165">
        <v>0</v>
      </c>
      <c r="CV72" s="222">
        <v>0</v>
      </c>
    </row>
    <row r="73" spans="1:100" s="138" customFormat="1" x14ac:dyDescent="0.25">
      <c r="A73" s="138" t="s">
        <v>749</v>
      </c>
      <c r="B73" s="43"/>
      <c r="C73" s="10"/>
      <c r="D73" s="75" t="s">
        <v>750</v>
      </c>
      <c r="E73" s="10" t="s">
        <v>751</v>
      </c>
      <c r="F73" s="10" t="s">
        <v>752</v>
      </c>
      <c r="G73" s="10" t="s">
        <v>133</v>
      </c>
      <c r="H73" s="10">
        <v>47904</v>
      </c>
      <c r="I73" s="10" t="s">
        <v>233</v>
      </c>
      <c r="J73" s="42" t="s">
        <v>582</v>
      </c>
      <c r="K73" s="11">
        <v>2800</v>
      </c>
      <c r="L73" s="11"/>
      <c r="M73" s="11"/>
      <c r="N73" s="11"/>
      <c r="O73" s="11"/>
      <c r="P73" s="12"/>
      <c r="Q73" s="11"/>
      <c r="R73" s="13"/>
      <c r="S73" s="13"/>
      <c r="T73" s="13"/>
      <c r="U73" s="13"/>
      <c r="V73" s="31"/>
      <c r="W73" s="13"/>
      <c r="X73" s="13"/>
      <c r="Y73" s="13"/>
      <c r="Z73" s="13"/>
      <c r="AA73" s="15">
        <v>1966</v>
      </c>
      <c r="AB73" s="15"/>
      <c r="AC73" s="12">
        <v>2</v>
      </c>
      <c r="AD73" s="11"/>
      <c r="AE73" s="11"/>
      <c r="AF73" s="11">
        <v>2</v>
      </c>
      <c r="AG73" s="11"/>
      <c r="AH73" s="11"/>
      <c r="AI73" s="11"/>
      <c r="AJ73" s="11"/>
      <c r="AK73" s="11"/>
      <c r="AL73" s="11"/>
      <c r="AM73" s="11"/>
      <c r="AN73" s="11"/>
      <c r="AO73" s="11"/>
      <c r="AP73" s="11"/>
      <c r="AQ73" s="17"/>
      <c r="AR73" s="17"/>
      <c r="AS73" s="17"/>
      <c r="AT73" s="18"/>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32"/>
      <c r="BZ73" s="20"/>
      <c r="CA73" s="17"/>
      <c r="CB73" s="34"/>
      <c r="CC73" s="10"/>
      <c r="CD73" s="10"/>
      <c r="CE73" s="18"/>
      <c r="CF73" s="10"/>
      <c r="CG73" s="10"/>
      <c r="CH73" s="10"/>
      <c r="CQ73" s="138">
        <v>0</v>
      </c>
      <c r="CV73" s="222">
        <v>0</v>
      </c>
    </row>
    <row r="74" spans="1:100" s="138" customFormat="1" x14ac:dyDescent="0.25">
      <c r="A74" s="138" t="s">
        <v>753</v>
      </c>
      <c r="B74" s="43"/>
      <c r="C74" s="10"/>
      <c r="D74" s="75" t="s">
        <v>754</v>
      </c>
      <c r="E74" s="10" t="s">
        <v>755</v>
      </c>
      <c r="F74" s="10" t="s">
        <v>756</v>
      </c>
      <c r="G74" s="10" t="s">
        <v>231</v>
      </c>
      <c r="H74" s="10">
        <v>47920</v>
      </c>
      <c r="I74" s="10" t="s">
        <v>233</v>
      </c>
      <c r="J74" s="42" t="s">
        <v>582</v>
      </c>
      <c r="K74" s="11">
        <v>2458</v>
      </c>
      <c r="L74" s="11"/>
      <c r="M74" s="11"/>
      <c r="N74" s="11"/>
      <c r="O74" s="11"/>
      <c r="P74" s="12"/>
      <c r="Q74" s="11"/>
      <c r="R74" s="13"/>
      <c r="S74" s="13"/>
      <c r="T74" s="13"/>
      <c r="U74" s="13"/>
      <c r="V74" s="31"/>
      <c r="W74" s="13"/>
      <c r="X74" s="13"/>
      <c r="Y74" s="13"/>
      <c r="Z74" s="13"/>
      <c r="AA74" s="15">
        <v>1940</v>
      </c>
      <c r="AB74" s="15"/>
      <c r="AC74" s="12">
        <v>1</v>
      </c>
      <c r="AD74" s="11"/>
      <c r="AE74" s="11"/>
      <c r="AF74" s="11">
        <v>2</v>
      </c>
      <c r="AG74" s="11"/>
      <c r="AH74" s="11"/>
      <c r="AI74" s="11"/>
      <c r="AJ74" s="11"/>
      <c r="AK74" s="11"/>
      <c r="AL74" s="11"/>
      <c r="AM74" s="11"/>
      <c r="AN74" s="11"/>
      <c r="AO74" s="11"/>
      <c r="AP74" s="11"/>
      <c r="AQ74" s="17"/>
      <c r="AR74" s="17"/>
      <c r="AS74" s="17"/>
      <c r="AT74" s="18"/>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32"/>
      <c r="BZ74" s="20"/>
      <c r="CA74" s="17"/>
      <c r="CB74" s="34"/>
      <c r="CC74" s="10"/>
      <c r="CD74" s="10"/>
      <c r="CE74" s="18"/>
      <c r="CF74" s="10"/>
      <c r="CG74" s="10"/>
      <c r="CH74" s="10"/>
      <c r="CQ74" s="138">
        <v>0</v>
      </c>
      <c r="CV74" s="222">
        <v>0</v>
      </c>
    </row>
    <row r="75" spans="1:100" s="138" customFormat="1" x14ac:dyDescent="0.25">
      <c r="A75" s="138" t="s">
        <v>769</v>
      </c>
      <c r="B75" s="43"/>
      <c r="C75" s="10"/>
      <c r="D75" s="75"/>
      <c r="E75" s="10" t="s">
        <v>632</v>
      </c>
      <c r="F75" s="10" t="s">
        <v>770</v>
      </c>
      <c r="G75" s="10" t="s">
        <v>133</v>
      </c>
      <c r="H75" s="10">
        <v>47905</v>
      </c>
      <c r="I75" s="10" t="s">
        <v>233</v>
      </c>
      <c r="J75" s="42" t="s">
        <v>582</v>
      </c>
      <c r="K75" s="11">
        <v>4657</v>
      </c>
      <c r="L75" s="11"/>
      <c r="M75" s="11"/>
      <c r="N75" s="11"/>
      <c r="O75" s="11"/>
      <c r="P75" s="12"/>
      <c r="Q75" s="11"/>
      <c r="R75" s="13"/>
      <c r="S75" s="13"/>
      <c r="T75" s="13"/>
      <c r="U75" s="13"/>
      <c r="V75" s="31"/>
      <c r="W75" s="13"/>
      <c r="X75" s="13"/>
      <c r="Y75" s="13"/>
      <c r="Z75" s="13"/>
      <c r="AA75" s="15">
        <v>1966</v>
      </c>
      <c r="AB75" s="15"/>
      <c r="AC75" s="12">
        <v>2</v>
      </c>
      <c r="AD75" s="11"/>
      <c r="AE75" s="11"/>
      <c r="AF75" s="11">
        <v>3</v>
      </c>
      <c r="AG75" s="11"/>
      <c r="AH75" s="11"/>
      <c r="AI75" s="11"/>
      <c r="AJ75" s="11"/>
      <c r="AK75" s="11"/>
      <c r="AL75" s="11"/>
      <c r="AM75" s="11"/>
      <c r="AN75" s="11"/>
      <c r="AO75" s="11"/>
      <c r="AP75" s="11"/>
      <c r="AQ75" s="17"/>
      <c r="AR75" s="17"/>
      <c r="AS75" s="17"/>
      <c r="AT75" s="18"/>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32"/>
      <c r="BZ75" s="20"/>
      <c r="CA75" s="17"/>
      <c r="CB75" s="34"/>
      <c r="CC75" s="10"/>
      <c r="CD75" s="10"/>
      <c r="CE75" s="18"/>
      <c r="CF75" s="10"/>
      <c r="CG75" s="10"/>
      <c r="CH75" s="10"/>
      <c r="CQ75" s="138">
        <v>0</v>
      </c>
      <c r="CV75" s="222">
        <v>0</v>
      </c>
    </row>
    <row r="76" spans="1:100" s="138" customFormat="1" x14ac:dyDescent="0.25">
      <c r="A76" s="138" t="s">
        <v>771</v>
      </c>
      <c r="B76" s="43"/>
      <c r="C76" s="10"/>
      <c r="D76" s="75" t="s">
        <v>772</v>
      </c>
      <c r="E76" s="10" t="s">
        <v>773</v>
      </c>
      <c r="F76" s="10" t="s">
        <v>774</v>
      </c>
      <c r="G76" s="10" t="s">
        <v>254</v>
      </c>
      <c r="H76" s="10">
        <v>47906</v>
      </c>
      <c r="I76" s="10" t="s">
        <v>233</v>
      </c>
      <c r="J76" s="42" t="s">
        <v>582</v>
      </c>
      <c r="K76" s="11">
        <v>1450</v>
      </c>
      <c r="L76" s="11"/>
      <c r="M76" s="11"/>
      <c r="N76" s="11"/>
      <c r="O76" s="11"/>
      <c r="P76" s="12"/>
      <c r="Q76" s="11"/>
      <c r="R76" s="13"/>
      <c r="S76" s="13"/>
      <c r="T76" s="13"/>
      <c r="U76" s="13"/>
      <c r="V76" s="31"/>
      <c r="W76" s="13"/>
      <c r="X76" s="13"/>
      <c r="Y76" s="13"/>
      <c r="Z76" s="13"/>
      <c r="AA76" s="15">
        <v>1938</v>
      </c>
      <c r="AB76" s="15"/>
      <c r="AC76" s="12">
        <v>4</v>
      </c>
      <c r="AD76" s="11"/>
      <c r="AE76" s="11"/>
      <c r="AF76" s="11">
        <v>3</v>
      </c>
      <c r="AG76" s="11"/>
      <c r="AH76" s="11"/>
      <c r="AI76" s="11"/>
      <c r="AJ76" s="11"/>
      <c r="AK76" s="11"/>
      <c r="AL76" s="11"/>
      <c r="AM76" s="11"/>
      <c r="AN76" s="11"/>
      <c r="AO76" s="11"/>
      <c r="AP76" s="11"/>
      <c r="AQ76" s="17"/>
      <c r="AR76" s="17"/>
      <c r="AS76" s="17"/>
      <c r="AT76" s="18"/>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32"/>
      <c r="BZ76" s="20"/>
      <c r="CA76" s="17"/>
      <c r="CB76" s="34"/>
      <c r="CC76" s="10"/>
      <c r="CD76" s="10"/>
      <c r="CE76" s="18"/>
      <c r="CF76" s="10"/>
      <c r="CG76" s="10"/>
      <c r="CH76" s="10"/>
      <c r="CQ76" s="138">
        <v>0</v>
      </c>
      <c r="CV76" s="222">
        <v>0</v>
      </c>
    </row>
    <row r="77" spans="1:100" s="138" customFormat="1" x14ac:dyDescent="0.25">
      <c r="A77" s="138" t="s">
        <v>775</v>
      </c>
      <c r="B77" s="43"/>
      <c r="C77" s="10"/>
      <c r="D77" s="75"/>
      <c r="E77" s="10" t="s">
        <v>776</v>
      </c>
      <c r="F77" s="10" t="s">
        <v>777</v>
      </c>
      <c r="G77" s="10" t="s">
        <v>231</v>
      </c>
      <c r="H77" s="10">
        <v>47920</v>
      </c>
      <c r="I77" s="10" t="s">
        <v>233</v>
      </c>
      <c r="J77" s="42" t="s">
        <v>582</v>
      </c>
      <c r="K77" s="11">
        <v>2400</v>
      </c>
      <c r="L77" s="11"/>
      <c r="M77" s="11"/>
      <c r="N77" s="11"/>
      <c r="O77" s="11"/>
      <c r="P77" s="12"/>
      <c r="Q77" s="11"/>
      <c r="R77" s="13"/>
      <c r="S77" s="13"/>
      <c r="T77" s="13"/>
      <c r="U77" s="13"/>
      <c r="V77" s="31"/>
      <c r="W77" s="13"/>
      <c r="X77" s="13"/>
      <c r="Y77" s="13"/>
      <c r="Z77" s="13"/>
      <c r="AA77" s="15">
        <v>1950</v>
      </c>
      <c r="AB77" s="15"/>
      <c r="AC77" s="12">
        <v>1</v>
      </c>
      <c r="AD77" s="11"/>
      <c r="AE77" s="11"/>
      <c r="AF77" s="11">
        <v>1</v>
      </c>
      <c r="AG77" s="11"/>
      <c r="AH77" s="11"/>
      <c r="AI77" s="11"/>
      <c r="AJ77" s="11"/>
      <c r="AK77" s="11"/>
      <c r="AL77" s="11"/>
      <c r="AM77" s="11"/>
      <c r="AN77" s="11"/>
      <c r="AO77" s="11"/>
      <c r="AP77" s="11"/>
      <c r="AQ77" s="17"/>
      <c r="AR77" s="17"/>
      <c r="AS77" s="17"/>
      <c r="AT77" s="18"/>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32"/>
      <c r="BZ77" s="20"/>
      <c r="CA77" s="17"/>
      <c r="CB77" s="34"/>
      <c r="CC77" s="10"/>
      <c r="CD77" s="10"/>
      <c r="CE77" s="18"/>
      <c r="CF77" s="10"/>
      <c r="CG77" s="10"/>
      <c r="CH77" s="10"/>
      <c r="CQ77" s="138">
        <v>0</v>
      </c>
      <c r="CV77" s="222">
        <v>0</v>
      </c>
    </row>
    <row r="78" spans="1:100" s="138" customFormat="1" x14ac:dyDescent="0.25">
      <c r="A78" s="138" t="s">
        <v>778</v>
      </c>
      <c r="B78" s="43"/>
      <c r="C78" s="10"/>
      <c r="D78" s="75"/>
      <c r="E78" s="10" t="s">
        <v>779</v>
      </c>
      <c r="F78" s="10" t="s">
        <v>780</v>
      </c>
      <c r="G78" s="10" t="s">
        <v>781</v>
      </c>
      <c r="H78" s="10">
        <v>47983</v>
      </c>
      <c r="I78" s="10" t="s">
        <v>233</v>
      </c>
      <c r="J78" s="42" t="s">
        <v>582</v>
      </c>
      <c r="K78" s="11">
        <v>1206</v>
      </c>
      <c r="L78" s="11"/>
      <c r="M78" s="11"/>
      <c r="N78" s="11"/>
      <c r="O78" s="11"/>
      <c r="P78" s="12"/>
      <c r="Q78" s="11"/>
      <c r="R78" s="13"/>
      <c r="S78" s="13"/>
      <c r="T78" s="13"/>
      <c r="U78" s="13"/>
      <c r="V78" s="31"/>
      <c r="W78" s="13"/>
      <c r="X78" s="13"/>
      <c r="Y78" s="13"/>
      <c r="Z78" s="13"/>
      <c r="AA78" s="15">
        <v>1975</v>
      </c>
      <c r="AB78" s="15"/>
      <c r="AC78" s="12">
        <v>1</v>
      </c>
      <c r="AD78" s="11"/>
      <c r="AE78" s="11"/>
      <c r="AF78" s="11">
        <v>2</v>
      </c>
      <c r="AG78" s="11"/>
      <c r="AH78" s="11"/>
      <c r="AI78" s="11"/>
      <c r="AJ78" s="11"/>
      <c r="AK78" s="11"/>
      <c r="AL78" s="11"/>
      <c r="AM78" s="11"/>
      <c r="AN78" s="11"/>
      <c r="AO78" s="11"/>
      <c r="AP78" s="11"/>
      <c r="AQ78" s="17"/>
      <c r="AR78" s="17"/>
      <c r="AS78" s="17"/>
      <c r="AT78" s="18"/>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32"/>
      <c r="BZ78" s="20"/>
      <c r="CA78" s="17"/>
      <c r="CB78" s="34"/>
      <c r="CC78" s="10"/>
      <c r="CD78" s="10"/>
      <c r="CE78" s="18"/>
      <c r="CF78" s="10"/>
      <c r="CG78" s="10"/>
      <c r="CH78" s="10"/>
      <c r="CQ78" s="138">
        <v>0</v>
      </c>
      <c r="CV78" s="222">
        <v>0</v>
      </c>
    </row>
    <row r="79" spans="1:100" s="138" customFormat="1" x14ac:dyDescent="0.25">
      <c r="A79" s="138" t="s">
        <v>782</v>
      </c>
      <c r="B79" s="43"/>
      <c r="C79" s="10"/>
      <c r="D79" s="75" t="s">
        <v>783</v>
      </c>
      <c r="E79" s="10" t="s">
        <v>784</v>
      </c>
      <c r="F79" s="10" t="s">
        <v>785</v>
      </c>
      <c r="G79" s="10" t="s">
        <v>133</v>
      </c>
      <c r="H79" s="10">
        <v>47905</v>
      </c>
      <c r="I79" s="10" t="s">
        <v>233</v>
      </c>
      <c r="J79" s="42" t="s">
        <v>582</v>
      </c>
      <c r="K79" s="11">
        <v>1136</v>
      </c>
      <c r="L79" s="11"/>
      <c r="M79" s="11"/>
      <c r="N79" s="11"/>
      <c r="O79" s="11"/>
      <c r="P79" s="12"/>
      <c r="Q79" s="11"/>
      <c r="R79" s="13"/>
      <c r="S79" s="13"/>
      <c r="T79" s="13"/>
      <c r="U79" s="13"/>
      <c r="V79" s="31"/>
      <c r="W79" s="13"/>
      <c r="X79" s="13"/>
      <c r="Y79" s="13"/>
      <c r="Z79" s="13"/>
      <c r="AA79" s="15">
        <v>1984</v>
      </c>
      <c r="AB79" s="15"/>
      <c r="AC79" s="12">
        <v>3</v>
      </c>
      <c r="AD79" s="11"/>
      <c r="AE79" s="11"/>
      <c r="AF79" s="11">
        <v>3</v>
      </c>
      <c r="AG79" s="11"/>
      <c r="AH79" s="11"/>
      <c r="AI79" s="11"/>
      <c r="AJ79" s="11"/>
      <c r="AK79" s="11"/>
      <c r="AL79" s="11"/>
      <c r="AM79" s="11"/>
      <c r="AN79" s="11"/>
      <c r="AO79" s="11"/>
      <c r="AP79" s="11"/>
      <c r="AQ79" s="17"/>
      <c r="AR79" s="17"/>
      <c r="AS79" s="17"/>
      <c r="AT79" s="18"/>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32"/>
      <c r="BZ79" s="20"/>
      <c r="CA79" s="17"/>
      <c r="CB79" s="34"/>
      <c r="CC79" s="10"/>
      <c r="CD79" s="10"/>
      <c r="CE79" s="18"/>
      <c r="CF79" s="10"/>
      <c r="CG79" s="10"/>
      <c r="CH79" s="10"/>
      <c r="CQ79" s="138">
        <v>0</v>
      </c>
      <c r="CV79" s="222">
        <v>0</v>
      </c>
    </row>
    <row r="80" spans="1:100" s="138" customFormat="1" x14ac:dyDescent="0.25">
      <c r="A80" s="138" t="s">
        <v>786</v>
      </c>
      <c r="B80" s="43"/>
      <c r="C80" s="10"/>
      <c r="D80" s="75" t="s">
        <v>787</v>
      </c>
      <c r="E80" s="10" t="s">
        <v>788</v>
      </c>
      <c r="F80" s="10" t="s">
        <v>789</v>
      </c>
      <c r="G80" s="10" t="s">
        <v>133</v>
      </c>
      <c r="H80" s="10">
        <v>47904</v>
      </c>
      <c r="I80" s="10" t="s">
        <v>233</v>
      </c>
      <c r="J80" s="42" t="s">
        <v>582</v>
      </c>
      <c r="K80" s="11">
        <v>3624</v>
      </c>
      <c r="L80" s="11"/>
      <c r="M80" s="11"/>
      <c r="N80" s="11"/>
      <c r="O80" s="11"/>
      <c r="P80" s="12"/>
      <c r="Q80" s="11"/>
      <c r="R80" s="13"/>
      <c r="S80" s="13"/>
      <c r="T80" s="13"/>
      <c r="U80" s="13"/>
      <c r="V80" s="31"/>
      <c r="W80" s="13"/>
      <c r="X80" s="13"/>
      <c r="Y80" s="13"/>
      <c r="Z80" s="13"/>
      <c r="AA80" s="15">
        <v>1944</v>
      </c>
      <c r="AB80" s="15"/>
      <c r="AC80" s="12">
        <v>2</v>
      </c>
      <c r="AD80" s="11"/>
      <c r="AE80" s="11"/>
      <c r="AF80" s="11">
        <v>2</v>
      </c>
      <c r="AG80" s="11"/>
      <c r="AH80" s="11"/>
      <c r="AI80" s="11"/>
      <c r="AJ80" s="11"/>
      <c r="AK80" s="11"/>
      <c r="AL80" s="11"/>
      <c r="AM80" s="11"/>
      <c r="AN80" s="11"/>
      <c r="AO80" s="11"/>
      <c r="AP80" s="11"/>
      <c r="AQ80" s="17"/>
      <c r="AR80" s="17"/>
      <c r="AS80" s="17"/>
      <c r="AT80" s="18"/>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32"/>
      <c r="BZ80" s="20"/>
      <c r="CA80" s="17"/>
      <c r="CB80" s="34"/>
      <c r="CC80" s="10"/>
      <c r="CD80" s="10"/>
      <c r="CE80" s="18"/>
      <c r="CF80" s="10"/>
      <c r="CG80" s="10"/>
      <c r="CH80" s="10"/>
      <c r="CQ80" s="138">
        <v>0</v>
      </c>
      <c r="CV80" s="222">
        <v>0</v>
      </c>
    </row>
    <row r="81" spans="1:100" s="163" customFormat="1" x14ac:dyDescent="0.25">
      <c r="A81" s="163" t="s">
        <v>838</v>
      </c>
      <c r="B81" s="43"/>
      <c r="C81" s="10"/>
      <c r="D81" s="157" t="s">
        <v>4009</v>
      </c>
      <c r="E81" s="10" t="s">
        <v>4010</v>
      </c>
      <c r="F81" s="10" t="s">
        <v>4011</v>
      </c>
      <c r="G81" s="10" t="s">
        <v>133</v>
      </c>
      <c r="H81" s="10">
        <v>47904</v>
      </c>
      <c r="I81" s="10" t="s">
        <v>233</v>
      </c>
      <c r="J81" s="42" t="s">
        <v>582</v>
      </c>
      <c r="K81" s="11">
        <v>1320</v>
      </c>
      <c r="L81" s="11"/>
      <c r="M81" s="11"/>
      <c r="N81" s="11"/>
      <c r="O81" s="11"/>
      <c r="P81" s="12"/>
      <c r="Q81" s="11"/>
      <c r="R81" s="13"/>
      <c r="S81" s="13"/>
      <c r="T81" s="13"/>
      <c r="U81" s="13"/>
      <c r="V81" s="31"/>
      <c r="W81" s="13"/>
      <c r="X81" s="13"/>
      <c r="Y81" s="13"/>
      <c r="Z81" s="13"/>
      <c r="AA81" s="15">
        <v>1940</v>
      </c>
      <c r="AB81" s="15"/>
      <c r="AC81" s="12">
        <v>2</v>
      </c>
      <c r="AD81" s="11"/>
      <c r="AE81" s="11"/>
      <c r="AF81" s="11">
        <v>3</v>
      </c>
      <c r="AG81" s="11"/>
      <c r="AH81" s="11"/>
      <c r="AI81" s="11"/>
      <c r="AJ81" s="11"/>
      <c r="AK81" s="11"/>
      <c r="AL81" s="11"/>
      <c r="AM81" s="11"/>
      <c r="AN81" s="11"/>
      <c r="AO81" s="11"/>
      <c r="AP81" s="11"/>
      <c r="AQ81" s="17"/>
      <c r="AR81" s="17"/>
      <c r="AS81" s="17"/>
      <c r="AT81" s="18"/>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32"/>
      <c r="BZ81" s="20"/>
      <c r="CA81" s="17"/>
      <c r="CB81" s="34"/>
      <c r="CC81" s="10"/>
      <c r="CD81" s="10"/>
      <c r="CE81" s="18"/>
      <c r="CF81" s="10"/>
      <c r="CG81" s="10"/>
      <c r="CH81" s="10" t="s">
        <v>4012</v>
      </c>
      <c r="CQ81" s="163">
        <v>1</v>
      </c>
      <c r="CR81" s="163" t="s">
        <v>2545</v>
      </c>
      <c r="CV81" s="222">
        <v>0</v>
      </c>
    </row>
    <row r="82" spans="1:100" s="138" customFormat="1" x14ac:dyDescent="0.25">
      <c r="A82" s="138" t="s">
        <v>790</v>
      </c>
      <c r="B82" s="43"/>
      <c r="C82" s="10"/>
      <c r="D82" s="75" t="s">
        <v>791</v>
      </c>
      <c r="E82" s="10" t="s">
        <v>792</v>
      </c>
      <c r="F82" s="10" t="s">
        <v>793</v>
      </c>
      <c r="G82" s="10" t="s">
        <v>794</v>
      </c>
      <c r="H82" s="10">
        <v>47981</v>
      </c>
      <c r="I82" s="10" t="s">
        <v>233</v>
      </c>
      <c r="J82" s="42" t="s">
        <v>582</v>
      </c>
      <c r="K82" s="11">
        <v>917</v>
      </c>
      <c r="L82" s="11"/>
      <c r="M82" s="11"/>
      <c r="N82" s="11"/>
      <c r="O82" s="11"/>
      <c r="P82" s="12"/>
      <c r="Q82" s="11"/>
      <c r="R82" s="13"/>
      <c r="S82" s="13"/>
      <c r="T82" s="13"/>
      <c r="U82" s="13"/>
      <c r="V82" s="31"/>
      <c r="W82" s="13"/>
      <c r="X82" s="13"/>
      <c r="Y82" s="13"/>
      <c r="Z82" s="13"/>
      <c r="AA82" s="15">
        <v>1920</v>
      </c>
      <c r="AB82" s="15"/>
      <c r="AC82" s="12">
        <v>2</v>
      </c>
      <c r="AD82" s="11"/>
      <c r="AE82" s="11"/>
      <c r="AF82" s="11">
        <v>3</v>
      </c>
      <c r="AG82" s="11"/>
      <c r="AH82" s="11"/>
      <c r="AI82" s="11"/>
      <c r="AJ82" s="11"/>
      <c r="AK82" s="11"/>
      <c r="AL82" s="11"/>
      <c r="AM82" s="11"/>
      <c r="AN82" s="11"/>
      <c r="AO82" s="11"/>
      <c r="AP82" s="11"/>
      <c r="AQ82" s="17"/>
      <c r="AR82" s="17"/>
      <c r="AS82" s="17"/>
      <c r="AT82" s="18"/>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32"/>
      <c r="BZ82" s="20"/>
      <c r="CA82" s="17"/>
      <c r="CB82" s="34"/>
      <c r="CC82" s="10"/>
      <c r="CD82" s="10"/>
      <c r="CE82" s="18"/>
      <c r="CF82" s="10"/>
      <c r="CG82" s="10"/>
      <c r="CH82" s="10"/>
      <c r="CQ82" s="138">
        <v>0</v>
      </c>
      <c r="CV82" s="222">
        <v>0</v>
      </c>
    </row>
    <row r="83" spans="1:100" s="165" customFormat="1" x14ac:dyDescent="0.25">
      <c r="A83" s="165" t="s">
        <v>4016</v>
      </c>
      <c r="B83" s="43"/>
      <c r="C83" s="10"/>
      <c r="D83" s="157" t="s">
        <v>4017</v>
      </c>
      <c r="E83" s="10" t="s">
        <v>4018</v>
      </c>
      <c r="F83" s="10" t="s">
        <v>4019</v>
      </c>
      <c r="G83" s="10" t="s">
        <v>133</v>
      </c>
      <c r="H83" s="10">
        <v>47904</v>
      </c>
      <c r="I83" s="10" t="s">
        <v>233</v>
      </c>
      <c r="J83" s="42" t="s">
        <v>582</v>
      </c>
      <c r="K83" s="11">
        <v>1700</v>
      </c>
      <c r="L83" s="11"/>
      <c r="M83" s="11"/>
      <c r="N83" s="11"/>
      <c r="O83" s="11"/>
      <c r="P83" s="12"/>
      <c r="Q83" s="11"/>
      <c r="R83" s="13"/>
      <c r="S83" s="13"/>
      <c r="T83" s="13"/>
      <c r="U83" s="13"/>
      <c r="V83" s="31"/>
      <c r="W83" s="13"/>
      <c r="X83" s="13"/>
      <c r="Y83" s="13"/>
      <c r="Z83" s="13"/>
      <c r="AA83" s="15">
        <v>1901</v>
      </c>
      <c r="AB83" s="15"/>
      <c r="AC83" s="12">
        <v>2</v>
      </c>
      <c r="AD83" s="11"/>
      <c r="AE83" s="11"/>
      <c r="AF83" s="11">
        <v>2</v>
      </c>
      <c r="AG83" s="11"/>
      <c r="AH83" s="11"/>
      <c r="AI83" s="11"/>
      <c r="AJ83" s="11"/>
      <c r="AK83" s="11"/>
      <c r="AL83" s="11"/>
      <c r="AM83" s="11"/>
      <c r="AN83" s="11"/>
      <c r="AO83" s="11"/>
      <c r="AP83" s="11"/>
      <c r="AQ83" s="17"/>
      <c r="AR83" s="17"/>
      <c r="AS83" s="17"/>
      <c r="AT83" s="18"/>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32"/>
      <c r="BZ83" s="20"/>
      <c r="CA83" s="17"/>
      <c r="CB83" s="34"/>
      <c r="CC83" s="10"/>
      <c r="CD83" s="10"/>
      <c r="CE83" s="18"/>
      <c r="CF83" s="10"/>
      <c r="CG83" s="10"/>
      <c r="CH83" s="10" t="s">
        <v>4020</v>
      </c>
      <c r="CQ83" s="165">
        <v>0</v>
      </c>
      <c r="CV83" s="222">
        <v>0</v>
      </c>
    </row>
    <row r="84" spans="1:100" s="138" customFormat="1" x14ac:dyDescent="0.25">
      <c r="A84" s="138" t="s">
        <v>795</v>
      </c>
      <c r="B84" s="43"/>
      <c r="C84" s="10"/>
      <c r="D84" s="75" t="s">
        <v>791</v>
      </c>
      <c r="E84" s="10" t="s">
        <v>796</v>
      </c>
      <c r="F84" s="10" t="s">
        <v>797</v>
      </c>
      <c r="G84" s="10" t="s">
        <v>798</v>
      </c>
      <c r="H84" s="10">
        <v>47992</v>
      </c>
      <c r="I84" s="10" t="s">
        <v>233</v>
      </c>
      <c r="J84" s="42" t="s">
        <v>582</v>
      </c>
      <c r="K84" s="11">
        <v>1200</v>
      </c>
      <c r="L84" s="11"/>
      <c r="M84" s="11"/>
      <c r="N84" s="11"/>
      <c r="O84" s="11"/>
      <c r="P84" s="12"/>
      <c r="Q84" s="11"/>
      <c r="R84" s="13"/>
      <c r="S84" s="13"/>
      <c r="T84" s="13"/>
      <c r="U84" s="13"/>
      <c r="V84" s="31"/>
      <c r="W84" s="13"/>
      <c r="X84" s="13"/>
      <c r="Y84" s="13"/>
      <c r="Z84" s="13"/>
      <c r="AA84" s="15">
        <v>1979</v>
      </c>
      <c r="AB84" s="15"/>
      <c r="AC84" s="12">
        <v>1</v>
      </c>
      <c r="AD84" s="11"/>
      <c r="AE84" s="11"/>
      <c r="AF84" s="11">
        <v>1</v>
      </c>
      <c r="AG84" s="11"/>
      <c r="AH84" s="11"/>
      <c r="AI84" s="11"/>
      <c r="AJ84" s="11"/>
      <c r="AK84" s="11"/>
      <c r="AL84" s="11"/>
      <c r="AM84" s="11"/>
      <c r="AN84" s="11"/>
      <c r="AO84" s="11"/>
      <c r="AP84" s="11"/>
      <c r="AQ84" s="17"/>
      <c r="AR84" s="17"/>
      <c r="AS84" s="17"/>
      <c r="AT84" s="18"/>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32"/>
      <c r="BZ84" s="20"/>
      <c r="CA84" s="17"/>
      <c r="CB84" s="34"/>
      <c r="CC84" s="10"/>
      <c r="CD84" s="10"/>
      <c r="CE84" s="18"/>
      <c r="CF84" s="10"/>
      <c r="CG84" s="10"/>
      <c r="CH84" s="10"/>
      <c r="CQ84" s="138">
        <v>0</v>
      </c>
      <c r="CV84" s="222">
        <v>0</v>
      </c>
    </row>
    <row r="85" spans="1:100" s="138" customFormat="1" x14ac:dyDescent="0.25">
      <c r="A85" s="138" t="s">
        <v>799</v>
      </c>
      <c r="B85" s="43"/>
      <c r="C85" s="10"/>
      <c r="D85" s="75" t="s">
        <v>800</v>
      </c>
      <c r="E85" s="10" t="s">
        <v>801</v>
      </c>
      <c r="F85" s="10" t="s">
        <v>802</v>
      </c>
      <c r="G85" s="10" t="s">
        <v>133</v>
      </c>
      <c r="H85" s="10">
        <v>47909</v>
      </c>
      <c r="I85" s="10" t="s">
        <v>233</v>
      </c>
      <c r="J85" s="42" t="s">
        <v>582</v>
      </c>
      <c r="K85" s="11">
        <v>1090</v>
      </c>
      <c r="L85" s="11"/>
      <c r="M85" s="11"/>
      <c r="N85" s="11"/>
      <c r="O85" s="11"/>
      <c r="P85" s="12"/>
      <c r="Q85" s="11"/>
      <c r="R85" s="13"/>
      <c r="S85" s="13"/>
      <c r="T85" s="13"/>
      <c r="U85" s="13"/>
      <c r="V85" s="31"/>
      <c r="W85" s="13"/>
      <c r="X85" s="13"/>
      <c r="Y85" s="13"/>
      <c r="Z85" s="13"/>
      <c r="AA85" s="15">
        <v>1950</v>
      </c>
      <c r="AB85" s="15"/>
      <c r="AC85" s="12">
        <v>3</v>
      </c>
      <c r="AD85" s="11"/>
      <c r="AE85" s="11"/>
      <c r="AF85" s="11">
        <v>3</v>
      </c>
      <c r="AG85" s="11"/>
      <c r="AH85" s="11"/>
      <c r="AI85" s="11"/>
      <c r="AJ85" s="11"/>
      <c r="AK85" s="11"/>
      <c r="AL85" s="11"/>
      <c r="AM85" s="11"/>
      <c r="AN85" s="11"/>
      <c r="AO85" s="11"/>
      <c r="AP85" s="11"/>
      <c r="AQ85" s="17"/>
      <c r="AR85" s="17"/>
      <c r="AS85" s="17"/>
      <c r="AT85" s="18"/>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32"/>
      <c r="BZ85" s="20"/>
      <c r="CA85" s="17"/>
      <c r="CB85" s="34"/>
      <c r="CC85" s="10"/>
      <c r="CD85" s="10"/>
      <c r="CE85" s="18"/>
      <c r="CF85" s="10"/>
      <c r="CG85" s="10"/>
      <c r="CH85" s="10"/>
      <c r="CQ85" s="138">
        <v>0</v>
      </c>
      <c r="CV85" s="222">
        <v>0</v>
      </c>
    </row>
    <row r="86" spans="1:100" s="138" customFormat="1" x14ac:dyDescent="0.25">
      <c r="A86" s="138" t="s">
        <v>803</v>
      </c>
      <c r="B86" s="43"/>
      <c r="C86" s="10"/>
      <c r="D86" s="75" t="s">
        <v>804</v>
      </c>
      <c r="E86" s="10" t="s">
        <v>805</v>
      </c>
      <c r="F86" s="10" t="s">
        <v>806</v>
      </c>
      <c r="G86" s="10" t="s">
        <v>133</v>
      </c>
      <c r="H86" s="10">
        <v>47905</v>
      </c>
      <c r="I86" s="10" t="s">
        <v>233</v>
      </c>
      <c r="J86" s="42" t="s">
        <v>582</v>
      </c>
      <c r="K86" s="11">
        <v>2088</v>
      </c>
      <c r="L86" s="11"/>
      <c r="M86" s="11"/>
      <c r="N86" s="11"/>
      <c r="O86" s="11"/>
      <c r="P86" s="12"/>
      <c r="Q86" s="11"/>
      <c r="R86" s="13"/>
      <c r="S86" s="13"/>
      <c r="T86" s="13"/>
      <c r="U86" s="13"/>
      <c r="V86" s="31"/>
      <c r="W86" s="13"/>
      <c r="X86" s="13"/>
      <c r="Y86" s="13"/>
      <c r="Z86" s="13"/>
      <c r="AA86" s="15">
        <v>1980</v>
      </c>
      <c r="AB86" s="15"/>
      <c r="AC86" s="12">
        <v>2</v>
      </c>
      <c r="AD86" s="11"/>
      <c r="AE86" s="11"/>
      <c r="AF86" s="11">
        <v>3</v>
      </c>
      <c r="AG86" s="11"/>
      <c r="AH86" s="11"/>
      <c r="AI86" s="11"/>
      <c r="AJ86" s="11"/>
      <c r="AK86" s="11"/>
      <c r="AL86" s="11"/>
      <c r="AM86" s="11"/>
      <c r="AN86" s="11"/>
      <c r="AO86" s="11"/>
      <c r="AP86" s="11"/>
      <c r="AQ86" s="17"/>
      <c r="AR86" s="17"/>
      <c r="AS86" s="17"/>
      <c r="AT86" s="18"/>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32"/>
      <c r="BZ86" s="20"/>
      <c r="CA86" s="17"/>
      <c r="CB86" s="34"/>
      <c r="CC86" s="10"/>
      <c r="CD86" s="10"/>
      <c r="CE86" s="18"/>
      <c r="CF86" s="10"/>
      <c r="CG86" s="10"/>
      <c r="CH86" s="10"/>
      <c r="CQ86" s="138">
        <v>0</v>
      </c>
      <c r="CV86" s="222">
        <v>0</v>
      </c>
    </row>
    <row r="87" spans="1:100" s="138" customFormat="1" x14ac:dyDescent="0.25">
      <c r="A87" s="138" t="s">
        <v>807</v>
      </c>
      <c r="B87" s="43"/>
      <c r="C87" s="10"/>
      <c r="D87" s="75" t="s">
        <v>808</v>
      </c>
      <c r="E87" s="10" t="s">
        <v>809</v>
      </c>
      <c r="F87" s="10" t="s">
        <v>810</v>
      </c>
      <c r="G87" s="10" t="s">
        <v>133</v>
      </c>
      <c r="H87" s="10">
        <v>47904</v>
      </c>
      <c r="I87" s="10" t="s">
        <v>233</v>
      </c>
      <c r="J87" s="42" t="s">
        <v>582</v>
      </c>
      <c r="K87" s="11">
        <v>3533</v>
      </c>
      <c r="L87" s="11"/>
      <c r="M87" s="11"/>
      <c r="N87" s="11"/>
      <c r="O87" s="11"/>
      <c r="P87" s="12">
        <v>516</v>
      </c>
      <c r="Q87" s="11"/>
      <c r="R87" s="13"/>
      <c r="S87" s="13"/>
      <c r="T87" s="13"/>
      <c r="U87" s="13"/>
      <c r="V87" s="31"/>
      <c r="W87" s="13"/>
      <c r="X87" s="13"/>
      <c r="Y87" s="13"/>
      <c r="Z87" s="13"/>
      <c r="AA87" s="15">
        <v>1920</v>
      </c>
      <c r="AB87" s="15"/>
      <c r="AC87" s="12">
        <v>3</v>
      </c>
      <c r="AD87" s="11"/>
      <c r="AE87" s="11"/>
      <c r="AF87" s="11">
        <v>3</v>
      </c>
      <c r="AG87" s="11"/>
      <c r="AH87" s="11"/>
      <c r="AI87" s="11"/>
      <c r="AJ87" s="11"/>
      <c r="AK87" s="11"/>
      <c r="AL87" s="11"/>
      <c r="AM87" s="11"/>
      <c r="AN87" s="11"/>
      <c r="AO87" s="11"/>
      <c r="AP87" s="11"/>
      <c r="AQ87" s="17"/>
      <c r="AR87" s="17"/>
      <c r="AS87" s="17"/>
      <c r="AT87" s="18"/>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32"/>
      <c r="BZ87" s="20"/>
      <c r="CA87" s="17"/>
      <c r="CB87" s="34"/>
      <c r="CC87" s="10"/>
      <c r="CD87" s="10"/>
      <c r="CE87" s="18"/>
      <c r="CF87" s="10"/>
      <c r="CG87" s="10"/>
      <c r="CH87" s="10"/>
      <c r="CQ87" s="138">
        <v>0</v>
      </c>
      <c r="CV87" s="222">
        <v>0</v>
      </c>
    </row>
    <row r="88" spans="1:100" s="138" customFormat="1" x14ac:dyDescent="0.25">
      <c r="A88" s="138" t="s">
        <v>811</v>
      </c>
      <c r="B88" s="43"/>
      <c r="C88" s="10"/>
      <c r="D88" s="75" t="s">
        <v>812</v>
      </c>
      <c r="E88" s="10" t="s">
        <v>813</v>
      </c>
      <c r="F88" s="10" t="s">
        <v>814</v>
      </c>
      <c r="G88" s="10" t="s">
        <v>133</v>
      </c>
      <c r="H88" s="10">
        <v>47904</v>
      </c>
      <c r="I88" s="10" t="s">
        <v>233</v>
      </c>
      <c r="J88" s="42" t="s">
        <v>582</v>
      </c>
      <c r="K88" s="11">
        <v>2349</v>
      </c>
      <c r="L88" s="11"/>
      <c r="M88" s="11"/>
      <c r="N88" s="11"/>
      <c r="O88" s="11"/>
      <c r="P88" s="12"/>
      <c r="Q88" s="11"/>
      <c r="R88" s="13"/>
      <c r="S88" s="13"/>
      <c r="T88" s="13"/>
      <c r="U88" s="13"/>
      <c r="V88" s="31"/>
      <c r="W88" s="13"/>
      <c r="X88" s="13"/>
      <c r="Y88" s="13"/>
      <c r="Z88" s="13"/>
      <c r="AA88" s="15">
        <v>1986</v>
      </c>
      <c r="AB88" s="15"/>
      <c r="AC88" s="12">
        <v>3</v>
      </c>
      <c r="AD88" s="11"/>
      <c r="AE88" s="11"/>
      <c r="AF88" s="11">
        <v>3</v>
      </c>
      <c r="AG88" s="11"/>
      <c r="AH88" s="11"/>
      <c r="AI88" s="11"/>
      <c r="AJ88" s="11"/>
      <c r="AK88" s="11"/>
      <c r="AL88" s="11"/>
      <c r="AM88" s="11"/>
      <c r="AN88" s="11"/>
      <c r="AO88" s="11"/>
      <c r="AP88" s="11"/>
      <c r="AQ88" s="17"/>
      <c r="AR88" s="17"/>
      <c r="AS88" s="17"/>
      <c r="AT88" s="18"/>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32"/>
      <c r="BZ88" s="20"/>
      <c r="CA88" s="17"/>
      <c r="CB88" s="34"/>
      <c r="CC88" s="10"/>
      <c r="CD88" s="10"/>
      <c r="CE88" s="18"/>
      <c r="CF88" s="10"/>
      <c r="CG88" s="10"/>
      <c r="CH88" s="10"/>
      <c r="CQ88" s="138">
        <v>0</v>
      </c>
      <c r="CV88" s="222">
        <v>0</v>
      </c>
    </row>
    <row r="89" spans="1:100" s="203" customFormat="1" x14ac:dyDescent="0.25">
      <c r="A89" s="203" t="s">
        <v>4032</v>
      </c>
      <c r="B89" s="133"/>
      <c r="C89" s="129"/>
      <c r="D89" s="208" t="s">
        <v>4033</v>
      </c>
      <c r="E89" s="129" t="s">
        <v>4034</v>
      </c>
      <c r="F89" s="129" t="s">
        <v>4035</v>
      </c>
      <c r="G89" s="129" t="s">
        <v>133</v>
      </c>
      <c r="H89" s="129">
        <v>47905</v>
      </c>
      <c r="I89" s="129" t="s">
        <v>233</v>
      </c>
      <c r="J89" s="194" t="s">
        <v>582</v>
      </c>
      <c r="K89" s="151">
        <v>2700</v>
      </c>
      <c r="L89" s="151"/>
      <c r="M89" s="151"/>
      <c r="N89" s="151"/>
      <c r="O89" s="151"/>
      <c r="P89" s="147"/>
      <c r="Q89" s="151"/>
      <c r="R89" s="146"/>
      <c r="S89" s="146"/>
      <c r="T89" s="146"/>
      <c r="U89" s="146"/>
      <c r="V89" s="150"/>
      <c r="W89" s="146"/>
      <c r="X89" s="146"/>
      <c r="Y89" s="146"/>
      <c r="Z89" s="146"/>
      <c r="AA89" s="148">
        <v>1999</v>
      </c>
      <c r="AB89" s="148"/>
      <c r="AC89" s="147">
        <v>3</v>
      </c>
      <c r="AD89" s="151"/>
      <c r="AE89" s="151"/>
      <c r="AF89" s="151">
        <v>3</v>
      </c>
      <c r="AG89" s="151"/>
      <c r="AH89" s="151"/>
      <c r="AI89" s="151"/>
      <c r="AJ89" s="151"/>
      <c r="AK89" s="151"/>
      <c r="AL89" s="151"/>
      <c r="AM89" s="151"/>
      <c r="AN89" s="151"/>
      <c r="AO89" s="151"/>
      <c r="AP89" s="151"/>
      <c r="AQ89" s="149"/>
      <c r="AR89" s="149"/>
      <c r="AS89" s="149"/>
      <c r="AT89" s="130"/>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c r="BU89" s="149"/>
      <c r="BV89" s="149"/>
      <c r="BW89" s="149"/>
      <c r="BX89" s="149"/>
      <c r="BY89" s="152"/>
      <c r="BZ89" s="153"/>
      <c r="CA89" s="149"/>
      <c r="CB89" s="154"/>
      <c r="CC89" s="129"/>
      <c r="CD89" s="129"/>
      <c r="CE89" s="130"/>
      <c r="CF89" s="129"/>
      <c r="CG89" s="129"/>
      <c r="CH89" s="129" t="s">
        <v>4036</v>
      </c>
      <c r="CQ89" s="203">
        <v>0</v>
      </c>
      <c r="CV89" s="203">
        <v>1</v>
      </c>
    </row>
    <row r="90" spans="1:100" s="138" customFormat="1" x14ac:dyDescent="0.25">
      <c r="A90" s="138" t="s">
        <v>815</v>
      </c>
      <c r="B90" s="43"/>
      <c r="C90" s="10"/>
      <c r="D90" s="75" t="s">
        <v>816</v>
      </c>
      <c r="E90" s="10" t="s">
        <v>653</v>
      </c>
      <c r="F90" s="10" t="s">
        <v>817</v>
      </c>
      <c r="G90" s="10" t="s">
        <v>133</v>
      </c>
      <c r="H90" s="10">
        <v>47904</v>
      </c>
      <c r="I90" s="10" t="s">
        <v>233</v>
      </c>
      <c r="J90" s="42" t="s">
        <v>582</v>
      </c>
      <c r="K90" s="11">
        <v>3146</v>
      </c>
      <c r="L90" s="11"/>
      <c r="M90" s="11"/>
      <c r="N90" s="11"/>
      <c r="O90" s="11"/>
      <c r="P90" s="12"/>
      <c r="Q90" s="11"/>
      <c r="R90" s="13"/>
      <c r="S90" s="13"/>
      <c r="T90" s="13"/>
      <c r="U90" s="13"/>
      <c r="V90" s="31"/>
      <c r="W90" s="13"/>
      <c r="X90" s="13"/>
      <c r="Y90" s="13"/>
      <c r="Z90" s="13"/>
      <c r="AA90" s="15">
        <v>1955</v>
      </c>
      <c r="AB90" s="15"/>
      <c r="AC90" s="12">
        <v>2</v>
      </c>
      <c r="AD90" s="11"/>
      <c r="AE90" s="11"/>
      <c r="AF90" s="11">
        <v>2</v>
      </c>
      <c r="AG90" s="11"/>
      <c r="AH90" s="11"/>
      <c r="AI90" s="11"/>
      <c r="AJ90" s="11"/>
      <c r="AK90" s="11"/>
      <c r="AL90" s="11"/>
      <c r="AM90" s="11"/>
      <c r="AN90" s="11"/>
      <c r="AO90" s="11"/>
      <c r="AP90" s="11"/>
      <c r="AQ90" s="17"/>
      <c r="AR90" s="17"/>
      <c r="AS90" s="17"/>
      <c r="AT90" s="18"/>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32"/>
      <c r="BZ90" s="20"/>
      <c r="CA90" s="17"/>
      <c r="CB90" s="34"/>
      <c r="CC90" s="10"/>
      <c r="CD90" s="10"/>
      <c r="CE90" s="18"/>
      <c r="CF90" s="10"/>
      <c r="CG90" s="10"/>
      <c r="CH90" s="10"/>
      <c r="CQ90" s="138">
        <v>0</v>
      </c>
      <c r="CV90" s="222">
        <v>0</v>
      </c>
    </row>
    <row r="91" spans="1:100" s="138" customFormat="1" x14ac:dyDescent="0.25">
      <c r="A91" s="138" t="s">
        <v>818</v>
      </c>
      <c r="B91" s="43"/>
      <c r="C91" s="10"/>
      <c r="D91" s="75" t="s">
        <v>819</v>
      </c>
      <c r="E91" s="10" t="s">
        <v>820</v>
      </c>
      <c r="F91" s="10" t="s">
        <v>821</v>
      </c>
      <c r="G91" s="10" t="s">
        <v>133</v>
      </c>
      <c r="H91" s="10">
        <v>47905</v>
      </c>
      <c r="I91" s="10" t="s">
        <v>233</v>
      </c>
      <c r="J91" s="42" t="s">
        <v>582</v>
      </c>
      <c r="K91" s="11">
        <v>2842</v>
      </c>
      <c r="L91" s="11"/>
      <c r="M91" s="11"/>
      <c r="N91" s="11"/>
      <c r="O91" s="11"/>
      <c r="P91" s="12"/>
      <c r="Q91" s="11"/>
      <c r="R91" s="13"/>
      <c r="S91" s="13"/>
      <c r="T91" s="13"/>
      <c r="U91" s="13"/>
      <c r="V91" s="31"/>
      <c r="W91" s="13"/>
      <c r="X91" s="13"/>
      <c r="Y91" s="13"/>
      <c r="Z91" s="13"/>
      <c r="AA91" s="15">
        <v>1960</v>
      </c>
      <c r="AB91" s="15"/>
      <c r="AC91" s="12">
        <v>3</v>
      </c>
      <c r="AD91" s="11"/>
      <c r="AE91" s="11"/>
      <c r="AF91" s="11">
        <v>3</v>
      </c>
      <c r="AG91" s="11"/>
      <c r="AH91" s="11"/>
      <c r="AI91" s="11"/>
      <c r="AJ91" s="11"/>
      <c r="AK91" s="11"/>
      <c r="AL91" s="11"/>
      <c r="AM91" s="11"/>
      <c r="AN91" s="11"/>
      <c r="AO91" s="11"/>
      <c r="AP91" s="11"/>
      <c r="AQ91" s="17"/>
      <c r="AR91" s="17"/>
      <c r="AS91" s="17"/>
      <c r="AT91" s="18"/>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32"/>
      <c r="BZ91" s="20"/>
      <c r="CA91" s="17"/>
      <c r="CB91" s="34"/>
      <c r="CC91" s="10"/>
      <c r="CD91" s="10"/>
      <c r="CE91" s="18"/>
      <c r="CF91" s="10"/>
      <c r="CG91" s="10"/>
      <c r="CH91" s="10"/>
      <c r="CQ91" s="138">
        <v>1</v>
      </c>
      <c r="CR91" s="134" t="s">
        <v>3599</v>
      </c>
      <c r="CV91" s="222">
        <v>0</v>
      </c>
    </row>
    <row r="92" spans="1:100" s="138" customFormat="1" x14ac:dyDescent="0.25">
      <c r="A92" s="138" t="s">
        <v>822</v>
      </c>
      <c r="B92" s="43"/>
      <c r="C92" s="10"/>
      <c r="D92" s="75" t="s">
        <v>823</v>
      </c>
      <c r="E92" s="10" t="s">
        <v>824</v>
      </c>
      <c r="F92" s="10" t="s">
        <v>825</v>
      </c>
      <c r="G92" s="10"/>
      <c r="H92" s="10">
        <v>47909</v>
      </c>
      <c r="I92" s="10" t="s">
        <v>233</v>
      </c>
      <c r="J92" s="42" t="s">
        <v>582</v>
      </c>
      <c r="K92" s="11">
        <v>810</v>
      </c>
      <c r="L92" s="11"/>
      <c r="M92" s="11"/>
      <c r="N92" s="11"/>
      <c r="O92" s="11"/>
      <c r="P92" s="12"/>
      <c r="Q92" s="11"/>
      <c r="R92" s="13"/>
      <c r="S92" s="13"/>
      <c r="T92" s="13"/>
      <c r="U92" s="13"/>
      <c r="V92" s="31"/>
      <c r="W92" s="13"/>
      <c r="X92" s="13"/>
      <c r="Y92" s="13"/>
      <c r="Z92" s="13"/>
      <c r="AA92" s="15">
        <v>2003</v>
      </c>
      <c r="AB92" s="15"/>
      <c r="AC92" s="12">
        <v>2</v>
      </c>
      <c r="AD92" s="11"/>
      <c r="AE92" s="11"/>
      <c r="AF92" s="11">
        <v>3</v>
      </c>
      <c r="AG92" s="11"/>
      <c r="AH92" s="11"/>
      <c r="AI92" s="11"/>
      <c r="AJ92" s="11"/>
      <c r="AK92" s="11"/>
      <c r="AL92" s="11"/>
      <c r="AM92" s="11"/>
      <c r="AN92" s="11"/>
      <c r="AO92" s="11"/>
      <c r="AP92" s="11"/>
      <c r="AQ92" s="17"/>
      <c r="AR92" s="17"/>
      <c r="AS92" s="17"/>
      <c r="AT92" s="18"/>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32"/>
      <c r="BZ92" s="20"/>
      <c r="CA92" s="17"/>
      <c r="CB92" s="34"/>
      <c r="CC92" s="10"/>
      <c r="CD92" s="10"/>
      <c r="CE92" s="18"/>
      <c r="CF92" s="10"/>
      <c r="CG92" s="10"/>
      <c r="CH92" s="10"/>
      <c r="CQ92" s="138">
        <v>0</v>
      </c>
      <c r="CV92" s="222">
        <v>0</v>
      </c>
    </row>
    <row r="93" spans="1:100" s="138" customFormat="1" x14ac:dyDescent="0.25">
      <c r="A93" s="138" t="s">
        <v>830</v>
      </c>
      <c r="B93" s="43"/>
      <c r="C93" s="10"/>
      <c r="D93" s="75" t="s">
        <v>831</v>
      </c>
      <c r="E93" s="10" t="s">
        <v>832</v>
      </c>
      <c r="F93" s="10" t="s">
        <v>833</v>
      </c>
      <c r="G93" s="10" t="s">
        <v>133</v>
      </c>
      <c r="H93" s="10">
        <v>47904</v>
      </c>
      <c r="I93" s="10" t="s">
        <v>233</v>
      </c>
      <c r="J93" s="42" t="s">
        <v>582</v>
      </c>
      <c r="K93" s="11">
        <v>2460</v>
      </c>
      <c r="L93" s="11"/>
      <c r="M93" s="11"/>
      <c r="N93" s="11"/>
      <c r="O93" s="11"/>
      <c r="P93" s="12"/>
      <c r="Q93" s="11"/>
      <c r="R93" s="13"/>
      <c r="S93" s="13"/>
      <c r="T93" s="13"/>
      <c r="U93" s="13"/>
      <c r="V93" s="31"/>
      <c r="W93" s="13"/>
      <c r="X93" s="13"/>
      <c r="Y93" s="13"/>
      <c r="Z93" s="13"/>
      <c r="AA93" s="15">
        <v>1960</v>
      </c>
      <c r="AB93" s="15"/>
      <c r="AC93" s="12">
        <v>2</v>
      </c>
      <c r="AD93" s="11"/>
      <c r="AE93" s="11"/>
      <c r="AF93" s="11">
        <v>2</v>
      </c>
      <c r="AG93" s="11"/>
      <c r="AH93" s="11"/>
      <c r="AI93" s="11"/>
      <c r="AJ93" s="11"/>
      <c r="AK93" s="11"/>
      <c r="AL93" s="11"/>
      <c r="AM93" s="11"/>
      <c r="AN93" s="11"/>
      <c r="AO93" s="11"/>
      <c r="AP93" s="11"/>
      <c r="AQ93" s="17"/>
      <c r="AR93" s="17"/>
      <c r="AS93" s="17"/>
      <c r="AT93" s="18"/>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32"/>
      <c r="BZ93" s="20"/>
      <c r="CA93" s="17"/>
      <c r="CB93" s="34"/>
      <c r="CC93" s="10"/>
      <c r="CD93" s="10"/>
      <c r="CE93" s="18"/>
      <c r="CF93" s="10"/>
      <c r="CG93" s="10"/>
      <c r="CH93" s="10"/>
      <c r="CQ93" s="138">
        <v>1</v>
      </c>
      <c r="CR93" s="138" t="s">
        <v>2370</v>
      </c>
      <c r="CV93" s="222">
        <v>0</v>
      </c>
    </row>
    <row r="94" spans="1:100" s="138" customFormat="1" x14ac:dyDescent="0.25">
      <c r="A94" s="138" t="s">
        <v>834</v>
      </c>
      <c r="B94" s="43"/>
      <c r="C94" s="10"/>
      <c r="D94" s="75" t="s">
        <v>835</v>
      </c>
      <c r="E94" s="10" t="s">
        <v>836</v>
      </c>
      <c r="F94" s="10" t="s">
        <v>837</v>
      </c>
      <c r="G94" s="10" t="s">
        <v>133</v>
      </c>
      <c r="H94" s="10">
        <v>47904</v>
      </c>
      <c r="I94" s="10" t="s">
        <v>233</v>
      </c>
      <c r="J94" s="42" t="s">
        <v>582</v>
      </c>
      <c r="K94" s="11">
        <v>2580</v>
      </c>
      <c r="L94" s="11"/>
      <c r="M94" s="11"/>
      <c r="N94" s="11"/>
      <c r="O94" s="11"/>
      <c r="P94" s="12"/>
      <c r="Q94" s="11"/>
      <c r="R94" s="13"/>
      <c r="S94" s="13"/>
      <c r="T94" s="13"/>
      <c r="U94" s="13"/>
      <c r="V94" s="31"/>
      <c r="W94" s="13"/>
      <c r="X94" s="13"/>
      <c r="Y94" s="13"/>
      <c r="Z94" s="13"/>
      <c r="AA94" s="15">
        <v>1957</v>
      </c>
      <c r="AB94" s="15"/>
      <c r="AC94" s="12">
        <v>2</v>
      </c>
      <c r="AD94" s="11"/>
      <c r="AE94" s="11"/>
      <c r="AF94" s="11">
        <v>2</v>
      </c>
      <c r="AG94" s="11"/>
      <c r="AH94" s="11"/>
      <c r="AI94" s="11"/>
      <c r="AJ94" s="11"/>
      <c r="AK94" s="11"/>
      <c r="AL94" s="11"/>
      <c r="AM94" s="11"/>
      <c r="AN94" s="11"/>
      <c r="AO94" s="11"/>
      <c r="AP94" s="11"/>
      <c r="AQ94" s="17"/>
      <c r="AR94" s="17"/>
      <c r="AS94" s="17"/>
      <c r="AT94" s="18"/>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32"/>
      <c r="BZ94" s="20"/>
      <c r="CA94" s="17"/>
      <c r="CB94" s="34"/>
      <c r="CC94" s="10"/>
      <c r="CD94" s="10"/>
      <c r="CE94" s="18"/>
      <c r="CF94" s="10"/>
      <c r="CG94" s="10"/>
      <c r="CH94" s="10"/>
      <c r="CQ94" s="138">
        <v>1</v>
      </c>
      <c r="CR94" s="138" t="s">
        <v>2510</v>
      </c>
      <c r="CV94" s="222">
        <v>0</v>
      </c>
    </row>
    <row r="95" spans="1:100" s="138" customFormat="1" x14ac:dyDescent="0.25">
      <c r="A95" s="138" t="s">
        <v>839</v>
      </c>
      <c r="B95" s="43"/>
      <c r="C95" s="10"/>
      <c r="D95" s="75" t="s">
        <v>840</v>
      </c>
      <c r="E95" s="10" t="s">
        <v>841</v>
      </c>
      <c r="F95" s="10" t="s">
        <v>842</v>
      </c>
      <c r="G95" s="10" t="s">
        <v>133</v>
      </c>
      <c r="H95" s="10">
        <v>47904</v>
      </c>
      <c r="I95" s="10" t="s">
        <v>233</v>
      </c>
      <c r="J95" s="42" t="s">
        <v>582</v>
      </c>
      <c r="K95" s="11">
        <v>3536</v>
      </c>
      <c r="L95" s="11"/>
      <c r="M95" s="11"/>
      <c r="N95" s="11"/>
      <c r="O95" s="11"/>
      <c r="P95" s="12"/>
      <c r="Q95" s="11"/>
      <c r="R95" s="13"/>
      <c r="S95" s="13"/>
      <c r="T95" s="13"/>
      <c r="U95" s="13"/>
      <c r="V95" s="31"/>
      <c r="W95" s="13"/>
      <c r="X95" s="13"/>
      <c r="Y95" s="13"/>
      <c r="Z95" s="13"/>
      <c r="AA95" s="15">
        <v>1971</v>
      </c>
      <c r="AB95" s="15"/>
      <c r="AC95" s="12">
        <v>2</v>
      </c>
      <c r="AD95" s="11"/>
      <c r="AE95" s="11"/>
      <c r="AF95" s="11">
        <v>2</v>
      </c>
      <c r="AG95" s="11"/>
      <c r="AH95" s="11"/>
      <c r="AI95" s="11"/>
      <c r="AJ95" s="11"/>
      <c r="AK95" s="11"/>
      <c r="AL95" s="11"/>
      <c r="AM95" s="11"/>
      <c r="AN95" s="11"/>
      <c r="AO95" s="11"/>
      <c r="AP95" s="11"/>
      <c r="AQ95" s="17"/>
      <c r="AR95" s="17"/>
      <c r="AS95" s="17"/>
      <c r="AT95" s="18"/>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32"/>
      <c r="BZ95" s="20"/>
      <c r="CA95" s="17"/>
      <c r="CB95" s="34"/>
      <c r="CC95" s="10"/>
      <c r="CD95" s="10"/>
      <c r="CE95" s="18"/>
      <c r="CF95" s="10"/>
      <c r="CG95" s="10"/>
      <c r="CH95" s="10"/>
      <c r="CQ95" s="138">
        <v>0</v>
      </c>
      <c r="CV95" s="222">
        <v>0</v>
      </c>
    </row>
    <row r="96" spans="1:100" s="138" customFormat="1" x14ac:dyDescent="0.25">
      <c r="A96" s="138" t="s">
        <v>851</v>
      </c>
      <c r="B96" s="43"/>
      <c r="C96" s="10"/>
      <c r="D96" s="75" t="s">
        <v>852</v>
      </c>
      <c r="E96" s="10" t="s">
        <v>632</v>
      </c>
      <c r="F96" s="10" t="s">
        <v>853</v>
      </c>
      <c r="G96" s="10" t="s">
        <v>133</v>
      </c>
      <c r="H96" s="10">
        <v>47905</v>
      </c>
      <c r="I96" s="10" t="s">
        <v>233</v>
      </c>
      <c r="J96" s="42" t="s">
        <v>582</v>
      </c>
      <c r="K96" s="11">
        <v>2928</v>
      </c>
      <c r="L96" s="11"/>
      <c r="M96" s="11"/>
      <c r="N96" s="11"/>
      <c r="O96" s="11"/>
      <c r="P96" s="12"/>
      <c r="Q96" s="11"/>
      <c r="R96" s="13"/>
      <c r="S96" s="13"/>
      <c r="T96" s="13"/>
      <c r="U96" s="13"/>
      <c r="V96" s="31"/>
      <c r="W96" s="13"/>
      <c r="X96" s="13"/>
      <c r="Y96" s="13"/>
      <c r="Z96" s="13"/>
      <c r="AA96" s="15">
        <v>1950</v>
      </c>
      <c r="AB96" s="15"/>
      <c r="AC96" s="12">
        <v>4</v>
      </c>
      <c r="AD96" s="11"/>
      <c r="AE96" s="11"/>
      <c r="AF96" s="11">
        <v>3</v>
      </c>
      <c r="AG96" s="11"/>
      <c r="AH96" s="11"/>
      <c r="AI96" s="11"/>
      <c r="AJ96" s="11"/>
      <c r="AK96" s="11"/>
      <c r="AL96" s="11"/>
      <c r="AM96" s="11"/>
      <c r="AN96" s="11"/>
      <c r="AO96" s="11"/>
      <c r="AP96" s="11"/>
      <c r="AQ96" s="17"/>
      <c r="AR96" s="17"/>
      <c r="AS96" s="17"/>
      <c r="AT96" s="18"/>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32"/>
      <c r="BZ96" s="20"/>
      <c r="CA96" s="17"/>
      <c r="CB96" s="34"/>
      <c r="CC96" s="10"/>
      <c r="CD96" s="10"/>
      <c r="CE96" s="18"/>
      <c r="CF96" s="10"/>
      <c r="CG96" s="10"/>
      <c r="CH96" s="10"/>
      <c r="CQ96" s="138">
        <v>0</v>
      </c>
      <c r="CV96" s="222">
        <v>0</v>
      </c>
    </row>
    <row r="97" spans="1:100" s="138" customFormat="1" x14ac:dyDescent="0.25">
      <c r="A97" s="138" t="s">
        <v>854</v>
      </c>
      <c r="B97" s="43"/>
      <c r="C97" s="10"/>
      <c r="D97" s="75" t="s">
        <v>855</v>
      </c>
      <c r="E97" s="10" t="s">
        <v>856</v>
      </c>
      <c r="F97" s="10" t="s">
        <v>857</v>
      </c>
      <c r="G97" s="10" t="s">
        <v>133</v>
      </c>
      <c r="H97" s="10">
        <v>47909</v>
      </c>
      <c r="I97" s="10" t="s">
        <v>233</v>
      </c>
      <c r="J97" s="42" t="s">
        <v>582</v>
      </c>
      <c r="K97" s="11">
        <v>2319</v>
      </c>
      <c r="L97" s="11"/>
      <c r="M97" s="11"/>
      <c r="N97" s="11"/>
      <c r="O97" s="11"/>
      <c r="P97" s="12"/>
      <c r="Q97" s="11"/>
      <c r="R97" s="13"/>
      <c r="S97" s="13"/>
      <c r="T97" s="13"/>
      <c r="U97" s="13"/>
      <c r="V97" s="31"/>
      <c r="W97" s="13"/>
      <c r="X97" s="13"/>
      <c r="Y97" s="13"/>
      <c r="Z97" s="13"/>
      <c r="AA97" s="15">
        <v>2012</v>
      </c>
      <c r="AB97" s="15"/>
      <c r="AC97" s="12">
        <v>3</v>
      </c>
      <c r="AD97" s="11"/>
      <c r="AE97" s="11"/>
      <c r="AF97" s="11">
        <v>4</v>
      </c>
      <c r="AG97" s="11"/>
      <c r="AH97" s="11"/>
      <c r="AI97" s="11"/>
      <c r="AJ97" s="11"/>
      <c r="AK97" s="11"/>
      <c r="AL97" s="11"/>
      <c r="AM97" s="11"/>
      <c r="AN97" s="11"/>
      <c r="AO97" s="11"/>
      <c r="AP97" s="11"/>
      <c r="AQ97" s="17"/>
      <c r="AR97" s="17"/>
      <c r="AS97" s="17"/>
      <c r="AT97" s="18"/>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32"/>
      <c r="BZ97" s="20"/>
      <c r="CA97" s="17"/>
      <c r="CB97" s="34"/>
      <c r="CC97" s="10"/>
      <c r="CD97" s="10"/>
      <c r="CE97" s="18"/>
      <c r="CF97" s="10"/>
      <c r="CG97" s="10"/>
      <c r="CH97" s="10"/>
      <c r="CQ97" s="138">
        <v>0</v>
      </c>
      <c r="CV97" s="222">
        <v>0</v>
      </c>
    </row>
    <row r="98" spans="1:100" s="138" customFormat="1" x14ac:dyDescent="0.25">
      <c r="A98" s="138" t="s">
        <v>858</v>
      </c>
      <c r="B98" s="43"/>
      <c r="C98" s="10"/>
      <c r="D98" s="75" t="s">
        <v>859</v>
      </c>
      <c r="E98" s="10" t="s">
        <v>860</v>
      </c>
      <c r="F98" s="10" t="s">
        <v>861</v>
      </c>
      <c r="G98" s="10" t="s">
        <v>133</v>
      </c>
      <c r="H98" s="10">
        <v>47904</v>
      </c>
      <c r="I98" s="10" t="s">
        <v>233</v>
      </c>
      <c r="J98" s="42" t="s">
        <v>582</v>
      </c>
      <c r="K98" s="11">
        <v>1496</v>
      </c>
      <c r="L98" s="11"/>
      <c r="M98" s="11"/>
      <c r="N98" s="11"/>
      <c r="O98" s="11"/>
      <c r="P98" s="12"/>
      <c r="Q98" s="11"/>
      <c r="R98" s="13"/>
      <c r="S98" s="13"/>
      <c r="T98" s="13"/>
      <c r="U98" s="13"/>
      <c r="V98" s="31"/>
      <c r="W98" s="13"/>
      <c r="X98" s="13"/>
      <c r="Y98" s="13"/>
      <c r="Z98" s="13"/>
      <c r="AA98" s="15">
        <v>1935</v>
      </c>
      <c r="AB98" s="15"/>
      <c r="AC98" s="12">
        <v>3</v>
      </c>
      <c r="AD98" s="11"/>
      <c r="AE98" s="11"/>
      <c r="AF98" s="11">
        <v>2</v>
      </c>
      <c r="AG98" s="11"/>
      <c r="AH98" s="11"/>
      <c r="AI98" s="11"/>
      <c r="AJ98" s="11"/>
      <c r="AK98" s="11"/>
      <c r="AL98" s="11"/>
      <c r="AM98" s="11"/>
      <c r="AN98" s="11"/>
      <c r="AO98" s="11"/>
      <c r="AP98" s="11"/>
      <c r="AQ98" s="17"/>
      <c r="AR98" s="17"/>
      <c r="AS98" s="17"/>
      <c r="AT98" s="18"/>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32"/>
      <c r="BZ98" s="20"/>
      <c r="CA98" s="17"/>
      <c r="CB98" s="34"/>
      <c r="CC98" s="10"/>
      <c r="CD98" s="10"/>
      <c r="CE98" s="18"/>
      <c r="CF98" s="10"/>
      <c r="CG98" s="10"/>
      <c r="CH98" s="10"/>
      <c r="CQ98" s="138">
        <v>0</v>
      </c>
      <c r="CV98" s="222">
        <v>0</v>
      </c>
    </row>
    <row r="99" spans="1:100" s="138" customFormat="1" x14ac:dyDescent="0.25">
      <c r="A99" s="138" t="s">
        <v>862</v>
      </c>
      <c r="B99" s="43"/>
      <c r="C99" s="10"/>
      <c r="D99" s="75"/>
      <c r="E99" s="10" t="s">
        <v>863</v>
      </c>
      <c r="F99" s="10" t="s">
        <v>864</v>
      </c>
      <c r="G99" s="10" t="s">
        <v>254</v>
      </c>
      <c r="H99" s="10">
        <v>47906</v>
      </c>
      <c r="I99" s="10" t="s">
        <v>233</v>
      </c>
      <c r="J99" s="42" t="s">
        <v>582</v>
      </c>
      <c r="K99" s="11">
        <v>2586</v>
      </c>
      <c r="L99" s="11"/>
      <c r="M99" s="11"/>
      <c r="N99" s="11"/>
      <c r="O99" s="11"/>
      <c r="P99" s="12"/>
      <c r="Q99" s="11"/>
      <c r="R99" s="13"/>
      <c r="S99" s="13"/>
      <c r="T99" s="13"/>
      <c r="U99" s="13"/>
      <c r="V99" s="31"/>
      <c r="W99" s="13"/>
      <c r="X99" s="13"/>
      <c r="Y99" s="13"/>
      <c r="Z99" s="13"/>
      <c r="AA99" s="15">
        <v>1982</v>
      </c>
      <c r="AB99" s="15"/>
      <c r="AC99" s="12">
        <v>5</v>
      </c>
      <c r="AD99" s="11"/>
      <c r="AE99" s="11"/>
      <c r="AF99" s="11">
        <v>4</v>
      </c>
      <c r="AG99" s="11"/>
      <c r="AH99" s="11"/>
      <c r="AI99" s="11"/>
      <c r="AJ99" s="11"/>
      <c r="AK99" s="11"/>
      <c r="AL99" s="11"/>
      <c r="AM99" s="11"/>
      <c r="AN99" s="11"/>
      <c r="AO99" s="11"/>
      <c r="AP99" s="11"/>
      <c r="AQ99" s="17"/>
      <c r="AR99" s="17"/>
      <c r="AS99" s="17"/>
      <c r="AT99" s="18"/>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32"/>
      <c r="BZ99" s="20"/>
      <c r="CA99" s="17"/>
      <c r="CB99" s="34"/>
      <c r="CC99" s="10"/>
      <c r="CD99" s="10"/>
      <c r="CE99" s="18"/>
      <c r="CF99" s="10"/>
      <c r="CG99" s="10"/>
      <c r="CH99" s="10"/>
      <c r="CQ99" s="138">
        <v>0</v>
      </c>
      <c r="CV99" s="222">
        <v>0</v>
      </c>
    </row>
    <row r="100" spans="1:100" s="138" customFormat="1" x14ac:dyDescent="0.25">
      <c r="A100" s="138" t="s">
        <v>869</v>
      </c>
      <c r="B100" s="43"/>
      <c r="C100" s="10"/>
      <c r="D100" s="75" t="s">
        <v>870</v>
      </c>
      <c r="E100" s="10" t="s">
        <v>871</v>
      </c>
      <c r="F100" s="10" t="s">
        <v>872</v>
      </c>
      <c r="G100" s="10" t="s">
        <v>133</v>
      </c>
      <c r="H100" s="10">
        <v>47905</v>
      </c>
      <c r="I100" s="10" t="s">
        <v>233</v>
      </c>
      <c r="J100" s="42" t="s">
        <v>582</v>
      </c>
      <c r="K100" s="11">
        <v>4950</v>
      </c>
      <c r="L100" s="11"/>
      <c r="M100" s="11"/>
      <c r="N100" s="11"/>
      <c r="O100" s="11"/>
      <c r="P100" s="12"/>
      <c r="Q100" s="11"/>
      <c r="R100" s="13"/>
      <c r="S100" s="13"/>
      <c r="T100" s="13"/>
      <c r="U100" s="13"/>
      <c r="V100" s="31"/>
      <c r="W100" s="13"/>
      <c r="X100" s="13"/>
      <c r="Y100" s="13"/>
      <c r="Z100" s="13"/>
      <c r="AA100" s="15">
        <v>1950</v>
      </c>
      <c r="AB100" s="15"/>
      <c r="AC100" s="12">
        <v>5</v>
      </c>
      <c r="AD100" s="11"/>
      <c r="AE100" s="11"/>
      <c r="AF100" s="11">
        <v>3</v>
      </c>
      <c r="AG100" s="11"/>
      <c r="AH100" s="11"/>
      <c r="AI100" s="11"/>
      <c r="AJ100" s="11"/>
      <c r="AK100" s="11"/>
      <c r="AL100" s="11"/>
      <c r="AM100" s="11"/>
      <c r="AN100" s="11"/>
      <c r="AO100" s="11"/>
      <c r="AP100" s="11"/>
      <c r="AQ100" s="17"/>
      <c r="AR100" s="17"/>
      <c r="AS100" s="17"/>
      <c r="AT100" s="18"/>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32"/>
      <c r="BZ100" s="20"/>
      <c r="CA100" s="17"/>
      <c r="CB100" s="34"/>
      <c r="CC100" s="10"/>
      <c r="CD100" s="10"/>
      <c r="CE100" s="18"/>
      <c r="CF100" s="10"/>
      <c r="CG100" s="10"/>
      <c r="CH100" s="10"/>
      <c r="CQ100" s="138">
        <v>0</v>
      </c>
      <c r="CV100" s="222">
        <v>0</v>
      </c>
    </row>
    <row r="101" spans="1:100" s="138" customFormat="1" x14ac:dyDescent="0.25">
      <c r="A101" s="138" t="s">
        <v>873</v>
      </c>
      <c r="B101" s="43"/>
      <c r="C101" s="10"/>
      <c r="D101" s="75" t="s">
        <v>874</v>
      </c>
      <c r="E101" s="10" t="s">
        <v>875</v>
      </c>
      <c r="F101" s="10" t="s">
        <v>876</v>
      </c>
      <c r="G101" s="10" t="s">
        <v>133</v>
      </c>
      <c r="H101" s="10">
        <v>47905</v>
      </c>
      <c r="I101" s="10" t="s">
        <v>233</v>
      </c>
      <c r="J101" s="42" t="s">
        <v>582</v>
      </c>
      <c r="K101" s="11">
        <v>1948</v>
      </c>
      <c r="L101" s="11"/>
      <c r="M101" s="11"/>
      <c r="N101" s="11"/>
      <c r="O101" s="11"/>
      <c r="P101" s="12"/>
      <c r="Q101" s="11"/>
      <c r="R101" s="13"/>
      <c r="S101" s="13"/>
      <c r="T101" s="13"/>
      <c r="U101" s="13"/>
      <c r="V101" s="31"/>
      <c r="W101" s="13"/>
      <c r="X101" s="13"/>
      <c r="Y101" s="13"/>
      <c r="Z101" s="13"/>
      <c r="AA101" s="15">
        <v>1950</v>
      </c>
      <c r="AB101" s="15"/>
      <c r="AC101" s="12">
        <v>2</v>
      </c>
      <c r="AD101" s="11"/>
      <c r="AE101" s="11"/>
      <c r="AF101" s="11">
        <v>2</v>
      </c>
      <c r="AG101" s="11"/>
      <c r="AH101" s="11"/>
      <c r="AI101" s="11"/>
      <c r="AJ101" s="11"/>
      <c r="AK101" s="11"/>
      <c r="AL101" s="11"/>
      <c r="AM101" s="11"/>
      <c r="AN101" s="11"/>
      <c r="AO101" s="11"/>
      <c r="AP101" s="11"/>
      <c r="AQ101" s="17"/>
      <c r="AR101" s="17"/>
      <c r="AS101" s="17"/>
      <c r="AT101" s="18"/>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32"/>
      <c r="BZ101" s="20"/>
      <c r="CA101" s="17"/>
      <c r="CB101" s="34"/>
      <c r="CC101" s="10"/>
      <c r="CD101" s="10"/>
      <c r="CE101" s="18"/>
      <c r="CF101" s="10"/>
      <c r="CG101" s="10"/>
      <c r="CH101" s="10"/>
      <c r="CQ101" s="138">
        <v>0</v>
      </c>
      <c r="CV101" s="222">
        <v>0</v>
      </c>
    </row>
    <row r="102" spans="1:100" s="138" customFormat="1" x14ac:dyDescent="0.25">
      <c r="A102" s="138" t="s">
        <v>877</v>
      </c>
      <c r="B102" s="43"/>
      <c r="C102" s="10"/>
      <c r="D102" s="75"/>
      <c r="E102" s="10" t="s">
        <v>878</v>
      </c>
      <c r="F102" s="10" t="s">
        <v>879</v>
      </c>
      <c r="G102" s="10" t="s">
        <v>133</v>
      </c>
      <c r="H102" s="10">
        <v>47901</v>
      </c>
      <c r="I102" s="10" t="s">
        <v>233</v>
      </c>
      <c r="J102" s="42" t="s">
        <v>582</v>
      </c>
      <c r="K102" s="11">
        <v>2567</v>
      </c>
      <c r="L102" s="11"/>
      <c r="M102" s="11"/>
      <c r="N102" s="11"/>
      <c r="O102" s="11"/>
      <c r="P102" s="12"/>
      <c r="Q102" s="11"/>
      <c r="R102" s="13"/>
      <c r="S102" s="13"/>
      <c r="T102" s="13"/>
      <c r="U102" s="13"/>
      <c r="V102" s="31"/>
      <c r="W102" s="13"/>
      <c r="X102" s="13"/>
      <c r="Y102" s="13"/>
      <c r="Z102" s="13"/>
      <c r="AA102" s="15">
        <v>1950</v>
      </c>
      <c r="AB102" s="15"/>
      <c r="AC102" s="12">
        <v>3</v>
      </c>
      <c r="AD102" s="11"/>
      <c r="AE102" s="11"/>
      <c r="AF102" s="11">
        <v>3</v>
      </c>
      <c r="AG102" s="11"/>
      <c r="AH102" s="11"/>
      <c r="AI102" s="11"/>
      <c r="AJ102" s="11"/>
      <c r="AK102" s="11"/>
      <c r="AL102" s="11"/>
      <c r="AM102" s="11"/>
      <c r="AN102" s="11"/>
      <c r="AO102" s="11"/>
      <c r="AP102" s="11"/>
      <c r="AQ102" s="17"/>
      <c r="AR102" s="17"/>
      <c r="AS102" s="17"/>
      <c r="AT102" s="18"/>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32"/>
      <c r="BZ102" s="20"/>
      <c r="CA102" s="17"/>
      <c r="CB102" s="34"/>
      <c r="CC102" s="10"/>
      <c r="CD102" s="10"/>
      <c r="CE102" s="18"/>
      <c r="CF102" s="10"/>
      <c r="CG102" s="10"/>
      <c r="CH102" s="10"/>
      <c r="CQ102" s="138">
        <v>0</v>
      </c>
      <c r="CV102" s="222">
        <v>0</v>
      </c>
    </row>
    <row r="103" spans="1:100" s="138" customFormat="1" x14ac:dyDescent="0.25">
      <c r="A103" s="138" t="s">
        <v>880</v>
      </c>
      <c r="B103" s="43"/>
      <c r="C103" s="10"/>
      <c r="D103" s="75" t="s">
        <v>881</v>
      </c>
      <c r="E103" s="10" t="s">
        <v>882</v>
      </c>
      <c r="F103" s="10" t="s">
        <v>883</v>
      </c>
      <c r="G103" s="10" t="s">
        <v>133</v>
      </c>
      <c r="H103" s="10">
        <v>47904</v>
      </c>
      <c r="I103" s="10" t="s">
        <v>233</v>
      </c>
      <c r="J103" s="42" t="s">
        <v>582</v>
      </c>
      <c r="K103" s="11">
        <v>2472</v>
      </c>
      <c r="L103" s="11"/>
      <c r="M103" s="11"/>
      <c r="N103" s="11"/>
      <c r="O103" s="11"/>
      <c r="P103" s="12"/>
      <c r="Q103" s="11"/>
      <c r="R103" s="13"/>
      <c r="S103" s="13"/>
      <c r="T103" s="13"/>
      <c r="U103" s="13"/>
      <c r="V103" s="31"/>
      <c r="W103" s="13"/>
      <c r="X103" s="13"/>
      <c r="Y103" s="13"/>
      <c r="Z103" s="13"/>
      <c r="AA103" s="15">
        <v>1980</v>
      </c>
      <c r="AB103" s="15"/>
      <c r="AC103" s="12">
        <v>2</v>
      </c>
      <c r="AD103" s="11"/>
      <c r="AE103" s="11"/>
      <c r="AF103" s="11">
        <v>2</v>
      </c>
      <c r="AG103" s="11"/>
      <c r="AH103" s="11"/>
      <c r="AI103" s="11"/>
      <c r="AJ103" s="11"/>
      <c r="AK103" s="11"/>
      <c r="AL103" s="11"/>
      <c r="AM103" s="11"/>
      <c r="AN103" s="11"/>
      <c r="AO103" s="11"/>
      <c r="AP103" s="11"/>
      <c r="AQ103" s="17"/>
      <c r="AR103" s="17"/>
      <c r="AS103" s="17"/>
      <c r="AT103" s="18"/>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32"/>
      <c r="BZ103" s="20"/>
      <c r="CA103" s="17"/>
      <c r="CB103" s="34"/>
      <c r="CC103" s="10"/>
      <c r="CD103" s="10"/>
      <c r="CE103" s="18"/>
      <c r="CF103" s="10"/>
      <c r="CG103" s="10"/>
      <c r="CH103" s="10"/>
      <c r="CQ103" s="138">
        <v>0</v>
      </c>
      <c r="CV103" s="222">
        <v>0</v>
      </c>
    </row>
    <row r="104" spans="1:100" s="138" customFormat="1" x14ac:dyDescent="0.25">
      <c r="A104" s="138" t="s">
        <v>888</v>
      </c>
      <c r="B104" s="43"/>
      <c r="C104" s="10"/>
      <c r="D104" s="75" t="s">
        <v>889</v>
      </c>
      <c r="E104" s="10" t="s">
        <v>890</v>
      </c>
      <c r="F104" s="10" t="s">
        <v>891</v>
      </c>
      <c r="G104" s="10" t="s">
        <v>798</v>
      </c>
      <c r="H104" s="10">
        <v>47992</v>
      </c>
      <c r="I104" s="10" t="s">
        <v>233</v>
      </c>
      <c r="J104" s="42" t="s">
        <v>582</v>
      </c>
      <c r="K104" s="11">
        <v>2240</v>
      </c>
      <c r="L104" s="11"/>
      <c r="M104" s="11"/>
      <c r="N104" s="11"/>
      <c r="O104" s="11"/>
      <c r="P104" s="12"/>
      <c r="Q104" s="11"/>
      <c r="R104" s="13"/>
      <c r="S104" s="13"/>
      <c r="T104" s="13"/>
      <c r="U104" s="13"/>
      <c r="V104" s="31"/>
      <c r="W104" s="13"/>
      <c r="X104" s="13"/>
      <c r="Y104" s="13"/>
      <c r="Z104" s="13"/>
      <c r="AA104" s="15">
        <v>1953</v>
      </c>
      <c r="AB104" s="15"/>
      <c r="AC104" s="12">
        <v>2</v>
      </c>
      <c r="AD104" s="11"/>
      <c r="AE104" s="11"/>
      <c r="AF104" s="11">
        <v>3</v>
      </c>
      <c r="AG104" s="11"/>
      <c r="AH104" s="11"/>
      <c r="AI104" s="11"/>
      <c r="AJ104" s="11"/>
      <c r="AK104" s="11"/>
      <c r="AL104" s="11"/>
      <c r="AM104" s="11"/>
      <c r="AN104" s="11"/>
      <c r="AO104" s="11"/>
      <c r="AP104" s="11"/>
      <c r="AQ104" s="17"/>
      <c r="AR104" s="17"/>
      <c r="AS104" s="17"/>
      <c r="AT104" s="18"/>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32"/>
      <c r="BZ104" s="20"/>
      <c r="CA104" s="17"/>
      <c r="CB104" s="34"/>
      <c r="CC104" s="10"/>
      <c r="CD104" s="10"/>
      <c r="CE104" s="18"/>
      <c r="CF104" s="10"/>
      <c r="CG104" s="10"/>
      <c r="CH104" s="10"/>
      <c r="CQ104" s="138">
        <v>0</v>
      </c>
      <c r="CV104" s="222">
        <v>0</v>
      </c>
    </row>
    <row r="105" spans="1:100" s="138" customFormat="1" x14ac:dyDescent="0.25">
      <c r="A105" s="138" t="s">
        <v>892</v>
      </c>
      <c r="B105" s="43"/>
      <c r="C105" s="10"/>
      <c r="D105" s="75" t="s">
        <v>893</v>
      </c>
      <c r="E105" s="10" t="s">
        <v>894</v>
      </c>
      <c r="F105" s="10" t="s">
        <v>895</v>
      </c>
      <c r="G105" s="10" t="s">
        <v>133</v>
      </c>
      <c r="H105" s="10">
        <v>47904</v>
      </c>
      <c r="I105" s="10" t="s">
        <v>233</v>
      </c>
      <c r="J105" s="42" t="s">
        <v>582</v>
      </c>
      <c r="K105" s="11">
        <v>2722</v>
      </c>
      <c r="L105" s="11"/>
      <c r="M105" s="11"/>
      <c r="N105" s="11"/>
      <c r="O105" s="11"/>
      <c r="P105" s="12"/>
      <c r="Q105" s="11"/>
      <c r="R105" s="13"/>
      <c r="S105" s="13"/>
      <c r="T105" s="13"/>
      <c r="U105" s="13"/>
      <c r="V105" s="31"/>
      <c r="W105" s="13"/>
      <c r="X105" s="13"/>
      <c r="Y105" s="13"/>
      <c r="Z105" s="13"/>
      <c r="AA105" s="15">
        <v>1970</v>
      </c>
      <c r="AB105" s="15"/>
      <c r="AC105" s="12">
        <v>2</v>
      </c>
      <c r="AD105" s="11"/>
      <c r="AE105" s="11"/>
      <c r="AF105" s="11">
        <v>3</v>
      </c>
      <c r="AG105" s="11"/>
      <c r="AH105" s="11"/>
      <c r="AI105" s="11"/>
      <c r="AJ105" s="11"/>
      <c r="AK105" s="11"/>
      <c r="AL105" s="11"/>
      <c r="AM105" s="11"/>
      <c r="AN105" s="11"/>
      <c r="AO105" s="11"/>
      <c r="AP105" s="11"/>
      <c r="AQ105" s="17"/>
      <c r="AR105" s="17"/>
      <c r="AS105" s="17"/>
      <c r="AT105" s="18"/>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32"/>
      <c r="BZ105" s="20"/>
      <c r="CA105" s="17"/>
      <c r="CB105" s="34"/>
      <c r="CC105" s="10"/>
      <c r="CD105" s="10"/>
      <c r="CE105" s="18"/>
      <c r="CF105" s="10"/>
      <c r="CG105" s="10"/>
      <c r="CH105" s="10"/>
      <c r="CQ105" s="138">
        <v>0</v>
      </c>
      <c r="CV105" s="222">
        <v>0</v>
      </c>
    </row>
    <row r="106" spans="1:100" s="138" customFormat="1" x14ac:dyDescent="0.25">
      <c r="A106" s="138" t="s">
        <v>896</v>
      </c>
      <c r="B106" s="43"/>
      <c r="C106" s="10"/>
      <c r="D106" s="75"/>
      <c r="E106" s="10" t="s">
        <v>897</v>
      </c>
      <c r="F106" s="10" t="s">
        <v>898</v>
      </c>
      <c r="G106" s="10" t="s">
        <v>133</v>
      </c>
      <c r="H106" s="10">
        <v>47909</v>
      </c>
      <c r="I106" s="10" t="s">
        <v>233</v>
      </c>
      <c r="J106" s="42" t="s">
        <v>582</v>
      </c>
      <c r="K106" s="11">
        <v>1365</v>
      </c>
      <c r="L106" s="11"/>
      <c r="M106" s="11"/>
      <c r="N106" s="11"/>
      <c r="O106" s="11"/>
      <c r="P106" s="12"/>
      <c r="Q106" s="11"/>
      <c r="R106" s="13"/>
      <c r="S106" s="13"/>
      <c r="T106" s="13"/>
      <c r="U106" s="13"/>
      <c r="V106" s="31"/>
      <c r="W106" s="13"/>
      <c r="X106" s="13"/>
      <c r="Y106" s="13"/>
      <c r="Z106" s="13"/>
      <c r="AA106" s="15">
        <v>1970</v>
      </c>
      <c r="AB106" s="15"/>
      <c r="AC106" s="12">
        <v>1</v>
      </c>
      <c r="AD106" s="11"/>
      <c r="AE106" s="11"/>
      <c r="AF106" s="11">
        <v>2</v>
      </c>
      <c r="AG106" s="11"/>
      <c r="AH106" s="11"/>
      <c r="AI106" s="11"/>
      <c r="AJ106" s="11"/>
      <c r="AK106" s="11"/>
      <c r="AL106" s="11"/>
      <c r="AM106" s="11"/>
      <c r="AN106" s="11"/>
      <c r="AO106" s="11"/>
      <c r="AP106" s="11"/>
      <c r="AQ106" s="17"/>
      <c r="AR106" s="17"/>
      <c r="AS106" s="17"/>
      <c r="AT106" s="18"/>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32"/>
      <c r="BZ106" s="20"/>
      <c r="CA106" s="17"/>
      <c r="CB106" s="34"/>
      <c r="CC106" s="10"/>
      <c r="CD106" s="10"/>
      <c r="CE106" s="18"/>
      <c r="CF106" s="10"/>
      <c r="CG106" s="10"/>
      <c r="CH106" s="10"/>
      <c r="CQ106" s="138">
        <v>0</v>
      </c>
      <c r="CV106" s="222">
        <v>0</v>
      </c>
    </row>
    <row r="107" spans="1:100" s="160" customFormat="1" x14ac:dyDescent="0.25">
      <c r="A107" s="160" t="s">
        <v>3987</v>
      </c>
      <c r="B107" s="43"/>
      <c r="C107" s="10"/>
      <c r="D107" s="157" t="s">
        <v>3988</v>
      </c>
      <c r="E107" s="10" t="s">
        <v>3989</v>
      </c>
      <c r="F107" s="10" t="s">
        <v>3990</v>
      </c>
      <c r="G107" s="10" t="s">
        <v>133</v>
      </c>
      <c r="H107" s="10">
        <v>47909</v>
      </c>
      <c r="I107" s="10" t="s">
        <v>233</v>
      </c>
      <c r="J107" s="42" t="s">
        <v>582</v>
      </c>
      <c r="K107" s="11">
        <v>3704</v>
      </c>
      <c r="L107" s="11"/>
      <c r="M107" s="11"/>
      <c r="N107" s="11"/>
      <c r="O107" s="11"/>
      <c r="P107" s="12"/>
      <c r="Q107" s="11"/>
      <c r="R107" s="13"/>
      <c r="S107" s="13"/>
      <c r="T107" s="13"/>
      <c r="U107" s="13"/>
      <c r="V107" s="31"/>
      <c r="W107" s="13"/>
      <c r="X107" s="13"/>
      <c r="Y107" s="13"/>
      <c r="Z107" s="13"/>
      <c r="AA107" s="15">
        <v>1999</v>
      </c>
      <c r="AB107" s="15"/>
      <c r="AC107" s="12">
        <v>2</v>
      </c>
      <c r="AD107" s="11"/>
      <c r="AE107" s="11"/>
      <c r="AF107" s="11">
        <v>3</v>
      </c>
      <c r="AG107" s="11"/>
      <c r="AH107" s="11"/>
      <c r="AI107" s="11"/>
      <c r="AJ107" s="11"/>
      <c r="AK107" s="11"/>
      <c r="AL107" s="11"/>
      <c r="AM107" s="11"/>
      <c r="AN107" s="11"/>
      <c r="AO107" s="11"/>
      <c r="AP107" s="11"/>
      <c r="AQ107" s="17"/>
      <c r="AR107" s="17"/>
      <c r="AS107" s="17"/>
      <c r="AT107" s="18"/>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32"/>
      <c r="BZ107" s="20"/>
      <c r="CA107" s="17"/>
      <c r="CB107" s="34"/>
      <c r="CC107" s="10"/>
      <c r="CD107" s="10"/>
      <c r="CE107" s="18"/>
      <c r="CF107" s="10"/>
      <c r="CG107" s="10"/>
      <c r="CH107" s="10" t="s">
        <v>3991</v>
      </c>
      <c r="CQ107" s="160">
        <v>0</v>
      </c>
      <c r="CV107" s="222">
        <v>0</v>
      </c>
    </row>
    <row r="108" spans="1:100" s="138" customFormat="1" x14ac:dyDescent="0.25">
      <c r="A108" s="138" t="s">
        <v>899</v>
      </c>
      <c r="B108" s="43"/>
      <c r="C108" s="10"/>
      <c r="D108" s="75" t="s">
        <v>900</v>
      </c>
      <c r="E108" s="10" t="s">
        <v>901</v>
      </c>
      <c r="F108" s="10" t="s">
        <v>902</v>
      </c>
      <c r="G108" s="10" t="s">
        <v>133</v>
      </c>
      <c r="H108" s="10">
        <v>47904</v>
      </c>
      <c r="I108" s="10" t="s">
        <v>233</v>
      </c>
      <c r="J108" s="42" t="s">
        <v>582</v>
      </c>
      <c r="K108" s="11">
        <v>2880</v>
      </c>
      <c r="L108" s="11"/>
      <c r="M108" s="11"/>
      <c r="N108" s="11"/>
      <c r="O108" s="11"/>
      <c r="P108" s="12"/>
      <c r="Q108" s="11"/>
      <c r="R108" s="13"/>
      <c r="S108" s="13"/>
      <c r="T108" s="13"/>
      <c r="U108" s="13"/>
      <c r="V108" s="31"/>
      <c r="W108" s="13"/>
      <c r="X108" s="13"/>
      <c r="Y108" s="13"/>
      <c r="Z108" s="13"/>
      <c r="AA108" s="15">
        <v>1967</v>
      </c>
      <c r="AB108" s="15"/>
      <c r="AC108" s="12">
        <v>3</v>
      </c>
      <c r="AD108" s="11"/>
      <c r="AE108" s="11"/>
      <c r="AF108" s="11">
        <v>3</v>
      </c>
      <c r="AG108" s="11"/>
      <c r="AH108" s="11"/>
      <c r="AI108" s="11"/>
      <c r="AJ108" s="11"/>
      <c r="AK108" s="11"/>
      <c r="AL108" s="11"/>
      <c r="AM108" s="11"/>
      <c r="AN108" s="11"/>
      <c r="AO108" s="11"/>
      <c r="AP108" s="11"/>
      <c r="AQ108" s="17"/>
      <c r="AR108" s="17"/>
      <c r="AS108" s="17"/>
      <c r="AT108" s="18"/>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32"/>
      <c r="BZ108" s="20"/>
      <c r="CA108" s="17"/>
      <c r="CB108" s="34"/>
      <c r="CC108" s="10"/>
      <c r="CD108" s="10"/>
      <c r="CE108" s="18"/>
      <c r="CF108" s="10"/>
      <c r="CG108" s="10"/>
      <c r="CH108" s="10"/>
      <c r="CQ108" s="138">
        <v>0</v>
      </c>
      <c r="CV108" s="222">
        <v>0</v>
      </c>
    </row>
    <row r="109" spans="1:100" s="138" customFormat="1" x14ac:dyDescent="0.25">
      <c r="A109" s="138" t="s">
        <v>903</v>
      </c>
      <c r="B109" s="43"/>
      <c r="C109" s="10"/>
      <c r="D109" s="75" t="s">
        <v>904</v>
      </c>
      <c r="E109" s="10" t="s">
        <v>905</v>
      </c>
      <c r="F109" s="10" t="s">
        <v>906</v>
      </c>
      <c r="G109" s="10" t="s">
        <v>133</v>
      </c>
      <c r="H109" s="10">
        <v>47905</v>
      </c>
      <c r="I109" s="10" t="s">
        <v>233</v>
      </c>
      <c r="J109" s="42" t="s">
        <v>582</v>
      </c>
      <c r="K109" s="11">
        <v>2836</v>
      </c>
      <c r="L109" s="11"/>
      <c r="M109" s="11"/>
      <c r="N109" s="11"/>
      <c r="O109" s="11"/>
      <c r="P109" s="12"/>
      <c r="Q109" s="11"/>
      <c r="R109" s="13"/>
      <c r="S109" s="13"/>
      <c r="T109" s="13"/>
      <c r="U109" s="13"/>
      <c r="V109" s="31"/>
      <c r="W109" s="13"/>
      <c r="X109" s="13"/>
      <c r="Y109" s="13"/>
      <c r="Z109" s="13"/>
      <c r="AA109" s="15">
        <v>1950</v>
      </c>
      <c r="AB109" s="15"/>
      <c r="AC109" s="12">
        <v>3</v>
      </c>
      <c r="AD109" s="11"/>
      <c r="AE109" s="11"/>
      <c r="AF109" s="11">
        <v>3</v>
      </c>
      <c r="AG109" s="11"/>
      <c r="AH109" s="11"/>
      <c r="AI109" s="11"/>
      <c r="AJ109" s="11"/>
      <c r="AK109" s="11"/>
      <c r="AL109" s="11"/>
      <c r="AM109" s="11"/>
      <c r="AN109" s="11"/>
      <c r="AO109" s="11"/>
      <c r="AP109" s="11"/>
      <c r="AQ109" s="17"/>
      <c r="AR109" s="17"/>
      <c r="AS109" s="17"/>
      <c r="AT109" s="18"/>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32"/>
      <c r="BZ109" s="20"/>
      <c r="CA109" s="17"/>
      <c r="CB109" s="34"/>
      <c r="CC109" s="10"/>
      <c r="CD109" s="10"/>
      <c r="CE109" s="18"/>
      <c r="CF109" s="10"/>
      <c r="CG109" s="10"/>
      <c r="CH109" s="10"/>
      <c r="CQ109" s="138">
        <v>0</v>
      </c>
      <c r="CV109" s="222">
        <v>0</v>
      </c>
    </row>
    <row r="110" spans="1:100" s="138" customFormat="1" x14ac:dyDescent="0.25">
      <c r="A110" s="138" t="s">
        <v>907</v>
      </c>
      <c r="B110" s="43"/>
      <c r="C110" s="10"/>
      <c r="D110" s="75" t="s">
        <v>908</v>
      </c>
      <c r="E110" s="10" t="s">
        <v>909</v>
      </c>
      <c r="F110" s="10" t="s">
        <v>910</v>
      </c>
      <c r="G110" s="10" t="s">
        <v>133</v>
      </c>
      <c r="H110" s="10">
        <v>47909</v>
      </c>
      <c r="I110" s="10" t="s">
        <v>233</v>
      </c>
      <c r="J110" s="42" t="s">
        <v>582</v>
      </c>
      <c r="K110" s="11">
        <v>3500</v>
      </c>
      <c r="L110" s="11"/>
      <c r="M110" s="11"/>
      <c r="N110" s="11"/>
      <c r="O110" s="11"/>
      <c r="P110" s="12"/>
      <c r="Q110" s="11"/>
      <c r="R110" s="13"/>
      <c r="S110" s="13"/>
      <c r="T110" s="13"/>
      <c r="U110" s="13"/>
      <c r="V110" s="31"/>
      <c r="W110" s="13"/>
      <c r="X110" s="13"/>
      <c r="Y110" s="13"/>
      <c r="Z110" s="13"/>
      <c r="AA110" s="15">
        <v>1973</v>
      </c>
      <c r="AB110" s="15"/>
      <c r="AC110" s="12">
        <v>2</v>
      </c>
      <c r="AD110" s="11"/>
      <c r="AE110" s="11"/>
      <c r="AF110" s="11">
        <v>3</v>
      </c>
      <c r="AG110" s="11"/>
      <c r="AH110" s="11"/>
      <c r="AI110" s="11"/>
      <c r="AJ110" s="11"/>
      <c r="AK110" s="11"/>
      <c r="AL110" s="11"/>
      <c r="AM110" s="11"/>
      <c r="AN110" s="11"/>
      <c r="AO110" s="11"/>
      <c r="AP110" s="11"/>
      <c r="AQ110" s="17"/>
      <c r="AR110" s="17"/>
      <c r="AS110" s="17"/>
      <c r="AT110" s="18"/>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32"/>
      <c r="BZ110" s="20"/>
      <c r="CA110" s="17"/>
      <c r="CB110" s="34"/>
      <c r="CC110" s="10"/>
      <c r="CD110" s="10"/>
      <c r="CE110" s="18"/>
      <c r="CF110" s="10"/>
      <c r="CG110" s="10"/>
      <c r="CH110" s="10"/>
      <c r="CQ110" s="138">
        <v>0</v>
      </c>
      <c r="CV110" s="222">
        <v>0</v>
      </c>
    </row>
    <row r="111" spans="1:100" s="138" customFormat="1" x14ac:dyDescent="0.25">
      <c r="A111" s="138" t="s">
        <v>911</v>
      </c>
      <c r="B111" s="43"/>
      <c r="C111" s="10"/>
      <c r="D111" s="75"/>
      <c r="E111" s="10" t="s">
        <v>912</v>
      </c>
      <c r="F111" s="10" t="s">
        <v>913</v>
      </c>
      <c r="G111" s="10" t="s">
        <v>133</v>
      </c>
      <c r="H111" s="10">
        <v>47901</v>
      </c>
      <c r="I111" s="10" t="s">
        <v>233</v>
      </c>
      <c r="J111" s="42" t="s">
        <v>582</v>
      </c>
      <c r="K111" s="11">
        <v>6912</v>
      </c>
      <c r="L111" s="11"/>
      <c r="M111" s="11"/>
      <c r="N111" s="11"/>
      <c r="O111" s="11"/>
      <c r="P111" s="12">
        <v>4608</v>
      </c>
      <c r="Q111" s="11"/>
      <c r="R111" s="13"/>
      <c r="S111" s="13"/>
      <c r="T111" s="13"/>
      <c r="U111" s="13"/>
      <c r="V111" s="31"/>
      <c r="W111" s="13"/>
      <c r="X111" s="13"/>
      <c r="Y111" s="13"/>
      <c r="Z111" s="13"/>
      <c r="AA111" s="15">
        <v>1950</v>
      </c>
      <c r="AB111" s="15"/>
      <c r="AC111" s="12">
        <v>2</v>
      </c>
      <c r="AD111" s="11"/>
      <c r="AE111" s="11"/>
      <c r="AF111" s="11">
        <v>3</v>
      </c>
      <c r="AG111" s="11"/>
      <c r="AH111" s="11"/>
      <c r="AI111" s="11"/>
      <c r="AJ111" s="11"/>
      <c r="AK111" s="11"/>
      <c r="AL111" s="11"/>
      <c r="AM111" s="11"/>
      <c r="AN111" s="11"/>
      <c r="AO111" s="11"/>
      <c r="AP111" s="11"/>
      <c r="AQ111" s="17"/>
      <c r="AR111" s="17"/>
      <c r="AS111" s="17"/>
      <c r="AT111" s="18"/>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32"/>
      <c r="BZ111" s="20"/>
      <c r="CA111" s="17"/>
      <c r="CB111" s="34"/>
      <c r="CC111" s="10"/>
      <c r="CD111" s="10"/>
      <c r="CE111" s="18"/>
      <c r="CF111" s="10"/>
      <c r="CG111" s="10"/>
      <c r="CH111" s="10"/>
      <c r="CQ111" s="138">
        <v>0</v>
      </c>
      <c r="CV111" s="222">
        <v>0</v>
      </c>
    </row>
    <row r="112" spans="1:100" s="160" customFormat="1" x14ac:dyDescent="0.25">
      <c r="A112" s="160" t="s">
        <v>4001</v>
      </c>
      <c r="B112" s="43"/>
      <c r="C112" s="10"/>
      <c r="D112" s="157" t="s">
        <v>4002</v>
      </c>
      <c r="E112" s="10" t="s">
        <v>4003</v>
      </c>
      <c r="F112" s="10" t="s">
        <v>4004</v>
      </c>
      <c r="G112" s="10" t="s">
        <v>254</v>
      </c>
      <c r="H112" s="10">
        <v>47906</v>
      </c>
      <c r="I112" s="10" t="s">
        <v>233</v>
      </c>
      <c r="J112" s="42" t="s">
        <v>582</v>
      </c>
      <c r="K112" s="11">
        <v>4900</v>
      </c>
      <c r="L112" s="11"/>
      <c r="M112" s="11"/>
      <c r="N112" s="11"/>
      <c r="O112" s="11"/>
      <c r="P112" s="12"/>
      <c r="Q112" s="11"/>
      <c r="R112" s="13"/>
      <c r="S112" s="13"/>
      <c r="T112" s="13"/>
      <c r="U112" s="13"/>
      <c r="V112" s="31"/>
      <c r="W112" s="13"/>
      <c r="X112" s="13"/>
      <c r="Y112" s="13"/>
      <c r="Z112" s="13"/>
      <c r="AA112" s="15">
        <v>1950</v>
      </c>
      <c r="AB112" s="15"/>
      <c r="AC112" s="12">
        <v>5</v>
      </c>
      <c r="AD112" s="11"/>
      <c r="AE112" s="11"/>
      <c r="AF112" s="11">
        <v>3</v>
      </c>
      <c r="AG112" s="11"/>
      <c r="AH112" s="11"/>
      <c r="AI112" s="11"/>
      <c r="AJ112" s="11"/>
      <c r="AK112" s="11"/>
      <c r="AL112" s="11"/>
      <c r="AM112" s="11"/>
      <c r="AN112" s="11"/>
      <c r="AO112" s="11"/>
      <c r="AP112" s="11"/>
      <c r="AQ112" s="17"/>
      <c r="AR112" s="17"/>
      <c r="AS112" s="17"/>
      <c r="AT112" s="18"/>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32"/>
      <c r="BZ112" s="20"/>
      <c r="CA112" s="17"/>
      <c r="CB112" s="34"/>
      <c r="CC112" s="10"/>
      <c r="CD112" s="10"/>
      <c r="CE112" s="18"/>
      <c r="CF112" s="10"/>
      <c r="CG112" s="10"/>
      <c r="CH112" s="10"/>
      <c r="CQ112" s="160">
        <v>0</v>
      </c>
      <c r="CV112" s="222">
        <v>0</v>
      </c>
    </row>
    <row r="113" spans="1:100" s="138" customFormat="1" x14ac:dyDescent="0.25">
      <c r="A113" s="138" t="s">
        <v>607</v>
      </c>
      <c r="B113" s="43"/>
      <c r="C113" s="10"/>
      <c r="D113" s="75" t="s">
        <v>608</v>
      </c>
      <c r="E113" s="10" t="s">
        <v>609</v>
      </c>
      <c r="F113" s="10" t="s">
        <v>610</v>
      </c>
      <c r="G113" s="10" t="s">
        <v>133</v>
      </c>
      <c r="H113" s="10">
        <v>47904</v>
      </c>
      <c r="I113" s="10" t="s">
        <v>233</v>
      </c>
      <c r="J113" s="42" t="s">
        <v>582</v>
      </c>
      <c r="K113" s="11">
        <v>1100</v>
      </c>
      <c r="L113" s="11"/>
      <c r="M113" s="11"/>
      <c r="N113" s="11"/>
      <c r="O113" s="11"/>
      <c r="P113" s="12"/>
      <c r="Q113" s="11"/>
      <c r="R113" s="13"/>
      <c r="S113" s="13"/>
      <c r="T113" s="13"/>
      <c r="U113" s="13"/>
      <c r="V113" s="31"/>
      <c r="W113" s="13"/>
      <c r="X113" s="13"/>
      <c r="Y113" s="13"/>
      <c r="Z113" s="13"/>
      <c r="AA113" s="15">
        <v>1945</v>
      </c>
      <c r="AB113" s="15"/>
      <c r="AC113" s="12">
        <v>2</v>
      </c>
      <c r="AD113" s="11"/>
      <c r="AE113" s="11"/>
      <c r="AF113" s="11">
        <v>2</v>
      </c>
      <c r="AG113" s="11"/>
      <c r="AH113" s="11"/>
      <c r="AI113" s="11"/>
      <c r="AJ113" s="11"/>
      <c r="AK113" s="11"/>
      <c r="AL113" s="11"/>
      <c r="AM113" s="11"/>
      <c r="AN113" s="11"/>
      <c r="AO113" s="11"/>
      <c r="AP113" s="11"/>
      <c r="AQ113" s="17"/>
      <c r="AR113" s="17"/>
      <c r="AS113" s="17"/>
      <c r="AT113" s="18"/>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32"/>
      <c r="BZ113" s="20"/>
      <c r="CA113" s="17"/>
      <c r="CB113" s="34"/>
      <c r="CC113" s="10"/>
      <c r="CD113" s="10"/>
      <c r="CE113" s="18"/>
      <c r="CF113" s="10"/>
      <c r="CG113" s="10"/>
      <c r="CH113" s="10"/>
      <c r="CQ113" s="138">
        <v>1</v>
      </c>
      <c r="CR113" s="138" t="s">
        <v>2578</v>
      </c>
      <c r="CV113" s="222">
        <v>0</v>
      </c>
    </row>
    <row r="114" spans="1:100" s="138" customFormat="1" x14ac:dyDescent="0.25">
      <c r="A114" s="138" t="s">
        <v>914</v>
      </c>
      <c r="B114" s="43"/>
      <c r="C114" s="10"/>
      <c r="D114" s="75" t="s">
        <v>915</v>
      </c>
      <c r="E114" s="10" t="s">
        <v>916</v>
      </c>
      <c r="F114" s="10" t="s">
        <v>917</v>
      </c>
      <c r="G114" s="10" t="s">
        <v>133</v>
      </c>
      <c r="H114" s="10">
        <v>47904</v>
      </c>
      <c r="I114" s="10" t="s">
        <v>233</v>
      </c>
      <c r="J114" s="42" t="s">
        <v>582</v>
      </c>
      <c r="K114" s="11">
        <v>1856</v>
      </c>
      <c r="L114" s="11"/>
      <c r="M114" s="11"/>
      <c r="N114" s="11"/>
      <c r="O114" s="11"/>
      <c r="P114" s="12"/>
      <c r="Q114" s="11"/>
      <c r="R114" s="13"/>
      <c r="S114" s="13"/>
      <c r="T114" s="13"/>
      <c r="U114" s="13"/>
      <c r="V114" s="31"/>
      <c r="W114" s="13"/>
      <c r="X114" s="13"/>
      <c r="Y114" s="13"/>
      <c r="Z114" s="13"/>
      <c r="AA114" s="15">
        <v>1954</v>
      </c>
      <c r="AB114" s="15"/>
      <c r="AC114" s="12">
        <v>3</v>
      </c>
      <c r="AD114" s="11"/>
      <c r="AE114" s="11"/>
      <c r="AF114" s="11">
        <v>3</v>
      </c>
      <c r="AG114" s="11"/>
      <c r="AH114" s="11"/>
      <c r="AI114" s="11"/>
      <c r="AJ114" s="11"/>
      <c r="AK114" s="11"/>
      <c r="AL114" s="11"/>
      <c r="AM114" s="11"/>
      <c r="AN114" s="11"/>
      <c r="AO114" s="11"/>
      <c r="AP114" s="11"/>
      <c r="AQ114" s="17"/>
      <c r="AR114" s="17"/>
      <c r="AS114" s="17"/>
      <c r="AT114" s="18"/>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32"/>
      <c r="BZ114" s="20"/>
      <c r="CA114" s="17"/>
      <c r="CB114" s="34"/>
      <c r="CC114" s="10"/>
      <c r="CD114" s="10"/>
      <c r="CE114" s="18"/>
      <c r="CF114" s="10"/>
      <c r="CG114" s="10"/>
      <c r="CH114" s="10"/>
      <c r="CQ114" s="138">
        <v>0</v>
      </c>
      <c r="CV114" s="222">
        <v>0</v>
      </c>
    </row>
    <row r="115" spans="1:100" s="138" customFormat="1" x14ac:dyDescent="0.25">
      <c r="A115" s="138" t="s">
        <v>918</v>
      </c>
      <c r="B115" s="43"/>
      <c r="C115" s="10"/>
      <c r="D115" s="75"/>
      <c r="E115" s="10" t="s">
        <v>919</v>
      </c>
      <c r="F115" s="10" t="s">
        <v>920</v>
      </c>
      <c r="G115" s="10" t="s">
        <v>133</v>
      </c>
      <c r="H115" s="10">
        <v>47901</v>
      </c>
      <c r="I115" s="10" t="s">
        <v>233</v>
      </c>
      <c r="J115" s="42" t="s">
        <v>582</v>
      </c>
      <c r="K115" s="11">
        <v>2150</v>
      </c>
      <c r="L115" s="11"/>
      <c r="M115" s="11"/>
      <c r="N115" s="11"/>
      <c r="O115" s="11"/>
      <c r="P115" s="12"/>
      <c r="Q115" s="11"/>
      <c r="R115" s="13"/>
      <c r="S115" s="13"/>
      <c r="T115" s="13"/>
      <c r="U115" s="13"/>
      <c r="V115" s="31"/>
      <c r="W115" s="13"/>
      <c r="X115" s="13"/>
      <c r="Y115" s="13"/>
      <c r="Z115" s="13"/>
      <c r="AA115" s="15">
        <v>1940</v>
      </c>
      <c r="AB115" s="15"/>
      <c r="AC115" s="12">
        <v>2</v>
      </c>
      <c r="AD115" s="11"/>
      <c r="AE115" s="11"/>
      <c r="AF115" s="11">
        <v>1</v>
      </c>
      <c r="AG115" s="11"/>
      <c r="AH115" s="11"/>
      <c r="AI115" s="11"/>
      <c r="AJ115" s="11"/>
      <c r="AK115" s="11"/>
      <c r="AL115" s="11"/>
      <c r="AM115" s="11"/>
      <c r="AN115" s="11"/>
      <c r="AO115" s="11"/>
      <c r="AP115" s="11"/>
      <c r="AQ115" s="17"/>
      <c r="AR115" s="17"/>
      <c r="AS115" s="17"/>
      <c r="AT115" s="18"/>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32"/>
      <c r="BZ115" s="20"/>
      <c r="CA115" s="17"/>
      <c r="CB115" s="34"/>
      <c r="CC115" s="10"/>
      <c r="CD115" s="10"/>
      <c r="CE115" s="18"/>
      <c r="CF115" s="10"/>
      <c r="CG115" s="10"/>
      <c r="CH115" s="10"/>
      <c r="CQ115" s="138">
        <v>1</v>
      </c>
      <c r="CR115" s="138" t="s">
        <v>3600</v>
      </c>
      <c r="CV115" s="222">
        <v>0</v>
      </c>
    </row>
    <row r="116" spans="1:100" s="160" customFormat="1" x14ac:dyDescent="0.25">
      <c r="A116" s="160" t="s">
        <v>3997</v>
      </c>
      <c r="B116" s="43"/>
      <c r="C116" s="10"/>
      <c r="D116" s="157" t="s">
        <v>3998</v>
      </c>
      <c r="E116" s="10" t="s">
        <v>3999</v>
      </c>
      <c r="F116" s="10" t="s">
        <v>4000</v>
      </c>
      <c r="G116" s="10" t="s">
        <v>133</v>
      </c>
      <c r="H116" s="10">
        <v>47909</v>
      </c>
      <c r="I116" s="10" t="s">
        <v>233</v>
      </c>
      <c r="J116" s="42" t="s">
        <v>582</v>
      </c>
      <c r="K116" s="11">
        <v>4900</v>
      </c>
      <c r="L116" s="11"/>
      <c r="M116" s="11"/>
      <c r="N116" s="11"/>
      <c r="O116" s="11"/>
      <c r="P116" s="12"/>
      <c r="Q116" s="11"/>
      <c r="R116" s="13"/>
      <c r="S116" s="13"/>
      <c r="T116" s="13"/>
      <c r="U116" s="13"/>
      <c r="V116" s="31"/>
      <c r="W116" s="13"/>
      <c r="X116" s="13"/>
      <c r="Y116" s="13"/>
      <c r="Z116" s="13"/>
      <c r="AA116" s="15">
        <v>1980</v>
      </c>
      <c r="AB116" s="15"/>
      <c r="AC116" s="12">
        <v>4</v>
      </c>
      <c r="AD116" s="11"/>
      <c r="AE116" s="11"/>
      <c r="AF116" s="11">
        <v>3</v>
      </c>
      <c r="AG116" s="11"/>
      <c r="AH116" s="11"/>
      <c r="AI116" s="11"/>
      <c r="AJ116" s="11"/>
      <c r="AK116" s="11"/>
      <c r="AL116" s="11"/>
      <c r="AM116" s="11"/>
      <c r="AN116" s="11"/>
      <c r="AO116" s="11"/>
      <c r="AP116" s="11"/>
      <c r="AQ116" s="17"/>
      <c r="AR116" s="17"/>
      <c r="AS116" s="17"/>
      <c r="AT116" s="18"/>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32"/>
      <c r="BZ116" s="20"/>
      <c r="CA116" s="17"/>
      <c r="CB116" s="34"/>
      <c r="CC116" s="10"/>
      <c r="CD116" s="10"/>
      <c r="CE116" s="18"/>
      <c r="CF116" s="10"/>
      <c r="CG116" s="10"/>
      <c r="CH116" s="10"/>
      <c r="CQ116" s="160">
        <v>0</v>
      </c>
      <c r="CV116" s="222">
        <v>0</v>
      </c>
    </row>
    <row r="117" spans="1:100" s="138" customFormat="1" x14ac:dyDescent="0.25">
      <c r="A117" s="138" t="s">
        <v>921</v>
      </c>
      <c r="B117" s="43"/>
      <c r="C117" s="10"/>
      <c r="D117" s="75" t="s">
        <v>3277</v>
      </c>
      <c r="E117" s="10" t="s">
        <v>3278</v>
      </c>
      <c r="F117" s="10" t="s">
        <v>3279</v>
      </c>
      <c r="G117" s="10"/>
      <c r="H117" s="10"/>
      <c r="I117" s="10" t="s">
        <v>233</v>
      </c>
      <c r="J117" s="42" t="s">
        <v>582</v>
      </c>
      <c r="K117" s="11">
        <v>6536</v>
      </c>
      <c r="L117" s="11"/>
      <c r="M117" s="11"/>
      <c r="N117" s="11"/>
      <c r="O117" s="11"/>
      <c r="P117" s="12"/>
      <c r="Q117" s="11"/>
      <c r="R117" s="13"/>
      <c r="S117" s="13"/>
      <c r="T117" s="13"/>
      <c r="U117" s="13"/>
      <c r="V117" s="31"/>
      <c r="W117" s="13"/>
      <c r="X117" s="13"/>
      <c r="Y117" s="13"/>
      <c r="Z117" s="13"/>
      <c r="AA117" s="15">
        <v>1992</v>
      </c>
      <c r="AB117" s="15"/>
      <c r="AC117" s="12">
        <v>5</v>
      </c>
      <c r="AD117" s="11"/>
      <c r="AE117" s="11"/>
      <c r="AF117" s="11">
        <v>3</v>
      </c>
      <c r="AG117" s="11"/>
      <c r="AH117" s="11"/>
      <c r="AI117" s="11"/>
      <c r="AJ117" s="11"/>
      <c r="AK117" s="11"/>
      <c r="AL117" s="11"/>
      <c r="AM117" s="11"/>
      <c r="AN117" s="11"/>
      <c r="AO117" s="11"/>
      <c r="AP117" s="11"/>
      <c r="AQ117" s="17"/>
      <c r="AR117" s="17"/>
      <c r="AS117" s="17"/>
      <c r="AT117" s="18"/>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32"/>
      <c r="BZ117" s="20"/>
      <c r="CA117" s="17"/>
      <c r="CB117" s="34"/>
      <c r="CC117" s="10"/>
      <c r="CD117" s="10"/>
      <c r="CE117" s="18"/>
      <c r="CF117" s="10"/>
      <c r="CG117" s="10"/>
      <c r="CH117" s="10"/>
      <c r="CQ117" s="138">
        <v>0</v>
      </c>
      <c r="CV117" s="222">
        <v>0</v>
      </c>
    </row>
    <row r="118" spans="1:100" s="181" customFormat="1" x14ac:dyDescent="0.25">
      <c r="A118" s="181" t="s">
        <v>4060</v>
      </c>
      <c r="B118" s="43"/>
      <c r="C118" s="10"/>
      <c r="D118" s="157" t="s">
        <v>4061</v>
      </c>
      <c r="E118" s="10" t="s">
        <v>4062</v>
      </c>
      <c r="F118" s="10" t="s">
        <v>4063</v>
      </c>
      <c r="G118" s="10" t="s">
        <v>133</v>
      </c>
      <c r="H118" s="10">
        <v>47909</v>
      </c>
      <c r="I118" s="10" t="s">
        <v>233</v>
      </c>
      <c r="J118" s="42" t="s">
        <v>582</v>
      </c>
      <c r="K118" s="11">
        <v>5040</v>
      </c>
      <c r="L118" s="11"/>
      <c r="M118" s="11"/>
      <c r="N118" s="11"/>
      <c r="O118" s="11"/>
      <c r="P118" s="12"/>
      <c r="Q118" s="11"/>
      <c r="R118" s="13"/>
      <c r="S118" s="13"/>
      <c r="T118" s="13"/>
      <c r="U118" s="13"/>
      <c r="V118" s="31"/>
      <c r="W118" s="13"/>
      <c r="X118" s="13"/>
      <c r="Y118" s="13"/>
      <c r="Z118" s="13"/>
      <c r="AA118" s="15">
        <v>1974</v>
      </c>
      <c r="AB118" s="15"/>
      <c r="AC118" s="12">
        <v>3</v>
      </c>
      <c r="AD118" s="11"/>
      <c r="AE118" s="11"/>
      <c r="AF118" s="11">
        <v>3</v>
      </c>
      <c r="AG118" s="11"/>
      <c r="AH118" s="11"/>
      <c r="AI118" s="11"/>
      <c r="AJ118" s="11"/>
      <c r="AK118" s="11"/>
      <c r="AL118" s="11"/>
      <c r="AM118" s="11"/>
      <c r="AN118" s="11"/>
      <c r="AO118" s="11"/>
      <c r="AP118" s="11"/>
      <c r="AQ118" s="17"/>
      <c r="AR118" s="17"/>
      <c r="AS118" s="17"/>
      <c r="AT118" s="18"/>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32"/>
      <c r="BZ118" s="20"/>
      <c r="CA118" s="17"/>
      <c r="CB118" s="34"/>
      <c r="CC118" s="10"/>
      <c r="CD118" s="10"/>
      <c r="CE118" s="18"/>
      <c r="CF118" s="10"/>
      <c r="CG118" s="10"/>
      <c r="CH118" s="10"/>
      <c r="CQ118" s="181">
        <v>0</v>
      </c>
      <c r="CV118" s="222">
        <v>0</v>
      </c>
    </row>
    <row r="119" spans="1:100" s="138" customFormat="1" x14ac:dyDescent="0.25">
      <c r="A119" s="138" t="s">
        <v>3280</v>
      </c>
      <c r="B119" s="43"/>
      <c r="C119" s="10"/>
      <c r="D119" s="75" t="s">
        <v>3281</v>
      </c>
      <c r="E119" s="10" t="s">
        <v>3282</v>
      </c>
      <c r="F119" s="10" t="s">
        <v>3283</v>
      </c>
      <c r="G119" s="10" t="s">
        <v>133</v>
      </c>
      <c r="H119" s="10">
        <v>47905</v>
      </c>
      <c r="I119" s="10" t="s">
        <v>233</v>
      </c>
      <c r="J119" s="42" t="s">
        <v>582</v>
      </c>
      <c r="K119" s="11">
        <v>5625</v>
      </c>
      <c r="L119" s="11"/>
      <c r="M119" s="11"/>
      <c r="N119" s="11"/>
      <c r="O119" s="11"/>
      <c r="P119" s="12"/>
      <c r="Q119" s="11"/>
      <c r="R119" s="13"/>
      <c r="S119" s="13"/>
      <c r="T119" s="13"/>
      <c r="U119" s="13"/>
      <c r="V119" s="31"/>
      <c r="W119" s="13"/>
      <c r="X119" s="13"/>
      <c r="Y119" s="13"/>
      <c r="Z119" s="13"/>
      <c r="AA119" s="15">
        <v>1990</v>
      </c>
      <c r="AB119" s="15"/>
      <c r="AC119" s="12">
        <v>5</v>
      </c>
      <c r="AD119" s="11"/>
      <c r="AE119" s="11"/>
      <c r="AF119" s="11">
        <v>3</v>
      </c>
      <c r="AG119" s="11"/>
      <c r="AH119" s="11"/>
      <c r="AI119" s="11"/>
      <c r="AJ119" s="11"/>
      <c r="AK119" s="11"/>
      <c r="AL119" s="11"/>
      <c r="AM119" s="11"/>
      <c r="AN119" s="11"/>
      <c r="AO119" s="11"/>
      <c r="AP119" s="11"/>
      <c r="AQ119" s="17"/>
      <c r="AR119" s="17"/>
      <c r="AS119" s="17"/>
      <c r="AT119" s="18"/>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32"/>
      <c r="BZ119" s="20"/>
      <c r="CA119" s="17"/>
      <c r="CB119" s="34"/>
      <c r="CC119" s="10"/>
      <c r="CD119" s="10"/>
      <c r="CE119" s="18"/>
      <c r="CF119" s="10"/>
      <c r="CG119" s="10"/>
      <c r="CH119" s="10"/>
      <c r="CQ119" s="138">
        <v>0</v>
      </c>
      <c r="CV119" s="222">
        <v>0</v>
      </c>
    </row>
    <row r="120" spans="1:100" s="138" customFormat="1" x14ac:dyDescent="0.25">
      <c r="A120" s="138" t="s">
        <v>3284</v>
      </c>
      <c r="B120" s="43"/>
      <c r="C120" s="10"/>
      <c r="D120" s="75" t="s">
        <v>3285</v>
      </c>
      <c r="E120" s="10" t="s">
        <v>3286</v>
      </c>
      <c r="F120" s="10" t="s">
        <v>3287</v>
      </c>
      <c r="G120" s="10" t="s">
        <v>254</v>
      </c>
      <c r="H120" s="10">
        <v>47906</v>
      </c>
      <c r="I120" s="10" t="s">
        <v>233</v>
      </c>
      <c r="J120" s="42" t="s">
        <v>582</v>
      </c>
      <c r="K120" s="11">
        <v>9100</v>
      </c>
      <c r="L120" s="11"/>
      <c r="M120" s="11"/>
      <c r="N120" s="11"/>
      <c r="O120" s="11"/>
      <c r="P120" s="12"/>
      <c r="Q120" s="11"/>
      <c r="R120" s="13"/>
      <c r="S120" s="13"/>
      <c r="T120" s="13"/>
      <c r="U120" s="13"/>
      <c r="V120" s="31"/>
      <c r="W120" s="13"/>
      <c r="X120" s="13"/>
      <c r="Y120" s="13"/>
      <c r="Z120" s="13"/>
      <c r="AA120" s="15">
        <v>2005</v>
      </c>
      <c r="AB120" s="15"/>
      <c r="AC120" s="12">
        <v>2</v>
      </c>
      <c r="AD120" s="11"/>
      <c r="AE120" s="11"/>
      <c r="AF120" s="11">
        <v>3</v>
      </c>
      <c r="AG120" s="11"/>
      <c r="AH120" s="11"/>
      <c r="AI120" s="11"/>
      <c r="AJ120" s="11"/>
      <c r="AK120" s="11"/>
      <c r="AL120" s="11"/>
      <c r="AM120" s="11"/>
      <c r="AN120" s="11"/>
      <c r="AO120" s="11"/>
      <c r="AP120" s="11"/>
      <c r="AQ120" s="17"/>
      <c r="AR120" s="17"/>
      <c r="AS120" s="17"/>
      <c r="AT120" s="18"/>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32"/>
      <c r="BZ120" s="20"/>
      <c r="CA120" s="17"/>
      <c r="CB120" s="34"/>
      <c r="CC120" s="10"/>
      <c r="CD120" s="10"/>
      <c r="CE120" s="18"/>
      <c r="CF120" s="10"/>
      <c r="CG120" s="10"/>
      <c r="CH120" s="10"/>
      <c r="CQ120" s="138">
        <v>0</v>
      </c>
      <c r="CV120" s="222">
        <v>0</v>
      </c>
    </row>
    <row r="121" spans="1:100" s="138" customFormat="1" x14ac:dyDescent="0.25">
      <c r="A121" s="138" t="s">
        <v>3288</v>
      </c>
      <c r="B121" s="43"/>
      <c r="C121" s="10"/>
      <c r="D121" s="75" t="s">
        <v>3289</v>
      </c>
      <c r="E121" s="10" t="s">
        <v>3290</v>
      </c>
      <c r="F121" s="10" t="s">
        <v>3291</v>
      </c>
      <c r="G121" s="10" t="s">
        <v>133</v>
      </c>
      <c r="H121" s="10">
        <v>47905</v>
      </c>
      <c r="I121" s="10" t="s">
        <v>233</v>
      </c>
      <c r="J121" s="42" t="s">
        <v>582</v>
      </c>
      <c r="K121" s="11">
        <v>8873</v>
      </c>
      <c r="L121" s="11"/>
      <c r="M121" s="11"/>
      <c r="N121" s="11"/>
      <c r="O121" s="11"/>
      <c r="P121" s="12"/>
      <c r="Q121" s="11"/>
      <c r="R121" s="13"/>
      <c r="S121" s="13"/>
      <c r="T121" s="13"/>
      <c r="U121" s="13"/>
      <c r="V121" s="31"/>
      <c r="W121" s="13"/>
      <c r="X121" s="13"/>
      <c r="Y121" s="13"/>
      <c r="Z121" s="13"/>
      <c r="AA121" s="15">
        <v>2000</v>
      </c>
      <c r="AB121" s="15"/>
      <c r="AC121" s="12">
        <v>1</v>
      </c>
      <c r="AD121" s="11"/>
      <c r="AE121" s="11"/>
      <c r="AF121" s="11">
        <v>2</v>
      </c>
      <c r="AG121" s="11"/>
      <c r="AH121" s="11"/>
      <c r="AI121" s="11"/>
      <c r="AJ121" s="11"/>
      <c r="AK121" s="11"/>
      <c r="AL121" s="11"/>
      <c r="AM121" s="11"/>
      <c r="AN121" s="11"/>
      <c r="AO121" s="11"/>
      <c r="AP121" s="11"/>
      <c r="AQ121" s="17"/>
      <c r="AR121" s="17"/>
      <c r="AS121" s="17"/>
      <c r="AT121" s="18"/>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32"/>
      <c r="BZ121" s="20"/>
      <c r="CA121" s="17"/>
      <c r="CB121" s="34"/>
      <c r="CC121" s="10"/>
      <c r="CD121" s="10"/>
      <c r="CE121" s="18"/>
      <c r="CF121" s="10"/>
      <c r="CG121" s="10"/>
      <c r="CH121" s="10"/>
      <c r="CQ121" s="138">
        <v>0</v>
      </c>
      <c r="CV121" s="222">
        <v>0</v>
      </c>
    </row>
    <row r="122" spans="1:100" s="138" customFormat="1" x14ac:dyDescent="0.25">
      <c r="A122" s="138" t="s">
        <v>3292</v>
      </c>
      <c r="B122" s="43"/>
      <c r="C122" s="10"/>
      <c r="D122" s="75" t="s">
        <v>3293</v>
      </c>
      <c r="E122" s="10" t="s">
        <v>3294</v>
      </c>
      <c r="F122" s="10" t="s">
        <v>3294</v>
      </c>
      <c r="G122" s="10" t="s">
        <v>254</v>
      </c>
      <c r="H122" s="10">
        <v>47906</v>
      </c>
      <c r="I122" s="10" t="s">
        <v>233</v>
      </c>
      <c r="J122" s="42" t="s">
        <v>582</v>
      </c>
      <c r="K122" s="11">
        <v>5319</v>
      </c>
      <c r="L122" s="11"/>
      <c r="M122" s="11"/>
      <c r="N122" s="11"/>
      <c r="O122" s="11"/>
      <c r="P122" s="12"/>
      <c r="Q122" s="11"/>
      <c r="R122" s="13"/>
      <c r="S122" s="13"/>
      <c r="T122" s="13"/>
      <c r="U122" s="13"/>
      <c r="V122" s="31"/>
      <c r="W122" s="13"/>
      <c r="X122" s="13"/>
      <c r="Y122" s="13"/>
      <c r="Z122" s="13"/>
      <c r="AA122" s="15">
        <v>2000</v>
      </c>
      <c r="AB122" s="15"/>
      <c r="AC122" s="12">
        <v>5</v>
      </c>
      <c r="AD122" s="11"/>
      <c r="AE122" s="11"/>
      <c r="AF122" s="11">
        <v>4</v>
      </c>
      <c r="AG122" s="11"/>
      <c r="AH122" s="11"/>
      <c r="AI122" s="11"/>
      <c r="AJ122" s="11"/>
      <c r="AK122" s="11"/>
      <c r="AL122" s="11"/>
      <c r="AM122" s="11"/>
      <c r="AN122" s="11"/>
      <c r="AO122" s="11"/>
      <c r="AP122" s="11"/>
      <c r="AQ122" s="17"/>
      <c r="AR122" s="17"/>
      <c r="AS122" s="17"/>
      <c r="AT122" s="18"/>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32"/>
      <c r="BZ122" s="20"/>
      <c r="CA122" s="17"/>
      <c r="CB122" s="34"/>
      <c r="CC122" s="10"/>
      <c r="CD122" s="10"/>
      <c r="CE122" s="18"/>
      <c r="CF122" s="10"/>
      <c r="CG122" s="10"/>
      <c r="CH122" s="10"/>
      <c r="CQ122" s="138">
        <v>0</v>
      </c>
      <c r="CV122" s="222">
        <v>0</v>
      </c>
    </row>
    <row r="123" spans="1:100" s="138" customFormat="1" x14ac:dyDescent="0.25">
      <c r="A123" s="138" t="s">
        <v>3295</v>
      </c>
      <c r="B123" s="43"/>
      <c r="C123" s="10"/>
      <c r="D123" s="75" t="s">
        <v>3296</v>
      </c>
      <c r="E123" s="10" t="s">
        <v>3297</v>
      </c>
      <c r="F123" s="10" t="s">
        <v>3298</v>
      </c>
      <c r="G123" s="10" t="s">
        <v>133</v>
      </c>
      <c r="H123" s="10">
        <v>47905</v>
      </c>
      <c r="I123" s="10" t="s">
        <v>233</v>
      </c>
      <c r="J123" s="42" t="s">
        <v>582</v>
      </c>
      <c r="K123" s="11">
        <v>8960</v>
      </c>
      <c r="L123" s="11"/>
      <c r="M123" s="11"/>
      <c r="N123" s="11"/>
      <c r="O123" s="11"/>
      <c r="P123" s="12"/>
      <c r="Q123" s="11"/>
      <c r="R123" s="13"/>
      <c r="S123" s="13"/>
      <c r="T123" s="13"/>
      <c r="U123" s="13"/>
      <c r="V123" s="31"/>
      <c r="W123" s="13"/>
      <c r="X123" s="13"/>
      <c r="Y123" s="13"/>
      <c r="Z123" s="13"/>
      <c r="AA123" s="15">
        <v>1996</v>
      </c>
      <c r="AB123" s="15"/>
      <c r="AC123" s="12">
        <v>4</v>
      </c>
      <c r="AD123" s="11"/>
      <c r="AE123" s="11"/>
      <c r="AF123" s="11">
        <v>3</v>
      </c>
      <c r="AG123" s="11"/>
      <c r="AH123" s="11"/>
      <c r="AI123" s="11"/>
      <c r="AJ123" s="11"/>
      <c r="AK123" s="11"/>
      <c r="AL123" s="11"/>
      <c r="AM123" s="11"/>
      <c r="AN123" s="11"/>
      <c r="AO123" s="11"/>
      <c r="AP123" s="11"/>
      <c r="AQ123" s="17"/>
      <c r="AR123" s="17"/>
      <c r="AS123" s="17"/>
      <c r="AT123" s="18"/>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32"/>
      <c r="BZ123" s="20"/>
      <c r="CA123" s="17"/>
      <c r="CB123" s="34"/>
      <c r="CC123" s="10"/>
      <c r="CD123" s="10"/>
      <c r="CE123" s="18"/>
      <c r="CF123" s="10"/>
      <c r="CG123" s="10"/>
      <c r="CH123" s="10"/>
      <c r="CQ123" s="138">
        <v>0</v>
      </c>
      <c r="CV123" s="222">
        <v>0</v>
      </c>
    </row>
    <row r="124" spans="1:100" s="138" customFormat="1" x14ac:dyDescent="0.25">
      <c r="A124" s="138" t="s">
        <v>3299</v>
      </c>
      <c r="B124" s="43"/>
      <c r="C124" s="10"/>
      <c r="D124" s="75" t="s">
        <v>3293</v>
      </c>
      <c r="E124" s="10" t="s">
        <v>3300</v>
      </c>
      <c r="F124" s="10" t="s">
        <v>3301</v>
      </c>
      <c r="G124" s="10" t="s">
        <v>133</v>
      </c>
      <c r="H124" s="10">
        <v>47905</v>
      </c>
      <c r="I124" s="10" t="s">
        <v>233</v>
      </c>
      <c r="J124" s="42" t="s">
        <v>582</v>
      </c>
      <c r="K124" s="11">
        <v>8088</v>
      </c>
      <c r="L124" s="11"/>
      <c r="M124" s="11"/>
      <c r="N124" s="11"/>
      <c r="O124" s="11"/>
      <c r="P124" s="12"/>
      <c r="Q124" s="11"/>
      <c r="R124" s="13"/>
      <c r="S124" s="13"/>
      <c r="T124" s="13"/>
      <c r="U124" s="13"/>
      <c r="V124" s="31"/>
      <c r="W124" s="13"/>
      <c r="X124" s="13"/>
      <c r="Y124" s="13"/>
      <c r="Z124" s="13"/>
      <c r="AA124" s="15">
        <v>1991</v>
      </c>
      <c r="AB124" s="15"/>
      <c r="AC124" s="12">
        <v>5</v>
      </c>
      <c r="AD124" s="11"/>
      <c r="AE124" s="11"/>
      <c r="AF124" s="11">
        <v>4</v>
      </c>
      <c r="AG124" s="11"/>
      <c r="AH124" s="11"/>
      <c r="AI124" s="11"/>
      <c r="AJ124" s="11"/>
      <c r="AK124" s="11"/>
      <c r="AL124" s="11"/>
      <c r="AM124" s="11"/>
      <c r="AN124" s="11"/>
      <c r="AO124" s="11"/>
      <c r="AP124" s="11"/>
      <c r="AQ124" s="17"/>
      <c r="AR124" s="17"/>
      <c r="AS124" s="17"/>
      <c r="AT124" s="18"/>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32"/>
      <c r="BZ124" s="20"/>
      <c r="CA124" s="17"/>
      <c r="CB124" s="34"/>
      <c r="CC124" s="10"/>
      <c r="CD124" s="10"/>
      <c r="CE124" s="18"/>
      <c r="CF124" s="10"/>
      <c r="CG124" s="10"/>
      <c r="CH124" s="10"/>
      <c r="CQ124" s="138">
        <v>0</v>
      </c>
      <c r="CV124" s="222">
        <v>0</v>
      </c>
    </row>
    <row r="125" spans="1:100" s="138" customFormat="1" x14ac:dyDescent="0.25">
      <c r="A125" s="138" t="s">
        <v>3302</v>
      </c>
      <c r="B125" s="43"/>
      <c r="C125" s="10"/>
      <c r="D125" s="75" t="s">
        <v>3303</v>
      </c>
      <c r="E125" s="10" t="s">
        <v>3304</v>
      </c>
      <c r="F125" s="10" t="s">
        <v>3305</v>
      </c>
      <c r="G125" s="10" t="s">
        <v>254</v>
      </c>
      <c r="H125" s="10">
        <v>47906</v>
      </c>
      <c r="I125" s="10" t="s">
        <v>233</v>
      </c>
      <c r="J125" s="42" t="s">
        <v>582</v>
      </c>
      <c r="K125" s="11">
        <v>7276</v>
      </c>
      <c r="L125" s="11"/>
      <c r="M125" s="11"/>
      <c r="N125" s="11"/>
      <c r="O125" s="11"/>
      <c r="P125" s="12"/>
      <c r="Q125" s="11"/>
      <c r="R125" s="13"/>
      <c r="S125" s="13"/>
      <c r="T125" s="13"/>
      <c r="U125" s="13"/>
      <c r="V125" s="31"/>
      <c r="W125" s="13"/>
      <c r="X125" s="13"/>
      <c r="Y125" s="13"/>
      <c r="Z125" s="13"/>
      <c r="AA125" s="15">
        <v>1997</v>
      </c>
      <c r="AB125" s="15"/>
      <c r="AC125" s="12">
        <v>5</v>
      </c>
      <c r="AD125" s="11"/>
      <c r="AE125" s="11"/>
      <c r="AF125" s="11">
        <v>4</v>
      </c>
      <c r="AG125" s="11"/>
      <c r="AH125" s="11"/>
      <c r="AI125" s="11"/>
      <c r="AJ125" s="11"/>
      <c r="AK125" s="11"/>
      <c r="AL125" s="11"/>
      <c r="AM125" s="11"/>
      <c r="AN125" s="11"/>
      <c r="AO125" s="11"/>
      <c r="AP125" s="11"/>
      <c r="AQ125" s="17"/>
      <c r="AR125" s="17"/>
      <c r="AS125" s="17"/>
      <c r="AT125" s="18"/>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32"/>
      <c r="BZ125" s="20"/>
      <c r="CA125" s="17"/>
      <c r="CB125" s="34"/>
      <c r="CC125" s="10"/>
      <c r="CD125" s="10"/>
      <c r="CE125" s="18"/>
      <c r="CF125" s="10"/>
      <c r="CG125" s="10"/>
      <c r="CH125" s="10"/>
      <c r="CQ125" s="138">
        <v>0</v>
      </c>
      <c r="CV125" s="222">
        <v>0</v>
      </c>
    </row>
    <row r="126" spans="1:100" s="138" customFormat="1" x14ac:dyDescent="0.25">
      <c r="A126" s="138" t="s">
        <v>3306</v>
      </c>
      <c r="B126" s="43"/>
      <c r="C126" s="10"/>
      <c r="D126" s="75" t="s">
        <v>3303</v>
      </c>
      <c r="E126" s="10" t="s">
        <v>3307</v>
      </c>
      <c r="F126" s="10" t="s">
        <v>3308</v>
      </c>
      <c r="G126" s="10" t="s">
        <v>133</v>
      </c>
      <c r="H126" s="10">
        <v>47905</v>
      </c>
      <c r="I126" s="10" t="s">
        <v>233</v>
      </c>
      <c r="J126" s="42" t="s">
        <v>582</v>
      </c>
      <c r="K126" s="11">
        <v>6000</v>
      </c>
      <c r="L126" s="11"/>
      <c r="M126" s="11"/>
      <c r="N126" s="11"/>
      <c r="O126" s="11"/>
      <c r="P126" s="12"/>
      <c r="Q126" s="11"/>
      <c r="R126" s="13"/>
      <c r="S126" s="13"/>
      <c r="T126" s="13"/>
      <c r="U126" s="13"/>
      <c r="V126" s="31"/>
      <c r="W126" s="13"/>
      <c r="X126" s="13"/>
      <c r="Y126" s="13"/>
      <c r="Z126" s="13"/>
      <c r="AA126" s="15">
        <v>1992</v>
      </c>
      <c r="AB126" s="15"/>
      <c r="AC126" s="12">
        <v>5</v>
      </c>
      <c r="AD126" s="11"/>
      <c r="AE126" s="11"/>
      <c r="AF126" s="11">
        <v>4</v>
      </c>
      <c r="AG126" s="11"/>
      <c r="AH126" s="11"/>
      <c r="AI126" s="11"/>
      <c r="AJ126" s="11"/>
      <c r="AK126" s="11"/>
      <c r="AL126" s="11"/>
      <c r="AM126" s="11"/>
      <c r="AN126" s="11"/>
      <c r="AO126" s="11"/>
      <c r="AP126" s="11"/>
      <c r="AQ126" s="17"/>
      <c r="AR126" s="17"/>
      <c r="AS126" s="17"/>
      <c r="AT126" s="18"/>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32"/>
      <c r="BZ126" s="20"/>
      <c r="CA126" s="17"/>
      <c r="CB126" s="34"/>
      <c r="CC126" s="10"/>
      <c r="CD126" s="10"/>
      <c r="CE126" s="18"/>
      <c r="CF126" s="10"/>
      <c r="CG126" s="10"/>
      <c r="CH126" s="10"/>
      <c r="CQ126" s="138">
        <v>0</v>
      </c>
      <c r="CV126" s="222">
        <v>0</v>
      </c>
    </row>
    <row r="127" spans="1:100" s="138" customFormat="1" x14ac:dyDescent="0.25">
      <c r="A127" s="138" t="s">
        <v>3309</v>
      </c>
      <c r="B127" s="43"/>
      <c r="C127" s="10"/>
      <c r="D127" s="75" t="s">
        <v>3310</v>
      </c>
      <c r="E127" s="10" t="s">
        <v>3311</v>
      </c>
      <c r="F127" s="10" t="s">
        <v>3312</v>
      </c>
      <c r="G127" s="10" t="s">
        <v>133</v>
      </c>
      <c r="H127" s="10">
        <v>47905</v>
      </c>
      <c r="I127" s="10" t="s">
        <v>233</v>
      </c>
      <c r="J127" s="42" t="s">
        <v>582</v>
      </c>
      <c r="K127" s="11">
        <v>7176</v>
      </c>
      <c r="L127" s="11"/>
      <c r="M127" s="11"/>
      <c r="N127" s="11"/>
      <c r="O127" s="11"/>
      <c r="P127" s="12"/>
      <c r="Q127" s="11"/>
      <c r="R127" s="13"/>
      <c r="S127" s="13"/>
      <c r="T127" s="13"/>
      <c r="U127" s="13"/>
      <c r="V127" s="31"/>
      <c r="W127" s="13"/>
      <c r="X127" s="13"/>
      <c r="Y127" s="13"/>
      <c r="Z127" s="13"/>
      <c r="AA127" s="15">
        <v>1993</v>
      </c>
      <c r="AB127" s="15"/>
      <c r="AC127" s="12">
        <v>5</v>
      </c>
      <c r="AD127" s="11"/>
      <c r="AE127" s="11"/>
      <c r="AF127" s="11">
        <v>3</v>
      </c>
      <c r="AG127" s="11"/>
      <c r="AH127" s="11"/>
      <c r="AI127" s="11"/>
      <c r="AJ127" s="11"/>
      <c r="AK127" s="11"/>
      <c r="AL127" s="11"/>
      <c r="AM127" s="11"/>
      <c r="AN127" s="11"/>
      <c r="AO127" s="11"/>
      <c r="AP127" s="11"/>
      <c r="AQ127" s="17"/>
      <c r="AR127" s="17"/>
      <c r="AS127" s="17"/>
      <c r="AT127" s="18"/>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32"/>
      <c r="BZ127" s="20"/>
      <c r="CA127" s="17"/>
      <c r="CB127" s="34"/>
      <c r="CC127" s="10"/>
      <c r="CD127" s="10"/>
      <c r="CE127" s="18"/>
      <c r="CF127" s="10"/>
      <c r="CG127" s="10"/>
      <c r="CH127" s="10"/>
      <c r="CQ127" s="138">
        <v>0</v>
      </c>
      <c r="CV127" s="222">
        <v>0</v>
      </c>
    </row>
    <row r="128" spans="1:100" s="138" customFormat="1" x14ac:dyDescent="0.25">
      <c r="A128" s="138" t="s">
        <v>3313</v>
      </c>
      <c r="B128" s="43"/>
      <c r="C128" s="10"/>
      <c r="D128" s="75" t="s">
        <v>3314</v>
      </c>
      <c r="E128" s="10" t="s">
        <v>3315</v>
      </c>
      <c r="F128" s="10" t="s">
        <v>3316</v>
      </c>
      <c r="G128" s="10" t="s">
        <v>254</v>
      </c>
      <c r="H128" s="10">
        <v>47906</v>
      </c>
      <c r="I128" s="10" t="s">
        <v>233</v>
      </c>
      <c r="J128" s="42" t="s">
        <v>582</v>
      </c>
      <c r="K128" s="11">
        <v>6355</v>
      </c>
      <c r="L128" s="11"/>
      <c r="M128" s="11"/>
      <c r="N128" s="11"/>
      <c r="O128" s="11"/>
      <c r="P128" s="12"/>
      <c r="Q128" s="11"/>
      <c r="R128" s="13"/>
      <c r="S128" s="13"/>
      <c r="T128" s="13"/>
      <c r="U128" s="13"/>
      <c r="V128" s="31"/>
      <c r="W128" s="13"/>
      <c r="X128" s="13"/>
      <c r="Y128" s="13"/>
      <c r="Z128" s="13"/>
      <c r="AA128" s="15">
        <v>1977</v>
      </c>
      <c r="AB128" s="15"/>
      <c r="AC128" s="12">
        <v>4</v>
      </c>
      <c r="AD128" s="11"/>
      <c r="AE128" s="11"/>
      <c r="AF128" s="11">
        <v>3</v>
      </c>
      <c r="AG128" s="11"/>
      <c r="AH128" s="11"/>
      <c r="AI128" s="11"/>
      <c r="AJ128" s="11"/>
      <c r="AK128" s="11"/>
      <c r="AL128" s="11"/>
      <c r="AM128" s="11"/>
      <c r="AN128" s="11"/>
      <c r="AO128" s="11"/>
      <c r="AP128" s="11"/>
      <c r="AQ128" s="17"/>
      <c r="AR128" s="17"/>
      <c r="AS128" s="17"/>
      <c r="AT128" s="18"/>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32"/>
      <c r="BZ128" s="20"/>
      <c r="CA128" s="17"/>
      <c r="CB128" s="34"/>
      <c r="CC128" s="10"/>
      <c r="CD128" s="10"/>
      <c r="CE128" s="18"/>
      <c r="CF128" s="10"/>
      <c r="CG128" s="10"/>
      <c r="CH128" s="10"/>
      <c r="CQ128" s="138">
        <v>0</v>
      </c>
      <c r="CV128" s="222">
        <v>0</v>
      </c>
    </row>
    <row r="129" spans="1:100" s="138" customFormat="1" x14ac:dyDescent="0.25">
      <c r="A129" s="138" t="s">
        <v>3317</v>
      </c>
      <c r="B129" s="43"/>
      <c r="C129" s="10"/>
      <c r="D129" s="75" t="s">
        <v>690</v>
      </c>
      <c r="E129" s="10" t="s">
        <v>3318</v>
      </c>
      <c r="F129" s="10" t="s">
        <v>3319</v>
      </c>
      <c r="G129" s="10" t="s">
        <v>254</v>
      </c>
      <c r="H129" s="10">
        <v>47906</v>
      </c>
      <c r="I129" s="10" t="s">
        <v>233</v>
      </c>
      <c r="J129" s="42" t="s">
        <v>582</v>
      </c>
      <c r="K129" s="11">
        <v>4215</v>
      </c>
      <c r="L129" s="11"/>
      <c r="M129" s="11"/>
      <c r="N129" s="11"/>
      <c r="O129" s="11"/>
      <c r="P129" s="12"/>
      <c r="Q129" s="11"/>
      <c r="R129" s="13"/>
      <c r="S129" s="13"/>
      <c r="T129" s="13"/>
      <c r="U129" s="13"/>
      <c r="V129" s="31"/>
      <c r="W129" s="13"/>
      <c r="X129" s="13"/>
      <c r="Y129" s="13"/>
      <c r="Z129" s="13"/>
      <c r="AA129" s="15">
        <v>1966</v>
      </c>
      <c r="AB129" s="15"/>
      <c r="AC129" s="12">
        <v>4</v>
      </c>
      <c r="AD129" s="11"/>
      <c r="AE129" s="11"/>
      <c r="AF129" s="11">
        <v>4</v>
      </c>
      <c r="AG129" s="11"/>
      <c r="AH129" s="11"/>
      <c r="AI129" s="11"/>
      <c r="AJ129" s="11"/>
      <c r="AK129" s="11"/>
      <c r="AL129" s="11"/>
      <c r="AM129" s="11"/>
      <c r="AN129" s="11"/>
      <c r="AO129" s="11"/>
      <c r="AP129" s="11"/>
      <c r="AQ129" s="17"/>
      <c r="AR129" s="17"/>
      <c r="AS129" s="17"/>
      <c r="AT129" s="18"/>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32"/>
      <c r="BZ129" s="20"/>
      <c r="CA129" s="17"/>
      <c r="CB129" s="34"/>
      <c r="CC129" s="10"/>
      <c r="CD129" s="10"/>
      <c r="CE129" s="18"/>
      <c r="CF129" s="10"/>
      <c r="CG129" s="10"/>
      <c r="CH129" s="10"/>
      <c r="CQ129" s="138">
        <v>0</v>
      </c>
      <c r="CV129" s="222">
        <v>0</v>
      </c>
    </row>
    <row r="130" spans="1:100" s="181" customFormat="1" x14ac:dyDescent="0.25">
      <c r="A130" s="181" t="s">
        <v>4045</v>
      </c>
      <c r="B130" s="43"/>
      <c r="C130" s="10"/>
      <c r="D130" s="157" t="s">
        <v>4046</v>
      </c>
      <c r="E130" s="10" t="s">
        <v>4047</v>
      </c>
      <c r="F130" s="10" t="s">
        <v>4048</v>
      </c>
      <c r="G130" s="10" t="s">
        <v>254</v>
      </c>
      <c r="H130" s="10">
        <v>47906</v>
      </c>
      <c r="I130" s="10" t="s">
        <v>233</v>
      </c>
      <c r="J130" s="42" t="s">
        <v>582</v>
      </c>
      <c r="K130" s="11">
        <v>5504</v>
      </c>
      <c r="L130" s="11"/>
      <c r="M130" s="11"/>
      <c r="N130" s="11"/>
      <c r="O130" s="11"/>
      <c r="P130" s="12"/>
      <c r="Q130" s="11"/>
      <c r="R130" s="13"/>
      <c r="S130" s="13"/>
      <c r="T130" s="13"/>
      <c r="U130" s="13"/>
      <c r="V130" s="31"/>
      <c r="W130" s="13"/>
      <c r="X130" s="13"/>
      <c r="Y130" s="13"/>
      <c r="Z130" s="13"/>
      <c r="AA130" s="15">
        <v>1971</v>
      </c>
      <c r="AB130" s="15"/>
      <c r="AC130" s="12">
        <v>5</v>
      </c>
      <c r="AD130" s="11"/>
      <c r="AE130" s="11"/>
      <c r="AF130" s="11">
        <v>3</v>
      </c>
      <c r="AG130" s="11"/>
      <c r="AH130" s="11"/>
      <c r="AI130" s="11"/>
      <c r="AJ130" s="11"/>
      <c r="AK130" s="11"/>
      <c r="AL130" s="11"/>
      <c r="AM130" s="11"/>
      <c r="AN130" s="11"/>
      <c r="AO130" s="11"/>
      <c r="AP130" s="11"/>
      <c r="AQ130" s="17"/>
      <c r="AR130" s="17"/>
      <c r="AS130" s="17"/>
      <c r="AT130" s="18"/>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32"/>
      <c r="BZ130" s="20"/>
      <c r="CA130" s="17"/>
      <c r="CB130" s="34"/>
      <c r="CC130" s="10"/>
      <c r="CD130" s="10"/>
      <c r="CE130" s="18"/>
      <c r="CF130" s="10"/>
      <c r="CG130" s="10"/>
      <c r="CH130" s="10"/>
      <c r="CQ130" s="181">
        <v>0</v>
      </c>
      <c r="CV130" s="222">
        <v>0</v>
      </c>
    </row>
    <row r="131" spans="1:100" s="181" customFormat="1" x14ac:dyDescent="0.25">
      <c r="A131" s="181" t="s">
        <v>4049</v>
      </c>
      <c r="B131" s="43"/>
      <c r="C131" s="10"/>
      <c r="D131" s="157" t="s">
        <v>4050</v>
      </c>
      <c r="E131" s="10" t="s">
        <v>4051</v>
      </c>
      <c r="F131" s="10" t="s">
        <v>4052</v>
      </c>
      <c r="G131" s="10" t="s">
        <v>133</v>
      </c>
      <c r="H131" s="10">
        <v>47905</v>
      </c>
      <c r="I131" s="10" t="s">
        <v>233</v>
      </c>
      <c r="J131" s="42" t="s">
        <v>582</v>
      </c>
      <c r="K131" s="11">
        <v>5344</v>
      </c>
      <c r="L131" s="11"/>
      <c r="M131" s="11"/>
      <c r="N131" s="11"/>
      <c r="O131" s="11"/>
      <c r="P131" s="12"/>
      <c r="Q131" s="11"/>
      <c r="R131" s="13"/>
      <c r="S131" s="13"/>
      <c r="T131" s="13"/>
      <c r="U131" s="13"/>
      <c r="V131" s="31"/>
      <c r="W131" s="13"/>
      <c r="X131" s="13"/>
      <c r="Y131" s="13"/>
      <c r="Z131" s="13"/>
      <c r="AA131" s="15">
        <v>1996</v>
      </c>
      <c r="AB131" s="15"/>
      <c r="AC131" s="12">
        <v>3</v>
      </c>
      <c r="AD131" s="11"/>
      <c r="AE131" s="11"/>
      <c r="AF131" s="11">
        <v>2</v>
      </c>
      <c r="AG131" s="11"/>
      <c r="AH131" s="11"/>
      <c r="AI131" s="11"/>
      <c r="AJ131" s="11"/>
      <c r="AK131" s="11"/>
      <c r="AL131" s="11"/>
      <c r="AM131" s="11"/>
      <c r="AN131" s="11"/>
      <c r="AO131" s="11"/>
      <c r="AP131" s="11"/>
      <c r="AQ131" s="17"/>
      <c r="AR131" s="17"/>
      <c r="AS131" s="17"/>
      <c r="AT131" s="18"/>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32"/>
      <c r="BZ131" s="20"/>
      <c r="CA131" s="17"/>
      <c r="CB131" s="34"/>
      <c r="CC131" s="10"/>
      <c r="CD131" s="10"/>
      <c r="CE131" s="18"/>
      <c r="CF131" s="10"/>
      <c r="CG131" s="10"/>
      <c r="CH131" s="10" t="s">
        <v>4053</v>
      </c>
      <c r="CQ131" s="181">
        <v>0</v>
      </c>
      <c r="CV131" s="222">
        <v>0</v>
      </c>
    </row>
    <row r="132" spans="1:100" s="138" customFormat="1" x14ac:dyDescent="0.25">
      <c r="A132" s="138" t="s">
        <v>3320</v>
      </c>
      <c r="B132" s="43"/>
      <c r="C132" s="10"/>
      <c r="D132" s="75" t="s">
        <v>3321</v>
      </c>
      <c r="E132" s="10" t="s">
        <v>3322</v>
      </c>
      <c r="F132" s="10" t="s">
        <v>3323</v>
      </c>
      <c r="G132" s="10" t="s">
        <v>133</v>
      </c>
      <c r="H132" s="10">
        <v>47905</v>
      </c>
      <c r="I132" s="10" t="s">
        <v>233</v>
      </c>
      <c r="J132" s="42" t="s">
        <v>582</v>
      </c>
      <c r="K132" s="11">
        <v>5525</v>
      </c>
      <c r="L132" s="11"/>
      <c r="M132" s="11"/>
      <c r="N132" s="11"/>
      <c r="O132" s="11"/>
      <c r="P132" s="12"/>
      <c r="Q132" s="11"/>
      <c r="R132" s="13"/>
      <c r="S132" s="13"/>
      <c r="T132" s="13"/>
      <c r="U132" s="13"/>
      <c r="V132" s="31"/>
      <c r="W132" s="13"/>
      <c r="X132" s="13"/>
      <c r="Y132" s="13"/>
      <c r="Z132" s="13"/>
      <c r="AA132" s="15">
        <v>1969</v>
      </c>
      <c r="AB132" s="15"/>
      <c r="AC132" s="12">
        <v>4</v>
      </c>
      <c r="AD132" s="11"/>
      <c r="AE132" s="11"/>
      <c r="AF132" s="11">
        <v>4</v>
      </c>
      <c r="AG132" s="11"/>
      <c r="AH132" s="11"/>
      <c r="AI132" s="11"/>
      <c r="AJ132" s="11"/>
      <c r="AK132" s="11"/>
      <c r="AL132" s="11"/>
      <c r="AM132" s="11"/>
      <c r="AN132" s="11"/>
      <c r="AO132" s="11"/>
      <c r="AP132" s="11"/>
      <c r="AQ132" s="17"/>
      <c r="AR132" s="17"/>
      <c r="AS132" s="17"/>
      <c r="AT132" s="18"/>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32"/>
      <c r="BZ132" s="20"/>
      <c r="CA132" s="17"/>
      <c r="CB132" s="34"/>
      <c r="CC132" s="10"/>
      <c r="CD132" s="10"/>
      <c r="CE132" s="18"/>
      <c r="CF132" s="10"/>
      <c r="CG132" s="10"/>
      <c r="CH132" s="10"/>
      <c r="CQ132" s="138">
        <v>0</v>
      </c>
      <c r="CV132" s="222">
        <v>0</v>
      </c>
    </row>
    <row r="133" spans="1:100" s="138" customFormat="1" x14ac:dyDescent="0.25">
      <c r="A133" s="138" t="s">
        <v>3336</v>
      </c>
      <c r="B133" s="43"/>
      <c r="C133" s="10"/>
      <c r="D133" s="75" t="s">
        <v>3337</v>
      </c>
      <c r="E133" s="10" t="s">
        <v>3338</v>
      </c>
      <c r="F133" s="10" t="s">
        <v>3339</v>
      </c>
      <c r="G133" s="10" t="s">
        <v>133</v>
      </c>
      <c r="H133" s="10">
        <v>47909</v>
      </c>
      <c r="I133" s="10" t="s">
        <v>233</v>
      </c>
      <c r="J133" s="42" t="s">
        <v>582</v>
      </c>
      <c r="K133" s="11">
        <v>6686</v>
      </c>
      <c r="L133" s="11"/>
      <c r="M133" s="11"/>
      <c r="N133" s="11"/>
      <c r="O133" s="11"/>
      <c r="P133" s="12"/>
      <c r="Q133" s="11"/>
      <c r="R133" s="13"/>
      <c r="S133" s="13"/>
      <c r="T133" s="13"/>
      <c r="U133" s="13"/>
      <c r="V133" s="31"/>
      <c r="W133" s="13"/>
      <c r="X133" s="13"/>
      <c r="Y133" s="13"/>
      <c r="Z133" s="13"/>
      <c r="AA133" s="15">
        <v>2000</v>
      </c>
      <c r="AB133" s="15"/>
      <c r="AC133" s="12">
        <v>4</v>
      </c>
      <c r="AD133" s="11"/>
      <c r="AE133" s="11"/>
      <c r="AF133" s="11">
        <v>3</v>
      </c>
      <c r="AG133" s="11"/>
      <c r="AH133" s="11"/>
      <c r="AI133" s="11"/>
      <c r="AJ133" s="11"/>
      <c r="AK133" s="11"/>
      <c r="AL133" s="11"/>
      <c r="AM133" s="11"/>
      <c r="AN133" s="11"/>
      <c r="AO133" s="11"/>
      <c r="AP133" s="11"/>
      <c r="AQ133" s="17"/>
      <c r="AR133" s="17"/>
      <c r="AS133" s="17"/>
      <c r="AT133" s="18"/>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32"/>
      <c r="BZ133" s="20"/>
      <c r="CA133" s="17"/>
      <c r="CB133" s="34"/>
      <c r="CC133" s="10"/>
      <c r="CD133" s="10"/>
      <c r="CE133" s="18"/>
      <c r="CF133" s="10"/>
      <c r="CG133" s="10"/>
      <c r="CH133" s="10"/>
      <c r="CQ133" s="138">
        <v>0</v>
      </c>
      <c r="CV133" s="222">
        <v>0</v>
      </c>
    </row>
    <row r="134" spans="1:100" s="138" customFormat="1" x14ac:dyDescent="0.25">
      <c r="A134" s="138" t="s">
        <v>3347</v>
      </c>
      <c r="B134" s="43"/>
      <c r="C134" s="10"/>
      <c r="D134" s="75"/>
      <c r="E134" s="10" t="s">
        <v>3348</v>
      </c>
      <c r="F134" s="10" t="s">
        <v>3349</v>
      </c>
      <c r="G134" s="10" t="s">
        <v>254</v>
      </c>
      <c r="H134" s="10">
        <v>47906</v>
      </c>
      <c r="I134" s="10" t="s">
        <v>233</v>
      </c>
      <c r="J134" s="42" t="s">
        <v>582</v>
      </c>
      <c r="K134" s="11">
        <v>5676</v>
      </c>
      <c r="L134" s="11"/>
      <c r="M134" s="11"/>
      <c r="N134" s="11"/>
      <c r="O134" s="11"/>
      <c r="P134" s="12"/>
      <c r="Q134" s="11"/>
      <c r="R134" s="13"/>
      <c r="S134" s="13"/>
      <c r="T134" s="13"/>
      <c r="U134" s="13"/>
      <c r="V134" s="31"/>
      <c r="W134" s="13"/>
      <c r="X134" s="13"/>
      <c r="Y134" s="13"/>
      <c r="Z134" s="13"/>
      <c r="AA134" s="15">
        <v>1960</v>
      </c>
      <c r="AB134" s="15"/>
      <c r="AC134" s="12">
        <v>5</v>
      </c>
      <c r="AD134" s="11"/>
      <c r="AE134" s="11"/>
      <c r="AF134" s="11">
        <v>4</v>
      </c>
      <c r="AG134" s="11"/>
      <c r="AH134" s="11"/>
      <c r="AI134" s="11"/>
      <c r="AJ134" s="11"/>
      <c r="AK134" s="11"/>
      <c r="AL134" s="11"/>
      <c r="AM134" s="11"/>
      <c r="AN134" s="11"/>
      <c r="AO134" s="11"/>
      <c r="AP134" s="11"/>
      <c r="AQ134" s="17"/>
      <c r="AR134" s="17"/>
      <c r="AS134" s="17"/>
      <c r="AT134" s="18"/>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32"/>
      <c r="BZ134" s="20"/>
      <c r="CA134" s="17"/>
      <c r="CB134" s="34"/>
      <c r="CC134" s="10"/>
      <c r="CD134" s="10"/>
      <c r="CE134" s="18"/>
      <c r="CF134" s="10"/>
      <c r="CG134" s="10"/>
      <c r="CH134" s="10"/>
      <c r="CQ134" s="138">
        <v>0</v>
      </c>
      <c r="CV134" s="222">
        <v>0</v>
      </c>
    </row>
    <row r="135" spans="1:100" s="138" customFormat="1" x14ac:dyDescent="0.25">
      <c r="A135" s="138" t="s">
        <v>1761</v>
      </c>
      <c r="B135" s="43"/>
      <c r="C135" s="10"/>
      <c r="D135" s="75" t="s">
        <v>3350</v>
      </c>
      <c r="E135" s="10" t="s">
        <v>3351</v>
      </c>
      <c r="F135" s="10" t="s">
        <v>3352</v>
      </c>
      <c r="G135" s="10" t="s">
        <v>133</v>
      </c>
      <c r="H135" s="10">
        <v>47904</v>
      </c>
      <c r="I135" s="10" t="s">
        <v>233</v>
      </c>
      <c r="J135" s="42" t="s">
        <v>582</v>
      </c>
      <c r="K135" s="11">
        <v>16792</v>
      </c>
      <c r="L135" s="11"/>
      <c r="M135" s="11"/>
      <c r="N135" s="11"/>
      <c r="O135" s="11"/>
      <c r="P135" s="12">
        <v>8344</v>
      </c>
      <c r="Q135" s="11"/>
      <c r="R135" s="13"/>
      <c r="S135" s="13"/>
      <c r="T135" s="13"/>
      <c r="U135" s="13"/>
      <c r="V135" s="31"/>
      <c r="W135" s="13"/>
      <c r="X135" s="13"/>
      <c r="Y135" s="13"/>
      <c r="Z135" s="13"/>
      <c r="AA135" s="15">
        <v>1940</v>
      </c>
      <c r="AB135" s="15"/>
      <c r="AC135" s="12">
        <v>2</v>
      </c>
      <c r="AD135" s="11"/>
      <c r="AE135" s="11"/>
      <c r="AF135" s="11">
        <v>3</v>
      </c>
      <c r="AG135" s="11"/>
      <c r="AH135" s="11"/>
      <c r="AI135" s="11"/>
      <c r="AJ135" s="11"/>
      <c r="AK135" s="11"/>
      <c r="AL135" s="11"/>
      <c r="AM135" s="11"/>
      <c r="AN135" s="11"/>
      <c r="AO135" s="11"/>
      <c r="AP135" s="11"/>
      <c r="AQ135" s="17"/>
      <c r="AR135" s="17"/>
      <c r="AS135" s="17"/>
      <c r="AT135" s="18"/>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32"/>
      <c r="BZ135" s="20"/>
      <c r="CA135" s="17"/>
      <c r="CB135" s="34"/>
      <c r="CC135" s="10"/>
      <c r="CD135" s="10"/>
      <c r="CE135" s="18"/>
      <c r="CF135" s="10"/>
      <c r="CG135" s="10"/>
      <c r="CH135" s="10"/>
      <c r="CQ135" s="138">
        <v>1</v>
      </c>
      <c r="CR135" s="134" t="s">
        <v>3601</v>
      </c>
      <c r="CV135" s="222">
        <v>0</v>
      </c>
    </row>
    <row r="136" spans="1:100" s="138" customFormat="1" x14ac:dyDescent="0.25">
      <c r="A136" s="138" t="s">
        <v>1767</v>
      </c>
      <c r="B136" s="43"/>
      <c r="C136" s="10"/>
      <c r="D136" s="75" t="s">
        <v>3353</v>
      </c>
      <c r="E136" s="10" t="s">
        <v>3354</v>
      </c>
      <c r="F136" s="10" t="s">
        <v>3355</v>
      </c>
      <c r="G136" s="10" t="s">
        <v>133</v>
      </c>
      <c r="H136" s="10">
        <v>47905</v>
      </c>
      <c r="I136" s="10" t="s">
        <v>233</v>
      </c>
      <c r="J136" s="42" t="s">
        <v>582</v>
      </c>
      <c r="K136" s="11">
        <v>9793</v>
      </c>
      <c r="L136" s="11"/>
      <c r="M136" s="11"/>
      <c r="N136" s="11"/>
      <c r="O136" s="11"/>
      <c r="P136" s="12"/>
      <c r="Q136" s="11"/>
      <c r="R136" s="13"/>
      <c r="S136" s="13"/>
      <c r="T136" s="13"/>
      <c r="U136" s="13"/>
      <c r="V136" s="31"/>
      <c r="W136" s="13"/>
      <c r="X136" s="13"/>
      <c r="Y136" s="13"/>
      <c r="Z136" s="13"/>
      <c r="AA136" s="15">
        <v>1984</v>
      </c>
      <c r="AB136" s="15"/>
      <c r="AC136" s="12">
        <v>2</v>
      </c>
      <c r="AD136" s="11"/>
      <c r="AE136" s="11"/>
      <c r="AF136" s="11">
        <v>3</v>
      </c>
      <c r="AG136" s="11"/>
      <c r="AH136" s="11"/>
      <c r="AI136" s="11"/>
      <c r="AJ136" s="11"/>
      <c r="AK136" s="11"/>
      <c r="AL136" s="11"/>
      <c r="AM136" s="11"/>
      <c r="AN136" s="11"/>
      <c r="AO136" s="11"/>
      <c r="AP136" s="11"/>
      <c r="AQ136" s="17"/>
      <c r="AR136" s="17"/>
      <c r="AS136" s="17"/>
      <c r="AT136" s="18"/>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32"/>
      <c r="BZ136" s="20"/>
      <c r="CA136" s="17"/>
      <c r="CB136" s="34"/>
      <c r="CC136" s="10"/>
      <c r="CD136" s="10"/>
      <c r="CE136" s="18"/>
      <c r="CF136" s="10"/>
      <c r="CG136" s="10"/>
      <c r="CH136" s="10"/>
      <c r="CQ136" s="138">
        <v>1</v>
      </c>
      <c r="CR136" s="138" t="s">
        <v>1765</v>
      </c>
      <c r="CV136" s="222">
        <v>0</v>
      </c>
    </row>
    <row r="137" spans="1:100" s="138" customFormat="1" x14ac:dyDescent="0.25">
      <c r="A137" s="138" t="s">
        <v>3360</v>
      </c>
      <c r="B137" s="43"/>
      <c r="C137" s="10"/>
      <c r="D137" s="75" t="s">
        <v>3361</v>
      </c>
      <c r="E137" s="10" t="s">
        <v>3362</v>
      </c>
      <c r="F137" s="10" t="s">
        <v>3363</v>
      </c>
      <c r="G137" s="10" t="s">
        <v>133</v>
      </c>
      <c r="H137" s="10">
        <v>47905</v>
      </c>
      <c r="I137" s="10" t="s">
        <v>233</v>
      </c>
      <c r="J137" s="42" t="s">
        <v>582</v>
      </c>
      <c r="K137" s="11">
        <v>8591</v>
      </c>
      <c r="L137" s="11"/>
      <c r="M137" s="11"/>
      <c r="N137" s="11"/>
      <c r="O137" s="11"/>
      <c r="P137" s="12"/>
      <c r="Q137" s="11"/>
      <c r="R137" s="13"/>
      <c r="S137" s="13"/>
      <c r="T137" s="13"/>
      <c r="U137" s="13"/>
      <c r="V137" s="31"/>
      <c r="W137" s="13"/>
      <c r="X137" s="13"/>
      <c r="Y137" s="13"/>
      <c r="Z137" s="13"/>
      <c r="AA137" s="15">
        <v>1997</v>
      </c>
      <c r="AB137" s="15"/>
      <c r="AC137" s="12">
        <v>2</v>
      </c>
      <c r="AD137" s="11"/>
      <c r="AE137" s="11"/>
      <c r="AF137" s="11">
        <v>3</v>
      </c>
      <c r="AG137" s="11"/>
      <c r="AH137" s="11"/>
      <c r="AI137" s="11"/>
      <c r="AJ137" s="11"/>
      <c r="AK137" s="11"/>
      <c r="AL137" s="11"/>
      <c r="AM137" s="11"/>
      <c r="AN137" s="11"/>
      <c r="AO137" s="11"/>
      <c r="AP137" s="11"/>
      <c r="AQ137" s="17"/>
      <c r="AR137" s="17"/>
      <c r="AS137" s="17"/>
      <c r="AT137" s="18"/>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32"/>
      <c r="BZ137" s="20"/>
      <c r="CA137" s="17"/>
      <c r="CB137" s="34"/>
      <c r="CC137" s="10"/>
      <c r="CD137" s="10"/>
      <c r="CE137" s="18"/>
      <c r="CF137" s="10"/>
      <c r="CG137" s="10"/>
      <c r="CH137" s="10"/>
      <c r="CQ137" s="138">
        <v>0</v>
      </c>
      <c r="CV137" s="222">
        <v>0</v>
      </c>
    </row>
    <row r="138" spans="1:100" s="138" customFormat="1" x14ac:dyDescent="0.25">
      <c r="A138" s="138" t="s">
        <v>1856</v>
      </c>
      <c r="B138" s="43"/>
      <c r="C138" s="10"/>
      <c r="D138" s="75" t="s">
        <v>3364</v>
      </c>
      <c r="E138" s="10" t="s">
        <v>3365</v>
      </c>
      <c r="F138" s="10" t="s">
        <v>3366</v>
      </c>
      <c r="G138" s="10" t="s">
        <v>133</v>
      </c>
      <c r="H138" s="10">
        <v>47904</v>
      </c>
      <c r="I138" s="10" t="s">
        <v>233</v>
      </c>
      <c r="J138" s="42" t="s">
        <v>582</v>
      </c>
      <c r="K138" s="11">
        <v>6000</v>
      </c>
      <c r="L138" s="11"/>
      <c r="M138" s="11"/>
      <c r="N138" s="11"/>
      <c r="O138" s="11"/>
      <c r="P138" s="12"/>
      <c r="Q138" s="11"/>
      <c r="R138" s="13"/>
      <c r="S138" s="13"/>
      <c r="T138" s="13"/>
      <c r="U138" s="13"/>
      <c r="V138" s="31"/>
      <c r="W138" s="13"/>
      <c r="X138" s="13"/>
      <c r="Y138" s="13"/>
      <c r="Z138" s="13"/>
      <c r="AA138" s="15">
        <v>1974</v>
      </c>
      <c r="AB138" s="15"/>
      <c r="AC138" s="12">
        <v>2</v>
      </c>
      <c r="AD138" s="11"/>
      <c r="AE138" s="11"/>
      <c r="AF138" s="11">
        <v>2</v>
      </c>
      <c r="AG138" s="11"/>
      <c r="AH138" s="11"/>
      <c r="AI138" s="11"/>
      <c r="AJ138" s="11"/>
      <c r="AK138" s="11"/>
      <c r="AL138" s="11"/>
      <c r="AM138" s="11"/>
      <c r="AN138" s="11"/>
      <c r="AO138" s="11"/>
      <c r="AP138" s="11"/>
      <c r="AQ138" s="17"/>
      <c r="AR138" s="17"/>
      <c r="AS138" s="17"/>
      <c r="AT138" s="18"/>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32"/>
      <c r="BZ138" s="20"/>
      <c r="CA138" s="17"/>
      <c r="CB138" s="34"/>
      <c r="CC138" s="10"/>
      <c r="CD138" s="10"/>
      <c r="CE138" s="18"/>
      <c r="CF138" s="10"/>
      <c r="CG138" s="10"/>
      <c r="CH138" s="10"/>
      <c r="CQ138" s="138">
        <v>1</v>
      </c>
      <c r="CR138" s="138" t="s">
        <v>3602</v>
      </c>
      <c r="CV138" s="222">
        <v>0</v>
      </c>
    </row>
    <row r="139" spans="1:100" s="138" customFormat="1" x14ac:dyDescent="0.25">
      <c r="A139" s="138" t="s">
        <v>3367</v>
      </c>
      <c r="B139" s="43"/>
      <c r="C139" s="10"/>
      <c r="D139" s="75" t="s">
        <v>3368</v>
      </c>
      <c r="E139" s="10" t="s">
        <v>3369</v>
      </c>
      <c r="F139" s="10" t="s">
        <v>3370</v>
      </c>
      <c r="G139" s="10" t="s">
        <v>254</v>
      </c>
      <c r="H139" s="10">
        <v>47906</v>
      </c>
      <c r="I139" s="10" t="s">
        <v>233</v>
      </c>
      <c r="J139" s="42" t="s">
        <v>582</v>
      </c>
      <c r="K139" s="11">
        <v>7500</v>
      </c>
      <c r="L139" s="11"/>
      <c r="M139" s="11"/>
      <c r="N139" s="11"/>
      <c r="O139" s="11"/>
      <c r="P139" s="12"/>
      <c r="Q139" s="11"/>
      <c r="R139" s="13"/>
      <c r="S139" s="13"/>
      <c r="T139" s="13"/>
      <c r="U139" s="13"/>
      <c r="V139" s="31"/>
      <c r="W139" s="13"/>
      <c r="X139" s="13"/>
      <c r="Y139" s="13"/>
      <c r="Z139" s="13"/>
      <c r="AA139" s="15">
        <v>1989</v>
      </c>
      <c r="AB139" s="15"/>
      <c r="AC139" s="12">
        <v>4</v>
      </c>
      <c r="AD139" s="11"/>
      <c r="AE139" s="11"/>
      <c r="AF139" s="11">
        <v>3</v>
      </c>
      <c r="AG139" s="11"/>
      <c r="AH139" s="11"/>
      <c r="AI139" s="11"/>
      <c r="AJ139" s="11"/>
      <c r="AK139" s="11"/>
      <c r="AL139" s="11"/>
      <c r="AM139" s="11"/>
      <c r="AN139" s="11"/>
      <c r="AO139" s="11"/>
      <c r="AP139" s="11"/>
      <c r="AQ139" s="17"/>
      <c r="AR139" s="17"/>
      <c r="AS139" s="17"/>
      <c r="AT139" s="18"/>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32"/>
      <c r="BZ139" s="20"/>
      <c r="CA139" s="17"/>
      <c r="CB139" s="34"/>
      <c r="CC139" s="10"/>
      <c r="CD139" s="10"/>
      <c r="CE139" s="18"/>
      <c r="CF139" s="10"/>
      <c r="CG139" s="10"/>
      <c r="CH139" s="10"/>
      <c r="CQ139" s="138">
        <v>0</v>
      </c>
      <c r="CV139" s="222">
        <v>0</v>
      </c>
    </row>
    <row r="140" spans="1:100" s="138" customFormat="1" x14ac:dyDescent="0.25">
      <c r="A140" s="138" t="s">
        <v>3371</v>
      </c>
      <c r="B140" s="43"/>
      <c r="C140" s="10"/>
      <c r="D140" s="75" t="s">
        <v>3372</v>
      </c>
      <c r="E140" s="10" t="s">
        <v>3373</v>
      </c>
      <c r="F140" s="10" t="s">
        <v>3374</v>
      </c>
      <c r="G140" s="10" t="s">
        <v>133</v>
      </c>
      <c r="H140" s="10">
        <v>47909</v>
      </c>
      <c r="I140" s="10" t="s">
        <v>233</v>
      </c>
      <c r="J140" s="42" t="s">
        <v>582</v>
      </c>
      <c r="K140" s="11">
        <v>7424</v>
      </c>
      <c r="L140" s="11"/>
      <c r="M140" s="11"/>
      <c r="N140" s="11"/>
      <c r="O140" s="11"/>
      <c r="P140" s="12"/>
      <c r="Q140" s="11"/>
      <c r="R140" s="13"/>
      <c r="S140" s="13"/>
      <c r="T140" s="13"/>
      <c r="U140" s="13"/>
      <c r="V140" s="31"/>
      <c r="W140" s="13"/>
      <c r="X140" s="13"/>
      <c r="Y140" s="13"/>
      <c r="Z140" s="13"/>
      <c r="AA140" s="15">
        <v>2008</v>
      </c>
      <c r="AB140" s="15"/>
      <c r="AC140" s="12">
        <v>4</v>
      </c>
      <c r="AD140" s="11"/>
      <c r="AE140" s="11"/>
      <c r="AF140" s="11">
        <v>3</v>
      </c>
      <c r="AG140" s="11"/>
      <c r="AH140" s="11"/>
      <c r="AI140" s="11"/>
      <c r="AJ140" s="11"/>
      <c r="AK140" s="11"/>
      <c r="AL140" s="11"/>
      <c r="AM140" s="11"/>
      <c r="AN140" s="11"/>
      <c r="AO140" s="11"/>
      <c r="AP140" s="11"/>
      <c r="AQ140" s="17"/>
      <c r="AR140" s="17"/>
      <c r="AS140" s="17"/>
      <c r="AT140" s="18"/>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32"/>
      <c r="BZ140" s="20"/>
      <c r="CA140" s="17"/>
      <c r="CB140" s="34"/>
      <c r="CC140" s="10"/>
      <c r="CD140" s="10"/>
      <c r="CE140" s="18"/>
      <c r="CF140" s="10"/>
      <c r="CG140" s="10"/>
      <c r="CH140" s="10"/>
      <c r="CQ140" s="138">
        <v>0</v>
      </c>
      <c r="CV140" s="222">
        <v>0</v>
      </c>
    </row>
    <row r="141" spans="1:100" s="138" customFormat="1" x14ac:dyDescent="0.25">
      <c r="A141" s="138" t="s">
        <v>1142</v>
      </c>
      <c r="B141" s="43"/>
      <c r="C141" s="10"/>
      <c r="D141" s="75" t="s">
        <v>3375</v>
      </c>
      <c r="E141" s="10" t="s">
        <v>3376</v>
      </c>
      <c r="F141" s="10" t="s">
        <v>3377</v>
      </c>
      <c r="G141" s="10" t="s">
        <v>133</v>
      </c>
      <c r="H141" s="10">
        <v>47904</v>
      </c>
      <c r="I141" s="10" t="s">
        <v>233</v>
      </c>
      <c r="J141" s="42" t="s">
        <v>582</v>
      </c>
      <c r="K141" s="11">
        <v>7688</v>
      </c>
      <c r="L141" s="11"/>
      <c r="M141" s="11"/>
      <c r="N141" s="11"/>
      <c r="O141" s="11"/>
      <c r="P141" s="12"/>
      <c r="Q141" s="11"/>
      <c r="R141" s="13"/>
      <c r="S141" s="13"/>
      <c r="T141" s="13"/>
      <c r="U141" s="13"/>
      <c r="V141" s="31"/>
      <c r="W141" s="13"/>
      <c r="X141" s="13"/>
      <c r="Y141" s="13"/>
      <c r="Z141" s="13"/>
      <c r="AA141" s="15">
        <v>1975</v>
      </c>
      <c r="AB141" s="15"/>
      <c r="AC141" s="12">
        <v>4</v>
      </c>
      <c r="AD141" s="11"/>
      <c r="AE141" s="11"/>
      <c r="AF141" s="11">
        <v>3</v>
      </c>
      <c r="AG141" s="11"/>
      <c r="AH141" s="11"/>
      <c r="AI141" s="11"/>
      <c r="AJ141" s="11"/>
      <c r="AK141" s="11"/>
      <c r="AL141" s="11"/>
      <c r="AM141" s="11"/>
      <c r="AN141" s="11"/>
      <c r="AO141" s="11"/>
      <c r="AP141" s="11"/>
      <c r="AQ141" s="17"/>
      <c r="AR141" s="17"/>
      <c r="AS141" s="17"/>
      <c r="AT141" s="18"/>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32"/>
      <c r="BZ141" s="20"/>
      <c r="CA141" s="17"/>
      <c r="CB141" s="34"/>
      <c r="CC141" s="10"/>
      <c r="CD141" s="10"/>
      <c r="CE141" s="18"/>
      <c r="CF141" s="10"/>
      <c r="CG141" s="10"/>
      <c r="CH141" s="10"/>
      <c r="CQ141" s="138">
        <v>1</v>
      </c>
      <c r="CR141" s="138" t="s">
        <v>1140</v>
      </c>
      <c r="CV141" s="222">
        <v>0</v>
      </c>
    </row>
    <row r="142" spans="1:100" s="138" customFormat="1" x14ac:dyDescent="0.25">
      <c r="A142" s="138" t="s">
        <v>3382</v>
      </c>
      <c r="B142" s="43"/>
      <c r="C142" s="10"/>
      <c r="D142" s="75" t="s">
        <v>3285</v>
      </c>
      <c r="E142" s="10" t="s">
        <v>3383</v>
      </c>
      <c r="F142" s="10" t="s">
        <v>3384</v>
      </c>
      <c r="G142" s="10" t="s">
        <v>133</v>
      </c>
      <c r="H142" s="10">
        <v>47905</v>
      </c>
      <c r="I142" s="10" t="s">
        <v>233</v>
      </c>
      <c r="J142" s="42" t="s">
        <v>582</v>
      </c>
      <c r="K142" s="11">
        <v>5698</v>
      </c>
      <c r="L142" s="11"/>
      <c r="M142" s="11"/>
      <c r="N142" s="11"/>
      <c r="O142" s="11"/>
      <c r="P142" s="12"/>
      <c r="Q142" s="11"/>
      <c r="R142" s="13"/>
      <c r="S142" s="13"/>
      <c r="T142" s="13"/>
      <c r="U142" s="13"/>
      <c r="V142" s="31"/>
      <c r="W142" s="13"/>
      <c r="X142" s="13"/>
      <c r="Y142" s="13"/>
      <c r="Z142" s="13"/>
      <c r="AA142" s="15">
        <v>1938</v>
      </c>
      <c r="AB142" s="15"/>
      <c r="AC142" s="12">
        <v>3</v>
      </c>
      <c r="AD142" s="11"/>
      <c r="AE142" s="11"/>
      <c r="AF142" s="11">
        <v>3</v>
      </c>
      <c r="AG142" s="11"/>
      <c r="AH142" s="11"/>
      <c r="AI142" s="11"/>
      <c r="AJ142" s="11"/>
      <c r="AK142" s="11"/>
      <c r="AL142" s="11"/>
      <c r="AM142" s="11"/>
      <c r="AN142" s="11"/>
      <c r="AO142" s="11"/>
      <c r="AP142" s="11"/>
      <c r="AQ142" s="17"/>
      <c r="AR142" s="17"/>
      <c r="AS142" s="17"/>
      <c r="AT142" s="18"/>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32"/>
      <c r="BZ142" s="20"/>
      <c r="CA142" s="17"/>
      <c r="CB142" s="34"/>
      <c r="CC142" s="10"/>
      <c r="CD142" s="10"/>
      <c r="CE142" s="18"/>
      <c r="CF142" s="10"/>
      <c r="CG142" s="10"/>
      <c r="CH142" s="10"/>
      <c r="CQ142" s="138">
        <v>0</v>
      </c>
      <c r="CV142" s="222">
        <v>0</v>
      </c>
    </row>
    <row r="143" spans="1:100" s="138" customFormat="1" x14ac:dyDescent="0.25">
      <c r="A143" s="138" t="s">
        <v>3385</v>
      </c>
      <c r="B143" s="43"/>
      <c r="C143" s="10"/>
      <c r="D143" s="75" t="s">
        <v>3386</v>
      </c>
      <c r="E143" s="10" t="s">
        <v>3387</v>
      </c>
      <c r="F143" s="10" t="s">
        <v>3388</v>
      </c>
      <c r="G143" s="10" t="s">
        <v>133</v>
      </c>
      <c r="H143" s="10">
        <v>47905</v>
      </c>
      <c r="I143" s="10" t="s">
        <v>233</v>
      </c>
      <c r="J143" s="42" t="s">
        <v>582</v>
      </c>
      <c r="K143" s="11">
        <v>9840</v>
      </c>
      <c r="L143" s="11"/>
      <c r="M143" s="11"/>
      <c r="N143" s="11"/>
      <c r="O143" s="11"/>
      <c r="P143" s="12"/>
      <c r="Q143" s="11"/>
      <c r="R143" s="13"/>
      <c r="S143" s="13"/>
      <c r="T143" s="13"/>
      <c r="U143" s="13"/>
      <c r="V143" s="31"/>
      <c r="W143" s="13"/>
      <c r="X143" s="13"/>
      <c r="Y143" s="13"/>
      <c r="Z143" s="13"/>
      <c r="AA143" s="15">
        <v>1990</v>
      </c>
      <c r="AB143" s="15"/>
      <c r="AC143" s="12">
        <v>2</v>
      </c>
      <c r="AD143" s="11"/>
      <c r="AE143" s="11"/>
      <c r="AF143" s="11">
        <v>2</v>
      </c>
      <c r="AG143" s="11"/>
      <c r="AH143" s="11"/>
      <c r="AI143" s="11"/>
      <c r="AJ143" s="11"/>
      <c r="AK143" s="11"/>
      <c r="AL143" s="11"/>
      <c r="AM143" s="11"/>
      <c r="AN143" s="11"/>
      <c r="AO143" s="11"/>
      <c r="AP143" s="11"/>
      <c r="AQ143" s="17"/>
      <c r="AR143" s="17"/>
      <c r="AS143" s="17"/>
      <c r="AT143" s="18"/>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32"/>
      <c r="BZ143" s="20"/>
      <c r="CA143" s="17"/>
      <c r="CB143" s="34"/>
      <c r="CC143" s="10"/>
      <c r="CD143" s="10"/>
      <c r="CE143" s="18"/>
      <c r="CF143" s="10"/>
      <c r="CG143" s="10"/>
      <c r="CH143" s="10"/>
      <c r="CQ143" s="138">
        <v>0</v>
      </c>
      <c r="CV143" s="222">
        <v>0</v>
      </c>
    </row>
    <row r="144" spans="1:100" s="138" customFormat="1" x14ac:dyDescent="0.25">
      <c r="A144" s="138" t="s">
        <v>3393</v>
      </c>
      <c r="B144" s="43"/>
      <c r="C144" s="10"/>
      <c r="D144" s="75" t="s">
        <v>3394</v>
      </c>
      <c r="E144" s="10" t="s">
        <v>3395</v>
      </c>
      <c r="F144" s="10" t="s">
        <v>3396</v>
      </c>
      <c r="G144" s="10" t="s">
        <v>133</v>
      </c>
      <c r="H144" s="10">
        <v>47905</v>
      </c>
      <c r="I144" s="10" t="s">
        <v>233</v>
      </c>
      <c r="J144" s="42" t="s">
        <v>582</v>
      </c>
      <c r="K144" s="11">
        <v>5570</v>
      </c>
      <c r="L144" s="11"/>
      <c r="M144" s="11"/>
      <c r="N144" s="11"/>
      <c r="O144" s="11"/>
      <c r="P144" s="12"/>
      <c r="Q144" s="11"/>
      <c r="R144" s="13"/>
      <c r="S144" s="13"/>
      <c r="T144" s="13"/>
      <c r="U144" s="13"/>
      <c r="V144" s="31"/>
      <c r="W144" s="13"/>
      <c r="X144" s="13"/>
      <c r="Y144" s="13"/>
      <c r="Z144" s="13"/>
      <c r="AA144" s="15">
        <v>1950</v>
      </c>
      <c r="AB144" s="15"/>
      <c r="AC144" s="12">
        <v>2</v>
      </c>
      <c r="AD144" s="11"/>
      <c r="AE144" s="11"/>
      <c r="AF144" s="11">
        <v>3</v>
      </c>
      <c r="AG144" s="11"/>
      <c r="AH144" s="11"/>
      <c r="AI144" s="11"/>
      <c r="AJ144" s="11"/>
      <c r="AK144" s="11"/>
      <c r="AL144" s="11"/>
      <c r="AM144" s="11"/>
      <c r="AN144" s="11"/>
      <c r="AO144" s="11"/>
      <c r="AP144" s="11"/>
      <c r="AQ144" s="17"/>
      <c r="AR144" s="17"/>
      <c r="AS144" s="17"/>
      <c r="AT144" s="18"/>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32"/>
      <c r="BZ144" s="20"/>
      <c r="CA144" s="17"/>
      <c r="CB144" s="34"/>
      <c r="CC144" s="10"/>
      <c r="CD144" s="10"/>
      <c r="CE144" s="18"/>
      <c r="CF144" s="10"/>
      <c r="CG144" s="10"/>
      <c r="CH144" s="10"/>
      <c r="CQ144" s="138">
        <v>0</v>
      </c>
      <c r="CV144" s="222">
        <v>0</v>
      </c>
    </row>
    <row r="145" spans="1:100" s="155" customFormat="1" x14ac:dyDescent="0.25">
      <c r="A145" s="155" t="s">
        <v>3397</v>
      </c>
      <c r="B145" s="43"/>
      <c r="C145" s="10"/>
      <c r="D145" s="157" t="s">
        <v>3398</v>
      </c>
      <c r="E145" s="10" t="s">
        <v>3399</v>
      </c>
      <c r="F145" s="10" t="s">
        <v>3400</v>
      </c>
      <c r="G145" s="10" t="s">
        <v>254</v>
      </c>
      <c r="H145" s="10">
        <v>47906</v>
      </c>
      <c r="I145" s="10" t="s">
        <v>233</v>
      </c>
      <c r="J145" s="42" t="s">
        <v>582</v>
      </c>
      <c r="K145" s="11">
        <v>5832</v>
      </c>
      <c r="L145" s="11"/>
      <c r="M145" s="11"/>
      <c r="N145" s="11"/>
      <c r="O145" s="11"/>
      <c r="P145" s="12">
        <v>2052</v>
      </c>
      <c r="Q145" s="11"/>
      <c r="R145" s="13"/>
      <c r="S145" s="13"/>
      <c r="T145" s="13"/>
      <c r="U145" s="13"/>
      <c r="V145" s="31"/>
      <c r="W145" s="13"/>
      <c r="X145" s="13"/>
      <c r="Y145" s="13"/>
      <c r="Z145" s="13"/>
      <c r="AA145" s="15">
        <v>1943</v>
      </c>
      <c r="AB145" s="15"/>
      <c r="AC145" s="12">
        <v>5</v>
      </c>
      <c r="AD145" s="11"/>
      <c r="AE145" s="11"/>
      <c r="AF145" s="11">
        <v>4</v>
      </c>
      <c r="AG145" s="11"/>
      <c r="AH145" s="11"/>
      <c r="AI145" s="11"/>
      <c r="AJ145" s="11"/>
      <c r="AK145" s="11"/>
      <c r="AL145" s="11"/>
      <c r="AM145" s="11"/>
      <c r="AN145" s="11"/>
      <c r="AO145" s="11"/>
      <c r="AP145" s="11"/>
      <c r="AQ145" s="17"/>
      <c r="AR145" s="17"/>
      <c r="AS145" s="17"/>
      <c r="AT145" s="18"/>
      <c r="AU145" s="17"/>
      <c r="AV145" s="17"/>
      <c r="AW145" s="17"/>
      <c r="AX145" s="17"/>
      <c r="AY145" s="17"/>
      <c r="AZ145" s="17"/>
      <c r="BA145" s="17">
        <v>1837</v>
      </c>
      <c r="BB145" s="17">
        <v>1414</v>
      </c>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32"/>
      <c r="BZ145" s="20"/>
      <c r="CA145" s="17"/>
      <c r="CB145" s="34"/>
      <c r="CC145" s="10"/>
      <c r="CD145" s="10"/>
      <c r="CE145" s="18"/>
      <c r="CF145" s="10"/>
      <c r="CG145" s="10"/>
      <c r="CH145" s="155" t="s">
        <v>3915</v>
      </c>
      <c r="CQ145" s="155">
        <v>0</v>
      </c>
      <c r="CV145" s="222">
        <v>1</v>
      </c>
    </row>
    <row r="146" spans="1:100" s="138" customFormat="1" x14ac:dyDescent="0.25">
      <c r="A146" s="138" t="s">
        <v>3401</v>
      </c>
      <c r="B146" s="43"/>
      <c r="C146" s="10"/>
      <c r="D146" s="75" t="s">
        <v>3402</v>
      </c>
      <c r="E146" s="10" t="s">
        <v>3403</v>
      </c>
      <c r="F146" s="10" t="s">
        <v>3404</v>
      </c>
      <c r="G146" s="10" t="s">
        <v>133</v>
      </c>
      <c r="H146" s="10">
        <v>47905</v>
      </c>
      <c r="I146" s="10" t="s">
        <v>233</v>
      </c>
      <c r="J146" s="42" t="s">
        <v>582</v>
      </c>
      <c r="K146" s="11">
        <v>5400</v>
      </c>
      <c r="L146" s="11"/>
      <c r="M146" s="11"/>
      <c r="N146" s="11"/>
      <c r="O146" s="11"/>
      <c r="P146" s="12"/>
      <c r="Q146" s="11"/>
      <c r="R146" s="13"/>
      <c r="S146" s="13"/>
      <c r="T146" s="13"/>
      <c r="U146" s="13"/>
      <c r="V146" s="31"/>
      <c r="W146" s="13"/>
      <c r="X146" s="13"/>
      <c r="Y146" s="13"/>
      <c r="Z146" s="13"/>
      <c r="AA146" s="15">
        <v>2000</v>
      </c>
      <c r="AB146" s="15"/>
      <c r="AC146" s="12">
        <v>2</v>
      </c>
      <c r="AD146" s="11"/>
      <c r="AE146" s="11"/>
      <c r="AF146" s="11">
        <v>2</v>
      </c>
      <c r="AG146" s="11"/>
      <c r="AH146" s="11"/>
      <c r="AI146" s="11"/>
      <c r="AJ146" s="11"/>
      <c r="AK146" s="11"/>
      <c r="AL146" s="11"/>
      <c r="AM146" s="11"/>
      <c r="AN146" s="11"/>
      <c r="AO146" s="11"/>
      <c r="AP146" s="11"/>
      <c r="AQ146" s="17"/>
      <c r="AR146" s="17"/>
      <c r="AS146" s="17"/>
      <c r="AT146" s="18"/>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32"/>
      <c r="BZ146" s="20"/>
      <c r="CA146" s="17"/>
      <c r="CB146" s="34"/>
      <c r="CC146" s="10"/>
      <c r="CD146" s="10"/>
      <c r="CE146" s="18"/>
      <c r="CF146" s="10"/>
      <c r="CG146" s="10"/>
      <c r="CH146" s="10"/>
      <c r="CQ146" s="138">
        <v>0</v>
      </c>
      <c r="CV146" s="222">
        <v>0</v>
      </c>
    </row>
    <row r="147" spans="1:100" s="138" customFormat="1" x14ac:dyDescent="0.25">
      <c r="A147" s="138" t="s">
        <v>3405</v>
      </c>
      <c r="B147" s="43"/>
      <c r="C147" s="10"/>
      <c r="D147" s="75" t="s">
        <v>3406</v>
      </c>
      <c r="E147" s="10" t="s">
        <v>3407</v>
      </c>
      <c r="F147" s="10" t="s">
        <v>3408</v>
      </c>
      <c r="G147" s="10" t="s">
        <v>133</v>
      </c>
      <c r="H147" s="10">
        <v>47904</v>
      </c>
      <c r="I147" s="10" t="s">
        <v>233</v>
      </c>
      <c r="J147" s="42" t="s">
        <v>582</v>
      </c>
      <c r="K147" s="11">
        <v>5600</v>
      </c>
      <c r="L147" s="11"/>
      <c r="M147" s="11"/>
      <c r="N147" s="11"/>
      <c r="O147" s="11"/>
      <c r="P147" s="12">
        <v>2800</v>
      </c>
      <c r="Q147" s="11"/>
      <c r="R147" s="13"/>
      <c r="S147" s="13"/>
      <c r="T147" s="13"/>
      <c r="U147" s="13"/>
      <c r="V147" s="31"/>
      <c r="W147" s="13"/>
      <c r="X147" s="13"/>
      <c r="Y147" s="13"/>
      <c r="Z147" s="13"/>
      <c r="AA147" s="15">
        <v>1946</v>
      </c>
      <c r="AB147" s="15"/>
      <c r="AC147" s="12">
        <v>3</v>
      </c>
      <c r="AD147" s="11"/>
      <c r="AE147" s="11"/>
      <c r="AF147" s="11">
        <v>2</v>
      </c>
      <c r="AG147" s="11"/>
      <c r="AH147" s="11"/>
      <c r="AI147" s="11"/>
      <c r="AJ147" s="11"/>
      <c r="AK147" s="11"/>
      <c r="AL147" s="11"/>
      <c r="AM147" s="11"/>
      <c r="AN147" s="11"/>
      <c r="AO147" s="11"/>
      <c r="AP147" s="11"/>
      <c r="AQ147" s="17"/>
      <c r="AR147" s="17"/>
      <c r="AS147" s="17"/>
      <c r="AT147" s="18"/>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32"/>
      <c r="BZ147" s="20"/>
      <c r="CA147" s="17"/>
      <c r="CB147" s="34"/>
      <c r="CC147" s="10"/>
      <c r="CD147" s="10"/>
      <c r="CE147" s="18"/>
      <c r="CF147" s="10"/>
      <c r="CG147" s="10"/>
      <c r="CH147" s="10"/>
      <c r="CQ147" s="138">
        <v>0</v>
      </c>
      <c r="CV147" s="222">
        <v>0</v>
      </c>
    </row>
    <row r="148" spans="1:100" s="181" customFormat="1" x14ac:dyDescent="0.25">
      <c r="A148" s="181" t="s">
        <v>4041</v>
      </c>
      <c r="B148" s="43"/>
      <c r="C148" s="10"/>
      <c r="D148" s="157" t="s">
        <v>4042</v>
      </c>
      <c r="E148" s="10" t="s">
        <v>4043</v>
      </c>
      <c r="F148" s="10" t="s">
        <v>4044</v>
      </c>
      <c r="G148" s="10" t="s">
        <v>133</v>
      </c>
      <c r="H148" s="10">
        <v>47905</v>
      </c>
      <c r="I148" s="10" t="s">
        <v>233</v>
      </c>
      <c r="J148" s="42" t="s">
        <v>582</v>
      </c>
      <c r="K148" s="11">
        <v>10798</v>
      </c>
      <c r="L148" s="11"/>
      <c r="M148" s="11"/>
      <c r="N148" s="11"/>
      <c r="O148" s="11"/>
      <c r="P148" s="12"/>
      <c r="Q148" s="11"/>
      <c r="R148" s="13"/>
      <c r="S148" s="13"/>
      <c r="T148" s="13"/>
      <c r="U148" s="13"/>
      <c r="V148" s="31"/>
      <c r="W148" s="13"/>
      <c r="X148" s="13"/>
      <c r="Y148" s="13"/>
      <c r="Z148" s="13"/>
      <c r="AA148" s="15"/>
      <c r="AB148" s="15"/>
      <c r="AC148" s="12">
        <v>2</v>
      </c>
      <c r="AD148" s="11"/>
      <c r="AE148" s="11"/>
      <c r="AF148" s="11">
        <v>3</v>
      </c>
      <c r="AG148" s="11"/>
      <c r="AH148" s="11"/>
      <c r="AI148" s="11"/>
      <c r="AJ148" s="11"/>
      <c r="AK148" s="11"/>
      <c r="AL148" s="11"/>
      <c r="AM148" s="11"/>
      <c r="AN148" s="11"/>
      <c r="AO148" s="11"/>
      <c r="AP148" s="11"/>
      <c r="AQ148" s="17"/>
      <c r="AR148" s="17"/>
      <c r="AS148" s="17"/>
      <c r="AT148" s="18"/>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32"/>
      <c r="BZ148" s="20"/>
      <c r="CA148" s="17"/>
      <c r="CB148" s="34"/>
      <c r="CC148" s="10"/>
      <c r="CD148" s="10"/>
      <c r="CE148" s="18"/>
      <c r="CF148" s="10"/>
      <c r="CG148" s="10"/>
      <c r="CH148" s="10"/>
      <c r="CQ148" s="181">
        <v>0</v>
      </c>
      <c r="CV148" s="222">
        <v>0</v>
      </c>
    </row>
    <row r="149" spans="1:100" s="138" customFormat="1" x14ac:dyDescent="0.25">
      <c r="A149" s="138" t="s">
        <v>3409</v>
      </c>
      <c r="B149" s="43"/>
      <c r="C149" s="10"/>
      <c r="D149" s="75" t="s">
        <v>3410</v>
      </c>
      <c r="E149" s="10" t="s">
        <v>3411</v>
      </c>
      <c r="F149" s="10" t="s">
        <v>3412</v>
      </c>
      <c r="G149" s="10" t="s">
        <v>254</v>
      </c>
      <c r="H149" s="10">
        <v>47906</v>
      </c>
      <c r="I149" s="10" t="s">
        <v>233</v>
      </c>
      <c r="J149" s="42" t="s">
        <v>582</v>
      </c>
      <c r="K149" s="11">
        <v>16700</v>
      </c>
      <c r="L149" s="11"/>
      <c r="M149" s="11"/>
      <c r="N149" s="11"/>
      <c r="O149" s="11"/>
      <c r="P149" s="12"/>
      <c r="Q149" s="11"/>
      <c r="R149" s="13"/>
      <c r="S149" s="13"/>
      <c r="T149" s="13"/>
      <c r="U149" s="13"/>
      <c r="V149" s="31"/>
      <c r="W149" s="13"/>
      <c r="X149" s="13"/>
      <c r="Y149" s="13"/>
      <c r="Z149" s="13"/>
      <c r="AA149" s="15">
        <v>2015</v>
      </c>
      <c r="AB149" s="15"/>
      <c r="AC149" s="12">
        <v>5</v>
      </c>
      <c r="AD149" s="11"/>
      <c r="AE149" s="11"/>
      <c r="AF149" s="11">
        <v>4</v>
      </c>
      <c r="AG149" s="11"/>
      <c r="AH149" s="11"/>
      <c r="AI149" s="11"/>
      <c r="AJ149" s="11"/>
      <c r="AK149" s="11"/>
      <c r="AL149" s="11"/>
      <c r="AM149" s="11"/>
      <c r="AN149" s="11"/>
      <c r="AO149" s="11"/>
      <c r="AP149" s="11"/>
      <c r="AQ149" s="17"/>
      <c r="AR149" s="17"/>
      <c r="AS149" s="17"/>
      <c r="AT149" s="18"/>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32"/>
      <c r="BZ149" s="20"/>
      <c r="CA149" s="17"/>
      <c r="CB149" s="34"/>
      <c r="CC149" s="10"/>
      <c r="CD149" s="10"/>
      <c r="CE149" s="18"/>
      <c r="CF149" s="10"/>
      <c r="CG149" s="10"/>
      <c r="CH149" s="10"/>
      <c r="CQ149" s="138">
        <v>0</v>
      </c>
      <c r="CV149" s="222">
        <v>0</v>
      </c>
    </row>
    <row r="150" spans="1:100" s="138" customFormat="1" x14ac:dyDescent="0.25">
      <c r="A150" s="138" t="s">
        <v>3413</v>
      </c>
      <c r="B150" s="43"/>
      <c r="C150" s="10"/>
      <c r="D150" s="75" t="s">
        <v>3414</v>
      </c>
      <c r="E150" s="10" t="s">
        <v>3415</v>
      </c>
      <c r="F150" s="10" t="s">
        <v>3416</v>
      </c>
      <c r="G150" s="10"/>
      <c r="H150" s="10"/>
      <c r="I150" s="10" t="s">
        <v>233</v>
      </c>
      <c r="J150" s="42" t="s">
        <v>582</v>
      </c>
      <c r="K150" s="11">
        <v>16660</v>
      </c>
      <c r="L150" s="11"/>
      <c r="M150" s="11"/>
      <c r="N150" s="11"/>
      <c r="O150" s="11"/>
      <c r="P150" s="12"/>
      <c r="Q150" s="11"/>
      <c r="R150" s="13"/>
      <c r="S150" s="13"/>
      <c r="T150" s="13"/>
      <c r="U150" s="13"/>
      <c r="V150" s="31"/>
      <c r="W150" s="13"/>
      <c r="X150" s="13"/>
      <c r="Y150" s="13"/>
      <c r="Z150" s="13"/>
      <c r="AA150" s="15">
        <v>1999</v>
      </c>
      <c r="AB150" s="15"/>
      <c r="AC150" s="12">
        <v>5</v>
      </c>
      <c r="AD150" s="11"/>
      <c r="AE150" s="11"/>
      <c r="AF150" s="11">
        <v>4</v>
      </c>
      <c r="AG150" s="11"/>
      <c r="AH150" s="11"/>
      <c r="AI150" s="11"/>
      <c r="AJ150" s="11"/>
      <c r="AK150" s="11"/>
      <c r="AL150" s="11"/>
      <c r="AM150" s="11"/>
      <c r="AN150" s="11"/>
      <c r="AO150" s="11"/>
      <c r="AP150" s="11"/>
      <c r="AQ150" s="17"/>
      <c r="AR150" s="17"/>
      <c r="AS150" s="17"/>
      <c r="AT150" s="18"/>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32"/>
      <c r="BZ150" s="20"/>
      <c r="CA150" s="17"/>
      <c r="CB150" s="34"/>
      <c r="CC150" s="10"/>
      <c r="CD150" s="10"/>
      <c r="CE150" s="18"/>
      <c r="CF150" s="10"/>
      <c r="CG150" s="10"/>
      <c r="CH150" s="10"/>
      <c r="CQ150" s="138">
        <v>0</v>
      </c>
      <c r="CV150" s="222">
        <v>0</v>
      </c>
    </row>
    <row r="151" spans="1:100" s="138" customFormat="1" x14ac:dyDescent="0.25">
      <c r="A151" s="138" t="s">
        <v>3417</v>
      </c>
      <c r="B151" s="43"/>
      <c r="C151" s="10"/>
      <c r="D151" s="75"/>
      <c r="E151" s="10" t="s">
        <v>3418</v>
      </c>
      <c r="F151" s="10" t="s">
        <v>3419</v>
      </c>
      <c r="G151" s="10" t="s">
        <v>133</v>
      </c>
      <c r="H151" s="10">
        <v>47905</v>
      </c>
      <c r="I151" s="10" t="s">
        <v>233</v>
      </c>
      <c r="J151" s="42" t="s">
        <v>582</v>
      </c>
      <c r="K151" s="11">
        <v>15838</v>
      </c>
      <c r="L151" s="11"/>
      <c r="M151" s="11"/>
      <c r="N151" s="11"/>
      <c r="O151" s="11"/>
      <c r="P151" s="12"/>
      <c r="Q151" s="11"/>
      <c r="R151" s="13"/>
      <c r="S151" s="13"/>
      <c r="T151" s="13"/>
      <c r="U151" s="13"/>
      <c r="V151" s="31"/>
      <c r="W151" s="13"/>
      <c r="X151" s="13"/>
      <c r="Y151" s="13"/>
      <c r="Z151" s="13"/>
      <c r="AA151" s="15">
        <v>1948</v>
      </c>
      <c r="AB151" s="15"/>
      <c r="AC151" s="12">
        <v>3</v>
      </c>
      <c r="AD151" s="11"/>
      <c r="AE151" s="11"/>
      <c r="AF151" s="11">
        <v>2</v>
      </c>
      <c r="AG151" s="11"/>
      <c r="AH151" s="11"/>
      <c r="AI151" s="11"/>
      <c r="AJ151" s="11"/>
      <c r="AK151" s="11"/>
      <c r="AL151" s="11"/>
      <c r="AM151" s="11"/>
      <c r="AN151" s="11"/>
      <c r="AO151" s="11"/>
      <c r="AP151" s="11"/>
      <c r="AQ151" s="17"/>
      <c r="AR151" s="17"/>
      <c r="AS151" s="17"/>
      <c r="AT151" s="18"/>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32"/>
      <c r="BZ151" s="20"/>
      <c r="CA151" s="17"/>
      <c r="CB151" s="34"/>
      <c r="CC151" s="10"/>
      <c r="CD151" s="10"/>
      <c r="CE151" s="18"/>
      <c r="CF151" s="10"/>
      <c r="CG151" s="10"/>
      <c r="CH151" s="10"/>
      <c r="CQ151" s="138">
        <v>0</v>
      </c>
      <c r="CV151" s="222">
        <v>0</v>
      </c>
    </row>
    <row r="152" spans="1:100" s="138" customFormat="1" x14ac:dyDescent="0.25">
      <c r="A152" s="138" t="s">
        <v>3420</v>
      </c>
      <c r="B152" s="43"/>
      <c r="C152" s="10"/>
      <c r="D152" s="75" t="s">
        <v>3421</v>
      </c>
      <c r="E152" s="10" t="s">
        <v>3422</v>
      </c>
      <c r="F152" s="10" t="s">
        <v>3423</v>
      </c>
      <c r="G152" s="10" t="s">
        <v>133</v>
      </c>
      <c r="H152" s="10">
        <v>47905</v>
      </c>
      <c r="I152" s="10" t="s">
        <v>233</v>
      </c>
      <c r="J152" s="42" t="s">
        <v>582</v>
      </c>
      <c r="K152" s="11">
        <v>13902</v>
      </c>
      <c r="L152" s="11"/>
      <c r="M152" s="11"/>
      <c r="N152" s="11"/>
      <c r="O152" s="11"/>
      <c r="P152" s="12"/>
      <c r="Q152" s="11"/>
      <c r="R152" s="13"/>
      <c r="S152" s="13"/>
      <c r="T152" s="13"/>
      <c r="U152" s="13"/>
      <c r="V152" s="31"/>
      <c r="W152" s="13"/>
      <c r="X152" s="13"/>
      <c r="Y152" s="13"/>
      <c r="Z152" s="13"/>
      <c r="AA152" s="15">
        <v>2002</v>
      </c>
      <c r="AB152" s="15"/>
      <c r="AC152" s="12">
        <v>3</v>
      </c>
      <c r="AD152" s="11"/>
      <c r="AE152" s="11"/>
      <c r="AF152" s="11">
        <v>3</v>
      </c>
      <c r="AG152" s="11"/>
      <c r="AH152" s="11"/>
      <c r="AI152" s="11"/>
      <c r="AJ152" s="11"/>
      <c r="AK152" s="11"/>
      <c r="AL152" s="11"/>
      <c r="AM152" s="11"/>
      <c r="AN152" s="11"/>
      <c r="AO152" s="11"/>
      <c r="AP152" s="11"/>
      <c r="AQ152" s="17"/>
      <c r="AR152" s="17"/>
      <c r="AS152" s="17"/>
      <c r="AT152" s="18"/>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32"/>
      <c r="BZ152" s="20"/>
      <c r="CA152" s="17"/>
      <c r="CB152" s="34"/>
      <c r="CC152" s="10"/>
      <c r="CD152" s="10"/>
      <c r="CE152" s="18"/>
      <c r="CF152" s="10"/>
      <c r="CG152" s="10"/>
      <c r="CH152" s="10"/>
      <c r="CQ152" s="138">
        <v>0</v>
      </c>
      <c r="CV152" s="222">
        <v>0</v>
      </c>
    </row>
    <row r="153" spans="1:100" s="138" customFormat="1" x14ac:dyDescent="0.25">
      <c r="A153" s="138" t="s">
        <v>3424</v>
      </c>
      <c r="B153" s="43"/>
      <c r="C153" s="10"/>
      <c r="D153" s="75"/>
      <c r="E153" s="10" t="s">
        <v>3425</v>
      </c>
      <c r="F153" s="10" t="s">
        <v>3426</v>
      </c>
      <c r="G153" s="10" t="s">
        <v>254</v>
      </c>
      <c r="H153" s="10">
        <v>47906</v>
      </c>
      <c r="I153" s="10" t="s">
        <v>233</v>
      </c>
      <c r="J153" s="42" t="s">
        <v>582</v>
      </c>
      <c r="K153" s="11">
        <v>11910</v>
      </c>
      <c r="L153" s="11"/>
      <c r="M153" s="11"/>
      <c r="N153" s="11"/>
      <c r="O153" s="11"/>
      <c r="P153" s="12"/>
      <c r="Q153" s="11"/>
      <c r="R153" s="13"/>
      <c r="S153" s="13"/>
      <c r="T153" s="13"/>
      <c r="U153" s="13"/>
      <c r="V153" s="31"/>
      <c r="W153" s="13"/>
      <c r="X153" s="13"/>
      <c r="Y153" s="13"/>
      <c r="Z153" s="13"/>
      <c r="AA153" s="15">
        <v>1999</v>
      </c>
      <c r="AB153" s="15"/>
      <c r="AC153" s="12">
        <v>4</v>
      </c>
      <c r="AD153" s="11"/>
      <c r="AE153" s="11"/>
      <c r="AF153" s="11">
        <v>4</v>
      </c>
      <c r="AG153" s="11"/>
      <c r="AH153" s="11"/>
      <c r="AI153" s="11"/>
      <c r="AJ153" s="11"/>
      <c r="AK153" s="11"/>
      <c r="AL153" s="11"/>
      <c r="AM153" s="11"/>
      <c r="AN153" s="11"/>
      <c r="AO153" s="11"/>
      <c r="AP153" s="11"/>
      <c r="AQ153" s="17"/>
      <c r="AR153" s="17"/>
      <c r="AS153" s="17"/>
      <c r="AT153" s="18"/>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32"/>
      <c r="BZ153" s="20"/>
      <c r="CA153" s="17"/>
      <c r="CB153" s="34"/>
      <c r="CC153" s="10"/>
      <c r="CD153" s="10"/>
      <c r="CE153" s="18"/>
      <c r="CF153" s="10"/>
      <c r="CG153" s="10"/>
      <c r="CH153" s="10"/>
      <c r="CQ153" s="138">
        <v>0</v>
      </c>
      <c r="CV153" s="222">
        <v>0</v>
      </c>
    </row>
    <row r="154" spans="1:100" s="138" customFormat="1" x14ac:dyDescent="0.25">
      <c r="A154" s="138" t="s">
        <v>3427</v>
      </c>
      <c r="B154" s="43"/>
      <c r="C154" s="10"/>
      <c r="D154" s="75" t="s">
        <v>3414</v>
      </c>
      <c r="E154" s="10" t="s">
        <v>3428</v>
      </c>
      <c r="F154" s="10" t="s">
        <v>3429</v>
      </c>
      <c r="G154" s="10" t="s">
        <v>133</v>
      </c>
      <c r="H154" s="10">
        <v>47905</v>
      </c>
      <c r="I154" s="10" t="s">
        <v>233</v>
      </c>
      <c r="J154" s="42" t="s">
        <v>582</v>
      </c>
      <c r="K154" s="11">
        <v>10113</v>
      </c>
      <c r="L154" s="11"/>
      <c r="M154" s="11"/>
      <c r="N154" s="11"/>
      <c r="O154" s="11"/>
      <c r="P154" s="12"/>
      <c r="Q154" s="11"/>
      <c r="R154" s="13"/>
      <c r="S154" s="13"/>
      <c r="T154" s="13"/>
      <c r="U154" s="13"/>
      <c r="V154" s="31"/>
      <c r="W154" s="13"/>
      <c r="X154" s="13"/>
      <c r="Y154" s="13"/>
      <c r="Z154" s="13"/>
      <c r="AA154" s="15">
        <v>1998</v>
      </c>
      <c r="AB154" s="15"/>
      <c r="AC154" s="12">
        <v>5</v>
      </c>
      <c r="AD154" s="11"/>
      <c r="AE154" s="11"/>
      <c r="AF154" s="11">
        <v>5</v>
      </c>
      <c r="AG154" s="11"/>
      <c r="AH154" s="11"/>
      <c r="AI154" s="11"/>
      <c r="AJ154" s="11"/>
      <c r="AK154" s="11"/>
      <c r="AL154" s="11"/>
      <c r="AM154" s="11"/>
      <c r="AN154" s="11"/>
      <c r="AO154" s="11"/>
      <c r="AP154" s="11"/>
      <c r="AQ154" s="17"/>
      <c r="AR154" s="17"/>
      <c r="AS154" s="17"/>
      <c r="AT154" s="18"/>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32"/>
      <c r="BZ154" s="20"/>
      <c r="CA154" s="17"/>
      <c r="CB154" s="34"/>
      <c r="CC154" s="10"/>
      <c r="CD154" s="10"/>
      <c r="CE154" s="18"/>
      <c r="CF154" s="10"/>
      <c r="CG154" s="10"/>
      <c r="CH154" s="10"/>
      <c r="CQ154" s="138">
        <v>0</v>
      </c>
      <c r="CV154" s="222">
        <v>0</v>
      </c>
    </row>
    <row r="155" spans="1:100" s="138" customFormat="1" x14ac:dyDescent="0.25">
      <c r="A155" s="138" t="s">
        <v>3430</v>
      </c>
      <c r="B155" s="43"/>
      <c r="C155" s="10"/>
      <c r="D155" s="75" t="s">
        <v>3431</v>
      </c>
      <c r="E155" s="10" t="s">
        <v>3432</v>
      </c>
      <c r="F155" s="10" t="s">
        <v>3433</v>
      </c>
      <c r="G155" s="10" t="s">
        <v>254</v>
      </c>
      <c r="H155" s="10">
        <v>47906</v>
      </c>
      <c r="I155" s="10" t="s">
        <v>233</v>
      </c>
      <c r="J155" s="42" t="s">
        <v>582</v>
      </c>
      <c r="K155" s="11">
        <v>11678</v>
      </c>
      <c r="L155" s="11"/>
      <c r="M155" s="11"/>
      <c r="N155" s="11"/>
      <c r="O155" s="11"/>
      <c r="P155" s="12"/>
      <c r="Q155" s="11"/>
      <c r="R155" s="13"/>
      <c r="S155" s="13"/>
      <c r="T155" s="13"/>
      <c r="U155" s="13"/>
      <c r="V155" s="31"/>
      <c r="W155" s="13"/>
      <c r="X155" s="13"/>
      <c r="Y155" s="13"/>
      <c r="Z155" s="13"/>
      <c r="AA155" s="15">
        <v>1929</v>
      </c>
      <c r="AB155" s="15"/>
      <c r="AC155" s="12">
        <v>5</v>
      </c>
      <c r="AD155" s="11"/>
      <c r="AE155" s="11"/>
      <c r="AF155" s="11">
        <v>5</v>
      </c>
      <c r="AG155" s="11"/>
      <c r="AH155" s="11"/>
      <c r="AI155" s="11"/>
      <c r="AJ155" s="11"/>
      <c r="AK155" s="11"/>
      <c r="AL155" s="11"/>
      <c r="AM155" s="11"/>
      <c r="AN155" s="11"/>
      <c r="AO155" s="11"/>
      <c r="AP155" s="11"/>
      <c r="AQ155" s="17"/>
      <c r="AR155" s="17"/>
      <c r="AS155" s="17"/>
      <c r="AT155" s="18"/>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32"/>
      <c r="BZ155" s="20"/>
      <c r="CA155" s="17"/>
      <c r="CB155" s="34"/>
      <c r="CC155" s="10"/>
      <c r="CD155" s="10"/>
      <c r="CE155" s="18"/>
      <c r="CF155" s="10"/>
      <c r="CG155" s="10"/>
      <c r="CH155" s="10"/>
      <c r="CQ155" s="138">
        <v>0</v>
      </c>
      <c r="CV155" s="222">
        <v>0</v>
      </c>
    </row>
    <row r="156" spans="1:100" s="138" customFormat="1" x14ac:dyDescent="0.25">
      <c r="A156" s="138" t="s">
        <v>3434</v>
      </c>
      <c r="B156" s="43"/>
      <c r="C156" s="10"/>
      <c r="D156" s="75" t="s">
        <v>3353</v>
      </c>
      <c r="E156" s="10" t="s">
        <v>3435</v>
      </c>
      <c r="F156" s="10" t="s">
        <v>3436</v>
      </c>
      <c r="G156" s="10" t="s">
        <v>254</v>
      </c>
      <c r="H156" s="10">
        <v>47906</v>
      </c>
      <c r="I156" s="10" t="s">
        <v>233</v>
      </c>
      <c r="J156" s="42" t="s">
        <v>582</v>
      </c>
      <c r="K156" s="11">
        <v>12912</v>
      </c>
      <c r="L156" s="11"/>
      <c r="M156" s="11"/>
      <c r="N156" s="11"/>
      <c r="O156" s="11"/>
      <c r="P156" s="12"/>
      <c r="Q156" s="11"/>
      <c r="R156" s="13"/>
      <c r="S156" s="13"/>
      <c r="T156" s="13"/>
      <c r="U156" s="13"/>
      <c r="V156" s="31"/>
      <c r="W156" s="13"/>
      <c r="X156" s="13"/>
      <c r="Y156" s="13"/>
      <c r="Z156" s="13"/>
      <c r="AA156" s="15">
        <v>1968</v>
      </c>
      <c r="AB156" s="15"/>
      <c r="AC156" s="12">
        <v>4</v>
      </c>
      <c r="AD156" s="11"/>
      <c r="AE156" s="11"/>
      <c r="AF156" s="11">
        <v>3</v>
      </c>
      <c r="AG156" s="11"/>
      <c r="AH156" s="11"/>
      <c r="AI156" s="11"/>
      <c r="AJ156" s="11"/>
      <c r="AK156" s="11"/>
      <c r="AL156" s="11"/>
      <c r="AM156" s="11"/>
      <c r="AN156" s="11"/>
      <c r="AO156" s="11"/>
      <c r="AP156" s="11"/>
      <c r="AQ156" s="17"/>
      <c r="AR156" s="17"/>
      <c r="AS156" s="17"/>
      <c r="AT156" s="18"/>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32"/>
      <c r="BZ156" s="20"/>
      <c r="CA156" s="17"/>
      <c r="CB156" s="34"/>
      <c r="CC156" s="10"/>
      <c r="CD156" s="10"/>
      <c r="CE156" s="18"/>
      <c r="CF156" s="10"/>
      <c r="CG156" s="10"/>
      <c r="CH156" s="10"/>
      <c r="CQ156" s="138">
        <v>0</v>
      </c>
      <c r="CV156" s="222">
        <v>0</v>
      </c>
    </row>
    <row r="157" spans="1:100" s="138" customFormat="1" x14ac:dyDescent="0.25">
      <c r="A157" s="138" t="s">
        <v>3437</v>
      </c>
      <c r="B157" s="43"/>
      <c r="C157" s="10"/>
      <c r="D157" s="75" t="s">
        <v>3438</v>
      </c>
      <c r="E157" s="10" t="s">
        <v>3439</v>
      </c>
      <c r="F157" s="10" t="s">
        <v>3440</v>
      </c>
      <c r="G157" s="10" t="s">
        <v>133</v>
      </c>
      <c r="H157" s="10">
        <v>47905</v>
      </c>
      <c r="I157" s="10" t="s">
        <v>233</v>
      </c>
      <c r="J157" s="42" t="s">
        <v>582</v>
      </c>
      <c r="K157" s="11">
        <v>16094</v>
      </c>
      <c r="L157" s="11"/>
      <c r="M157" s="11"/>
      <c r="N157" s="11"/>
      <c r="O157" s="11"/>
      <c r="P157" s="12"/>
      <c r="Q157" s="11"/>
      <c r="R157" s="13"/>
      <c r="S157" s="13"/>
      <c r="T157" s="13"/>
      <c r="U157" s="13"/>
      <c r="V157" s="31"/>
      <c r="W157" s="13"/>
      <c r="X157" s="13"/>
      <c r="Y157" s="13"/>
      <c r="Z157" s="13"/>
      <c r="AA157" s="15">
        <v>1971</v>
      </c>
      <c r="AB157" s="15"/>
      <c r="AC157" s="12">
        <v>4</v>
      </c>
      <c r="AD157" s="11"/>
      <c r="AE157" s="11"/>
      <c r="AF157" s="11">
        <v>3</v>
      </c>
      <c r="AG157" s="11"/>
      <c r="AH157" s="11"/>
      <c r="AI157" s="11"/>
      <c r="AJ157" s="11"/>
      <c r="AK157" s="11"/>
      <c r="AL157" s="11"/>
      <c r="AM157" s="11"/>
      <c r="AN157" s="11"/>
      <c r="AO157" s="11"/>
      <c r="AP157" s="11"/>
      <c r="AQ157" s="17"/>
      <c r="AR157" s="17"/>
      <c r="AS157" s="17"/>
      <c r="AT157" s="18"/>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32"/>
      <c r="BZ157" s="20"/>
      <c r="CA157" s="17"/>
      <c r="CB157" s="34"/>
      <c r="CC157" s="10"/>
      <c r="CD157" s="10"/>
      <c r="CE157" s="18"/>
      <c r="CF157" s="10"/>
      <c r="CG157" s="10"/>
      <c r="CH157" s="10"/>
      <c r="CQ157" s="138">
        <v>0</v>
      </c>
      <c r="CV157" s="222">
        <v>0</v>
      </c>
    </row>
    <row r="158" spans="1:100" s="138" customFormat="1" x14ac:dyDescent="0.25">
      <c r="A158" s="138" t="s">
        <v>3441</v>
      </c>
      <c r="B158" s="43"/>
      <c r="C158" s="10"/>
      <c r="D158" s="75" t="s">
        <v>3442</v>
      </c>
      <c r="E158" s="10" t="s">
        <v>3443</v>
      </c>
      <c r="F158" s="10" t="s">
        <v>3444</v>
      </c>
      <c r="G158" s="10" t="s">
        <v>133</v>
      </c>
      <c r="H158" s="10">
        <v>47905</v>
      </c>
      <c r="I158" s="10" t="s">
        <v>233</v>
      </c>
      <c r="J158" s="42" t="s">
        <v>582</v>
      </c>
      <c r="K158" s="11">
        <v>16013</v>
      </c>
      <c r="L158" s="11"/>
      <c r="M158" s="11"/>
      <c r="N158" s="11"/>
      <c r="O158" s="11"/>
      <c r="P158" s="12"/>
      <c r="Q158" s="11"/>
      <c r="R158" s="13"/>
      <c r="S158" s="13"/>
      <c r="T158" s="13"/>
      <c r="U158" s="13"/>
      <c r="V158" s="31"/>
      <c r="W158" s="13"/>
      <c r="X158" s="13"/>
      <c r="Y158" s="13"/>
      <c r="Z158" s="13"/>
      <c r="AA158" s="15">
        <v>1970</v>
      </c>
      <c r="AB158" s="15"/>
      <c r="AC158" s="12">
        <v>4</v>
      </c>
      <c r="AD158" s="11"/>
      <c r="AE158" s="11"/>
      <c r="AF158" s="11">
        <v>3</v>
      </c>
      <c r="AG158" s="11"/>
      <c r="AH158" s="11"/>
      <c r="AI158" s="11"/>
      <c r="AJ158" s="11"/>
      <c r="AK158" s="11"/>
      <c r="AL158" s="11"/>
      <c r="AM158" s="11"/>
      <c r="AN158" s="11"/>
      <c r="AO158" s="11"/>
      <c r="AP158" s="11"/>
      <c r="AQ158" s="17"/>
      <c r="AR158" s="17"/>
      <c r="AS158" s="17"/>
      <c r="AT158" s="18"/>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32"/>
      <c r="BZ158" s="20"/>
      <c r="CA158" s="17"/>
      <c r="CB158" s="34"/>
      <c r="CC158" s="10"/>
      <c r="CD158" s="10"/>
      <c r="CE158" s="18"/>
      <c r="CF158" s="10"/>
      <c r="CG158" s="10"/>
      <c r="CH158" s="10"/>
      <c r="CQ158" s="138">
        <v>0</v>
      </c>
      <c r="CV158" s="222">
        <v>0</v>
      </c>
    </row>
    <row r="159" spans="1:100" s="138" customFormat="1" x14ac:dyDescent="0.25">
      <c r="A159" s="138" t="s">
        <v>3445</v>
      </c>
      <c r="B159" s="43"/>
      <c r="C159" s="10"/>
      <c r="D159" s="75" t="s">
        <v>3446</v>
      </c>
      <c r="E159" s="10" t="s">
        <v>3447</v>
      </c>
      <c r="F159" s="10" t="s">
        <v>3448</v>
      </c>
      <c r="G159" s="10" t="s">
        <v>254</v>
      </c>
      <c r="H159" s="10">
        <v>47906</v>
      </c>
      <c r="I159" s="10" t="s">
        <v>233</v>
      </c>
      <c r="J159" s="42" t="s">
        <v>582</v>
      </c>
      <c r="K159" s="11">
        <v>13702</v>
      </c>
      <c r="L159" s="11"/>
      <c r="M159" s="11"/>
      <c r="N159" s="11"/>
      <c r="O159" s="11"/>
      <c r="P159" s="12"/>
      <c r="Q159" s="11"/>
      <c r="R159" s="13"/>
      <c r="S159" s="13"/>
      <c r="T159" s="13"/>
      <c r="U159" s="13"/>
      <c r="V159" s="31"/>
      <c r="W159" s="13"/>
      <c r="X159" s="13"/>
      <c r="Y159" s="13"/>
      <c r="Z159" s="13"/>
      <c r="AA159" s="15">
        <v>1984</v>
      </c>
      <c r="AB159" s="15"/>
      <c r="AC159" s="12">
        <v>4</v>
      </c>
      <c r="AD159" s="11"/>
      <c r="AE159" s="11"/>
      <c r="AF159" s="11">
        <v>4</v>
      </c>
      <c r="AG159" s="11"/>
      <c r="AH159" s="11"/>
      <c r="AI159" s="11"/>
      <c r="AJ159" s="11"/>
      <c r="AK159" s="11"/>
      <c r="AL159" s="11"/>
      <c r="AM159" s="11"/>
      <c r="AN159" s="11"/>
      <c r="AO159" s="11"/>
      <c r="AP159" s="11"/>
      <c r="AQ159" s="17"/>
      <c r="AR159" s="17"/>
      <c r="AS159" s="17"/>
      <c r="AT159" s="18"/>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32"/>
      <c r="BZ159" s="20"/>
      <c r="CA159" s="17"/>
      <c r="CB159" s="34"/>
      <c r="CC159" s="10"/>
      <c r="CD159" s="10"/>
      <c r="CE159" s="18"/>
      <c r="CF159" s="10"/>
      <c r="CG159" s="10"/>
      <c r="CH159" s="10"/>
      <c r="CQ159" s="138">
        <v>0</v>
      </c>
      <c r="CV159" s="222">
        <v>0</v>
      </c>
    </row>
    <row r="160" spans="1:100" s="138" customFormat="1" x14ac:dyDescent="0.25">
      <c r="A160" s="138" t="s">
        <v>3449</v>
      </c>
      <c r="B160" s="43"/>
      <c r="C160" s="10"/>
      <c r="D160" s="75" t="s">
        <v>3414</v>
      </c>
      <c r="E160" s="10" t="s">
        <v>3450</v>
      </c>
      <c r="F160" s="10" t="s">
        <v>3451</v>
      </c>
      <c r="G160" s="10" t="s">
        <v>254</v>
      </c>
      <c r="H160" s="10">
        <v>47906</v>
      </c>
      <c r="I160" s="10" t="s">
        <v>233</v>
      </c>
      <c r="J160" s="42" t="s">
        <v>582</v>
      </c>
      <c r="K160" s="11">
        <v>16805</v>
      </c>
      <c r="L160" s="11"/>
      <c r="M160" s="11"/>
      <c r="N160" s="11"/>
      <c r="O160" s="11"/>
      <c r="P160" s="12"/>
      <c r="Q160" s="11"/>
      <c r="R160" s="13"/>
      <c r="S160" s="13"/>
      <c r="T160" s="13"/>
      <c r="U160" s="13"/>
      <c r="V160" s="31"/>
      <c r="W160" s="13"/>
      <c r="X160" s="13"/>
      <c r="Y160" s="13"/>
      <c r="Z160" s="13"/>
      <c r="AA160" s="15">
        <v>1999</v>
      </c>
      <c r="AB160" s="15"/>
      <c r="AC160" s="12">
        <v>5</v>
      </c>
      <c r="AD160" s="11"/>
      <c r="AE160" s="11"/>
      <c r="AF160" s="11">
        <v>5</v>
      </c>
      <c r="AG160" s="11"/>
      <c r="AH160" s="11"/>
      <c r="AI160" s="11"/>
      <c r="AJ160" s="11"/>
      <c r="AK160" s="11"/>
      <c r="AL160" s="11"/>
      <c r="AM160" s="11"/>
      <c r="AN160" s="11"/>
      <c r="AO160" s="11"/>
      <c r="AP160" s="11"/>
      <c r="AQ160" s="17"/>
      <c r="AR160" s="17"/>
      <c r="AS160" s="17"/>
      <c r="AT160" s="18"/>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32"/>
      <c r="BZ160" s="20"/>
      <c r="CA160" s="17"/>
      <c r="CB160" s="34"/>
      <c r="CC160" s="10"/>
      <c r="CD160" s="10"/>
      <c r="CE160" s="18"/>
      <c r="CF160" s="10"/>
      <c r="CG160" s="10"/>
      <c r="CH160" s="10"/>
      <c r="CQ160" s="138">
        <v>0</v>
      </c>
      <c r="CV160" s="222">
        <v>0</v>
      </c>
    </row>
    <row r="161" spans="1:100" s="189" customFormat="1" x14ac:dyDescent="0.25">
      <c r="A161" s="189" t="s">
        <v>4081</v>
      </c>
      <c r="B161" s="43"/>
      <c r="C161" s="10"/>
      <c r="D161" s="190" t="s">
        <v>4082</v>
      </c>
      <c r="E161" s="10" t="s">
        <v>4083</v>
      </c>
      <c r="F161" s="10" t="s">
        <v>4084</v>
      </c>
      <c r="G161" s="10" t="s">
        <v>254</v>
      </c>
      <c r="H161" s="10">
        <v>47906</v>
      </c>
      <c r="I161" s="10" t="s">
        <v>233</v>
      </c>
      <c r="J161" s="42" t="s">
        <v>582</v>
      </c>
      <c r="K161" s="11">
        <v>14817</v>
      </c>
      <c r="L161" s="11"/>
      <c r="M161" s="11"/>
      <c r="N161" s="11"/>
      <c r="O161" s="11"/>
      <c r="P161" s="12"/>
      <c r="Q161" s="11"/>
      <c r="R161" s="13"/>
      <c r="S161" s="13"/>
      <c r="T161" s="13"/>
      <c r="U161" s="13"/>
      <c r="V161" s="31"/>
      <c r="W161" s="13"/>
      <c r="X161" s="13"/>
      <c r="Y161" s="13"/>
      <c r="Z161" s="13"/>
      <c r="AA161" s="15">
        <v>2007</v>
      </c>
      <c r="AB161" s="15"/>
      <c r="AC161" s="12">
        <v>2</v>
      </c>
      <c r="AD161" s="11"/>
      <c r="AE161" s="11"/>
      <c r="AF161" s="11">
        <v>3</v>
      </c>
      <c r="AG161" s="11"/>
      <c r="AH161" s="11"/>
      <c r="AI161" s="11"/>
      <c r="AJ161" s="11"/>
      <c r="AK161" s="11"/>
      <c r="AL161" s="11"/>
      <c r="AM161" s="11"/>
      <c r="AN161" s="11"/>
      <c r="AO161" s="11"/>
      <c r="AP161" s="11"/>
      <c r="AQ161" s="17"/>
      <c r="AR161" s="17"/>
      <c r="AS161" s="17"/>
      <c r="AT161" s="18"/>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32"/>
      <c r="BZ161" s="20"/>
      <c r="CA161" s="17"/>
      <c r="CB161" s="34"/>
      <c r="CC161" s="10"/>
      <c r="CD161" s="10"/>
      <c r="CE161" s="18"/>
      <c r="CF161" s="10"/>
      <c r="CG161" s="10"/>
      <c r="CH161" s="10"/>
      <c r="CQ161" s="189">
        <v>0</v>
      </c>
      <c r="CV161" s="222">
        <v>0</v>
      </c>
    </row>
    <row r="162" spans="1:100" s="138" customFormat="1" x14ac:dyDescent="0.25">
      <c r="A162" s="138" t="s">
        <v>3452</v>
      </c>
      <c r="B162" s="43"/>
      <c r="C162" s="10"/>
      <c r="D162" s="75" t="s">
        <v>3453</v>
      </c>
      <c r="E162" s="10" t="s">
        <v>3454</v>
      </c>
      <c r="F162" s="10" t="s">
        <v>3455</v>
      </c>
      <c r="G162" s="10" t="s">
        <v>133</v>
      </c>
      <c r="H162" s="10">
        <v>47904</v>
      </c>
      <c r="I162" s="10" t="s">
        <v>233</v>
      </c>
      <c r="J162" s="42" t="s">
        <v>582</v>
      </c>
      <c r="K162" s="11">
        <v>13833</v>
      </c>
      <c r="L162" s="11"/>
      <c r="M162" s="11"/>
      <c r="N162" s="11"/>
      <c r="O162" s="11"/>
      <c r="P162" s="12"/>
      <c r="Q162" s="11"/>
      <c r="R162" s="13"/>
      <c r="S162" s="13"/>
      <c r="T162" s="13"/>
      <c r="U162" s="13"/>
      <c r="V162" s="31"/>
      <c r="W162" s="13"/>
      <c r="X162" s="13"/>
      <c r="Y162" s="13"/>
      <c r="Z162" s="13"/>
      <c r="AA162" s="15">
        <v>1998</v>
      </c>
      <c r="AB162" s="15"/>
      <c r="AC162" s="12">
        <v>3</v>
      </c>
      <c r="AD162" s="11"/>
      <c r="AE162" s="11"/>
      <c r="AF162" s="11">
        <v>4</v>
      </c>
      <c r="AG162" s="11"/>
      <c r="AH162" s="11"/>
      <c r="AI162" s="11"/>
      <c r="AJ162" s="11"/>
      <c r="AK162" s="11"/>
      <c r="AL162" s="11"/>
      <c r="AM162" s="11"/>
      <c r="AN162" s="11"/>
      <c r="AO162" s="11"/>
      <c r="AP162" s="11"/>
      <c r="AQ162" s="17"/>
      <c r="AR162" s="17"/>
      <c r="AS162" s="17"/>
      <c r="AT162" s="18"/>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32"/>
      <c r="BZ162" s="20"/>
      <c r="CA162" s="17"/>
      <c r="CB162" s="34"/>
      <c r="CC162" s="10"/>
      <c r="CD162" s="10"/>
      <c r="CE162" s="18"/>
      <c r="CF162" s="10"/>
      <c r="CG162" s="10"/>
      <c r="CH162" s="10"/>
      <c r="CQ162" s="138">
        <v>0</v>
      </c>
      <c r="CV162" s="222">
        <v>0</v>
      </c>
    </row>
    <row r="163" spans="1:100" s="138" customFormat="1" x14ac:dyDescent="0.25">
      <c r="A163" s="138" t="s">
        <v>1771</v>
      </c>
      <c r="B163" s="43"/>
      <c r="C163" s="10"/>
      <c r="D163" s="75" t="s">
        <v>3337</v>
      </c>
      <c r="E163" s="10" t="s">
        <v>3456</v>
      </c>
      <c r="F163" s="10" t="s">
        <v>3457</v>
      </c>
      <c r="G163" s="10" t="s">
        <v>133</v>
      </c>
      <c r="H163" s="10"/>
      <c r="I163" s="10" t="s">
        <v>233</v>
      </c>
      <c r="J163" s="42" t="s">
        <v>582</v>
      </c>
      <c r="K163" s="11">
        <v>8000</v>
      </c>
      <c r="L163" s="11"/>
      <c r="M163" s="11"/>
      <c r="N163" s="11"/>
      <c r="O163" s="11"/>
      <c r="P163" s="12"/>
      <c r="Q163" s="11"/>
      <c r="R163" s="13"/>
      <c r="S163" s="13"/>
      <c r="T163" s="13"/>
      <c r="U163" s="13"/>
      <c r="V163" s="31"/>
      <c r="W163" s="13"/>
      <c r="X163" s="13"/>
      <c r="Y163" s="13"/>
      <c r="Z163" s="13"/>
      <c r="AA163" s="15">
        <v>1999</v>
      </c>
      <c r="AB163" s="15"/>
      <c r="AC163" s="12">
        <v>4</v>
      </c>
      <c r="AD163" s="11"/>
      <c r="AE163" s="11"/>
      <c r="AF163" s="11">
        <v>3</v>
      </c>
      <c r="AG163" s="11"/>
      <c r="AH163" s="11"/>
      <c r="AI163" s="11"/>
      <c r="AJ163" s="11"/>
      <c r="AK163" s="11"/>
      <c r="AL163" s="11"/>
      <c r="AM163" s="11"/>
      <c r="AN163" s="11"/>
      <c r="AO163" s="11"/>
      <c r="AP163" s="11"/>
      <c r="AQ163" s="17"/>
      <c r="AR163" s="17"/>
      <c r="AS163" s="17"/>
      <c r="AT163" s="18"/>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32"/>
      <c r="BZ163" s="20"/>
      <c r="CA163" s="17"/>
      <c r="CB163" s="34"/>
      <c r="CC163" s="10"/>
      <c r="CD163" s="10"/>
      <c r="CE163" s="18"/>
      <c r="CF163" s="10"/>
      <c r="CG163" s="10"/>
      <c r="CH163" s="10"/>
      <c r="CQ163" s="138">
        <v>1</v>
      </c>
      <c r="CR163" s="138" t="s">
        <v>1769</v>
      </c>
      <c r="CV163" s="222">
        <v>0</v>
      </c>
    </row>
    <row r="164" spans="1:100" s="138" customFormat="1" x14ac:dyDescent="0.25">
      <c r="A164" s="138" t="s">
        <v>3458</v>
      </c>
      <c r="B164" s="43"/>
      <c r="C164" s="10"/>
      <c r="D164" s="75" t="s">
        <v>3453</v>
      </c>
      <c r="E164" s="10" t="s">
        <v>3459</v>
      </c>
      <c r="F164" s="10"/>
      <c r="G164" s="10" t="s">
        <v>254</v>
      </c>
      <c r="H164" s="10">
        <v>47906</v>
      </c>
      <c r="I164" s="10" t="s">
        <v>233</v>
      </c>
      <c r="J164" s="42" t="s">
        <v>582</v>
      </c>
      <c r="K164" s="11">
        <v>13942</v>
      </c>
      <c r="L164" s="11"/>
      <c r="M164" s="11"/>
      <c r="N164" s="11"/>
      <c r="O164" s="11"/>
      <c r="P164" s="12"/>
      <c r="Q164" s="11"/>
      <c r="R164" s="13"/>
      <c r="S164" s="13"/>
      <c r="T164" s="13"/>
      <c r="U164" s="13"/>
      <c r="V164" s="31"/>
      <c r="W164" s="13"/>
      <c r="X164" s="13"/>
      <c r="Y164" s="13"/>
      <c r="Z164" s="13"/>
      <c r="AA164" s="15">
        <v>2001</v>
      </c>
      <c r="AB164" s="15"/>
      <c r="AC164" s="12">
        <v>4</v>
      </c>
      <c r="AD164" s="11"/>
      <c r="AE164" s="11"/>
      <c r="AF164" s="11">
        <v>5</v>
      </c>
      <c r="AG164" s="11"/>
      <c r="AH164" s="11"/>
      <c r="AI164" s="11"/>
      <c r="AJ164" s="11"/>
      <c r="AK164" s="11"/>
      <c r="AL164" s="11"/>
      <c r="AM164" s="11"/>
      <c r="AN164" s="11"/>
      <c r="AO164" s="11"/>
      <c r="AP164" s="11"/>
      <c r="AQ164" s="17"/>
      <c r="AR164" s="17"/>
      <c r="AS164" s="17"/>
      <c r="AT164" s="18"/>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32"/>
      <c r="BZ164" s="20"/>
      <c r="CA164" s="17"/>
      <c r="CB164" s="34"/>
      <c r="CC164" s="10"/>
      <c r="CD164" s="10"/>
      <c r="CE164" s="18"/>
      <c r="CF164" s="10"/>
      <c r="CG164" s="10"/>
      <c r="CH164" s="10"/>
      <c r="CQ164" s="138">
        <v>0</v>
      </c>
      <c r="CV164" s="222">
        <v>0</v>
      </c>
    </row>
    <row r="165" spans="1:100" s="138" customFormat="1" x14ac:dyDescent="0.25">
      <c r="A165" s="138" t="s">
        <v>1882</v>
      </c>
      <c r="B165" s="43"/>
      <c r="C165" s="35"/>
      <c r="D165" s="75" t="s">
        <v>3466</v>
      </c>
      <c r="E165" s="35" t="s">
        <v>3467</v>
      </c>
      <c r="F165" s="35" t="s">
        <v>3468</v>
      </c>
      <c r="G165" s="35" t="s">
        <v>133</v>
      </c>
      <c r="H165" s="35">
        <v>47909</v>
      </c>
      <c r="I165" s="10" t="s">
        <v>233</v>
      </c>
      <c r="J165" s="42" t="s">
        <v>582</v>
      </c>
      <c r="K165" s="35">
        <v>4800</v>
      </c>
      <c r="L165" s="35"/>
      <c r="M165" s="35"/>
      <c r="N165" s="35"/>
      <c r="O165" s="35"/>
      <c r="P165" s="33"/>
      <c r="Q165" s="35"/>
      <c r="R165" s="35"/>
      <c r="S165" s="35"/>
      <c r="T165" s="35"/>
      <c r="U165" s="35"/>
      <c r="V165" s="35"/>
      <c r="W165" s="35"/>
      <c r="X165" s="35"/>
      <c r="Y165" s="35"/>
      <c r="Z165" s="35"/>
      <c r="AA165" s="35">
        <v>1971</v>
      </c>
      <c r="AB165" s="35"/>
      <c r="AC165" s="35">
        <v>4</v>
      </c>
      <c r="AD165" s="35"/>
      <c r="AE165" s="35"/>
      <c r="AF165" s="35">
        <v>3</v>
      </c>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5"/>
      <c r="CA165" s="35"/>
      <c r="CB165" s="35"/>
      <c r="CC165" s="35"/>
      <c r="CD165" s="35"/>
      <c r="CE165" s="35"/>
      <c r="CF165" s="35"/>
      <c r="CG165" s="35"/>
      <c r="CH165" s="35"/>
      <c r="CQ165" s="138">
        <v>1</v>
      </c>
      <c r="CR165" s="134" t="s">
        <v>3603</v>
      </c>
      <c r="CV165" s="222">
        <v>0</v>
      </c>
    </row>
    <row r="166" spans="1:100" s="138" customFormat="1" x14ac:dyDescent="0.25">
      <c r="A166" s="138" t="s">
        <v>1929</v>
      </c>
      <c r="B166" s="43"/>
      <c r="C166" s="10"/>
      <c r="D166" s="75" t="s">
        <v>3469</v>
      </c>
      <c r="E166" s="10" t="s">
        <v>3470</v>
      </c>
      <c r="F166" s="10" t="s">
        <v>3471</v>
      </c>
      <c r="G166" s="35" t="s">
        <v>133</v>
      </c>
      <c r="H166" s="10">
        <v>47901</v>
      </c>
      <c r="I166" s="10" t="s">
        <v>233</v>
      </c>
      <c r="J166" s="42" t="s">
        <v>582</v>
      </c>
      <c r="K166" s="11">
        <v>10941</v>
      </c>
      <c r="L166" s="11"/>
      <c r="M166" s="11"/>
      <c r="N166" s="11"/>
      <c r="O166" s="11"/>
      <c r="P166" s="12"/>
      <c r="Q166" s="11"/>
      <c r="R166" s="13"/>
      <c r="S166" s="13"/>
      <c r="T166" s="13"/>
      <c r="U166" s="13"/>
      <c r="V166" s="31"/>
      <c r="W166" s="13"/>
      <c r="X166" s="13"/>
      <c r="Y166" s="13"/>
      <c r="Z166" s="13"/>
      <c r="AA166" s="15">
        <v>1901</v>
      </c>
      <c r="AB166" s="15"/>
      <c r="AC166" s="12">
        <v>2</v>
      </c>
      <c r="AD166" s="11"/>
      <c r="AE166" s="11"/>
      <c r="AF166" s="11">
        <v>3</v>
      </c>
      <c r="AG166" s="11"/>
      <c r="AH166" s="11"/>
      <c r="AI166" s="11"/>
      <c r="AJ166" s="11"/>
      <c r="AK166" s="11"/>
      <c r="AL166" s="11"/>
      <c r="AM166" s="11"/>
      <c r="AN166" s="11"/>
      <c r="AO166" s="11"/>
      <c r="AP166" s="11"/>
      <c r="AQ166" s="17"/>
      <c r="AR166" s="17"/>
      <c r="AS166" s="17"/>
      <c r="AT166" s="18"/>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32"/>
      <c r="BZ166" s="20"/>
      <c r="CA166" s="17"/>
      <c r="CB166" s="34"/>
      <c r="CC166" s="10"/>
      <c r="CD166" s="10"/>
      <c r="CE166" s="18"/>
      <c r="CF166" s="10"/>
      <c r="CG166" s="10"/>
      <c r="CH166" s="10"/>
      <c r="CQ166" s="138">
        <v>1</v>
      </c>
      <c r="CR166" s="138" t="s">
        <v>3604</v>
      </c>
      <c r="CV166" s="222">
        <v>0</v>
      </c>
    </row>
    <row r="167" spans="1:100" s="191" customFormat="1" x14ac:dyDescent="0.25">
      <c r="A167" s="191" t="s">
        <v>4102</v>
      </c>
      <c r="B167" s="43"/>
      <c r="C167" s="10"/>
      <c r="D167" s="190" t="s">
        <v>4103</v>
      </c>
      <c r="E167" s="10" t="s">
        <v>4104</v>
      </c>
      <c r="F167" s="10" t="s">
        <v>4105</v>
      </c>
      <c r="G167" s="10" t="s">
        <v>133</v>
      </c>
      <c r="H167" s="10">
        <v>47905</v>
      </c>
      <c r="I167" s="10" t="s">
        <v>233</v>
      </c>
      <c r="J167" s="42" t="s">
        <v>582</v>
      </c>
      <c r="K167" s="11">
        <v>11250</v>
      </c>
      <c r="L167" s="11"/>
      <c r="M167" s="11"/>
      <c r="N167" s="11"/>
      <c r="O167" s="11"/>
      <c r="P167" s="12"/>
      <c r="Q167" s="11"/>
      <c r="R167" s="13"/>
      <c r="S167" s="13"/>
      <c r="T167" s="13"/>
      <c r="U167" s="13"/>
      <c r="V167" s="31"/>
      <c r="W167" s="13"/>
      <c r="X167" s="13"/>
      <c r="Y167" s="13"/>
      <c r="Z167" s="13"/>
      <c r="AA167" s="15">
        <v>1996</v>
      </c>
      <c r="AB167" s="15"/>
      <c r="AC167" s="12">
        <v>3</v>
      </c>
      <c r="AD167" s="11"/>
      <c r="AE167" s="11"/>
      <c r="AF167" s="11">
        <v>3</v>
      </c>
      <c r="AG167" s="11"/>
      <c r="AH167" s="11"/>
      <c r="AI167" s="11"/>
      <c r="AJ167" s="11"/>
      <c r="AK167" s="11"/>
      <c r="AL167" s="11"/>
      <c r="AM167" s="11"/>
      <c r="AN167" s="11"/>
      <c r="AO167" s="11"/>
      <c r="AP167" s="11"/>
      <c r="AQ167" s="17"/>
      <c r="AR167" s="17"/>
      <c r="AS167" s="17"/>
      <c r="AT167" s="18"/>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32"/>
      <c r="BZ167" s="20"/>
      <c r="CA167" s="17"/>
      <c r="CB167" s="34"/>
      <c r="CC167" s="10"/>
      <c r="CD167" s="10"/>
      <c r="CE167" s="18"/>
      <c r="CF167" s="10"/>
      <c r="CG167" s="10"/>
      <c r="CH167" s="10"/>
      <c r="CQ167" s="191">
        <v>0</v>
      </c>
      <c r="CV167" s="222">
        <v>0</v>
      </c>
    </row>
    <row r="168" spans="1:100" s="138" customFormat="1" x14ac:dyDescent="0.25">
      <c r="A168" s="138" t="s">
        <v>2346</v>
      </c>
      <c r="B168" s="43"/>
      <c r="C168" s="10"/>
      <c r="D168" s="75" t="s">
        <v>3472</v>
      </c>
      <c r="E168" s="10" t="s">
        <v>3473</v>
      </c>
      <c r="F168" s="10" t="s">
        <v>3474</v>
      </c>
      <c r="G168" s="35" t="s">
        <v>133</v>
      </c>
      <c r="H168" s="10">
        <v>47901</v>
      </c>
      <c r="I168" s="10" t="s">
        <v>233</v>
      </c>
      <c r="J168" s="42" t="s">
        <v>582</v>
      </c>
      <c r="K168" s="11">
        <v>4824</v>
      </c>
      <c r="L168" s="11"/>
      <c r="M168" s="11"/>
      <c r="N168" s="11"/>
      <c r="O168" s="11"/>
      <c r="P168" s="12"/>
      <c r="Q168" s="11"/>
      <c r="R168" s="13"/>
      <c r="S168" s="13"/>
      <c r="T168" s="13"/>
      <c r="U168" s="13"/>
      <c r="V168" s="31"/>
      <c r="W168" s="13"/>
      <c r="X168" s="13"/>
      <c r="Y168" s="13"/>
      <c r="Z168" s="13"/>
      <c r="AA168" s="15">
        <v>1948</v>
      </c>
      <c r="AB168" s="15"/>
      <c r="AC168" s="12">
        <v>2</v>
      </c>
      <c r="AD168" s="11"/>
      <c r="AE168" s="11"/>
      <c r="AF168" s="11">
        <v>2</v>
      </c>
      <c r="AG168" s="11"/>
      <c r="AH168" s="11"/>
      <c r="AI168" s="11"/>
      <c r="AJ168" s="11"/>
      <c r="AK168" s="11"/>
      <c r="AL168" s="11"/>
      <c r="AM168" s="11"/>
      <c r="AN168" s="11"/>
      <c r="AO168" s="11"/>
      <c r="AP168" s="11"/>
      <c r="AQ168" s="17"/>
      <c r="AR168" s="17"/>
      <c r="AS168" s="17"/>
      <c r="AT168" s="18"/>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32"/>
      <c r="BZ168" s="20"/>
      <c r="CA168" s="17"/>
      <c r="CB168" s="34"/>
      <c r="CC168" s="10"/>
      <c r="CD168" s="10"/>
      <c r="CE168" s="18"/>
      <c r="CF168" s="10"/>
      <c r="CG168" s="10"/>
      <c r="CH168" s="10"/>
      <c r="CQ168" s="138">
        <v>1</v>
      </c>
      <c r="CR168" s="134" t="s">
        <v>3605</v>
      </c>
      <c r="CV168" s="222">
        <v>0</v>
      </c>
    </row>
    <row r="169" spans="1:100" s="138" customFormat="1" x14ac:dyDescent="0.25">
      <c r="A169" s="138" t="s">
        <v>2406</v>
      </c>
      <c r="B169" s="43"/>
      <c r="C169" s="10"/>
      <c r="D169" s="75" t="s">
        <v>3453</v>
      </c>
      <c r="E169" s="10" t="s">
        <v>3475</v>
      </c>
      <c r="F169" s="10" t="s">
        <v>3476</v>
      </c>
      <c r="G169" s="35" t="s">
        <v>133</v>
      </c>
      <c r="H169" s="10">
        <v>47909</v>
      </c>
      <c r="I169" s="10" t="s">
        <v>233</v>
      </c>
      <c r="J169" s="42" t="s">
        <v>582</v>
      </c>
      <c r="K169" s="11">
        <v>14634</v>
      </c>
      <c r="L169" s="11"/>
      <c r="M169" s="11"/>
      <c r="N169" s="11"/>
      <c r="O169" s="11"/>
      <c r="P169" s="12"/>
      <c r="Q169" s="11"/>
      <c r="R169" s="13"/>
      <c r="S169" s="13"/>
      <c r="T169" s="13"/>
      <c r="U169" s="13"/>
      <c r="V169" s="31"/>
      <c r="W169" s="13"/>
      <c r="X169" s="13"/>
      <c r="Y169" s="13"/>
      <c r="Z169" s="13"/>
      <c r="AA169" s="15">
        <v>2007</v>
      </c>
      <c r="AB169" s="15"/>
      <c r="AC169" s="12">
        <v>3</v>
      </c>
      <c r="AD169" s="11"/>
      <c r="AE169" s="11"/>
      <c r="AF169" s="11">
        <v>3</v>
      </c>
      <c r="AG169" s="11"/>
      <c r="AH169" s="11"/>
      <c r="AI169" s="11"/>
      <c r="AJ169" s="11"/>
      <c r="AK169" s="11"/>
      <c r="AL169" s="11"/>
      <c r="AM169" s="11"/>
      <c r="AN169" s="11"/>
      <c r="AO169" s="11"/>
      <c r="AP169" s="11"/>
      <c r="AQ169" s="17"/>
      <c r="AR169" s="17"/>
      <c r="AS169" s="17"/>
      <c r="AT169" s="18"/>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32"/>
      <c r="BZ169" s="20"/>
      <c r="CA169" s="17"/>
      <c r="CB169" s="34"/>
      <c r="CC169" s="10"/>
      <c r="CD169" s="10"/>
      <c r="CE169" s="18"/>
      <c r="CF169" s="10"/>
      <c r="CG169" s="10"/>
      <c r="CH169" s="10"/>
      <c r="CQ169" s="138">
        <v>1</v>
      </c>
      <c r="CR169" s="138" t="s">
        <v>2404</v>
      </c>
      <c r="CV169" s="222">
        <v>0</v>
      </c>
    </row>
    <row r="170" spans="1:100" s="138" customFormat="1" x14ac:dyDescent="0.25">
      <c r="A170" s="138" t="s">
        <v>3477</v>
      </c>
      <c r="B170" s="43"/>
      <c r="C170" s="10"/>
      <c r="D170" s="75" t="s">
        <v>3414</v>
      </c>
      <c r="E170" s="10" t="s">
        <v>3478</v>
      </c>
      <c r="F170" s="10" t="s">
        <v>3479</v>
      </c>
      <c r="G170" s="35" t="s">
        <v>133</v>
      </c>
      <c r="H170" s="10"/>
      <c r="I170" s="10" t="s">
        <v>233</v>
      </c>
      <c r="J170" s="42" t="s">
        <v>582</v>
      </c>
      <c r="K170" s="11">
        <v>16744</v>
      </c>
      <c r="L170" s="11"/>
      <c r="M170" s="11"/>
      <c r="N170" s="11"/>
      <c r="O170" s="11"/>
      <c r="P170" s="12"/>
      <c r="Q170" s="11"/>
      <c r="R170" s="13"/>
      <c r="S170" s="13"/>
      <c r="T170" s="13"/>
      <c r="U170" s="13"/>
      <c r="V170" s="31"/>
      <c r="W170" s="13"/>
      <c r="X170" s="13"/>
      <c r="Y170" s="13"/>
      <c r="Z170" s="13"/>
      <c r="AA170" s="15">
        <v>1997</v>
      </c>
      <c r="AB170" s="15"/>
      <c r="AC170" s="12">
        <v>3</v>
      </c>
      <c r="AD170" s="11"/>
      <c r="AE170" s="11"/>
      <c r="AF170" s="11">
        <v>3</v>
      </c>
      <c r="AG170" s="11"/>
      <c r="AH170" s="11"/>
      <c r="AI170" s="11"/>
      <c r="AJ170" s="11"/>
      <c r="AK170" s="11"/>
      <c r="AL170" s="11"/>
      <c r="AM170" s="11"/>
      <c r="AN170" s="11"/>
      <c r="AO170" s="11"/>
      <c r="AP170" s="11"/>
      <c r="AQ170" s="17"/>
      <c r="AR170" s="17"/>
      <c r="AS170" s="17"/>
      <c r="AT170" s="18"/>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32"/>
      <c r="BZ170" s="20"/>
      <c r="CA170" s="17"/>
      <c r="CB170" s="34"/>
      <c r="CC170" s="10"/>
      <c r="CD170" s="10"/>
      <c r="CE170" s="18"/>
      <c r="CF170" s="10"/>
      <c r="CG170" s="10"/>
      <c r="CH170" s="10"/>
      <c r="CQ170" s="138">
        <v>0</v>
      </c>
      <c r="CV170" s="222">
        <v>0</v>
      </c>
    </row>
    <row r="171" spans="1:100" s="138" customFormat="1" x14ac:dyDescent="0.25">
      <c r="A171" s="138" t="s">
        <v>3483</v>
      </c>
      <c r="B171" s="43"/>
      <c r="C171" s="10"/>
      <c r="D171" s="75" t="s">
        <v>3484</v>
      </c>
      <c r="E171" s="10" t="s">
        <v>3485</v>
      </c>
      <c r="F171" s="10" t="s">
        <v>3486</v>
      </c>
      <c r="G171" s="10" t="s">
        <v>133</v>
      </c>
      <c r="H171" s="10">
        <v>47905</v>
      </c>
      <c r="I171" s="10" t="s">
        <v>233</v>
      </c>
      <c r="J171" s="42" t="s">
        <v>582</v>
      </c>
      <c r="K171" s="11">
        <v>11000</v>
      </c>
      <c r="L171" s="11"/>
      <c r="M171" s="11"/>
      <c r="N171" s="11"/>
      <c r="O171" s="11"/>
      <c r="P171" s="12"/>
      <c r="Q171" s="11"/>
      <c r="R171" s="13"/>
      <c r="S171" s="13"/>
      <c r="T171" s="13"/>
      <c r="U171" s="13"/>
      <c r="V171" s="31"/>
      <c r="W171" s="13"/>
      <c r="X171" s="13"/>
      <c r="Y171" s="13"/>
      <c r="Z171" s="13"/>
      <c r="AA171" s="15">
        <v>2010</v>
      </c>
      <c r="AB171" s="15"/>
      <c r="AC171" s="12">
        <v>1</v>
      </c>
      <c r="AD171" s="11"/>
      <c r="AE171" s="11"/>
      <c r="AF171" s="11">
        <v>2</v>
      </c>
      <c r="AG171" s="11"/>
      <c r="AH171" s="11"/>
      <c r="AI171" s="11"/>
      <c r="AJ171" s="11"/>
      <c r="AK171" s="11"/>
      <c r="AL171" s="11"/>
      <c r="AM171" s="11"/>
      <c r="AN171" s="11"/>
      <c r="AO171" s="11"/>
      <c r="AP171" s="11"/>
      <c r="AQ171" s="17"/>
      <c r="AR171" s="17"/>
      <c r="AS171" s="17"/>
      <c r="AT171" s="18"/>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32"/>
      <c r="BZ171" s="20"/>
      <c r="CA171" s="17"/>
      <c r="CB171" s="34"/>
      <c r="CC171" s="10"/>
      <c r="CD171" s="10"/>
      <c r="CE171" s="18"/>
      <c r="CF171" s="10"/>
      <c r="CG171" s="10"/>
      <c r="CH171" s="10"/>
      <c r="CQ171" s="138">
        <v>0</v>
      </c>
      <c r="CV171" s="222">
        <v>0</v>
      </c>
    </row>
    <row r="172" spans="1:100" s="138" customFormat="1" x14ac:dyDescent="0.25">
      <c r="A172" s="138" t="s">
        <v>3490</v>
      </c>
      <c r="B172" s="43"/>
      <c r="C172" s="10"/>
      <c r="D172" s="75" t="s">
        <v>3414</v>
      </c>
      <c r="E172" s="10" t="s">
        <v>3491</v>
      </c>
      <c r="F172" s="10" t="s">
        <v>3492</v>
      </c>
      <c r="G172" s="10" t="s">
        <v>133</v>
      </c>
      <c r="H172" s="10">
        <v>47905</v>
      </c>
      <c r="I172" s="10" t="s">
        <v>233</v>
      </c>
      <c r="J172" s="42" t="s">
        <v>582</v>
      </c>
      <c r="K172" s="11">
        <v>15623</v>
      </c>
      <c r="L172" s="11"/>
      <c r="M172" s="11"/>
      <c r="N172" s="11"/>
      <c r="O172" s="11"/>
      <c r="P172" s="12"/>
      <c r="Q172" s="11"/>
      <c r="R172" s="13"/>
      <c r="S172" s="13"/>
      <c r="T172" s="13"/>
      <c r="U172" s="13"/>
      <c r="V172" s="31"/>
      <c r="W172" s="13"/>
      <c r="X172" s="13"/>
      <c r="Y172" s="13"/>
      <c r="Z172" s="13"/>
      <c r="AA172" s="15">
        <v>2010</v>
      </c>
      <c r="AB172" s="15"/>
      <c r="AC172" s="12">
        <v>4</v>
      </c>
      <c r="AD172" s="11"/>
      <c r="AE172" s="11"/>
      <c r="AF172" s="11">
        <v>4</v>
      </c>
      <c r="AG172" s="11"/>
      <c r="AH172" s="11"/>
      <c r="AI172" s="11"/>
      <c r="AJ172" s="11"/>
      <c r="AK172" s="11"/>
      <c r="AL172" s="11"/>
      <c r="AM172" s="11"/>
      <c r="AN172" s="11"/>
      <c r="AO172" s="11"/>
      <c r="AP172" s="11"/>
      <c r="AQ172" s="17"/>
      <c r="AR172" s="17"/>
      <c r="AS172" s="17"/>
      <c r="AT172" s="18"/>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32"/>
      <c r="BZ172" s="20"/>
      <c r="CA172" s="17"/>
      <c r="CB172" s="34"/>
      <c r="CC172" s="10"/>
      <c r="CD172" s="10"/>
      <c r="CE172" s="18"/>
      <c r="CF172" s="10"/>
      <c r="CG172" s="10"/>
      <c r="CH172" s="10"/>
      <c r="CQ172" s="138">
        <v>0</v>
      </c>
      <c r="CV172" s="222">
        <v>0</v>
      </c>
    </row>
    <row r="173" spans="1:100" s="138" customFormat="1" x14ac:dyDescent="0.25">
      <c r="A173" s="138" t="s">
        <v>3493</v>
      </c>
      <c r="B173" s="43"/>
      <c r="C173" s="10"/>
      <c r="D173" s="75" t="s">
        <v>3446</v>
      </c>
      <c r="E173" s="10" t="s">
        <v>3447</v>
      </c>
      <c r="F173" s="10" t="s">
        <v>3494</v>
      </c>
      <c r="G173" s="35" t="s">
        <v>133</v>
      </c>
      <c r="H173" s="10">
        <v>47909</v>
      </c>
      <c r="I173" s="10" t="s">
        <v>233</v>
      </c>
      <c r="J173" s="42" t="s">
        <v>582</v>
      </c>
      <c r="K173" s="11">
        <v>16116</v>
      </c>
      <c r="L173" s="11"/>
      <c r="M173" s="11"/>
      <c r="N173" s="11"/>
      <c r="O173" s="11"/>
      <c r="P173" s="12"/>
      <c r="Q173" s="11"/>
      <c r="R173" s="13"/>
      <c r="S173" s="13"/>
      <c r="T173" s="13"/>
      <c r="U173" s="13"/>
      <c r="V173" s="31"/>
      <c r="W173" s="13"/>
      <c r="X173" s="13"/>
      <c r="Y173" s="13"/>
      <c r="Z173" s="13"/>
      <c r="AA173" s="15">
        <v>2003</v>
      </c>
      <c r="AB173" s="15"/>
      <c r="AC173" s="12">
        <v>2</v>
      </c>
      <c r="AD173" s="11"/>
      <c r="AE173" s="11"/>
      <c r="AF173" s="11">
        <v>3</v>
      </c>
      <c r="AG173" s="11"/>
      <c r="AH173" s="11"/>
      <c r="AI173" s="11"/>
      <c r="AJ173" s="11"/>
      <c r="AK173" s="11"/>
      <c r="AL173" s="11"/>
      <c r="AM173" s="11"/>
      <c r="AN173" s="11"/>
      <c r="AO173" s="11"/>
      <c r="AP173" s="11"/>
      <c r="AQ173" s="17"/>
      <c r="AR173" s="17"/>
      <c r="AS173" s="17"/>
      <c r="AT173" s="18"/>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32"/>
      <c r="BZ173" s="20"/>
      <c r="CA173" s="17"/>
      <c r="CB173" s="34"/>
      <c r="CC173" s="10"/>
      <c r="CD173" s="10"/>
      <c r="CE173" s="18"/>
      <c r="CF173" s="10"/>
      <c r="CG173" s="10"/>
      <c r="CH173" s="10"/>
      <c r="CQ173" s="138">
        <v>0</v>
      </c>
      <c r="CV173" s="222">
        <v>0</v>
      </c>
    </row>
    <row r="174" spans="1:100" s="138" customFormat="1" x14ac:dyDescent="0.25">
      <c r="A174" s="138" t="s">
        <v>3495</v>
      </c>
      <c r="B174" s="43"/>
      <c r="C174" s="10"/>
      <c r="D174" s="75" t="s">
        <v>3453</v>
      </c>
      <c r="E174" s="10" t="s">
        <v>3496</v>
      </c>
      <c r="F174" s="10" t="s">
        <v>3497</v>
      </c>
      <c r="G174" s="10" t="s">
        <v>133</v>
      </c>
      <c r="H174" s="10">
        <v>47905</v>
      </c>
      <c r="I174" s="10" t="s">
        <v>233</v>
      </c>
      <c r="J174" s="42" t="s">
        <v>582</v>
      </c>
      <c r="K174" s="11">
        <v>14736</v>
      </c>
      <c r="L174" s="11"/>
      <c r="M174" s="11"/>
      <c r="N174" s="11"/>
      <c r="O174" s="11"/>
      <c r="P174" s="12"/>
      <c r="Q174" s="11"/>
      <c r="R174" s="13"/>
      <c r="S174" s="13"/>
      <c r="T174" s="13"/>
      <c r="U174" s="13"/>
      <c r="V174" s="31"/>
      <c r="W174" s="13"/>
      <c r="X174" s="13"/>
      <c r="Y174" s="13"/>
      <c r="Z174" s="13"/>
      <c r="AA174" s="15">
        <v>2007</v>
      </c>
      <c r="AB174" s="15"/>
      <c r="AC174" s="12">
        <v>5</v>
      </c>
      <c r="AD174" s="11"/>
      <c r="AE174" s="11"/>
      <c r="AF174" s="11">
        <v>4</v>
      </c>
      <c r="AG174" s="11"/>
      <c r="AH174" s="11"/>
      <c r="AI174" s="11"/>
      <c r="AJ174" s="11"/>
      <c r="AK174" s="11"/>
      <c r="AL174" s="11"/>
      <c r="AM174" s="11"/>
      <c r="AN174" s="11"/>
      <c r="AO174" s="11"/>
      <c r="AP174" s="11"/>
      <c r="AQ174" s="17"/>
      <c r="AR174" s="17"/>
      <c r="AS174" s="17"/>
      <c r="AT174" s="18"/>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32"/>
      <c r="BZ174" s="20"/>
      <c r="CA174" s="17"/>
      <c r="CB174" s="34"/>
      <c r="CC174" s="10"/>
      <c r="CD174" s="10"/>
      <c r="CE174" s="18"/>
      <c r="CF174" s="10"/>
      <c r="CG174" s="10"/>
      <c r="CH174" s="10"/>
      <c r="CQ174" s="138">
        <v>0</v>
      </c>
      <c r="CV174" s="222">
        <v>0</v>
      </c>
    </row>
    <row r="175" spans="1:100" s="138" customFormat="1" x14ac:dyDescent="0.25">
      <c r="A175" s="138" t="s">
        <v>3498</v>
      </c>
      <c r="B175" s="43"/>
      <c r="C175" s="10"/>
      <c r="D175" s="75" t="s">
        <v>3414</v>
      </c>
      <c r="E175" s="10" t="s">
        <v>3499</v>
      </c>
      <c r="F175" s="10" t="s">
        <v>3500</v>
      </c>
      <c r="G175" s="35" t="s">
        <v>133</v>
      </c>
      <c r="H175" s="10">
        <v>47909</v>
      </c>
      <c r="I175" s="10" t="s">
        <v>233</v>
      </c>
      <c r="J175" s="42" t="s">
        <v>582</v>
      </c>
      <c r="K175" s="11">
        <v>12556</v>
      </c>
      <c r="L175" s="11"/>
      <c r="M175" s="11"/>
      <c r="N175" s="11"/>
      <c r="O175" s="11"/>
      <c r="P175" s="12"/>
      <c r="Q175" s="11"/>
      <c r="R175" s="13"/>
      <c r="S175" s="13"/>
      <c r="T175" s="13"/>
      <c r="U175" s="13"/>
      <c r="V175" s="31"/>
      <c r="W175" s="13"/>
      <c r="X175" s="13"/>
      <c r="Y175" s="13"/>
      <c r="Z175" s="13"/>
      <c r="AA175" s="15">
        <v>2002</v>
      </c>
      <c r="AB175" s="15"/>
      <c r="AC175" s="12">
        <v>3</v>
      </c>
      <c r="AD175" s="11"/>
      <c r="AE175" s="11"/>
      <c r="AF175" s="11">
        <v>4</v>
      </c>
      <c r="AG175" s="11"/>
      <c r="AH175" s="11"/>
      <c r="AI175" s="11"/>
      <c r="AJ175" s="11"/>
      <c r="AK175" s="11"/>
      <c r="AL175" s="11"/>
      <c r="AM175" s="11"/>
      <c r="AN175" s="11"/>
      <c r="AO175" s="11"/>
      <c r="AP175" s="11"/>
      <c r="AQ175" s="17"/>
      <c r="AR175" s="17"/>
      <c r="AS175" s="17"/>
      <c r="AT175" s="18"/>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32"/>
      <c r="BZ175" s="20"/>
      <c r="CA175" s="17"/>
      <c r="CB175" s="34"/>
      <c r="CC175" s="10"/>
      <c r="CD175" s="10"/>
      <c r="CE175" s="18"/>
      <c r="CF175" s="10"/>
      <c r="CG175" s="10"/>
      <c r="CH175" s="10"/>
      <c r="CQ175" s="138">
        <v>0</v>
      </c>
      <c r="CV175" s="222">
        <v>0</v>
      </c>
    </row>
    <row r="176" spans="1:100" s="138" customFormat="1" x14ac:dyDescent="0.25">
      <c r="A176" s="138" t="s">
        <v>3505</v>
      </c>
      <c r="B176" s="43"/>
      <c r="C176" s="10"/>
      <c r="D176" s="75" t="s">
        <v>3506</v>
      </c>
      <c r="E176" s="10" t="s">
        <v>3507</v>
      </c>
      <c r="F176" s="10" t="s">
        <v>3508</v>
      </c>
      <c r="G176" s="10" t="s">
        <v>133</v>
      </c>
      <c r="H176" s="10">
        <v>47905</v>
      </c>
      <c r="I176" s="10" t="s">
        <v>233</v>
      </c>
      <c r="J176" s="42" t="s">
        <v>582</v>
      </c>
      <c r="K176" s="11">
        <v>44370</v>
      </c>
      <c r="L176" s="11"/>
      <c r="M176" s="11"/>
      <c r="N176" s="11"/>
      <c r="O176" s="11"/>
      <c r="P176" s="12"/>
      <c r="Q176" s="11"/>
      <c r="R176" s="13"/>
      <c r="S176" s="13"/>
      <c r="T176" s="13"/>
      <c r="U176" s="13"/>
      <c r="V176" s="31"/>
      <c r="W176" s="13"/>
      <c r="X176" s="13"/>
      <c r="Y176" s="13"/>
      <c r="Z176" s="13"/>
      <c r="AA176" s="15">
        <v>1988</v>
      </c>
      <c r="AB176" s="15"/>
      <c r="AC176" s="12">
        <v>3</v>
      </c>
      <c r="AD176" s="11"/>
      <c r="AE176" s="11"/>
      <c r="AF176" s="11">
        <v>3</v>
      </c>
      <c r="AG176" s="11"/>
      <c r="AH176" s="11"/>
      <c r="AI176" s="11"/>
      <c r="AJ176" s="11"/>
      <c r="AK176" s="11"/>
      <c r="AL176" s="11"/>
      <c r="AM176" s="11"/>
      <c r="AN176" s="11"/>
      <c r="AO176" s="11"/>
      <c r="AP176" s="11"/>
      <c r="AQ176" s="17"/>
      <c r="AR176" s="17"/>
      <c r="AS176" s="17"/>
      <c r="AT176" s="18"/>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32"/>
      <c r="BZ176" s="20"/>
      <c r="CA176" s="17"/>
      <c r="CB176" s="34"/>
      <c r="CC176" s="10"/>
      <c r="CD176" s="10"/>
      <c r="CE176" s="18"/>
      <c r="CF176" s="10"/>
      <c r="CG176" s="10"/>
      <c r="CH176" s="10"/>
      <c r="CQ176" s="138">
        <v>0</v>
      </c>
      <c r="CV176" s="222">
        <v>0</v>
      </c>
    </row>
    <row r="177" spans="1:100" s="138" customFormat="1" x14ac:dyDescent="0.25">
      <c r="A177" s="138" t="s">
        <v>3509</v>
      </c>
      <c r="B177" s="43"/>
      <c r="C177" s="10"/>
      <c r="D177" s="75" t="s">
        <v>3510</v>
      </c>
      <c r="E177" s="10" t="s">
        <v>3511</v>
      </c>
      <c r="F177" s="10" t="s">
        <v>3512</v>
      </c>
      <c r="G177" s="10" t="s">
        <v>133</v>
      </c>
      <c r="H177" s="10">
        <v>47905</v>
      </c>
      <c r="I177" s="10" t="s">
        <v>233</v>
      </c>
      <c r="J177" s="42" t="s">
        <v>582</v>
      </c>
      <c r="K177" s="11">
        <v>42551</v>
      </c>
      <c r="L177" s="11"/>
      <c r="M177" s="11"/>
      <c r="N177" s="11"/>
      <c r="O177" s="11"/>
      <c r="P177" s="12"/>
      <c r="Q177" s="11"/>
      <c r="R177" s="13"/>
      <c r="S177" s="13"/>
      <c r="T177" s="13"/>
      <c r="U177" s="13"/>
      <c r="V177" s="31"/>
      <c r="W177" s="13"/>
      <c r="X177" s="13"/>
      <c r="Y177" s="13"/>
      <c r="Z177" s="13"/>
      <c r="AA177" s="15">
        <v>1999</v>
      </c>
      <c r="AB177" s="15"/>
      <c r="AC177" s="12">
        <v>3</v>
      </c>
      <c r="AD177" s="11"/>
      <c r="AE177" s="11"/>
      <c r="AF177" s="11">
        <v>3</v>
      </c>
      <c r="AG177" s="11"/>
      <c r="AH177" s="11"/>
      <c r="AI177" s="11"/>
      <c r="AJ177" s="11"/>
      <c r="AK177" s="11"/>
      <c r="AL177" s="11"/>
      <c r="AM177" s="11"/>
      <c r="AN177" s="11"/>
      <c r="AO177" s="11"/>
      <c r="AP177" s="11"/>
      <c r="AQ177" s="17"/>
      <c r="AR177" s="17"/>
      <c r="AS177" s="17"/>
      <c r="AT177" s="18"/>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32"/>
      <c r="BZ177" s="20"/>
      <c r="CA177" s="17"/>
      <c r="CB177" s="34"/>
      <c r="CC177" s="10"/>
      <c r="CD177" s="10"/>
      <c r="CE177" s="18"/>
      <c r="CF177" s="10"/>
      <c r="CG177" s="10"/>
      <c r="CH177" s="10"/>
      <c r="CQ177" s="138">
        <v>0</v>
      </c>
      <c r="CV177" s="222">
        <v>0</v>
      </c>
    </row>
    <row r="178" spans="1:100" s="138" customFormat="1" x14ac:dyDescent="0.25">
      <c r="A178" s="138" t="s">
        <v>3513</v>
      </c>
      <c r="B178" s="43"/>
      <c r="C178" s="10"/>
      <c r="D178" s="75" t="s">
        <v>3514</v>
      </c>
      <c r="E178" s="10" t="s">
        <v>3515</v>
      </c>
      <c r="F178" s="10" t="s">
        <v>3516</v>
      </c>
      <c r="G178" s="35" t="s">
        <v>133</v>
      </c>
      <c r="H178" s="10">
        <v>47909</v>
      </c>
      <c r="I178" s="10" t="s">
        <v>233</v>
      </c>
      <c r="J178" s="42" t="s">
        <v>582</v>
      </c>
      <c r="K178" s="11">
        <v>33710</v>
      </c>
      <c r="L178" s="11"/>
      <c r="M178" s="11"/>
      <c r="N178" s="11"/>
      <c r="O178" s="11"/>
      <c r="P178" s="12"/>
      <c r="Q178" s="11"/>
      <c r="R178" s="13"/>
      <c r="S178" s="13"/>
      <c r="T178" s="13"/>
      <c r="U178" s="13"/>
      <c r="V178" s="31"/>
      <c r="W178" s="13"/>
      <c r="X178" s="13"/>
      <c r="Y178" s="13"/>
      <c r="Z178" s="13"/>
      <c r="AA178" s="15">
        <v>1974</v>
      </c>
      <c r="AB178" s="15"/>
      <c r="AC178" s="12">
        <v>4</v>
      </c>
      <c r="AD178" s="11"/>
      <c r="AE178" s="11"/>
      <c r="AF178" s="11">
        <v>3</v>
      </c>
      <c r="AG178" s="11"/>
      <c r="AH178" s="11"/>
      <c r="AI178" s="11"/>
      <c r="AJ178" s="11"/>
      <c r="AK178" s="11"/>
      <c r="AL178" s="11"/>
      <c r="AM178" s="11"/>
      <c r="AN178" s="11"/>
      <c r="AO178" s="11"/>
      <c r="AP178" s="11"/>
      <c r="AQ178" s="17"/>
      <c r="AR178" s="17"/>
      <c r="AS178" s="17"/>
      <c r="AT178" s="18"/>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32"/>
      <c r="BZ178" s="20"/>
      <c r="CA178" s="17"/>
      <c r="CB178" s="34"/>
      <c r="CC178" s="10"/>
      <c r="CD178" s="10"/>
      <c r="CE178" s="18"/>
      <c r="CF178" s="10"/>
      <c r="CG178" s="10"/>
      <c r="CH178" s="10"/>
      <c r="CQ178" s="138">
        <v>0</v>
      </c>
      <c r="CV178" s="222">
        <v>0</v>
      </c>
    </row>
    <row r="179" spans="1:100" s="138" customFormat="1" x14ac:dyDescent="0.25">
      <c r="A179" s="138" t="s">
        <v>3517</v>
      </c>
      <c r="B179" s="43"/>
      <c r="C179" s="10"/>
      <c r="D179" s="75" t="s">
        <v>3518</v>
      </c>
      <c r="E179" s="10" t="s">
        <v>3519</v>
      </c>
      <c r="F179" s="10" t="s">
        <v>3520</v>
      </c>
      <c r="G179" s="10" t="s">
        <v>133</v>
      </c>
      <c r="H179" s="10">
        <v>47905</v>
      </c>
      <c r="I179" s="10" t="s">
        <v>233</v>
      </c>
      <c r="J179" s="42" t="s">
        <v>582</v>
      </c>
      <c r="K179" s="11">
        <v>43556</v>
      </c>
      <c r="L179" s="11"/>
      <c r="M179" s="11"/>
      <c r="N179" s="11"/>
      <c r="O179" s="11"/>
      <c r="P179" s="12"/>
      <c r="Q179" s="11"/>
      <c r="R179" s="13"/>
      <c r="S179" s="13"/>
      <c r="T179" s="13"/>
      <c r="U179" s="13"/>
      <c r="V179" s="31"/>
      <c r="W179" s="13"/>
      <c r="X179" s="13"/>
      <c r="Y179" s="13"/>
      <c r="Z179" s="13"/>
      <c r="AA179" s="15">
        <v>2006</v>
      </c>
      <c r="AB179" s="15"/>
      <c r="AC179" s="12">
        <v>5</v>
      </c>
      <c r="AD179" s="11"/>
      <c r="AE179" s="11"/>
      <c r="AF179" s="11">
        <v>4</v>
      </c>
      <c r="AG179" s="11"/>
      <c r="AH179" s="11"/>
      <c r="AI179" s="11"/>
      <c r="AJ179" s="11"/>
      <c r="AK179" s="11"/>
      <c r="AL179" s="11"/>
      <c r="AM179" s="11"/>
      <c r="AN179" s="11"/>
      <c r="AO179" s="11"/>
      <c r="AP179" s="11"/>
      <c r="AQ179" s="17"/>
      <c r="AR179" s="17"/>
      <c r="AS179" s="17"/>
      <c r="AT179" s="18"/>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32"/>
      <c r="BZ179" s="20"/>
      <c r="CA179" s="17"/>
      <c r="CB179" s="34"/>
      <c r="CC179" s="10"/>
      <c r="CD179" s="10"/>
      <c r="CE179" s="18"/>
      <c r="CF179" s="10"/>
      <c r="CG179" s="10"/>
      <c r="CH179" s="10"/>
      <c r="CQ179" s="138">
        <v>0</v>
      </c>
      <c r="CV179" s="222">
        <v>0</v>
      </c>
    </row>
    <row r="180" spans="1:100" s="191" customFormat="1" x14ac:dyDescent="0.25">
      <c r="A180" s="191" t="s">
        <v>1228</v>
      </c>
      <c r="B180" s="43"/>
      <c r="C180" s="10"/>
      <c r="D180" s="190" t="s">
        <v>4106</v>
      </c>
      <c r="E180" s="10" t="s">
        <v>4107</v>
      </c>
      <c r="F180" s="10" t="s">
        <v>4108</v>
      </c>
      <c r="G180" s="10" t="s">
        <v>133</v>
      </c>
      <c r="H180" s="10">
        <v>47905</v>
      </c>
      <c r="I180" s="10" t="s">
        <v>233</v>
      </c>
      <c r="J180" s="42" t="s">
        <v>582</v>
      </c>
      <c r="K180" s="11">
        <v>31961</v>
      </c>
      <c r="L180" s="11"/>
      <c r="M180" s="11"/>
      <c r="N180" s="11"/>
      <c r="O180" s="11"/>
      <c r="P180" s="12"/>
      <c r="Q180" s="11"/>
      <c r="R180" s="13"/>
      <c r="S180" s="13"/>
      <c r="T180" s="13"/>
      <c r="U180" s="13"/>
      <c r="V180" s="31"/>
      <c r="W180" s="13"/>
      <c r="X180" s="13"/>
      <c r="Y180" s="13"/>
      <c r="Z180" s="13"/>
      <c r="AA180" s="15">
        <v>1955</v>
      </c>
      <c r="AB180" s="15"/>
      <c r="AC180" s="12">
        <v>3</v>
      </c>
      <c r="AD180" s="11"/>
      <c r="AE180" s="11"/>
      <c r="AF180" s="11">
        <v>3</v>
      </c>
      <c r="AG180" s="11"/>
      <c r="AH180" s="11"/>
      <c r="AI180" s="11"/>
      <c r="AJ180" s="11"/>
      <c r="AK180" s="11"/>
      <c r="AL180" s="11"/>
      <c r="AM180" s="11"/>
      <c r="AN180" s="11"/>
      <c r="AO180" s="11"/>
      <c r="AP180" s="11"/>
      <c r="AQ180" s="17"/>
      <c r="AR180" s="17"/>
      <c r="AS180" s="17"/>
      <c r="AT180" s="18"/>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32"/>
      <c r="BZ180" s="20"/>
      <c r="CA180" s="17"/>
      <c r="CB180" s="34"/>
      <c r="CC180" s="10"/>
      <c r="CD180" s="10"/>
      <c r="CE180" s="18"/>
      <c r="CF180" s="10"/>
      <c r="CG180" s="10"/>
      <c r="CH180" s="10"/>
      <c r="CQ180" s="191">
        <v>1</v>
      </c>
      <c r="CR180" s="191" t="s">
        <v>4109</v>
      </c>
      <c r="CV180" s="222">
        <v>0</v>
      </c>
    </row>
    <row r="181" spans="1:100" s="138" customFormat="1" x14ac:dyDescent="0.25">
      <c r="A181" s="138" t="s">
        <v>3521</v>
      </c>
      <c r="B181" s="43"/>
      <c r="C181" s="10"/>
      <c r="D181" s="75" t="s">
        <v>3522</v>
      </c>
      <c r="E181" s="10" t="s">
        <v>3523</v>
      </c>
      <c r="F181" s="10" t="s">
        <v>3524</v>
      </c>
      <c r="G181" s="35" t="s">
        <v>133</v>
      </c>
      <c r="H181" s="10">
        <v>47909</v>
      </c>
      <c r="I181" s="10" t="s">
        <v>233</v>
      </c>
      <c r="J181" s="42" t="s">
        <v>582</v>
      </c>
      <c r="K181" s="11">
        <v>25257</v>
      </c>
      <c r="L181" s="11"/>
      <c r="M181" s="11"/>
      <c r="N181" s="11"/>
      <c r="O181" s="11"/>
      <c r="P181" s="12"/>
      <c r="Q181" s="11"/>
      <c r="R181" s="13"/>
      <c r="S181" s="13"/>
      <c r="T181" s="13"/>
      <c r="U181" s="13"/>
      <c r="V181" s="31"/>
      <c r="W181" s="13"/>
      <c r="X181" s="13"/>
      <c r="Y181" s="13"/>
      <c r="Z181" s="13"/>
      <c r="AA181" s="15">
        <v>1988</v>
      </c>
      <c r="AB181" s="15"/>
      <c r="AC181" s="12">
        <v>3</v>
      </c>
      <c r="AD181" s="11"/>
      <c r="AE181" s="11"/>
      <c r="AF181" s="11">
        <v>3</v>
      </c>
      <c r="AG181" s="11"/>
      <c r="AH181" s="11"/>
      <c r="AI181" s="11"/>
      <c r="AJ181" s="11"/>
      <c r="AK181" s="11"/>
      <c r="AL181" s="11"/>
      <c r="AM181" s="11"/>
      <c r="AN181" s="11"/>
      <c r="AO181" s="11"/>
      <c r="AP181" s="11"/>
      <c r="AQ181" s="17"/>
      <c r="AR181" s="17"/>
      <c r="AS181" s="17"/>
      <c r="AT181" s="18"/>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32"/>
      <c r="BZ181" s="20"/>
      <c r="CA181" s="17"/>
      <c r="CB181" s="34"/>
      <c r="CC181" s="10"/>
      <c r="CD181" s="10"/>
      <c r="CE181" s="18"/>
      <c r="CF181" s="10"/>
      <c r="CG181" s="10"/>
      <c r="CH181" s="10"/>
      <c r="CQ181" s="138">
        <v>0</v>
      </c>
      <c r="CV181" s="222">
        <v>0</v>
      </c>
    </row>
    <row r="182" spans="1:100" s="138" customFormat="1" x14ac:dyDescent="0.25">
      <c r="A182" s="138" t="s">
        <v>3525</v>
      </c>
      <c r="B182" s="43"/>
      <c r="C182" s="10"/>
      <c r="D182" s="75" t="s">
        <v>3526</v>
      </c>
      <c r="E182" s="10" t="s">
        <v>3527</v>
      </c>
      <c r="F182" s="10" t="s">
        <v>3528</v>
      </c>
      <c r="G182" s="35" t="s">
        <v>133</v>
      </c>
      <c r="H182" s="10">
        <v>47909</v>
      </c>
      <c r="I182" s="10" t="s">
        <v>233</v>
      </c>
      <c r="J182" s="42" t="s">
        <v>582</v>
      </c>
      <c r="K182" s="11">
        <v>29888</v>
      </c>
      <c r="L182" s="11"/>
      <c r="M182" s="11"/>
      <c r="N182" s="11"/>
      <c r="O182" s="11"/>
      <c r="P182" s="12"/>
      <c r="Q182" s="11"/>
      <c r="R182" s="13"/>
      <c r="S182" s="13"/>
      <c r="T182" s="13"/>
      <c r="U182" s="13"/>
      <c r="V182" s="31"/>
      <c r="W182" s="13"/>
      <c r="X182" s="13"/>
      <c r="Y182" s="13"/>
      <c r="Z182" s="13"/>
      <c r="AA182" s="15">
        <v>2002</v>
      </c>
      <c r="AB182" s="15"/>
      <c r="AC182" s="12">
        <v>3</v>
      </c>
      <c r="AD182" s="11"/>
      <c r="AE182" s="11"/>
      <c r="AF182" s="11">
        <v>3</v>
      </c>
      <c r="AG182" s="11"/>
      <c r="AH182" s="11"/>
      <c r="AI182" s="11"/>
      <c r="AJ182" s="11"/>
      <c r="AK182" s="11"/>
      <c r="AL182" s="11"/>
      <c r="AM182" s="11"/>
      <c r="AN182" s="11"/>
      <c r="AO182" s="11"/>
      <c r="AP182" s="11"/>
      <c r="AQ182" s="17"/>
      <c r="AR182" s="17"/>
      <c r="AS182" s="17"/>
      <c r="AT182" s="18"/>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32"/>
      <c r="BZ182" s="20"/>
      <c r="CA182" s="17"/>
      <c r="CB182" s="34"/>
      <c r="CC182" s="10"/>
      <c r="CD182" s="10"/>
      <c r="CE182" s="18"/>
      <c r="CF182" s="10"/>
      <c r="CG182" s="10"/>
      <c r="CH182" s="10"/>
      <c r="CQ182" s="138">
        <v>0</v>
      </c>
      <c r="CV182" s="222">
        <v>0</v>
      </c>
    </row>
    <row r="183" spans="1:100" s="138" customFormat="1" x14ac:dyDescent="0.25">
      <c r="A183" s="138" t="s">
        <v>3560</v>
      </c>
      <c r="B183" s="43"/>
      <c r="C183" s="10"/>
      <c r="D183" s="75" t="s">
        <v>3561</v>
      </c>
      <c r="E183" s="10" t="s">
        <v>3562</v>
      </c>
      <c r="F183" s="10" t="s">
        <v>3563</v>
      </c>
      <c r="G183" s="10" t="s">
        <v>133</v>
      </c>
      <c r="H183" s="10">
        <v>47905</v>
      </c>
      <c r="I183" s="10" t="s">
        <v>233</v>
      </c>
      <c r="J183" s="42" t="s">
        <v>582</v>
      </c>
      <c r="K183" s="11">
        <v>143044</v>
      </c>
      <c r="L183" s="11"/>
      <c r="M183" s="11"/>
      <c r="N183" s="11"/>
      <c r="O183" s="11"/>
      <c r="P183" s="12"/>
      <c r="Q183" s="11"/>
      <c r="R183" s="13"/>
      <c r="S183" s="13"/>
      <c r="T183" s="13"/>
      <c r="U183" s="13"/>
      <c r="V183" s="31"/>
      <c r="W183" s="13"/>
      <c r="X183" s="13"/>
      <c r="Y183" s="13"/>
      <c r="Z183" s="13"/>
      <c r="AA183" s="15">
        <v>1994</v>
      </c>
      <c r="AB183" s="15"/>
      <c r="AC183" s="12">
        <v>4</v>
      </c>
      <c r="AD183" s="11"/>
      <c r="AE183" s="11"/>
      <c r="AF183" s="11">
        <v>4</v>
      </c>
      <c r="AG183" s="11"/>
      <c r="AH183" s="11"/>
      <c r="AI183" s="11"/>
      <c r="AJ183" s="11"/>
      <c r="AK183" s="11"/>
      <c r="AL183" s="11"/>
      <c r="AM183" s="11"/>
      <c r="AN183" s="11"/>
      <c r="AO183" s="11"/>
      <c r="AP183" s="11"/>
      <c r="AQ183" s="17"/>
      <c r="AR183" s="17"/>
      <c r="AS183" s="17"/>
      <c r="AT183" s="18"/>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32"/>
      <c r="BZ183" s="20"/>
      <c r="CA183" s="17"/>
      <c r="CB183" s="10"/>
      <c r="CC183" s="10"/>
      <c r="CD183" s="10"/>
      <c r="CE183" s="18"/>
      <c r="CF183" s="10"/>
      <c r="CG183" s="10"/>
      <c r="CH183" s="10"/>
      <c r="CQ183" s="138">
        <v>0</v>
      </c>
      <c r="CV183" s="222">
        <v>0</v>
      </c>
    </row>
    <row r="184" spans="1:100" s="138" customFormat="1" x14ac:dyDescent="0.25">
      <c r="A184" s="138" t="s">
        <v>3585</v>
      </c>
      <c r="B184" s="43"/>
      <c r="C184" s="10"/>
      <c r="D184" s="75" t="s">
        <v>3586</v>
      </c>
      <c r="E184" s="10" t="s">
        <v>3587</v>
      </c>
      <c r="F184" s="10" t="s">
        <v>3588</v>
      </c>
      <c r="G184" s="10" t="s">
        <v>133</v>
      </c>
      <c r="H184" s="10">
        <v>47905</v>
      </c>
      <c r="I184" s="10" t="s">
        <v>233</v>
      </c>
      <c r="J184" s="42" t="s">
        <v>582</v>
      </c>
      <c r="K184" s="11">
        <v>58225</v>
      </c>
      <c r="L184" s="11"/>
      <c r="M184" s="11"/>
      <c r="N184" s="11"/>
      <c r="O184" s="11"/>
      <c r="P184" s="12"/>
      <c r="Q184" s="11"/>
      <c r="R184" s="13"/>
      <c r="S184" s="13"/>
      <c r="T184" s="13"/>
      <c r="U184" s="13"/>
      <c r="V184" s="31"/>
      <c r="W184" s="13"/>
      <c r="X184" s="13"/>
      <c r="Y184" s="13"/>
      <c r="Z184" s="13"/>
      <c r="AA184" s="15">
        <v>2001</v>
      </c>
      <c r="AB184" s="15"/>
      <c r="AC184" s="12">
        <v>5</v>
      </c>
      <c r="AD184" s="11"/>
      <c r="AE184" s="11"/>
      <c r="AF184" s="11">
        <v>4</v>
      </c>
      <c r="AG184" s="11"/>
      <c r="AH184" s="11"/>
      <c r="AI184" s="11"/>
      <c r="AJ184" s="11"/>
      <c r="AK184" s="11"/>
      <c r="AL184" s="11"/>
      <c r="AM184" s="11"/>
      <c r="AN184" s="11"/>
      <c r="AO184" s="11"/>
      <c r="AP184" s="11"/>
      <c r="AQ184" s="17"/>
      <c r="AR184" s="17"/>
      <c r="AS184" s="17"/>
      <c r="AT184" s="18"/>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32"/>
      <c r="BZ184" s="20"/>
      <c r="CA184" s="17"/>
      <c r="CB184" s="34"/>
      <c r="CC184" s="10"/>
      <c r="CD184" s="10"/>
      <c r="CE184" s="18"/>
      <c r="CF184" s="10"/>
      <c r="CG184" s="10"/>
      <c r="CH184" s="10"/>
      <c r="CQ184" s="138">
        <v>0</v>
      </c>
      <c r="CV184" s="222">
        <v>0</v>
      </c>
    </row>
    <row r="185" spans="1:100" s="138" customFormat="1" x14ac:dyDescent="0.25">
      <c r="A185" s="138" t="s">
        <v>3595</v>
      </c>
      <c r="B185" s="43"/>
      <c r="C185" s="10"/>
      <c r="D185" s="10" t="s">
        <v>3596</v>
      </c>
      <c r="E185" s="10" t="s">
        <v>3587</v>
      </c>
      <c r="F185" s="10" t="s">
        <v>3597</v>
      </c>
      <c r="G185" s="10" t="s">
        <v>133</v>
      </c>
      <c r="H185" s="10">
        <v>47905</v>
      </c>
      <c r="I185" s="10" t="s">
        <v>233</v>
      </c>
      <c r="J185" s="42" t="s">
        <v>582</v>
      </c>
      <c r="K185" s="11">
        <v>64266</v>
      </c>
      <c r="L185" s="11"/>
      <c r="M185" s="11"/>
      <c r="N185" s="11"/>
      <c r="O185" s="11"/>
      <c r="P185" s="12"/>
      <c r="Q185" s="11"/>
      <c r="R185" s="13"/>
      <c r="S185" s="13"/>
      <c r="T185" s="13"/>
      <c r="U185" s="13"/>
      <c r="V185" s="31"/>
      <c r="W185" s="13"/>
      <c r="X185" s="13"/>
      <c r="Y185" s="13"/>
      <c r="Z185" s="13"/>
      <c r="AA185" s="15">
        <v>2004</v>
      </c>
      <c r="AB185" s="15"/>
      <c r="AC185" s="12">
        <v>5</v>
      </c>
      <c r="AD185" s="11"/>
      <c r="AE185" s="11"/>
      <c r="AF185" s="11">
        <v>4</v>
      </c>
      <c r="AG185" s="11"/>
      <c r="AH185" s="11"/>
      <c r="AI185" s="11"/>
      <c r="AJ185" s="11"/>
      <c r="AK185" s="11"/>
      <c r="AL185" s="11"/>
      <c r="AM185" s="11"/>
      <c r="AN185" s="11"/>
      <c r="AO185" s="11"/>
      <c r="AP185" s="11"/>
      <c r="AQ185" s="17"/>
      <c r="AR185" s="17"/>
      <c r="AS185" s="17"/>
      <c r="AT185" s="18"/>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32"/>
      <c r="BZ185" s="20"/>
      <c r="CA185" s="17"/>
      <c r="CB185" s="34"/>
      <c r="CC185" s="10"/>
      <c r="CD185" s="10"/>
      <c r="CE185" s="18"/>
      <c r="CF185" s="10"/>
      <c r="CG185" s="10"/>
      <c r="CH185" s="10"/>
      <c r="CQ185" s="138">
        <v>0</v>
      </c>
      <c r="CV185" s="222">
        <v>0</v>
      </c>
    </row>
    <row r="186" spans="1:100" s="203" customFormat="1" x14ac:dyDescent="0.25">
      <c r="A186" s="203" t="s">
        <v>1850</v>
      </c>
      <c r="B186" s="133"/>
      <c r="C186" s="129"/>
      <c r="D186" s="129" t="s">
        <v>5959</v>
      </c>
      <c r="E186" s="129" t="s">
        <v>5960</v>
      </c>
      <c r="F186" s="129" t="s">
        <v>5961</v>
      </c>
      <c r="G186" s="129" t="s">
        <v>133</v>
      </c>
      <c r="H186" s="129">
        <v>47904</v>
      </c>
      <c r="I186" s="129" t="s">
        <v>233</v>
      </c>
      <c r="J186" s="194" t="s">
        <v>582</v>
      </c>
      <c r="K186" s="151">
        <v>7580</v>
      </c>
      <c r="L186" s="151"/>
      <c r="M186" s="151"/>
      <c r="N186" s="151"/>
      <c r="O186" s="151"/>
      <c r="P186" s="147"/>
      <c r="Q186" s="151"/>
      <c r="R186" s="146"/>
      <c r="S186" s="146"/>
      <c r="T186" s="146"/>
      <c r="U186" s="146"/>
      <c r="V186" s="150"/>
      <c r="W186" s="146"/>
      <c r="X186" s="146"/>
      <c r="Y186" s="146"/>
      <c r="Z186" s="146"/>
      <c r="AA186" s="148">
        <v>1952</v>
      </c>
      <c r="AB186" s="148"/>
      <c r="AC186" s="147">
        <v>2</v>
      </c>
      <c r="AD186" s="151">
        <v>2</v>
      </c>
      <c r="AE186" s="151"/>
      <c r="AF186" s="151">
        <v>1</v>
      </c>
      <c r="AG186" s="151"/>
      <c r="AH186" s="151">
        <v>2</v>
      </c>
      <c r="AI186" s="151"/>
      <c r="AJ186" s="151"/>
      <c r="AK186" s="151"/>
      <c r="AL186" s="151"/>
      <c r="AM186" s="151"/>
      <c r="AN186" s="151"/>
      <c r="AO186" s="151"/>
      <c r="AP186" s="151"/>
      <c r="AQ186" s="149"/>
      <c r="AR186" s="149"/>
      <c r="AS186" s="149"/>
      <c r="AT186" s="130"/>
      <c r="AU186" s="149"/>
      <c r="AV186" s="149"/>
      <c r="AW186" s="149"/>
      <c r="AX186" s="149"/>
      <c r="AY186" s="149"/>
      <c r="AZ186" s="149"/>
      <c r="BA186" s="149"/>
      <c r="BB186" s="149"/>
      <c r="BC186" s="149"/>
      <c r="BD186" s="149"/>
      <c r="BE186" s="149"/>
      <c r="BF186" s="149"/>
      <c r="BG186" s="149"/>
      <c r="BH186" s="149"/>
      <c r="BI186" s="149"/>
      <c r="BJ186" s="149"/>
      <c r="BK186" s="149"/>
      <c r="BL186" s="149"/>
      <c r="BM186" s="149"/>
      <c r="BN186" s="149"/>
      <c r="BO186" s="149"/>
      <c r="BP186" s="149"/>
      <c r="BQ186" s="149"/>
      <c r="BR186" s="149"/>
      <c r="BS186" s="149"/>
      <c r="BT186" s="149"/>
      <c r="BU186" s="149"/>
      <c r="BV186" s="149"/>
      <c r="BW186" s="149"/>
      <c r="BX186" s="149"/>
      <c r="BY186" s="152"/>
      <c r="BZ186" s="153"/>
      <c r="CA186" s="149"/>
      <c r="CB186" s="154"/>
      <c r="CC186" s="129"/>
      <c r="CD186" s="129"/>
      <c r="CE186" s="130"/>
      <c r="CF186" s="129"/>
      <c r="CG186" s="129"/>
      <c r="CH186" s="129"/>
      <c r="CQ186" s="203">
        <v>1</v>
      </c>
      <c r="CR186" s="203" t="s">
        <v>6381</v>
      </c>
      <c r="CV186" s="203">
        <v>0</v>
      </c>
    </row>
    <row r="187" spans="1:100" s="211" customFormat="1" x14ac:dyDescent="0.25">
      <c r="B187" s="43"/>
      <c r="C187" s="10"/>
      <c r="D187" s="10"/>
      <c r="E187" s="10"/>
      <c r="F187" s="10"/>
      <c r="G187" s="10"/>
      <c r="H187" s="10"/>
      <c r="I187" s="10"/>
      <c r="J187" s="42"/>
      <c r="K187" s="11"/>
      <c r="L187" s="11"/>
      <c r="M187" s="11"/>
      <c r="N187" s="11"/>
      <c r="O187" s="11"/>
      <c r="P187" s="12"/>
      <c r="Q187" s="11"/>
      <c r="R187" s="13"/>
      <c r="S187" s="13"/>
      <c r="T187" s="13"/>
      <c r="U187" s="13"/>
      <c r="V187" s="31"/>
      <c r="W187" s="13"/>
      <c r="X187" s="13"/>
      <c r="Y187" s="13"/>
      <c r="Z187" s="13"/>
      <c r="AA187" s="15"/>
      <c r="AB187" s="15"/>
      <c r="AC187" s="12"/>
      <c r="AD187" s="11"/>
      <c r="AE187" s="11"/>
      <c r="AF187" s="11"/>
      <c r="AG187" s="11"/>
      <c r="AH187" s="11"/>
      <c r="AI187" s="11"/>
      <c r="AJ187" s="11"/>
      <c r="AK187" s="11"/>
      <c r="AL187" s="11"/>
      <c r="AM187" s="11"/>
      <c r="AN187" s="11"/>
      <c r="AO187" s="11"/>
      <c r="AP187" s="11"/>
      <c r="AQ187" s="17"/>
      <c r="AR187" s="17"/>
      <c r="AS187" s="17"/>
      <c r="AT187" s="18"/>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32"/>
      <c r="BZ187" s="20"/>
      <c r="CA187" s="17"/>
      <c r="CB187" s="34"/>
      <c r="CC187" s="10"/>
      <c r="CD187" s="10"/>
      <c r="CE187" s="18"/>
      <c r="CF187" s="10"/>
      <c r="CG187" s="10"/>
      <c r="CH187" s="10"/>
      <c r="CV187" s="222"/>
    </row>
    <row r="188" spans="1:100" s="193" customFormat="1" x14ac:dyDescent="0.25">
      <c r="B188" s="43"/>
      <c r="C188" s="10"/>
      <c r="D188" s="10"/>
      <c r="E188" s="10"/>
      <c r="F188" s="10"/>
      <c r="G188" s="10"/>
      <c r="H188" s="10"/>
      <c r="I188" s="10" t="s">
        <v>233</v>
      </c>
      <c r="J188" s="42" t="s">
        <v>4439</v>
      </c>
      <c r="K188" s="11"/>
      <c r="L188" s="11"/>
      <c r="M188" s="11"/>
      <c r="N188" s="11"/>
      <c r="O188" s="11"/>
      <c r="P188" s="12"/>
      <c r="Q188" s="11"/>
      <c r="R188" s="13"/>
      <c r="S188" s="13"/>
      <c r="T188" s="13"/>
      <c r="U188" s="13"/>
      <c r="V188" s="31"/>
      <c r="W188" s="13"/>
      <c r="X188" s="13"/>
      <c r="Y188" s="13"/>
      <c r="Z188" s="13"/>
      <c r="AA188" s="15"/>
      <c r="AB188" s="15"/>
      <c r="AC188" s="12"/>
      <c r="AD188" s="11"/>
      <c r="AE188" s="11"/>
      <c r="AF188" s="11"/>
      <c r="AG188" s="11"/>
      <c r="AH188" s="11"/>
      <c r="AI188" s="11"/>
      <c r="AJ188" s="11"/>
      <c r="AK188" s="11"/>
      <c r="AL188" s="11"/>
      <c r="AM188" s="11"/>
      <c r="AN188" s="11"/>
      <c r="AO188" s="11"/>
      <c r="AP188" s="11"/>
      <c r="AQ188" s="17"/>
      <c r="AR188" s="17"/>
      <c r="AS188" s="17"/>
      <c r="AT188" s="18"/>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32"/>
      <c r="BZ188" s="20"/>
      <c r="CA188" s="17"/>
      <c r="CB188" s="34"/>
      <c r="CC188" s="10"/>
      <c r="CD188" s="10"/>
      <c r="CE188" s="18"/>
      <c r="CF188" s="10"/>
      <c r="CG188" s="10"/>
      <c r="CH188" s="10"/>
      <c r="CV188" s="222"/>
    </row>
    <row r="189" spans="1:100" s="161" customFormat="1" x14ac:dyDescent="0.25">
      <c r="A189" s="161" t="s">
        <v>4438</v>
      </c>
      <c r="B189" s="133"/>
      <c r="C189" s="129"/>
      <c r="D189" s="129" t="s">
        <v>4440</v>
      </c>
      <c r="E189" s="129" t="s">
        <v>4441</v>
      </c>
      <c r="F189" s="129" t="s">
        <v>4442</v>
      </c>
      <c r="G189" s="129" t="s">
        <v>3630</v>
      </c>
      <c r="H189" s="129">
        <v>47970</v>
      </c>
      <c r="I189" s="129" t="s">
        <v>233</v>
      </c>
      <c r="J189" s="194" t="s">
        <v>4439</v>
      </c>
      <c r="K189" s="151">
        <v>15162</v>
      </c>
      <c r="L189" s="151"/>
      <c r="M189" s="151"/>
      <c r="N189" s="151"/>
      <c r="O189" s="151"/>
      <c r="P189" s="147"/>
      <c r="Q189" s="151"/>
      <c r="R189" s="146"/>
      <c r="S189" s="146"/>
      <c r="T189" s="146"/>
      <c r="U189" s="146"/>
      <c r="V189" s="150"/>
      <c r="W189" s="146"/>
      <c r="X189" s="146"/>
      <c r="Y189" s="146"/>
      <c r="Z189" s="146"/>
      <c r="AA189" s="148">
        <v>2004</v>
      </c>
      <c r="AB189" s="148"/>
      <c r="AC189" s="147">
        <v>2</v>
      </c>
      <c r="AD189" s="151">
        <v>2</v>
      </c>
      <c r="AE189" s="151"/>
      <c r="AF189" s="151">
        <v>3</v>
      </c>
      <c r="AG189" s="151"/>
      <c r="AH189" s="151">
        <v>3</v>
      </c>
      <c r="AI189" s="151"/>
      <c r="AJ189" s="151"/>
      <c r="AK189" s="151"/>
      <c r="AL189" s="151"/>
      <c r="AM189" s="151"/>
      <c r="AN189" s="151"/>
      <c r="AO189" s="151"/>
      <c r="AP189" s="151"/>
      <c r="AQ189" s="149"/>
      <c r="AR189" s="149"/>
      <c r="AS189" s="149"/>
      <c r="AT189" s="130"/>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52"/>
      <c r="BZ189" s="153"/>
      <c r="CA189" s="149"/>
      <c r="CB189" s="154"/>
      <c r="CC189" s="129"/>
      <c r="CD189" s="129"/>
      <c r="CE189" s="130"/>
      <c r="CF189" s="129"/>
      <c r="CG189" s="129"/>
      <c r="CH189" s="129" t="s">
        <v>4443</v>
      </c>
      <c r="CQ189" s="161">
        <v>0</v>
      </c>
      <c r="CV189" s="222">
        <v>0</v>
      </c>
    </row>
    <row r="190" spans="1:100" s="195" customFormat="1" x14ac:dyDescent="0.25">
      <c r="A190" s="195" t="s">
        <v>1825</v>
      </c>
      <c r="B190" s="43"/>
      <c r="C190" s="10"/>
      <c r="D190" s="196" t="s">
        <v>3460</v>
      </c>
      <c r="E190" s="10" t="s">
        <v>3462</v>
      </c>
      <c r="F190" s="10" t="s">
        <v>3461</v>
      </c>
      <c r="G190" s="10" t="s">
        <v>133</v>
      </c>
      <c r="H190" s="10">
        <v>47905</v>
      </c>
      <c r="I190" s="10" t="s">
        <v>233</v>
      </c>
      <c r="J190" s="194" t="s">
        <v>4439</v>
      </c>
      <c r="K190" s="11">
        <v>14946</v>
      </c>
      <c r="L190" s="11"/>
      <c r="M190" s="11"/>
      <c r="N190" s="11"/>
      <c r="O190" s="11"/>
      <c r="P190" s="12"/>
      <c r="Q190" s="11"/>
      <c r="R190" s="13"/>
      <c r="S190" s="13"/>
      <c r="T190" s="13"/>
      <c r="U190" s="13"/>
      <c r="V190" s="31"/>
      <c r="W190" s="13"/>
      <c r="X190" s="13"/>
      <c r="Y190" s="13"/>
      <c r="Z190" s="13"/>
      <c r="AA190" s="15">
        <v>1993</v>
      </c>
      <c r="AB190" s="15"/>
      <c r="AC190" s="12">
        <v>5</v>
      </c>
      <c r="AD190" s="11"/>
      <c r="AE190" s="11"/>
      <c r="AF190" s="11">
        <v>3</v>
      </c>
      <c r="AG190" s="11"/>
      <c r="AH190" s="11"/>
      <c r="AI190" s="11"/>
      <c r="AJ190" s="11"/>
      <c r="AK190" s="11"/>
      <c r="AL190" s="11"/>
      <c r="AM190" s="11"/>
      <c r="AN190" s="11"/>
      <c r="AO190" s="11"/>
      <c r="AP190" s="11"/>
      <c r="AQ190" s="17"/>
      <c r="AR190" s="17"/>
      <c r="AS190" s="17"/>
      <c r="AT190" s="18"/>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32"/>
      <c r="BZ190" s="20"/>
      <c r="CA190" s="17"/>
      <c r="CB190" s="34"/>
      <c r="CC190" s="10"/>
      <c r="CD190" s="10"/>
      <c r="CE190" s="18"/>
      <c r="CF190" s="10"/>
      <c r="CG190" s="10"/>
      <c r="CH190" s="10"/>
      <c r="CQ190" s="195">
        <v>1</v>
      </c>
      <c r="CR190" s="195" t="s">
        <v>1823</v>
      </c>
      <c r="CV190" s="222">
        <v>0</v>
      </c>
    </row>
    <row r="191" spans="1:100" s="195" customFormat="1" x14ac:dyDescent="0.25">
      <c r="A191" s="195" t="s">
        <v>3480</v>
      </c>
      <c r="B191" s="43"/>
      <c r="C191" s="10"/>
      <c r="D191" s="196" t="s">
        <v>3460</v>
      </c>
      <c r="E191" s="10" t="s">
        <v>3481</v>
      </c>
      <c r="F191" s="10" t="s">
        <v>3482</v>
      </c>
      <c r="G191" s="10" t="s">
        <v>254</v>
      </c>
      <c r="H191" s="10">
        <v>47906</v>
      </c>
      <c r="I191" s="10" t="s">
        <v>233</v>
      </c>
      <c r="J191" s="194" t="s">
        <v>4439</v>
      </c>
      <c r="K191" s="11">
        <v>15001</v>
      </c>
      <c r="L191" s="11"/>
      <c r="M191" s="11"/>
      <c r="N191" s="11"/>
      <c r="O191" s="11"/>
      <c r="P191" s="12"/>
      <c r="Q191" s="11"/>
      <c r="R191" s="13"/>
      <c r="S191" s="13"/>
      <c r="T191" s="13"/>
      <c r="U191" s="13"/>
      <c r="V191" s="31"/>
      <c r="W191" s="13"/>
      <c r="X191" s="13"/>
      <c r="Y191" s="13"/>
      <c r="Z191" s="13"/>
      <c r="AA191" s="15">
        <v>2010</v>
      </c>
      <c r="AB191" s="15"/>
      <c r="AC191" s="12">
        <v>5</v>
      </c>
      <c r="AD191" s="11"/>
      <c r="AE191" s="11"/>
      <c r="AF191" s="11">
        <v>4</v>
      </c>
      <c r="AG191" s="11"/>
      <c r="AH191" s="11"/>
      <c r="AI191" s="11"/>
      <c r="AJ191" s="11"/>
      <c r="AK191" s="11"/>
      <c r="AL191" s="11"/>
      <c r="AM191" s="11"/>
      <c r="AN191" s="11"/>
      <c r="AO191" s="11"/>
      <c r="AP191" s="11"/>
      <c r="AQ191" s="17"/>
      <c r="AR191" s="17"/>
      <c r="AS191" s="17"/>
      <c r="AT191" s="18"/>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32"/>
      <c r="BZ191" s="20"/>
      <c r="CA191" s="17"/>
      <c r="CB191" s="34"/>
      <c r="CC191" s="10"/>
      <c r="CD191" s="10"/>
      <c r="CE191" s="18"/>
      <c r="CF191" s="10"/>
      <c r="CG191" s="10"/>
      <c r="CH191" s="10"/>
      <c r="CQ191" s="195">
        <v>0</v>
      </c>
      <c r="CV191" s="222">
        <v>0</v>
      </c>
    </row>
    <row r="192" spans="1:100" s="195" customFormat="1" x14ac:dyDescent="0.25">
      <c r="A192" s="195" t="s">
        <v>3501</v>
      </c>
      <c r="B192" s="43"/>
      <c r="C192" s="10"/>
      <c r="D192" s="196" t="s">
        <v>3502</v>
      </c>
      <c r="E192" s="10" t="s">
        <v>3503</v>
      </c>
      <c r="F192" s="10" t="s">
        <v>3504</v>
      </c>
      <c r="G192" s="10" t="s">
        <v>133</v>
      </c>
      <c r="H192" s="10">
        <v>47905</v>
      </c>
      <c r="I192" s="10" t="s">
        <v>233</v>
      </c>
      <c r="J192" s="194" t="s">
        <v>4439</v>
      </c>
      <c r="K192" s="11">
        <v>28490</v>
      </c>
      <c r="L192" s="11"/>
      <c r="M192" s="11"/>
      <c r="N192" s="11"/>
      <c r="O192" s="11"/>
      <c r="P192" s="12"/>
      <c r="Q192" s="11"/>
      <c r="R192" s="13"/>
      <c r="S192" s="13"/>
      <c r="T192" s="13"/>
      <c r="U192" s="13"/>
      <c r="V192" s="31"/>
      <c r="W192" s="13"/>
      <c r="X192" s="13"/>
      <c r="Y192" s="13"/>
      <c r="Z192" s="13"/>
      <c r="AA192" s="15">
        <v>2014</v>
      </c>
      <c r="AB192" s="15"/>
      <c r="AC192" s="12">
        <v>5</v>
      </c>
      <c r="AD192" s="11"/>
      <c r="AE192" s="11"/>
      <c r="AF192" s="11">
        <v>4</v>
      </c>
      <c r="AG192" s="11"/>
      <c r="AH192" s="11"/>
      <c r="AI192" s="11"/>
      <c r="AJ192" s="11"/>
      <c r="AK192" s="11"/>
      <c r="AL192" s="11"/>
      <c r="AM192" s="11"/>
      <c r="AN192" s="11"/>
      <c r="AO192" s="11"/>
      <c r="AP192" s="11"/>
      <c r="AQ192" s="17"/>
      <c r="AR192" s="17"/>
      <c r="AS192" s="17"/>
      <c r="AT192" s="18"/>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32"/>
      <c r="BZ192" s="20"/>
      <c r="CA192" s="17"/>
      <c r="CB192" s="34"/>
      <c r="CC192" s="10"/>
      <c r="CD192" s="10"/>
      <c r="CE192" s="18"/>
      <c r="CF192" s="10"/>
      <c r="CG192" s="10"/>
      <c r="CH192" s="10"/>
      <c r="CQ192" s="195">
        <v>0</v>
      </c>
      <c r="CV192" s="222">
        <v>0</v>
      </c>
    </row>
    <row r="193" spans="1:100" s="195" customFormat="1" x14ac:dyDescent="0.25">
      <c r="A193" s="195" t="s">
        <v>3207</v>
      </c>
      <c r="B193" s="43"/>
      <c r="C193" s="10"/>
      <c r="D193" s="196" t="s">
        <v>3576</v>
      </c>
      <c r="E193" s="10" t="s">
        <v>716</v>
      </c>
      <c r="F193" s="10" t="s">
        <v>3577</v>
      </c>
      <c r="G193" s="10"/>
      <c r="H193" s="10"/>
      <c r="I193" s="10" t="s">
        <v>233</v>
      </c>
      <c r="J193" s="194" t="s">
        <v>4439</v>
      </c>
      <c r="K193" s="11">
        <v>90956</v>
      </c>
      <c r="L193" s="11"/>
      <c r="M193" s="11"/>
      <c r="N193" s="11"/>
      <c r="O193" s="11"/>
      <c r="P193" s="12"/>
      <c r="Q193" s="11"/>
      <c r="R193" s="13"/>
      <c r="S193" s="13"/>
      <c r="T193" s="13"/>
      <c r="U193" s="13"/>
      <c r="V193" s="31"/>
      <c r="W193" s="13"/>
      <c r="X193" s="13"/>
      <c r="Y193" s="13"/>
      <c r="Z193" s="13"/>
      <c r="AA193" s="15">
        <v>1996</v>
      </c>
      <c r="AB193" s="15"/>
      <c r="AC193" s="12">
        <v>4</v>
      </c>
      <c r="AD193" s="11"/>
      <c r="AE193" s="11"/>
      <c r="AF193" s="11">
        <v>4</v>
      </c>
      <c r="AG193" s="11"/>
      <c r="AH193" s="11"/>
      <c r="AI193" s="11"/>
      <c r="AJ193" s="11"/>
      <c r="AK193" s="11"/>
      <c r="AL193" s="11"/>
      <c r="AM193" s="11"/>
      <c r="AN193" s="11"/>
      <c r="AO193" s="11"/>
      <c r="AP193" s="11"/>
      <c r="AQ193" s="17"/>
      <c r="AR193" s="17"/>
      <c r="AS193" s="17"/>
      <c r="AT193" s="18"/>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32"/>
      <c r="BZ193" s="20"/>
      <c r="CA193" s="17"/>
      <c r="CB193" s="10"/>
      <c r="CC193" s="10"/>
      <c r="CD193" s="10"/>
      <c r="CE193" s="18"/>
      <c r="CF193" s="10"/>
      <c r="CG193" s="10"/>
      <c r="CH193" s="10"/>
      <c r="CQ193" s="195">
        <v>1</v>
      </c>
      <c r="CR193" s="195" t="s">
        <v>3205</v>
      </c>
      <c r="CV193" s="222">
        <v>0</v>
      </c>
    </row>
    <row r="194" spans="1:100" s="195" customFormat="1" x14ac:dyDescent="0.25">
      <c r="A194" s="195" t="s">
        <v>3578</v>
      </c>
      <c r="B194" s="43"/>
      <c r="C194" s="10"/>
      <c r="D194" s="196" t="s">
        <v>3579</v>
      </c>
      <c r="E194" s="10" t="s">
        <v>716</v>
      </c>
      <c r="F194" s="10" t="s">
        <v>3580</v>
      </c>
      <c r="G194" s="10" t="s">
        <v>133</v>
      </c>
      <c r="H194" s="10">
        <v>47909</v>
      </c>
      <c r="I194" s="10" t="s">
        <v>233</v>
      </c>
      <c r="J194" s="194" t="s">
        <v>4439</v>
      </c>
      <c r="K194" s="11">
        <v>67488</v>
      </c>
      <c r="L194" s="11"/>
      <c r="M194" s="11"/>
      <c r="N194" s="11"/>
      <c r="O194" s="11"/>
      <c r="P194" s="12"/>
      <c r="Q194" s="11"/>
      <c r="R194" s="13"/>
      <c r="S194" s="13"/>
      <c r="T194" s="13"/>
      <c r="U194" s="13"/>
      <c r="V194" s="31"/>
      <c r="W194" s="13"/>
      <c r="X194" s="13"/>
      <c r="Y194" s="13"/>
      <c r="Z194" s="13"/>
      <c r="AA194" s="15">
        <v>2002</v>
      </c>
      <c r="AB194" s="15"/>
      <c r="AC194" s="12">
        <v>2</v>
      </c>
      <c r="AD194" s="11"/>
      <c r="AE194" s="11"/>
      <c r="AF194" s="11">
        <v>3</v>
      </c>
      <c r="AG194" s="11"/>
      <c r="AH194" s="11"/>
      <c r="AI194" s="11"/>
      <c r="AJ194" s="11"/>
      <c r="AK194" s="11"/>
      <c r="AL194" s="11"/>
      <c r="AM194" s="11"/>
      <c r="AN194" s="11"/>
      <c r="AO194" s="11"/>
      <c r="AP194" s="11"/>
      <c r="AQ194" s="17"/>
      <c r="AR194" s="17"/>
      <c r="AS194" s="17"/>
      <c r="AT194" s="18"/>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32"/>
      <c r="BZ194" s="20"/>
      <c r="CA194" s="17"/>
      <c r="CB194" s="34"/>
      <c r="CC194" s="10"/>
      <c r="CD194" s="10"/>
      <c r="CE194" s="18"/>
      <c r="CF194" s="10"/>
      <c r="CG194" s="10"/>
      <c r="CH194" s="10"/>
      <c r="CQ194" s="195">
        <v>0</v>
      </c>
    </row>
    <row r="195" spans="1:100" s="195" customFormat="1" x14ac:dyDescent="0.25">
      <c r="A195" s="195" t="s">
        <v>3570</v>
      </c>
      <c r="B195" s="43"/>
      <c r="C195" s="10"/>
      <c r="D195" s="196" t="s">
        <v>3532</v>
      </c>
      <c r="E195" s="10" t="s">
        <v>3571</v>
      </c>
      <c r="F195" s="10" t="s">
        <v>3572</v>
      </c>
      <c r="G195" s="10" t="s">
        <v>133</v>
      </c>
      <c r="H195" s="10">
        <v>47905</v>
      </c>
      <c r="I195" s="10" t="s">
        <v>233</v>
      </c>
      <c r="J195" s="194" t="s">
        <v>4439</v>
      </c>
      <c r="K195" s="11">
        <v>86595</v>
      </c>
      <c r="L195" s="11"/>
      <c r="M195" s="11"/>
      <c r="N195" s="11"/>
      <c r="O195" s="11"/>
      <c r="P195" s="12"/>
      <c r="Q195" s="11"/>
      <c r="R195" s="13"/>
      <c r="S195" s="13"/>
      <c r="T195" s="13"/>
      <c r="U195" s="13"/>
      <c r="V195" s="31"/>
      <c r="W195" s="13"/>
      <c r="X195" s="13"/>
      <c r="Y195" s="13"/>
      <c r="Z195" s="13"/>
      <c r="AA195" s="15">
        <v>1995</v>
      </c>
      <c r="AB195" s="15"/>
      <c r="AC195" s="12">
        <v>5</v>
      </c>
      <c r="AD195" s="11"/>
      <c r="AE195" s="11"/>
      <c r="AF195" s="11">
        <v>3</v>
      </c>
      <c r="AG195" s="11"/>
      <c r="AH195" s="11"/>
      <c r="AI195" s="11"/>
      <c r="AJ195" s="11"/>
      <c r="AK195" s="11"/>
      <c r="AL195" s="11"/>
      <c r="AM195" s="11"/>
      <c r="AN195" s="11"/>
      <c r="AO195" s="11"/>
      <c r="AP195" s="11"/>
      <c r="AQ195" s="17"/>
      <c r="AR195" s="17"/>
      <c r="AS195" s="17"/>
      <c r="AT195" s="18"/>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32"/>
      <c r="BZ195" s="20"/>
      <c r="CA195" s="17"/>
      <c r="CB195" s="34"/>
      <c r="CC195" s="10"/>
      <c r="CD195" s="10"/>
      <c r="CE195" s="18"/>
      <c r="CF195" s="10"/>
      <c r="CG195" s="10"/>
      <c r="CH195" s="10"/>
      <c r="CQ195" s="195">
        <v>0</v>
      </c>
    </row>
    <row r="196" spans="1:100" s="195" customFormat="1" x14ac:dyDescent="0.25">
      <c r="B196" s="43"/>
      <c r="C196" s="10"/>
      <c r="D196" s="10"/>
      <c r="E196" s="10"/>
      <c r="F196" s="10"/>
      <c r="G196" s="10"/>
      <c r="H196" s="10"/>
      <c r="I196" s="10"/>
      <c r="J196" s="42"/>
      <c r="K196" s="11"/>
      <c r="L196" s="11"/>
      <c r="M196" s="11"/>
      <c r="N196" s="11"/>
      <c r="O196" s="11"/>
      <c r="P196" s="12"/>
      <c r="Q196" s="11"/>
      <c r="R196" s="13"/>
      <c r="S196" s="13"/>
      <c r="T196" s="13"/>
      <c r="U196" s="13"/>
      <c r="V196" s="31"/>
      <c r="W196" s="13"/>
      <c r="X196" s="13"/>
      <c r="Y196" s="13"/>
      <c r="Z196" s="13"/>
      <c r="AA196" s="15"/>
      <c r="AB196" s="15"/>
      <c r="AC196" s="12"/>
      <c r="AD196" s="11"/>
      <c r="AE196" s="11"/>
      <c r="AF196" s="11"/>
      <c r="AG196" s="11"/>
      <c r="AH196" s="11"/>
      <c r="AI196" s="11"/>
      <c r="AJ196" s="11"/>
      <c r="AK196" s="11"/>
      <c r="AL196" s="11"/>
      <c r="AM196" s="11"/>
      <c r="AN196" s="11"/>
      <c r="AO196" s="11"/>
      <c r="AP196" s="11"/>
      <c r="AQ196" s="17"/>
      <c r="AR196" s="17"/>
      <c r="AS196" s="17"/>
      <c r="AT196" s="18"/>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32"/>
      <c r="BZ196" s="20"/>
      <c r="CA196" s="17"/>
      <c r="CB196" s="34"/>
      <c r="CC196" s="10"/>
      <c r="CD196" s="10"/>
      <c r="CE196" s="18"/>
      <c r="CF196" s="10"/>
      <c r="CG196" s="10"/>
      <c r="CH196" s="10"/>
    </row>
    <row r="197" spans="1:100" s="195" customFormat="1" x14ac:dyDescent="0.25">
      <c r="B197" s="43"/>
      <c r="C197" s="10"/>
      <c r="D197" s="10"/>
      <c r="E197" s="10"/>
      <c r="F197" s="10"/>
      <c r="G197" s="10"/>
      <c r="H197" s="10"/>
      <c r="I197" s="10"/>
      <c r="J197" s="42"/>
      <c r="K197" s="11"/>
      <c r="L197" s="11"/>
      <c r="M197" s="11"/>
      <c r="N197" s="11"/>
      <c r="O197" s="11"/>
      <c r="P197" s="12"/>
      <c r="Q197" s="11"/>
      <c r="R197" s="13"/>
      <c r="S197" s="13"/>
      <c r="T197" s="13"/>
      <c r="U197" s="13"/>
      <c r="V197" s="31"/>
      <c r="W197" s="13"/>
      <c r="X197" s="13"/>
      <c r="Y197" s="13"/>
      <c r="Z197" s="13"/>
      <c r="AA197" s="15"/>
      <c r="AB197" s="15"/>
      <c r="AC197" s="12"/>
      <c r="AD197" s="11"/>
      <c r="AE197" s="11"/>
      <c r="AF197" s="11"/>
      <c r="AG197" s="11"/>
      <c r="AH197" s="11"/>
      <c r="AI197" s="11"/>
      <c r="AJ197" s="11"/>
      <c r="AK197" s="11"/>
      <c r="AL197" s="11"/>
      <c r="AM197" s="11"/>
      <c r="AN197" s="11"/>
      <c r="AO197" s="11"/>
      <c r="AP197" s="11"/>
      <c r="AQ197" s="17"/>
      <c r="AR197" s="17"/>
      <c r="AS197" s="17"/>
      <c r="AT197" s="18"/>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32"/>
      <c r="BZ197" s="20"/>
      <c r="CA197" s="17"/>
      <c r="CB197" s="34"/>
      <c r="CC197" s="10"/>
      <c r="CD197" s="10"/>
      <c r="CE197" s="18"/>
      <c r="CF197" s="10"/>
      <c r="CG197" s="10"/>
      <c r="CH197" s="10"/>
    </row>
    <row r="198" spans="1:100" x14ac:dyDescent="0.25">
      <c r="A198" s="10"/>
      <c r="B198" s="30" t="str">
        <f>CONCATENATE(RIGHT(LEFT(A198,24),3))</f>
        <v/>
      </c>
      <c r="C198" s="10"/>
      <c r="D198" s="10"/>
      <c r="E198" s="10"/>
      <c r="F198" s="10"/>
      <c r="G198" s="10"/>
      <c r="H198" s="10"/>
      <c r="I198" s="10" t="s">
        <v>233</v>
      </c>
      <c r="J198" s="11" t="s">
        <v>234</v>
      </c>
      <c r="K198" s="11"/>
      <c r="L198" s="11"/>
      <c r="M198" s="11"/>
      <c r="N198" s="11"/>
      <c r="O198" s="11"/>
      <c r="P198" s="12"/>
      <c r="Q198" s="11"/>
      <c r="R198" s="13"/>
      <c r="S198" s="13"/>
      <c r="T198" s="13"/>
      <c r="U198" s="13"/>
      <c r="V198" s="31"/>
      <c r="W198" s="13"/>
      <c r="X198" s="13"/>
      <c r="Y198" s="13"/>
      <c r="Z198" s="13"/>
      <c r="AA198" s="15"/>
      <c r="AB198" s="15"/>
      <c r="AC198" s="12"/>
      <c r="AD198" s="11"/>
      <c r="AE198" s="11"/>
      <c r="AF198" s="11"/>
      <c r="AG198" s="11"/>
      <c r="AH198" s="11"/>
      <c r="AI198" s="11"/>
      <c r="AJ198" s="11"/>
      <c r="AK198" s="11"/>
      <c r="AL198" s="11"/>
      <c r="AM198" s="11"/>
      <c r="AN198" s="11"/>
      <c r="AO198" s="11"/>
      <c r="AP198" s="11"/>
      <c r="AQ198" s="17"/>
      <c r="AR198" s="17"/>
      <c r="AS198" s="17"/>
      <c r="AT198" s="18"/>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32"/>
      <c r="BZ198" s="20"/>
      <c r="CA198" s="17"/>
      <c r="CB198" s="10"/>
      <c r="CC198" s="10"/>
      <c r="CD198" s="10"/>
      <c r="CE198" s="18">
        <f>CC198-CD198</f>
        <v>0</v>
      </c>
      <c r="CF198" s="10"/>
      <c r="CG198" s="10"/>
      <c r="CH198" s="10"/>
    </row>
    <row r="199" spans="1:100" s="138" customFormat="1" x14ac:dyDescent="0.25">
      <c r="A199" s="138" t="s">
        <v>3537</v>
      </c>
      <c r="B199" s="43"/>
      <c r="C199" s="10"/>
      <c r="D199" s="10" t="s">
        <v>3538</v>
      </c>
      <c r="E199" s="10" t="s">
        <v>3539</v>
      </c>
      <c r="F199" s="10" t="s">
        <v>3540</v>
      </c>
      <c r="G199" s="10" t="s">
        <v>133</v>
      </c>
      <c r="H199" s="10">
        <v>47905</v>
      </c>
      <c r="I199" s="10" t="s">
        <v>233</v>
      </c>
      <c r="J199" s="11" t="s">
        <v>234</v>
      </c>
      <c r="K199" s="11">
        <v>224188</v>
      </c>
      <c r="L199" s="11"/>
      <c r="M199" s="11"/>
      <c r="N199" s="11"/>
      <c r="O199" s="11"/>
      <c r="P199" s="12"/>
      <c r="Q199" s="11"/>
      <c r="R199" s="13"/>
      <c r="S199" s="13"/>
      <c r="T199" s="13"/>
      <c r="U199" s="13"/>
      <c r="V199" s="31"/>
      <c r="W199" s="13"/>
      <c r="X199" s="13"/>
      <c r="Y199" s="13"/>
      <c r="Z199" s="13"/>
      <c r="AA199" s="15">
        <v>2000</v>
      </c>
      <c r="AB199" s="15"/>
      <c r="AC199" s="12">
        <v>3</v>
      </c>
      <c r="AD199" s="11"/>
      <c r="AE199" s="11"/>
      <c r="AF199" s="11">
        <v>3</v>
      </c>
      <c r="AG199" s="11"/>
      <c r="AH199" s="11"/>
      <c r="AI199" s="11"/>
      <c r="AJ199" s="11"/>
      <c r="AK199" s="11"/>
      <c r="AL199" s="11"/>
      <c r="AM199" s="11"/>
      <c r="AN199" s="11"/>
      <c r="AO199" s="11"/>
      <c r="AP199" s="11"/>
      <c r="AQ199" s="17"/>
      <c r="AR199" s="17"/>
      <c r="AS199" s="17"/>
      <c r="AT199" s="18"/>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32"/>
      <c r="BZ199" s="20"/>
      <c r="CA199" s="17"/>
      <c r="CB199" s="10"/>
      <c r="CC199" s="10"/>
      <c r="CD199" s="10"/>
      <c r="CE199" s="18"/>
      <c r="CF199" s="10"/>
      <c r="CG199" s="10"/>
      <c r="CH199" s="10"/>
      <c r="CQ199" s="138">
        <v>0</v>
      </c>
      <c r="CV199" s="222">
        <v>0</v>
      </c>
    </row>
    <row r="200" spans="1:100" s="138" customFormat="1" x14ac:dyDescent="0.25">
      <c r="A200" s="138" t="s">
        <v>3541</v>
      </c>
      <c r="B200" s="43"/>
      <c r="C200" s="10"/>
      <c r="D200" s="75" t="s">
        <v>3538</v>
      </c>
      <c r="E200" s="10" t="s">
        <v>3539</v>
      </c>
      <c r="F200" s="10" t="s">
        <v>3542</v>
      </c>
      <c r="G200" s="10" t="s">
        <v>254</v>
      </c>
      <c r="H200" s="10">
        <v>47906</v>
      </c>
      <c r="I200" s="10" t="s">
        <v>233</v>
      </c>
      <c r="J200" s="11" t="s">
        <v>234</v>
      </c>
      <c r="K200" s="11">
        <v>205628</v>
      </c>
      <c r="L200" s="11"/>
      <c r="M200" s="11"/>
      <c r="N200" s="11"/>
      <c r="O200" s="11"/>
      <c r="P200" s="12"/>
      <c r="Q200" s="11"/>
      <c r="R200" s="13"/>
      <c r="S200" s="13"/>
      <c r="T200" s="13"/>
      <c r="U200" s="13"/>
      <c r="V200" s="31"/>
      <c r="W200" s="13"/>
      <c r="X200" s="13"/>
      <c r="Y200" s="13"/>
      <c r="Z200" s="13"/>
      <c r="AA200" s="15">
        <v>1990</v>
      </c>
      <c r="AB200" s="15"/>
      <c r="AC200" s="12">
        <v>5</v>
      </c>
      <c r="AD200" s="11"/>
      <c r="AE200" s="11"/>
      <c r="AF200" s="11">
        <v>5</v>
      </c>
      <c r="AG200" s="11"/>
      <c r="AH200" s="11"/>
      <c r="AI200" s="11"/>
      <c r="AJ200" s="11"/>
      <c r="AK200" s="11"/>
      <c r="AL200" s="11"/>
      <c r="AM200" s="11"/>
      <c r="AN200" s="11"/>
      <c r="AO200" s="11"/>
      <c r="AP200" s="11"/>
      <c r="AQ200" s="17"/>
      <c r="AR200" s="17"/>
      <c r="AS200" s="17"/>
      <c r="AT200" s="18"/>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32"/>
      <c r="BZ200" s="20"/>
      <c r="CA200" s="17"/>
      <c r="CB200" s="10"/>
      <c r="CC200" s="10"/>
      <c r="CD200" s="10"/>
      <c r="CE200" s="18"/>
      <c r="CF200" s="10"/>
      <c r="CG200" s="10"/>
      <c r="CH200" s="10"/>
      <c r="CQ200" s="138">
        <v>0</v>
      </c>
      <c r="CV200" s="222">
        <v>0</v>
      </c>
    </row>
    <row r="201" spans="1:100" s="138" customFormat="1" x14ac:dyDescent="0.25">
      <c r="A201" s="138" t="s">
        <v>3543</v>
      </c>
      <c r="B201" s="43"/>
      <c r="C201" s="10"/>
      <c r="D201" s="75" t="s">
        <v>3544</v>
      </c>
      <c r="E201" s="10" t="s">
        <v>3545</v>
      </c>
      <c r="F201" s="10" t="s">
        <v>3546</v>
      </c>
      <c r="G201" s="10" t="s">
        <v>133</v>
      </c>
      <c r="H201" s="10">
        <v>47905</v>
      </c>
      <c r="I201" s="10" t="s">
        <v>233</v>
      </c>
      <c r="J201" s="11" t="s">
        <v>234</v>
      </c>
      <c r="K201" s="11">
        <v>122765</v>
      </c>
      <c r="L201" s="11"/>
      <c r="M201" s="11"/>
      <c r="N201" s="11"/>
      <c r="O201" s="11"/>
      <c r="P201" s="12"/>
      <c r="Q201" s="11"/>
      <c r="R201" s="13"/>
      <c r="S201" s="13"/>
      <c r="T201" s="13"/>
      <c r="U201" s="13"/>
      <c r="V201" s="31"/>
      <c r="W201" s="13"/>
      <c r="X201" s="13"/>
      <c r="Y201" s="13"/>
      <c r="Z201" s="13"/>
      <c r="AA201" s="15">
        <v>1996</v>
      </c>
      <c r="AB201" s="15"/>
      <c r="AC201" s="12">
        <v>3</v>
      </c>
      <c r="AD201" s="11"/>
      <c r="AE201" s="11"/>
      <c r="AF201" s="11">
        <v>3</v>
      </c>
      <c r="AG201" s="11"/>
      <c r="AH201" s="11"/>
      <c r="AI201" s="11"/>
      <c r="AJ201" s="11"/>
      <c r="AK201" s="11"/>
      <c r="AL201" s="11"/>
      <c r="AM201" s="11"/>
      <c r="AN201" s="11"/>
      <c r="AO201" s="11"/>
      <c r="AP201" s="11"/>
      <c r="AQ201" s="17"/>
      <c r="AR201" s="17"/>
      <c r="AS201" s="17"/>
      <c r="AT201" s="18"/>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32"/>
      <c r="BZ201" s="20"/>
      <c r="CA201" s="17"/>
      <c r="CB201" s="10"/>
      <c r="CC201" s="10"/>
      <c r="CD201" s="10"/>
      <c r="CE201" s="18"/>
      <c r="CF201" s="10"/>
      <c r="CG201" s="10"/>
      <c r="CH201" s="10"/>
      <c r="CQ201" s="138">
        <v>0</v>
      </c>
      <c r="CV201" s="222">
        <v>0</v>
      </c>
    </row>
    <row r="202" spans="1:100" s="138" customFormat="1" x14ac:dyDescent="0.25">
      <c r="A202" s="138" t="s">
        <v>3260</v>
      </c>
      <c r="B202" s="43"/>
      <c r="C202" s="10"/>
      <c r="D202" s="75" t="s">
        <v>3547</v>
      </c>
      <c r="E202" s="10" t="s">
        <v>3548</v>
      </c>
      <c r="F202" s="10" t="s">
        <v>3549</v>
      </c>
      <c r="G202" s="10" t="s">
        <v>133</v>
      </c>
      <c r="H202" s="10">
        <v>47905</v>
      </c>
      <c r="I202" s="10" t="s">
        <v>233</v>
      </c>
      <c r="J202" s="11" t="s">
        <v>234</v>
      </c>
      <c r="K202" s="11">
        <v>175614</v>
      </c>
      <c r="L202" s="11"/>
      <c r="M202" s="11"/>
      <c r="N202" s="11"/>
      <c r="O202" s="11"/>
      <c r="P202" s="12"/>
      <c r="Q202" s="11"/>
      <c r="R202" s="13"/>
      <c r="S202" s="13"/>
      <c r="T202" s="13"/>
      <c r="U202" s="13"/>
      <c r="V202" s="31"/>
      <c r="W202" s="13"/>
      <c r="X202" s="13"/>
      <c r="Y202" s="13"/>
      <c r="Z202" s="13"/>
      <c r="AA202" s="15">
        <v>2000</v>
      </c>
      <c r="AB202" s="15"/>
      <c r="AC202" s="12">
        <v>5</v>
      </c>
      <c r="AD202" s="11"/>
      <c r="AE202" s="11"/>
      <c r="AF202" s="11">
        <v>4</v>
      </c>
      <c r="AG202" s="11"/>
      <c r="AH202" s="11"/>
      <c r="AI202" s="11"/>
      <c r="AJ202" s="11"/>
      <c r="AK202" s="11"/>
      <c r="AL202" s="11"/>
      <c r="AM202" s="11"/>
      <c r="AN202" s="11"/>
      <c r="AO202" s="11"/>
      <c r="AP202" s="11"/>
      <c r="AQ202" s="17"/>
      <c r="AR202" s="17"/>
      <c r="AS202" s="17"/>
      <c r="AT202" s="18"/>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32"/>
      <c r="BZ202" s="20"/>
      <c r="CA202" s="17"/>
      <c r="CB202" s="10"/>
      <c r="CC202" s="10"/>
      <c r="CD202" s="10"/>
      <c r="CE202" s="18"/>
      <c r="CF202" s="10"/>
      <c r="CG202" s="10"/>
      <c r="CH202" s="10"/>
      <c r="CQ202" s="138">
        <v>0</v>
      </c>
      <c r="CV202" s="222">
        <v>0</v>
      </c>
    </row>
    <row r="203" spans="1:100" s="138" customFormat="1" x14ac:dyDescent="0.25">
      <c r="A203" s="138" t="s">
        <v>3550</v>
      </c>
      <c r="B203" s="43"/>
      <c r="C203" s="10"/>
      <c r="D203" s="75" t="s">
        <v>3551</v>
      </c>
      <c r="E203" s="10" t="s">
        <v>3552</v>
      </c>
      <c r="F203" s="10" t="s">
        <v>3553</v>
      </c>
      <c r="G203" s="10" t="s">
        <v>133</v>
      </c>
      <c r="H203" s="10">
        <v>47905</v>
      </c>
      <c r="I203" s="10" t="s">
        <v>233</v>
      </c>
      <c r="J203" s="11" t="s">
        <v>234</v>
      </c>
      <c r="K203" s="11">
        <v>125018</v>
      </c>
      <c r="L203" s="11"/>
      <c r="M203" s="11"/>
      <c r="N203" s="11"/>
      <c r="O203" s="11"/>
      <c r="P203" s="12"/>
      <c r="Q203" s="11"/>
      <c r="R203" s="13"/>
      <c r="S203" s="13"/>
      <c r="T203" s="13"/>
      <c r="U203" s="13"/>
      <c r="V203" s="31"/>
      <c r="W203" s="13"/>
      <c r="X203" s="13"/>
      <c r="Y203" s="13"/>
      <c r="Z203" s="13"/>
      <c r="AA203" s="15">
        <v>1994</v>
      </c>
      <c r="AB203" s="15"/>
      <c r="AC203" s="12">
        <v>5</v>
      </c>
      <c r="AD203" s="11"/>
      <c r="AE203" s="11"/>
      <c r="AF203" s="11">
        <v>5</v>
      </c>
      <c r="AG203" s="11"/>
      <c r="AH203" s="11"/>
      <c r="AI203" s="11"/>
      <c r="AJ203" s="11"/>
      <c r="AK203" s="11"/>
      <c r="AL203" s="11"/>
      <c r="AM203" s="11"/>
      <c r="AN203" s="11"/>
      <c r="AO203" s="11"/>
      <c r="AP203" s="11"/>
      <c r="AQ203" s="17"/>
      <c r="AR203" s="17"/>
      <c r="AS203" s="17"/>
      <c r="AT203" s="18"/>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32"/>
      <c r="BZ203" s="20"/>
      <c r="CA203" s="17"/>
      <c r="CB203" s="10"/>
      <c r="CC203" s="10"/>
      <c r="CD203" s="10"/>
      <c r="CE203" s="18"/>
      <c r="CF203" s="10"/>
      <c r="CG203" s="10"/>
      <c r="CH203" s="10"/>
      <c r="CQ203" s="138">
        <v>0</v>
      </c>
      <c r="CV203" s="222">
        <v>0</v>
      </c>
    </row>
    <row r="204" spans="1:100" s="138" customFormat="1" x14ac:dyDescent="0.25">
      <c r="A204" s="62" t="s">
        <v>3554</v>
      </c>
      <c r="B204" s="43"/>
      <c r="C204" s="10"/>
      <c r="D204" s="75" t="s">
        <v>3555</v>
      </c>
      <c r="E204" s="10" t="s">
        <v>3556</v>
      </c>
      <c r="F204" s="10" t="s">
        <v>3557</v>
      </c>
      <c r="G204" s="10" t="s">
        <v>254</v>
      </c>
      <c r="H204" s="10">
        <v>47906</v>
      </c>
      <c r="I204" s="10" t="s">
        <v>233</v>
      </c>
      <c r="J204" s="11" t="s">
        <v>234</v>
      </c>
      <c r="K204" s="11">
        <v>178140</v>
      </c>
      <c r="L204" s="11"/>
      <c r="M204" s="11"/>
      <c r="N204" s="11"/>
      <c r="O204" s="11"/>
      <c r="P204" s="12"/>
      <c r="Q204" s="11"/>
      <c r="R204" s="13"/>
      <c r="S204" s="13"/>
      <c r="T204" s="13"/>
      <c r="U204" s="13"/>
      <c r="V204" s="31"/>
      <c r="W204" s="13"/>
      <c r="X204" s="13"/>
      <c r="Y204" s="13"/>
      <c r="Z204" s="13"/>
      <c r="AA204" s="15">
        <v>2005</v>
      </c>
      <c r="AB204" s="15"/>
      <c r="AC204" s="12">
        <v>3</v>
      </c>
      <c r="AD204" s="11"/>
      <c r="AE204" s="11"/>
      <c r="AF204" s="11">
        <v>4</v>
      </c>
      <c r="AG204" s="11"/>
      <c r="AH204" s="11"/>
      <c r="AI204" s="11"/>
      <c r="AJ204" s="11"/>
      <c r="AK204" s="11"/>
      <c r="AL204" s="11"/>
      <c r="AM204" s="11"/>
      <c r="AN204" s="11"/>
      <c r="AO204" s="11"/>
      <c r="AP204" s="11"/>
      <c r="AQ204" s="17"/>
      <c r="AR204" s="17"/>
      <c r="AS204" s="17"/>
      <c r="AT204" s="18"/>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32"/>
      <c r="BZ204" s="20"/>
      <c r="CA204" s="17"/>
      <c r="CB204" s="10"/>
      <c r="CC204" s="10"/>
      <c r="CD204" s="10"/>
      <c r="CE204" s="18"/>
      <c r="CF204" s="10"/>
      <c r="CG204" s="10"/>
      <c r="CH204" s="10"/>
      <c r="CQ204" s="138">
        <v>0</v>
      </c>
      <c r="CV204" s="222">
        <v>0</v>
      </c>
    </row>
    <row r="205" spans="1:100" s="138" customFormat="1" x14ac:dyDescent="0.25">
      <c r="A205" s="138" t="s">
        <v>3558</v>
      </c>
      <c r="B205" s="43"/>
      <c r="C205" s="10"/>
      <c r="D205" s="75" t="s">
        <v>3538</v>
      </c>
      <c r="E205" s="10" t="s">
        <v>3539</v>
      </c>
      <c r="F205" s="10" t="s">
        <v>3559</v>
      </c>
      <c r="G205" s="10" t="s">
        <v>133</v>
      </c>
      <c r="H205" s="10">
        <v>47909</v>
      </c>
      <c r="I205" s="10" t="s">
        <v>233</v>
      </c>
      <c r="J205" s="11" t="s">
        <v>234</v>
      </c>
      <c r="K205" s="11">
        <v>213760</v>
      </c>
      <c r="L205" s="11"/>
      <c r="M205" s="11"/>
      <c r="N205" s="11"/>
      <c r="O205" s="11"/>
      <c r="P205" s="12"/>
      <c r="Q205" s="11"/>
      <c r="R205" s="13"/>
      <c r="S205" s="13"/>
      <c r="T205" s="13"/>
      <c r="U205" s="13"/>
      <c r="V205" s="31"/>
      <c r="W205" s="13"/>
      <c r="X205" s="13"/>
      <c r="Y205" s="13"/>
      <c r="Z205" s="13"/>
      <c r="AA205" s="15">
        <v>2006</v>
      </c>
      <c r="AB205" s="15"/>
      <c r="AC205" s="12">
        <v>3</v>
      </c>
      <c r="AD205" s="11"/>
      <c r="AE205" s="11"/>
      <c r="AF205" s="11">
        <v>4</v>
      </c>
      <c r="AG205" s="11"/>
      <c r="AH205" s="11"/>
      <c r="AI205" s="11"/>
      <c r="AJ205" s="11"/>
      <c r="AK205" s="11"/>
      <c r="AL205" s="11"/>
      <c r="AM205" s="11"/>
      <c r="AN205" s="11"/>
      <c r="AO205" s="11"/>
      <c r="AP205" s="11"/>
      <c r="AQ205" s="17"/>
      <c r="AR205" s="17"/>
      <c r="AS205" s="17"/>
      <c r="AT205" s="18"/>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32"/>
      <c r="BZ205" s="20"/>
      <c r="CA205" s="17"/>
      <c r="CB205" s="10"/>
      <c r="CC205" s="10"/>
      <c r="CD205" s="10"/>
      <c r="CE205" s="18"/>
      <c r="CF205" s="10"/>
      <c r="CG205" s="10"/>
      <c r="CH205" s="10"/>
      <c r="CQ205" s="138">
        <v>0</v>
      </c>
      <c r="CV205" s="222">
        <v>0</v>
      </c>
    </row>
    <row r="206" spans="1:100" s="138" customFormat="1" x14ac:dyDescent="0.25">
      <c r="A206" s="138" t="s">
        <v>1178</v>
      </c>
      <c r="B206" s="43"/>
      <c r="C206" s="10"/>
      <c r="D206" s="75" t="s">
        <v>3555</v>
      </c>
      <c r="E206" s="10" t="s">
        <v>3556</v>
      </c>
      <c r="F206" s="10" t="s">
        <v>3567</v>
      </c>
      <c r="G206" s="10" t="s">
        <v>133</v>
      </c>
      <c r="H206" s="10">
        <v>47905</v>
      </c>
      <c r="I206" s="10" t="s">
        <v>233</v>
      </c>
      <c r="J206" s="11" t="s">
        <v>234</v>
      </c>
      <c r="K206" s="11">
        <v>161640</v>
      </c>
      <c r="L206" s="11"/>
      <c r="M206" s="11"/>
      <c r="N206" s="11"/>
      <c r="O206" s="11"/>
      <c r="P206" s="12"/>
      <c r="Q206" s="11"/>
      <c r="R206" s="13"/>
      <c r="S206" s="13"/>
      <c r="T206" s="13"/>
      <c r="U206" s="13"/>
      <c r="V206" s="31"/>
      <c r="W206" s="13"/>
      <c r="X206" s="13"/>
      <c r="Y206" s="13"/>
      <c r="Z206" s="13"/>
      <c r="AA206" s="15">
        <v>2002</v>
      </c>
      <c r="AB206" s="15"/>
      <c r="AC206" s="12">
        <v>4</v>
      </c>
      <c r="AD206" s="11"/>
      <c r="AE206" s="11"/>
      <c r="AF206" s="11">
        <v>3</v>
      </c>
      <c r="AG206" s="11"/>
      <c r="AH206" s="11"/>
      <c r="AI206" s="11"/>
      <c r="AJ206" s="11"/>
      <c r="AK206" s="11"/>
      <c r="AL206" s="11"/>
      <c r="AM206" s="11"/>
      <c r="AN206" s="11"/>
      <c r="AO206" s="11"/>
      <c r="AP206" s="11"/>
      <c r="AQ206" s="17"/>
      <c r="AR206" s="17"/>
      <c r="AS206" s="17"/>
      <c r="AT206" s="18"/>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32"/>
      <c r="BZ206" s="20"/>
      <c r="CA206" s="17"/>
      <c r="CB206" s="10"/>
      <c r="CC206" s="10"/>
      <c r="CD206" s="10"/>
      <c r="CE206" s="18"/>
      <c r="CF206" s="10"/>
      <c r="CG206" s="10"/>
      <c r="CH206" s="10"/>
      <c r="CQ206" s="138">
        <v>1</v>
      </c>
      <c r="CR206" s="138" t="s">
        <v>3608</v>
      </c>
      <c r="CV206" s="222">
        <v>0</v>
      </c>
    </row>
    <row r="207" spans="1:100" s="61" customFormat="1" x14ac:dyDescent="0.25">
      <c r="A207" s="10"/>
      <c r="B207" s="30"/>
      <c r="C207" s="10"/>
      <c r="D207" s="10"/>
      <c r="E207" s="10"/>
      <c r="F207" s="10"/>
      <c r="G207" s="10"/>
      <c r="H207" s="10"/>
      <c r="I207" s="10" t="s">
        <v>233</v>
      </c>
      <c r="J207" s="11" t="s">
        <v>4037</v>
      </c>
      <c r="K207" s="11"/>
      <c r="L207" s="11"/>
      <c r="M207" s="11"/>
      <c r="N207" s="11"/>
      <c r="O207" s="11"/>
      <c r="P207" s="12"/>
      <c r="Q207" s="11"/>
      <c r="R207" s="13"/>
      <c r="S207" s="13"/>
      <c r="T207" s="13"/>
      <c r="U207" s="13"/>
      <c r="V207" s="31"/>
      <c r="W207" s="13"/>
      <c r="X207" s="13"/>
      <c r="Y207" s="13"/>
      <c r="Z207" s="13"/>
      <c r="AA207" s="15"/>
      <c r="AB207" s="15"/>
      <c r="AC207" s="12"/>
      <c r="AD207" s="11"/>
      <c r="AE207" s="11"/>
      <c r="AF207" s="11"/>
      <c r="AG207" s="11"/>
      <c r="AH207" s="11"/>
      <c r="AI207" s="11"/>
      <c r="AJ207" s="11"/>
      <c r="AK207" s="11"/>
      <c r="AL207" s="11"/>
      <c r="AM207" s="11"/>
      <c r="AN207" s="11"/>
      <c r="AO207" s="11"/>
      <c r="AP207" s="11"/>
      <c r="AQ207" s="17"/>
      <c r="AR207" s="17"/>
      <c r="AS207" s="17"/>
      <c r="AT207" s="18"/>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32"/>
      <c r="BZ207" s="20"/>
      <c r="CA207" s="17"/>
      <c r="CB207" s="10"/>
      <c r="CC207" s="10"/>
      <c r="CD207" s="10"/>
      <c r="CE207" s="18"/>
      <c r="CF207" s="10"/>
      <c r="CG207" s="10"/>
      <c r="CH207" s="10"/>
    </row>
    <row r="208" spans="1:100" s="181" customFormat="1" x14ac:dyDescent="0.25">
      <c r="A208" s="10" t="s">
        <v>3264</v>
      </c>
      <c r="B208" s="43"/>
      <c r="C208" s="10"/>
      <c r="D208" s="10" t="s">
        <v>4038</v>
      </c>
      <c r="E208" s="10" t="s">
        <v>4039</v>
      </c>
      <c r="F208" s="10" t="s">
        <v>4040</v>
      </c>
      <c r="G208" s="10" t="s">
        <v>133</v>
      </c>
      <c r="H208" s="10">
        <v>47904</v>
      </c>
      <c r="I208" s="10" t="s">
        <v>233</v>
      </c>
      <c r="J208" s="11" t="s">
        <v>4037</v>
      </c>
      <c r="K208" s="11">
        <v>8984</v>
      </c>
      <c r="L208" s="11"/>
      <c r="M208" s="11"/>
      <c r="N208" s="11"/>
      <c r="O208" s="11"/>
      <c r="P208" s="12"/>
      <c r="Q208" s="11"/>
      <c r="R208" s="13"/>
      <c r="S208" s="13"/>
      <c r="T208" s="13"/>
      <c r="U208" s="13"/>
      <c r="V208" s="31"/>
      <c r="W208" s="13"/>
      <c r="X208" s="13"/>
      <c r="Y208" s="13"/>
      <c r="Z208" s="13"/>
      <c r="AA208" s="15">
        <v>2010</v>
      </c>
      <c r="AB208" s="15"/>
      <c r="AC208" s="12">
        <v>2</v>
      </c>
      <c r="AD208" s="11"/>
      <c r="AE208" s="11"/>
      <c r="AF208" s="11">
        <v>2</v>
      </c>
      <c r="AG208" s="11"/>
      <c r="AH208" s="11"/>
      <c r="AI208" s="11"/>
      <c r="AJ208" s="11"/>
      <c r="AK208" s="11"/>
      <c r="AL208" s="11"/>
      <c r="AM208" s="11"/>
      <c r="AN208" s="11"/>
      <c r="AO208" s="11"/>
      <c r="AP208" s="11"/>
      <c r="AQ208" s="17"/>
      <c r="AR208" s="17"/>
      <c r="AS208" s="17"/>
      <c r="AT208" s="18"/>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32"/>
      <c r="BZ208" s="20"/>
      <c r="CA208" s="17"/>
      <c r="CB208" s="10"/>
      <c r="CC208" s="10"/>
      <c r="CD208" s="10"/>
      <c r="CE208" s="18"/>
      <c r="CF208" s="10"/>
      <c r="CG208" s="10"/>
      <c r="CH208" s="10"/>
      <c r="CQ208" s="181">
        <v>1</v>
      </c>
      <c r="CR208" s="181" t="s">
        <v>3262</v>
      </c>
      <c r="CV208" s="222">
        <v>0</v>
      </c>
    </row>
    <row r="209" spans="1:100" s="164" customFormat="1" x14ac:dyDescent="0.25">
      <c r="A209" s="10" t="s">
        <v>2195</v>
      </c>
      <c r="B209" s="30"/>
      <c r="C209" s="10"/>
      <c r="D209" s="10" t="s">
        <v>4070</v>
      </c>
      <c r="E209" s="10" t="s">
        <v>4071</v>
      </c>
      <c r="F209" s="10" t="s">
        <v>4072</v>
      </c>
      <c r="G209" s="10" t="s">
        <v>4073</v>
      </c>
      <c r="H209" s="10">
        <v>47901</v>
      </c>
      <c r="I209" s="10" t="s">
        <v>233</v>
      </c>
      <c r="J209" s="11" t="s">
        <v>4037</v>
      </c>
      <c r="K209" s="11">
        <v>5733</v>
      </c>
      <c r="L209" s="11"/>
      <c r="M209" s="11"/>
      <c r="N209" s="11"/>
      <c r="O209" s="11"/>
      <c r="P209" s="12"/>
      <c r="Q209" s="11"/>
      <c r="R209" s="13"/>
      <c r="S209" s="13"/>
      <c r="T209" s="13"/>
      <c r="U209" s="13"/>
      <c r="V209" s="31"/>
      <c r="W209" s="13"/>
      <c r="X209" s="13"/>
      <c r="Y209" s="13"/>
      <c r="Z209" s="13"/>
      <c r="AA209" s="15">
        <v>1897</v>
      </c>
      <c r="AB209" s="15"/>
      <c r="AC209" s="12">
        <v>3</v>
      </c>
      <c r="AD209" s="11"/>
      <c r="AE209" s="11"/>
      <c r="AF209" s="11">
        <v>3</v>
      </c>
      <c r="AG209" s="11"/>
      <c r="AH209" s="11"/>
      <c r="AI209" s="11"/>
      <c r="AJ209" s="11"/>
      <c r="AK209" s="11"/>
      <c r="AL209" s="11"/>
      <c r="AM209" s="11"/>
      <c r="AN209" s="11"/>
      <c r="AO209" s="11"/>
      <c r="AP209" s="11"/>
      <c r="AQ209" s="17"/>
      <c r="AR209" s="17"/>
      <c r="AS209" s="17"/>
      <c r="AT209" s="18"/>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32"/>
      <c r="BZ209" s="20"/>
      <c r="CA209" s="17"/>
      <c r="CB209" s="10"/>
      <c r="CC209" s="10"/>
      <c r="CD209" s="10"/>
      <c r="CE209" s="18"/>
      <c r="CF209" s="10"/>
      <c r="CG209" s="10"/>
      <c r="CH209" s="10"/>
      <c r="CQ209" s="181">
        <v>1</v>
      </c>
      <c r="CR209" s="182" t="s">
        <v>4232</v>
      </c>
      <c r="CV209" s="222">
        <v>0</v>
      </c>
    </row>
    <row r="210" spans="1:100" s="189" customFormat="1" x14ac:dyDescent="0.25">
      <c r="A210" s="10" t="s">
        <v>3268</v>
      </c>
      <c r="B210" s="43"/>
      <c r="C210" s="10"/>
      <c r="D210" s="10" t="s">
        <v>4077</v>
      </c>
      <c r="E210" s="10" t="s">
        <v>4078</v>
      </c>
      <c r="F210" s="10" t="s">
        <v>4079</v>
      </c>
      <c r="G210" s="10" t="s">
        <v>133</v>
      </c>
      <c r="H210" s="10">
        <v>47904</v>
      </c>
      <c r="I210" s="10" t="s">
        <v>233</v>
      </c>
      <c r="J210" s="11" t="s">
        <v>4037</v>
      </c>
      <c r="K210" s="11">
        <v>15364</v>
      </c>
      <c r="L210" s="11"/>
      <c r="M210" s="11"/>
      <c r="N210" s="11"/>
      <c r="O210" s="11"/>
      <c r="P210" s="12"/>
      <c r="Q210" s="11"/>
      <c r="R210" s="13"/>
      <c r="S210" s="13"/>
      <c r="T210" s="13"/>
      <c r="U210" s="13"/>
      <c r="V210" s="31"/>
      <c r="W210" s="13"/>
      <c r="X210" s="13"/>
      <c r="Y210" s="13"/>
      <c r="Z210" s="13"/>
      <c r="AA210" s="15">
        <v>1878</v>
      </c>
      <c r="AB210" s="15"/>
      <c r="AC210" s="12">
        <v>2</v>
      </c>
      <c r="AD210" s="11"/>
      <c r="AE210" s="11"/>
      <c r="AF210" s="11">
        <v>2</v>
      </c>
      <c r="AG210" s="11"/>
      <c r="AH210" s="11"/>
      <c r="AI210" s="11"/>
      <c r="AJ210" s="11"/>
      <c r="AK210" s="11"/>
      <c r="AL210" s="11"/>
      <c r="AM210" s="11"/>
      <c r="AN210" s="11"/>
      <c r="AO210" s="11"/>
      <c r="AP210" s="11"/>
      <c r="AQ210" s="17"/>
      <c r="AR210" s="17"/>
      <c r="AS210" s="17"/>
      <c r="AT210" s="18"/>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32"/>
      <c r="BZ210" s="20"/>
      <c r="CA210" s="17"/>
      <c r="CB210" s="10"/>
      <c r="CC210" s="10"/>
      <c r="CD210" s="10"/>
      <c r="CE210" s="18"/>
      <c r="CF210" s="10"/>
      <c r="CG210" s="10"/>
      <c r="CH210" s="10"/>
      <c r="CQ210" s="189">
        <v>1</v>
      </c>
      <c r="CR210" s="189" t="s">
        <v>3266</v>
      </c>
      <c r="CV210" s="222">
        <v>0</v>
      </c>
    </row>
    <row r="211" spans="1:100" s="189" customFormat="1" x14ac:dyDescent="0.25">
      <c r="A211" s="10" t="s">
        <v>4089</v>
      </c>
      <c r="B211" s="43"/>
      <c r="C211" s="10"/>
      <c r="D211" s="10" t="s">
        <v>4090</v>
      </c>
      <c r="E211" s="10"/>
      <c r="F211" s="10" t="s">
        <v>4091</v>
      </c>
      <c r="G211" s="10" t="s">
        <v>133</v>
      </c>
      <c r="H211" s="10">
        <v>47909</v>
      </c>
      <c r="I211" s="10" t="s">
        <v>233</v>
      </c>
      <c r="J211" s="11" t="s">
        <v>4037</v>
      </c>
      <c r="K211" s="11">
        <v>18623</v>
      </c>
      <c r="L211" s="11"/>
      <c r="M211" s="11"/>
      <c r="N211" s="11"/>
      <c r="O211" s="11"/>
      <c r="P211" s="12"/>
      <c r="Q211" s="11"/>
      <c r="R211" s="13"/>
      <c r="S211" s="13"/>
      <c r="T211" s="13"/>
      <c r="U211" s="13"/>
      <c r="V211" s="31"/>
      <c r="W211" s="13"/>
      <c r="X211" s="13"/>
      <c r="Y211" s="13"/>
      <c r="Z211" s="13"/>
      <c r="AA211" s="15">
        <v>2001</v>
      </c>
      <c r="AB211" s="15"/>
      <c r="AC211" s="12">
        <v>3</v>
      </c>
      <c r="AD211" s="11"/>
      <c r="AE211" s="11"/>
      <c r="AF211" s="11">
        <v>4</v>
      </c>
      <c r="AG211" s="11"/>
      <c r="AH211" s="11"/>
      <c r="AI211" s="11"/>
      <c r="AJ211" s="11"/>
      <c r="AK211" s="11"/>
      <c r="AL211" s="11"/>
      <c r="AM211" s="11"/>
      <c r="AN211" s="11"/>
      <c r="AO211" s="11"/>
      <c r="AP211" s="11"/>
      <c r="AQ211" s="17"/>
      <c r="AR211" s="17"/>
      <c r="AS211" s="17"/>
      <c r="AT211" s="18"/>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32"/>
      <c r="BZ211" s="20"/>
      <c r="CA211" s="17"/>
      <c r="CB211" s="10"/>
      <c r="CC211" s="10"/>
      <c r="CD211" s="10"/>
      <c r="CE211" s="18"/>
      <c r="CF211" s="10"/>
      <c r="CG211" s="10"/>
      <c r="CH211" s="10"/>
      <c r="CQ211" s="189">
        <v>0</v>
      </c>
      <c r="CV211" s="222">
        <v>0</v>
      </c>
    </row>
    <row r="212" spans="1:100" s="189" customFormat="1" x14ac:dyDescent="0.25">
      <c r="A212" s="10"/>
      <c r="B212" s="43"/>
      <c r="C212" s="10"/>
      <c r="D212" s="10"/>
      <c r="E212" s="10"/>
      <c r="F212" s="10"/>
      <c r="G212" s="10"/>
      <c r="H212" s="10"/>
      <c r="I212" s="10"/>
      <c r="J212" s="11"/>
      <c r="K212" s="11"/>
      <c r="L212" s="11"/>
      <c r="M212" s="11"/>
      <c r="N212" s="11"/>
      <c r="O212" s="11"/>
      <c r="P212" s="12"/>
      <c r="Q212" s="11"/>
      <c r="R212" s="13"/>
      <c r="S212" s="13"/>
      <c r="T212" s="13"/>
      <c r="U212" s="13"/>
      <c r="V212" s="31"/>
      <c r="W212" s="13"/>
      <c r="X212" s="13"/>
      <c r="Y212" s="13"/>
      <c r="Z212" s="13"/>
      <c r="AA212" s="15"/>
      <c r="AB212" s="15"/>
      <c r="AC212" s="12"/>
      <c r="AD212" s="11"/>
      <c r="AE212" s="11"/>
      <c r="AF212" s="11"/>
      <c r="AG212" s="11"/>
      <c r="AH212" s="11"/>
      <c r="AI212" s="11"/>
      <c r="AJ212" s="11"/>
      <c r="AK212" s="11"/>
      <c r="AL212" s="11"/>
      <c r="AM212" s="11"/>
      <c r="AN212" s="11"/>
      <c r="AO212" s="11"/>
      <c r="AP212" s="11"/>
      <c r="AQ212" s="17"/>
      <c r="AR212" s="17"/>
      <c r="AS212" s="17"/>
      <c r="AT212" s="18"/>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32"/>
      <c r="BZ212" s="20"/>
      <c r="CA212" s="17"/>
      <c r="CB212" s="10"/>
      <c r="CC212" s="10"/>
      <c r="CD212" s="10"/>
      <c r="CE212" s="18"/>
      <c r="CF212" s="10"/>
      <c r="CG212" s="10"/>
      <c r="CH212" s="10"/>
    </row>
    <row r="213" spans="1:100" s="189" customFormat="1" x14ac:dyDescent="0.25">
      <c r="A213" s="10"/>
      <c r="B213" s="43"/>
      <c r="C213" s="10"/>
      <c r="D213" s="10"/>
      <c r="E213" s="10"/>
      <c r="F213" s="10"/>
      <c r="G213" s="10"/>
      <c r="H213" s="10"/>
      <c r="I213" s="10"/>
      <c r="J213" s="11"/>
      <c r="K213" s="11"/>
      <c r="L213" s="11"/>
      <c r="M213" s="11"/>
      <c r="N213" s="11"/>
      <c r="O213" s="11"/>
      <c r="P213" s="12"/>
      <c r="Q213" s="11"/>
      <c r="R213" s="13"/>
      <c r="S213" s="13"/>
      <c r="T213" s="13"/>
      <c r="U213" s="13"/>
      <c r="V213" s="31"/>
      <c r="W213" s="13"/>
      <c r="X213" s="13"/>
      <c r="Y213" s="13"/>
      <c r="Z213" s="13"/>
      <c r="AA213" s="15"/>
      <c r="AB213" s="15"/>
      <c r="AC213" s="12"/>
      <c r="AD213" s="11"/>
      <c r="AE213" s="11"/>
      <c r="AF213" s="11"/>
      <c r="AG213" s="11"/>
      <c r="AH213" s="11"/>
      <c r="AI213" s="11"/>
      <c r="AJ213" s="11"/>
      <c r="AK213" s="11"/>
      <c r="AL213" s="11"/>
      <c r="AM213" s="11"/>
      <c r="AN213" s="11"/>
      <c r="AO213" s="11"/>
      <c r="AP213" s="11"/>
      <c r="AQ213" s="17"/>
      <c r="AR213" s="17"/>
      <c r="AS213" s="17"/>
      <c r="AT213" s="18"/>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32"/>
      <c r="BZ213" s="20"/>
      <c r="CA213" s="17"/>
      <c r="CB213" s="10"/>
      <c r="CC213" s="10"/>
      <c r="CD213" s="10"/>
      <c r="CE213" s="18"/>
      <c r="CF213" s="10"/>
      <c r="CG213" s="10"/>
      <c r="CH213" s="10"/>
    </row>
    <row r="214" spans="1:100" s="164" customFormat="1" x14ac:dyDescent="0.25">
      <c r="A214" s="10"/>
      <c r="B214" s="30"/>
      <c r="C214" s="10"/>
      <c r="D214" s="10"/>
      <c r="E214" s="10"/>
      <c r="F214" s="10"/>
      <c r="G214" s="10"/>
      <c r="H214" s="10"/>
      <c r="I214" s="10" t="s">
        <v>233</v>
      </c>
      <c r="J214" s="11" t="s">
        <v>4054</v>
      </c>
      <c r="K214" s="11"/>
      <c r="L214" s="11"/>
      <c r="M214" s="11"/>
      <c r="N214" s="11"/>
      <c r="O214" s="11"/>
      <c r="P214" s="12"/>
      <c r="Q214" s="11"/>
      <c r="R214" s="13"/>
      <c r="S214" s="13"/>
      <c r="T214" s="13"/>
      <c r="U214" s="13"/>
      <c r="V214" s="31"/>
      <c r="W214" s="13"/>
      <c r="X214" s="13"/>
      <c r="Y214" s="13"/>
      <c r="Z214" s="13"/>
      <c r="AA214" s="15"/>
      <c r="AB214" s="15"/>
      <c r="AC214" s="12"/>
      <c r="AD214" s="11"/>
      <c r="AE214" s="11"/>
      <c r="AF214" s="11"/>
      <c r="AG214" s="11"/>
      <c r="AH214" s="11"/>
      <c r="AI214" s="11"/>
      <c r="AJ214" s="11"/>
      <c r="AK214" s="11"/>
      <c r="AL214" s="11"/>
      <c r="AM214" s="11"/>
      <c r="AN214" s="11"/>
      <c r="AO214" s="11"/>
      <c r="AP214" s="11"/>
      <c r="AQ214" s="17"/>
      <c r="AR214" s="17"/>
      <c r="AS214" s="17"/>
      <c r="AT214" s="18"/>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32"/>
      <c r="BZ214" s="20"/>
      <c r="CA214" s="17"/>
      <c r="CB214" s="10"/>
      <c r="CC214" s="10"/>
      <c r="CD214" s="10"/>
      <c r="CE214" s="18"/>
      <c r="CF214" s="10"/>
      <c r="CG214" s="10"/>
      <c r="CH214" s="10"/>
    </row>
    <row r="215" spans="1:100" s="181" customFormat="1" x14ac:dyDescent="0.25">
      <c r="A215" s="10" t="s">
        <v>4055</v>
      </c>
      <c r="B215" s="43"/>
      <c r="C215" s="10"/>
      <c r="D215" s="10" t="s">
        <v>4056</v>
      </c>
      <c r="E215" s="10" t="s">
        <v>4057</v>
      </c>
      <c r="F215" s="10" t="s">
        <v>4058</v>
      </c>
      <c r="G215" s="10" t="s">
        <v>133</v>
      </c>
      <c r="H215" s="10">
        <v>47901</v>
      </c>
      <c r="I215" s="10" t="s">
        <v>233</v>
      </c>
      <c r="J215" s="11" t="s">
        <v>4054</v>
      </c>
      <c r="K215" s="11">
        <v>8499</v>
      </c>
      <c r="L215" s="11"/>
      <c r="M215" s="11"/>
      <c r="N215" s="11"/>
      <c r="O215" s="11"/>
      <c r="P215" s="12"/>
      <c r="Q215" s="11"/>
      <c r="R215" s="13"/>
      <c r="S215" s="13"/>
      <c r="T215" s="13"/>
      <c r="U215" s="13"/>
      <c r="V215" s="31"/>
      <c r="W215" s="13"/>
      <c r="X215" s="13"/>
      <c r="Y215" s="13"/>
      <c r="Z215" s="13"/>
      <c r="AA215" s="15">
        <v>1938</v>
      </c>
      <c r="AB215" s="15"/>
      <c r="AC215" s="12">
        <v>3</v>
      </c>
      <c r="AD215" s="11"/>
      <c r="AE215" s="11"/>
      <c r="AF215" s="11">
        <v>2</v>
      </c>
      <c r="AG215" s="11"/>
      <c r="AH215" s="11"/>
      <c r="AI215" s="11"/>
      <c r="AJ215" s="11"/>
      <c r="AK215" s="11"/>
      <c r="AL215" s="11"/>
      <c r="AM215" s="11"/>
      <c r="AN215" s="11"/>
      <c r="AO215" s="11"/>
      <c r="AP215" s="11"/>
      <c r="AQ215" s="17"/>
      <c r="AR215" s="17"/>
      <c r="AS215" s="17"/>
      <c r="AT215" s="18"/>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32"/>
      <c r="BZ215" s="20"/>
      <c r="CA215" s="17"/>
      <c r="CB215" s="10"/>
      <c r="CC215" s="10"/>
      <c r="CD215" s="10"/>
      <c r="CE215" s="18"/>
      <c r="CF215" s="10"/>
      <c r="CG215" s="10"/>
      <c r="CH215" s="10" t="s">
        <v>4059</v>
      </c>
      <c r="CQ215" s="181">
        <v>0</v>
      </c>
      <c r="CV215" s="222">
        <v>0</v>
      </c>
    </row>
    <row r="216" spans="1:100" s="191" customFormat="1" x14ac:dyDescent="0.25">
      <c r="A216" s="10" t="s">
        <v>2936</v>
      </c>
      <c r="B216" s="43"/>
      <c r="C216" s="10"/>
      <c r="D216" s="10" t="s">
        <v>4092</v>
      </c>
      <c r="E216" s="10" t="s">
        <v>4093</v>
      </c>
      <c r="F216" s="10" t="s">
        <v>4094</v>
      </c>
      <c r="G216" s="10" t="s">
        <v>254</v>
      </c>
      <c r="H216" s="10">
        <v>47906</v>
      </c>
      <c r="I216" s="10" t="s">
        <v>233</v>
      </c>
      <c r="J216" s="11" t="s">
        <v>4054</v>
      </c>
      <c r="K216" s="11">
        <v>25938</v>
      </c>
      <c r="L216" s="11"/>
      <c r="M216" s="11"/>
      <c r="N216" s="11"/>
      <c r="O216" s="11"/>
      <c r="P216" s="12"/>
      <c r="Q216" s="11"/>
      <c r="R216" s="13"/>
      <c r="S216" s="13"/>
      <c r="T216" s="13"/>
      <c r="U216" s="13"/>
      <c r="V216" s="31"/>
      <c r="W216" s="13"/>
      <c r="X216" s="13"/>
      <c r="Y216" s="13"/>
      <c r="Z216" s="13"/>
      <c r="AA216" s="15">
        <v>2000</v>
      </c>
      <c r="AB216" s="15"/>
      <c r="AC216" s="12">
        <v>5</v>
      </c>
      <c r="AD216" s="11"/>
      <c r="AE216" s="11"/>
      <c r="AF216" s="11">
        <v>4</v>
      </c>
      <c r="AG216" s="11"/>
      <c r="AH216" s="11"/>
      <c r="AI216" s="11"/>
      <c r="AJ216" s="11"/>
      <c r="AK216" s="11"/>
      <c r="AL216" s="11"/>
      <c r="AM216" s="11"/>
      <c r="AN216" s="11"/>
      <c r="AO216" s="11"/>
      <c r="AP216" s="11"/>
      <c r="AQ216" s="17"/>
      <c r="AR216" s="17"/>
      <c r="AS216" s="17"/>
      <c r="AT216" s="18"/>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32"/>
      <c r="BZ216" s="20"/>
      <c r="CA216" s="17"/>
      <c r="CB216" s="10"/>
      <c r="CC216" s="10"/>
      <c r="CD216" s="10"/>
      <c r="CE216" s="18"/>
      <c r="CF216" s="10"/>
      <c r="CG216" s="10"/>
      <c r="CH216" s="10"/>
      <c r="CQ216" s="191">
        <v>1</v>
      </c>
      <c r="CR216" s="191" t="s">
        <v>2935</v>
      </c>
      <c r="CV216" s="222">
        <v>0</v>
      </c>
    </row>
    <row r="217" spans="1:100" s="191" customFormat="1" x14ac:dyDescent="0.25">
      <c r="A217" s="10" t="s">
        <v>4095</v>
      </c>
      <c r="B217" s="43"/>
      <c r="C217" s="10"/>
      <c r="D217" s="10" t="s">
        <v>4096</v>
      </c>
      <c r="E217" s="10" t="s">
        <v>4097</v>
      </c>
      <c r="F217" s="10" t="s">
        <v>4098</v>
      </c>
      <c r="G217" s="10" t="s">
        <v>133</v>
      </c>
      <c r="H217" s="10">
        <v>47904</v>
      </c>
      <c r="I217" s="10" t="s">
        <v>233</v>
      </c>
      <c r="J217" s="11" t="s">
        <v>4054</v>
      </c>
      <c r="K217" s="11">
        <v>22628</v>
      </c>
      <c r="L217" s="11"/>
      <c r="M217" s="11"/>
      <c r="N217" s="11"/>
      <c r="O217" s="11"/>
      <c r="P217" s="12"/>
      <c r="Q217" s="11"/>
      <c r="R217" s="13"/>
      <c r="S217" s="13"/>
      <c r="T217" s="13"/>
      <c r="U217" s="13"/>
      <c r="V217" s="31"/>
      <c r="W217" s="13"/>
      <c r="X217" s="13"/>
      <c r="Y217" s="13"/>
      <c r="Z217" s="13"/>
      <c r="AA217" s="15">
        <v>1950</v>
      </c>
      <c r="AB217" s="15"/>
      <c r="AC217" s="12">
        <v>2</v>
      </c>
      <c r="AD217" s="11"/>
      <c r="AE217" s="11"/>
      <c r="AF217" s="11">
        <v>3</v>
      </c>
      <c r="AG217" s="11"/>
      <c r="AH217" s="11"/>
      <c r="AI217" s="11"/>
      <c r="AJ217" s="11"/>
      <c r="AK217" s="11"/>
      <c r="AL217" s="11"/>
      <c r="AM217" s="11"/>
      <c r="AN217" s="11"/>
      <c r="AO217" s="11"/>
      <c r="AP217" s="11"/>
      <c r="AQ217" s="17"/>
      <c r="AR217" s="17"/>
      <c r="AS217" s="17"/>
      <c r="AT217" s="18"/>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32"/>
      <c r="BZ217" s="20"/>
      <c r="CA217" s="17"/>
      <c r="CB217" s="10"/>
      <c r="CC217" s="10"/>
      <c r="CD217" s="10"/>
      <c r="CE217" s="18"/>
      <c r="CF217" s="10"/>
      <c r="CG217" s="10"/>
      <c r="CH217" s="10"/>
      <c r="CQ217" s="191">
        <v>0</v>
      </c>
      <c r="CV217" s="222">
        <v>0</v>
      </c>
    </row>
    <row r="218" spans="1:100" s="191" customFormat="1" x14ac:dyDescent="0.25">
      <c r="A218" s="10" t="s">
        <v>2415</v>
      </c>
      <c r="B218" s="43"/>
      <c r="C218" s="10"/>
      <c r="D218" s="10" t="s">
        <v>4099</v>
      </c>
      <c r="E218" s="10" t="s">
        <v>4100</v>
      </c>
      <c r="F218" s="10" t="s">
        <v>4101</v>
      </c>
      <c r="G218" s="10" t="s">
        <v>133</v>
      </c>
      <c r="H218" s="10">
        <v>47905</v>
      </c>
      <c r="I218" s="10" t="s">
        <v>233</v>
      </c>
      <c r="J218" s="11" t="s">
        <v>4054</v>
      </c>
      <c r="K218" s="11">
        <v>20031</v>
      </c>
      <c r="L218" s="11"/>
      <c r="M218" s="11"/>
      <c r="N218" s="11"/>
      <c r="O218" s="11"/>
      <c r="P218" s="12"/>
      <c r="Q218" s="11"/>
      <c r="R218" s="13"/>
      <c r="S218" s="13"/>
      <c r="T218" s="13"/>
      <c r="U218" s="13"/>
      <c r="V218" s="31"/>
      <c r="W218" s="13"/>
      <c r="X218" s="13"/>
      <c r="Y218" s="13"/>
      <c r="Z218" s="13"/>
      <c r="AA218" s="15">
        <v>1999</v>
      </c>
      <c r="AB218" s="15"/>
      <c r="AC218" s="12">
        <v>3</v>
      </c>
      <c r="AD218" s="11"/>
      <c r="AE218" s="11"/>
      <c r="AF218" s="11">
        <v>3</v>
      </c>
      <c r="AG218" s="11"/>
      <c r="AH218" s="11"/>
      <c r="AI218" s="11"/>
      <c r="AJ218" s="11"/>
      <c r="AK218" s="11"/>
      <c r="AL218" s="11"/>
      <c r="AM218" s="11"/>
      <c r="AN218" s="11"/>
      <c r="AO218" s="11"/>
      <c r="AP218" s="11"/>
      <c r="AQ218" s="17"/>
      <c r="AR218" s="17"/>
      <c r="AS218" s="17"/>
      <c r="AT218" s="18"/>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32"/>
      <c r="BZ218" s="20"/>
      <c r="CA218" s="17"/>
      <c r="CB218" s="10"/>
      <c r="CC218" s="10"/>
      <c r="CD218" s="10"/>
      <c r="CE218" s="18"/>
      <c r="CF218" s="10"/>
      <c r="CG218" s="10"/>
      <c r="CH218" s="10"/>
      <c r="CQ218" s="191">
        <v>1</v>
      </c>
      <c r="CR218" s="191" t="s">
        <v>2413</v>
      </c>
      <c r="CV218" s="222">
        <v>0</v>
      </c>
    </row>
    <row r="219" spans="1:100" s="191" customFormat="1" x14ac:dyDescent="0.25">
      <c r="A219" s="10"/>
      <c r="B219" s="43"/>
      <c r="C219" s="10"/>
      <c r="D219" s="10"/>
      <c r="E219" s="10"/>
      <c r="F219" s="10"/>
      <c r="G219" s="10"/>
      <c r="H219" s="10"/>
      <c r="I219" s="10"/>
      <c r="J219" s="11"/>
      <c r="K219" s="11"/>
      <c r="L219" s="11"/>
      <c r="M219" s="11"/>
      <c r="N219" s="11"/>
      <c r="O219" s="11"/>
      <c r="P219" s="12"/>
      <c r="Q219" s="11"/>
      <c r="R219" s="13"/>
      <c r="S219" s="13"/>
      <c r="T219" s="13"/>
      <c r="U219" s="13"/>
      <c r="V219" s="31"/>
      <c r="W219" s="13"/>
      <c r="X219" s="13"/>
      <c r="Y219" s="13"/>
      <c r="Z219" s="13"/>
      <c r="AA219" s="15"/>
      <c r="AB219" s="15"/>
      <c r="AC219" s="12"/>
      <c r="AD219" s="11"/>
      <c r="AE219" s="11"/>
      <c r="AF219" s="11"/>
      <c r="AG219" s="11"/>
      <c r="AH219" s="11"/>
      <c r="AI219" s="11"/>
      <c r="AJ219" s="11"/>
      <c r="AK219" s="11"/>
      <c r="AL219" s="11"/>
      <c r="AM219" s="11"/>
      <c r="AN219" s="11"/>
      <c r="AO219" s="11"/>
      <c r="AP219" s="11"/>
      <c r="AQ219" s="17"/>
      <c r="AR219" s="17"/>
      <c r="AS219" s="17"/>
      <c r="AT219" s="18"/>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32"/>
      <c r="BZ219" s="20"/>
      <c r="CA219" s="17"/>
      <c r="CB219" s="10"/>
      <c r="CC219" s="10"/>
      <c r="CD219" s="10"/>
      <c r="CE219" s="18"/>
      <c r="CF219" s="10"/>
      <c r="CG219" s="10"/>
      <c r="CH219" s="10"/>
    </row>
    <row r="220" spans="1:100" s="143" customFormat="1" x14ac:dyDescent="0.25">
      <c r="A220" s="35"/>
      <c r="B220" s="43" t="str">
        <f>CONCATENATE(RIGHT(LEFT(A220,24),3))</f>
        <v/>
      </c>
      <c r="C220" s="35"/>
      <c r="D220" s="35"/>
      <c r="E220" s="35"/>
      <c r="F220" s="35"/>
      <c r="G220" s="35"/>
      <c r="H220" s="35"/>
      <c r="I220" s="35" t="s">
        <v>233</v>
      </c>
      <c r="J220" s="35" t="s">
        <v>235</v>
      </c>
      <c r="K220" s="35"/>
      <c r="L220" s="35"/>
      <c r="M220" s="35"/>
      <c r="N220" s="35"/>
      <c r="O220" s="35"/>
      <c r="P220" s="33"/>
      <c r="Q220" s="35"/>
      <c r="R220" s="35"/>
      <c r="S220" s="35"/>
      <c r="T220" s="35"/>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6"/>
      <c r="AR220" s="36"/>
      <c r="AS220" s="36"/>
      <c r="AT220" s="37"/>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5"/>
      <c r="BZ220" s="36"/>
      <c r="CA220" s="36"/>
      <c r="CB220" s="35"/>
      <c r="CC220" s="35"/>
      <c r="CD220" s="35"/>
      <c r="CE220" s="18">
        <f>CC220-CD220</f>
        <v>0</v>
      </c>
      <c r="CF220" s="35"/>
      <c r="CG220" s="35"/>
      <c r="CH220" s="35"/>
    </row>
    <row r="221" spans="1:100" s="195" customFormat="1" x14ac:dyDescent="0.25">
      <c r="A221" s="195" t="s">
        <v>4257</v>
      </c>
      <c r="B221" s="43"/>
      <c r="C221" s="35"/>
      <c r="D221" s="35" t="s">
        <v>3576</v>
      </c>
      <c r="E221" s="35" t="s">
        <v>716</v>
      </c>
      <c r="F221" s="35" t="s">
        <v>4258</v>
      </c>
      <c r="G221" s="35" t="s">
        <v>133</v>
      </c>
      <c r="H221" s="35">
        <v>47909</v>
      </c>
      <c r="I221" s="35" t="s">
        <v>233</v>
      </c>
      <c r="J221" s="35" t="s">
        <v>235</v>
      </c>
      <c r="K221" s="35">
        <v>1840</v>
      </c>
      <c r="L221" s="35"/>
      <c r="M221" s="35"/>
      <c r="N221" s="35"/>
      <c r="O221" s="35"/>
      <c r="P221" s="33"/>
      <c r="Q221" s="35"/>
      <c r="R221" s="35"/>
      <c r="S221" s="35"/>
      <c r="T221" s="35"/>
      <c r="U221" s="35"/>
      <c r="V221" s="35"/>
      <c r="W221" s="35"/>
      <c r="X221" s="35"/>
      <c r="Y221" s="35"/>
      <c r="Z221" s="35"/>
      <c r="AA221" s="35">
        <v>2003</v>
      </c>
      <c r="AB221" s="35"/>
      <c r="AC221" s="35">
        <v>4</v>
      </c>
      <c r="AD221" s="35">
        <v>4</v>
      </c>
      <c r="AE221" s="35"/>
      <c r="AF221" s="35">
        <v>3</v>
      </c>
      <c r="AG221" s="35"/>
      <c r="AH221" s="35">
        <v>3</v>
      </c>
      <c r="AI221" s="35"/>
      <c r="AJ221" s="35"/>
      <c r="AK221" s="35"/>
      <c r="AL221" s="35"/>
      <c r="AM221" s="35"/>
      <c r="AN221" s="35"/>
      <c r="AO221" s="35"/>
      <c r="AP221" s="35"/>
      <c r="AQ221" s="36"/>
      <c r="AR221" s="36"/>
      <c r="AS221" s="36"/>
      <c r="AT221" s="37"/>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5"/>
      <c r="BZ221" s="36"/>
      <c r="CA221" s="36"/>
      <c r="CB221" s="35"/>
      <c r="CC221" s="35"/>
      <c r="CD221" s="35"/>
      <c r="CE221" s="18"/>
      <c r="CF221" s="35"/>
      <c r="CG221" s="35"/>
      <c r="CH221" s="35" t="s">
        <v>4259</v>
      </c>
      <c r="CQ221" s="195">
        <v>0</v>
      </c>
      <c r="CV221" s="222">
        <v>0</v>
      </c>
    </row>
    <row r="222" spans="1:100" s="195" customFormat="1" x14ac:dyDescent="0.25">
      <c r="A222" s="195" t="s">
        <v>4260</v>
      </c>
      <c r="B222" s="43"/>
      <c r="C222" s="35"/>
      <c r="D222" s="35" t="s">
        <v>4261</v>
      </c>
      <c r="E222" s="35" t="s">
        <v>4262</v>
      </c>
      <c r="F222" s="35" t="s">
        <v>4263</v>
      </c>
      <c r="G222" s="35" t="s">
        <v>794</v>
      </c>
      <c r="H222" s="35">
        <v>47981</v>
      </c>
      <c r="I222" s="35" t="s">
        <v>233</v>
      </c>
      <c r="J222" s="35" t="s">
        <v>235</v>
      </c>
      <c r="K222" s="35">
        <v>3600</v>
      </c>
      <c r="L222" s="35"/>
      <c r="M222" s="35"/>
      <c r="N222" s="35"/>
      <c r="O222" s="35"/>
      <c r="P222" s="33"/>
      <c r="Q222" s="35"/>
      <c r="R222" s="35"/>
      <c r="S222" s="35"/>
      <c r="T222" s="35"/>
      <c r="U222" s="35"/>
      <c r="V222" s="35"/>
      <c r="W222" s="35"/>
      <c r="X222" s="35"/>
      <c r="Y222" s="35"/>
      <c r="Z222" s="35"/>
      <c r="AA222" s="35">
        <v>1961</v>
      </c>
      <c r="AB222" s="35"/>
      <c r="AC222" s="35">
        <v>2</v>
      </c>
      <c r="AD222" s="35">
        <v>2</v>
      </c>
      <c r="AE222" s="35"/>
      <c r="AF222" s="35">
        <v>2</v>
      </c>
      <c r="AG222" s="35"/>
      <c r="AH222" s="35">
        <v>3</v>
      </c>
      <c r="AI222" s="35"/>
      <c r="AJ222" s="35"/>
      <c r="AK222" s="35"/>
      <c r="AL222" s="35"/>
      <c r="AM222" s="35"/>
      <c r="AN222" s="35"/>
      <c r="AO222" s="35"/>
      <c r="AP222" s="35"/>
      <c r="AQ222" s="36"/>
      <c r="AR222" s="36"/>
      <c r="AS222" s="36"/>
      <c r="AT222" s="37"/>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5"/>
      <c r="BZ222" s="36"/>
      <c r="CA222" s="36"/>
      <c r="CB222" s="35"/>
      <c r="CC222" s="35"/>
      <c r="CD222" s="35"/>
      <c r="CE222" s="18"/>
      <c r="CF222" s="35"/>
      <c r="CG222" s="35"/>
      <c r="CH222" s="35" t="s">
        <v>4264</v>
      </c>
      <c r="CQ222" s="195">
        <v>0</v>
      </c>
      <c r="CV222" s="222">
        <v>0</v>
      </c>
    </row>
    <row r="223" spans="1:100" s="195" customFormat="1" x14ac:dyDescent="0.25">
      <c r="A223" s="195" t="s">
        <v>4265</v>
      </c>
      <c r="B223" s="43"/>
      <c r="C223" s="35"/>
      <c r="D223" s="35" t="s">
        <v>4266</v>
      </c>
      <c r="E223" s="35" t="s">
        <v>4267</v>
      </c>
      <c r="F223" s="35" t="s">
        <v>4268</v>
      </c>
      <c r="G223" s="35" t="s">
        <v>133</v>
      </c>
      <c r="H223" s="35">
        <v>47909</v>
      </c>
      <c r="I223" s="35" t="s">
        <v>233</v>
      </c>
      <c r="J223" s="35" t="s">
        <v>235</v>
      </c>
      <c r="K223" s="35">
        <v>3478</v>
      </c>
      <c r="L223" s="35"/>
      <c r="M223" s="35"/>
      <c r="N223" s="35"/>
      <c r="O223" s="35"/>
      <c r="P223" s="33"/>
      <c r="Q223" s="35"/>
      <c r="R223" s="35"/>
      <c r="S223" s="35"/>
      <c r="T223" s="35"/>
      <c r="U223" s="35"/>
      <c r="V223" s="35"/>
      <c r="W223" s="35"/>
      <c r="X223" s="35"/>
      <c r="Y223" s="35"/>
      <c r="Z223" s="35"/>
      <c r="AA223" s="35">
        <v>1991</v>
      </c>
      <c r="AB223" s="35"/>
      <c r="AC223" s="35">
        <v>3</v>
      </c>
      <c r="AD223" s="35">
        <v>4</v>
      </c>
      <c r="AE223" s="35"/>
      <c r="AF223" s="35">
        <v>3</v>
      </c>
      <c r="AG223" s="35"/>
      <c r="AH223" s="35">
        <v>3</v>
      </c>
      <c r="AI223" s="35"/>
      <c r="AJ223" s="35"/>
      <c r="AK223" s="35"/>
      <c r="AL223" s="35"/>
      <c r="AM223" s="35"/>
      <c r="AN223" s="35"/>
      <c r="AO223" s="35"/>
      <c r="AP223" s="35"/>
      <c r="AQ223" s="36"/>
      <c r="AR223" s="36"/>
      <c r="AS223" s="36"/>
      <c r="AT223" s="37"/>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5"/>
      <c r="BZ223" s="36"/>
      <c r="CA223" s="36"/>
      <c r="CB223" s="35"/>
      <c r="CC223" s="35"/>
      <c r="CD223" s="35"/>
      <c r="CE223" s="18"/>
      <c r="CF223" s="35"/>
      <c r="CG223" s="35"/>
      <c r="CH223" s="35" t="s">
        <v>4269</v>
      </c>
      <c r="CQ223" s="195">
        <v>0</v>
      </c>
      <c r="CV223" s="222">
        <v>0</v>
      </c>
    </row>
    <row r="224" spans="1:100" s="195" customFormat="1" x14ac:dyDescent="0.25">
      <c r="A224" s="195" t="s">
        <v>4270</v>
      </c>
      <c r="B224" s="43"/>
      <c r="C224" s="35"/>
      <c r="D224" s="35" t="s">
        <v>4271</v>
      </c>
      <c r="E224" s="35" t="s">
        <v>4272</v>
      </c>
      <c r="F224" s="35" t="s">
        <v>4273</v>
      </c>
      <c r="G224" s="10" t="s">
        <v>254</v>
      </c>
      <c r="H224" s="10">
        <v>47906</v>
      </c>
      <c r="I224" s="10" t="s">
        <v>233</v>
      </c>
      <c r="J224" s="35" t="s">
        <v>235</v>
      </c>
      <c r="K224" s="35">
        <v>1820</v>
      </c>
      <c r="L224" s="35"/>
      <c r="M224" s="35"/>
      <c r="N224" s="35"/>
      <c r="O224" s="35"/>
      <c r="P224" s="33"/>
      <c r="Q224" s="35"/>
      <c r="R224" s="35"/>
      <c r="S224" s="35"/>
      <c r="T224" s="35"/>
      <c r="U224" s="35"/>
      <c r="V224" s="35"/>
      <c r="W224" s="35"/>
      <c r="X224" s="35"/>
      <c r="Y224" s="35"/>
      <c r="Z224" s="35"/>
      <c r="AA224" s="35">
        <v>1993</v>
      </c>
      <c r="AB224" s="35"/>
      <c r="AC224" s="35">
        <v>4</v>
      </c>
      <c r="AD224" s="35">
        <v>5</v>
      </c>
      <c r="AE224" s="35"/>
      <c r="AF224" s="35">
        <v>5</v>
      </c>
      <c r="AG224" s="35"/>
      <c r="AH224" s="35">
        <v>5</v>
      </c>
      <c r="AI224" s="35"/>
      <c r="AJ224" s="35"/>
      <c r="AK224" s="35"/>
      <c r="AL224" s="35"/>
      <c r="AM224" s="35"/>
      <c r="AN224" s="35"/>
      <c r="AO224" s="35"/>
      <c r="AP224" s="35"/>
      <c r="AQ224" s="36"/>
      <c r="AR224" s="36"/>
      <c r="AS224" s="36"/>
      <c r="AT224" s="37"/>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5"/>
      <c r="BZ224" s="36"/>
      <c r="CA224" s="36"/>
      <c r="CB224" s="35"/>
      <c r="CC224" s="35"/>
      <c r="CD224" s="35"/>
      <c r="CE224" s="18"/>
      <c r="CF224" s="35"/>
      <c r="CG224" s="35"/>
      <c r="CH224" s="35" t="s">
        <v>4274</v>
      </c>
      <c r="CQ224" s="195">
        <v>0</v>
      </c>
      <c r="CV224" s="222">
        <v>0</v>
      </c>
    </row>
    <row r="225" spans="1:100" s="195" customFormat="1" x14ac:dyDescent="0.25">
      <c r="A225" s="195" t="s">
        <v>4275</v>
      </c>
      <c r="B225" s="43"/>
      <c r="C225" s="35"/>
      <c r="D225" s="35" t="s">
        <v>4276</v>
      </c>
      <c r="E225" s="35" t="s">
        <v>4277</v>
      </c>
      <c r="F225" s="35" t="s">
        <v>4278</v>
      </c>
      <c r="G225" s="35" t="s">
        <v>133</v>
      </c>
      <c r="H225" s="35">
        <v>47901</v>
      </c>
      <c r="I225" s="10" t="s">
        <v>233</v>
      </c>
      <c r="J225" s="35" t="s">
        <v>235</v>
      </c>
      <c r="K225" s="35">
        <v>2123</v>
      </c>
      <c r="L225" s="35"/>
      <c r="M225" s="35"/>
      <c r="N225" s="35"/>
      <c r="O225" s="35"/>
      <c r="P225" s="33"/>
      <c r="Q225" s="35"/>
      <c r="R225" s="35"/>
      <c r="S225" s="35"/>
      <c r="T225" s="35"/>
      <c r="U225" s="35"/>
      <c r="V225" s="35"/>
      <c r="W225" s="35"/>
      <c r="X225" s="35"/>
      <c r="Y225" s="35"/>
      <c r="Z225" s="35"/>
      <c r="AA225" s="35">
        <v>1974</v>
      </c>
      <c r="AB225" s="35"/>
      <c r="AC225" s="35">
        <v>3</v>
      </c>
      <c r="AD225" s="35">
        <v>3</v>
      </c>
      <c r="AE225" s="35"/>
      <c r="AF225" s="35">
        <v>3</v>
      </c>
      <c r="AG225" s="35"/>
      <c r="AH225" s="35">
        <v>2</v>
      </c>
      <c r="AI225" s="35"/>
      <c r="AJ225" s="35"/>
      <c r="AK225" s="35"/>
      <c r="AL225" s="35"/>
      <c r="AM225" s="35"/>
      <c r="AN225" s="35"/>
      <c r="AO225" s="35"/>
      <c r="AP225" s="35"/>
      <c r="AQ225" s="36"/>
      <c r="AR225" s="36"/>
      <c r="AS225" s="36"/>
      <c r="AT225" s="37"/>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5"/>
      <c r="BZ225" s="36"/>
      <c r="CA225" s="36"/>
      <c r="CB225" s="35"/>
      <c r="CC225" s="35"/>
      <c r="CD225" s="35"/>
      <c r="CE225" s="18"/>
      <c r="CF225" s="35"/>
      <c r="CG225" s="35"/>
      <c r="CH225" s="35"/>
      <c r="CQ225" s="195">
        <v>0</v>
      </c>
    </row>
    <row r="226" spans="1:100" s="195" customFormat="1" x14ac:dyDescent="0.25">
      <c r="A226" s="195" t="s">
        <v>3033</v>
      </c>
      <c r="B226" s="43"/>
      <c r="C226" s="35"/>
      <c r="D226" s="35" t="s">
        <v>4276</v>
      </c>
      <c r="E226" s="35" t="s">
        <v>4277</v>
      </c>
      <c r="F226" s="35" t="s">
        <v>4279</v>
      </c>
      <c r="G226" s="35" t="s">
        <v>133</v>
      </c>
      <c r="H226" s="35">
        <v>47901</v>
      </c>
      <c r="I226" s="10" t="s">
        <v>233</v>
      </c>
      <c r="J226" s="35" t="s">
        <v>235</v>
      </c>
      <c r="K226" s="35">
        <v>2250</v>
      </c>
      <c r="L226" s="35"/>
      <c r="M226" s="35"/>
      <c r="N226" s="35"/>
      <c r="O226" s="35"/>
      <c r="P226" s="33"/>
      <c r="Q226" s="35"/>
      <c r="R226" s="35"/>
      <c r="S226" s="35"/>
      <c r="T226" s="35"/>
      <c r="U226" s="35"/>
      <c r="V226" s="35"/>
      <c r="W226" s="35"/>
      <c r="X226" s="35"/>
      <c r="Y226" s="35"/>
      <c r="Z226" s="35"/>
      <c r="AA226" s="35">
        <v>1974</v>
      </c>
      <c r="AB226" s="35"/>
      <c r="AC226" s="35">
        <v>2</v>
      </c>
      <c r="AD226" s="35">
        <v>3</v>
      </c>
      <c r="AE226" s="35"/>
      <c r="AF226" s="35">
        <v>3</v>
      </c>
      <c r="AG226" s="35"/>
      <c r="AH226" s="35">
        <v>3</v>
      </c>
      <c r="AI226" s="35"/>
      <c r="AJ226" s="35"/>
      <c r="AK226" s="35"/>
      <c r="AL226" s="35"/>
      <c r="AM226" s="35"/>
      <c r="AN226" s="35"/>
      <c r="AO226" s="35"/>
      <c r="AP226" s="35"/>
      <c r="AQ226" s="36"/>
      <c r="AR226" s="36"/>
      <c r="AS226" s="36"/>
      <c r="AT226" s="37"/>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5"/>
      <c r="BZ226" s="36"/>
      <c r="CA226" s="36"/>
      <c r="CB226" s="35"/>
      <c r="CC226" s="35"/>
      <c r="CD226" s="35"/>
      <c r="CE226" s="18"/>
      <c r="CF226" s="35"/>
      <c r="CG226" s="35"/>
      <c r="CH226" s="35"/>
      <c r="CQ226" s="195">
        <v>1</v>
      </c>
      <c r="CR226" s="195" t="s">
        <v>3031</v>
      </c>
      <c r="CV226" s="222">
        <v>0</v>
      </c>
    </row>
    <row r="227" spans="1:100" s="195" customFormat="1" x14ac:dyDescent="0.25">
      <c r="A227" s="195" t="s">
        <v>4280</v>
      </c>
      <c r="B227" s="43"/>
      <c r="C227" s="35"/>
      <c r="D227" s="35" t="s">
        <v>4281</v>
      </c>
      <c r="E227" s="35" t="s">
        <v>4282</v>
      </c>
      <c r="F227" s="35" t="s">
        <v>4283</v>
      </c>
      <c r="G227" s="35" t="s">
        <v>133</v>
      </c>
      <c r="H227" s="10">
        <v>47905</v>
      </c>
      <c r="I227" s="10" t="s">
        <v>233</v>
      </c>
      <c r="J227" s="35" t="s">
        <v>235</v>
      </c>
      <c r="K227" s="35">
        <v>2928</v>
      </c>
      <c r="L227" s="35"/>
      <c r="M227" s="35"/>
      <c r="N227" s="35"/>
      <c r="O227" s="35"/>
      <c r="P227" s="33"/>
      <c r="Q227" s="35"/>
      <c r="R227" s="35"/>
      <c r="S227" s="35"/>
      <c r="T227" s="35"/>
      <c r="U227" s="35"/>
      <c r="V227" s="35"/>
      <c r="W227" s="35"/>
      <c r="X227" s="35"/>
      <c r="Y227" s="35"/>
      <c r="Z227" s="35"/>
      <c r="AA227" s="35">
        <v>1987</v>
      </c>
      <c r="AB227" s="35"/>
      <c r="AC227" s="35">
        <v>5</v>
      </c>
      <c r="AD227" s="35">
        <v>4</v>
      </c>
      <c r="AE227" s="35"/>
      <c r="AF227" s="35">
        <v>3</v>
      </c>
      <c r="AG227" s="35"/>
      <c r="AH227" s="35">
        <v>3</v>
      </c>
      <c r="AI227" s="35"/>
      <c r="AJ227" s="35"/>
      <c r="AK227" s="35"/>
      <c r="AL227" s="35"/>
      <c r="AM227" s="35"/>
      <c r="AN227" s="35"/>
      <c r="AO227" s="35"/>
      <c r="AP227" s="35"/>
      <c r="AQ227" s="36"/>
      <c r="AR227" s="36"/>
      <c r="AS227" s="36"/>
      <c r="AT227" s="37"/>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5"/>
      <c r="BZ227" s="36"/>
      <c r="CA227" s="36"/>
      <c r="CB227" s="35"/>
      <c r="CC227" s="35"/>
      <c r="CD227" s="35"/>
      <c r="CE227" s="18"/>
      <c r="CF227" s="35"/>
      <c r="CG227" s="35"/>
      <c r="CH227" s="35" t="s">
        <v>4284</v>
      </c>
      <c r="CQ227" s="195">
        <v>0</v>
      </c>
      <c r="CV227" s="222">
        <v>0</v>
      </c>
    </row>
    <row r="228" spans="1:100" s="195" customFormat="1" x14ac:dyDescent="0.25">
      <c r="A228" s="195" t="s">
        <v>1807</v>
      </c>
      <c r="B228" s="43"/>
      <c r="C228" s="35"/>
      <c r="D228" s="35" t="s">
        <v>4276</v>
      </c>
      <c r="E228" s="35" t="s">
        <v>4285</v>
      </c>
      <c r="F228" s="35" t="s">
        <v>4286</v>
      </c>
      <c r="G228" s="35" t="s">
        <v>133</v>
      </c>
      <c r="H228" s="10">
        <v>47905</v>
      </c>
      <c r="I228" s="10" t="s">
        <v>233</v>
      </c>
      <c r="J228" s="35" t="s">
        <v>235</v>
      </c>
      <c r="K228" s="35">
        <v>2112</v>
      </c>
      <c r="L228" s="35"/>
      <c r="M228" s="35"/>
      <c r="N228" s="35"/>
      <c r="O228" s="35"/>
      <c r="P228" s="33"/>
      <c r="Q228" s="35"/>
      <c r="R228" s="35"/>
      <c r="S228" s="35"/>
      <c r="T228" s="35"/>
      <c r="U228" s="35"/>
      <c r="V228" s="35"/>
      <c r="W228" s="35"/>
      <c r="X228" s="35"/>
      <c r="Y228" s="35"/>
      <c r="Z228" s="35"/>
      <c r="AA228" s="35">
        <v>1971</v>
      </c>
      <c r="AB228" s="35"/>
      <c r="AC228" s="35">
        <v>2</v>
      </c>
      <c r="AD228" s="35">
        <v>2</v>
      </c>
      <c r="AE228" s="35"/>
      <c r="AF228" s="35">
        <v>2</v>
      </c>
      <c r="AG228" s="35"/>
      <c r="AH228" s="35">
        <v>2</v>
      </c>
      <c r="AI228" s="35"/>
      <c r="AJ228" s="35"/>
      <c r="AK228" s="35"/>
      <c r="AL228" s="35"/>
      <c r="AM228" s="35"/>
      <c r="AN228" s="35"/>
      <c r="AO228" s="35"/>
      <c r="AP228" s="35"/>
      <c r="AQ228" s="36"/>
      <c r="AR228" s="36"/>
      <c r="AS228" s="36"/>
      <c r="AT228" s="37"/>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5"/>
      <c r="BZ228" s="36"/>
      <c r="CA228" s="36"/>
      <c r="CB228" s="35"/>
      <c r="CC228" s="35"/>
      <c r="CD228" s="35"/>
      <c r="CE228" s="18"/>
      <c r="CF228" s="35"/>
      <c r="CG228" s="35"/>
      <c r="CH228" s="35"/>
      <c r="CQ228" s="195">
        <v>1</v>
      </c>
      <c r="CR228" s="195" t="s">
        <v>1805</v>
      </c>
      <c r="CV228" s="222">
        <v>0</v>
      </c>
    </row>
    <row r="229" spans="1:100" s="195" customFormat="1" x14ac:dyDescent="0.25">
      <c r="A229" s="195" t="s">
        <v>4287</v>
      </c>
      <c r="B229" s="43"/>
      <c r="C229" s="35"/>
      <c r="D229" s="35" t="s">
        <v>4288</v>
      </c>
      <c r="E229" s="35" t="s">
        <v>4289</v>
      </c>
      <c r="F229" s="35" t="s">
        <v>4290</v>
      </c>
      <c r="G229" s="35" t="s">
        <v>133</v>
      </c>
      <c r="H229" s="10">
        <v>47905</v>
      </c>
      <c r="I229" s="10" t="s">
        <v>233</v>
      </c>
      <c r="J229" s="35" t="s">
        <v>235</v>
      </c>
      <c r="K229" s="35">
        <v>1074</v>
      </c>
      <c r="L229" s="35"/>
      <c r="M229" s="35"/>
      <c r="N229" s="35"/>
      <c r="O229" s="35"/>
      <c r="P229" s="33"/>
      <c r="Q229" s="35"/>
      <c r="R229" s="35"/>
      <c r="S229" s="35"/>
      <c r="T229" s="35"/>
      <c r="U229" s="35"/>
      <c r="V229" s="35"/>
      <c r="W229" s="35"/>
      <c r="X229" s="35"/>
      <c r="Y229" s="35"/>
      <c r="Z229" s="35"/>
      <c r="AA229" s="35">
        <v>1965</v>
      </c>
      <c r="AB229" s="35"/>
      <c r="AC229" s="35">
        <v>3</v>
      </c>
      <c r="AD229" s="35">
        <v>3</v>
      </c>
      <c r="AE229" s="35"/>
      <c r="AF229" s="35">
        <v>3</v>
      </c>
      <c r="AG229" s="35"/>
      <c r="AH229" s="35">
        <v>3</v>
      </c>
      <c r="AI229" s="35"/>
      <c r="AJ229" s="35"/>
      <c r="AK229" s="35"/>
      <c r="AL229" s="35"/>
      <c r="AM229" s="35"/>
      <c r="AN229" s="35"/>
      <c r="AO229" s="35"/>
      <c r="AP229" s="35"/>
      <c r="AQ229" s="36"/>
      <c r="AR229" s="36"/>
      <c r="AS229" s="36"/>
      <c r="AT229" s="37"/>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5"/>
      <c r="BZ229" s="36"/>
      <c r="CA229" s="36"/>
      <c r="CB229" s="35"/>
      <c r="CC229" s="35"/>
      <c r="CD229" s="35"/>
      <c r="CE229" s="18"/>
      <c r="CF229" s="35"/>
      <c r="CG229" s="35"/>
      <c r="CH229" s="35" t="s">
        <v>4291</v>
      </c>
      <c r="CQ229" s="195">
        <v>0</v>
      </c>
      <c r="CV229" s="222">
        <v>0</v>
      </c>
    </row>
    <row r="230" spans="1:100" s="195" customFormat="1" x14ac:dyDescent="0.25">
      <c r="A230" s="195" t="s">
        <v>4292</v>
      </c>
      <c r="B230" s="43"/>
      <c r="C230" s="35"/>
      <c r="D230" s="35" t="s">
        <v>4288</v>
      </c>
      <c r="E230" s="35" t="s">
        <v>4289</v>
      </c>
      <c r="F230" s="35" t="s">
        <v>4293</v>
      </c>
      <c r="G230" s="35" t="s">
        <v>254</v>
      </c>
      <c r="H230" s="35">
        <v>47906</v>
      </c>
      <c r="I230" s="10" t="s">
        <v>233</v>
      </c>
      <c r="J230" s="35" t="s">
        <v>235</v>
      </c>
      <c r="K230" s="35">
        <v>1324</v>
      </c>
      <c r="L230" s="35"/>
      <c r="M230" s="35"/>
      <c r="N230" s="35"/>
      <c r="O230" s="35"/>
      <c r="P230" s="33"/>
      <c r="Q230" s="35"/>
      <c r="R230" s="35"/>
      <c r="S230" s="35"/>
      <c r="T230" s="35"/>
      <c r="U230" s="35"/>
      <c r="V230" s="35"/>
      <c r="W230" s="35"/>
      <c r="X230" s="35"/>
      <c r="Y230" s="35"/>
      <c r="Z230" s="35"/>
      <c r="AA230" s="35">
        <v>1972</v>
      </c>
      <c r="AB230" s="35"/>
      <c r="AC230" s="35">
        <v>4</v>
      </c>
      <c r="AD230" s="35">
        <v>4</v>
      </c>
      <c r="AE230" s="35"/>
      <c r="AF230" s="35">
        <v>2</v>
      </c>
      <c r="AG230" s="35"/>
      <c r="AH230" s="35">
        <v>2</v>
      </c>
      <c r="AI230" s="35"/>
      <c r="AJ230" s="35"/>
      <c r="AK230" s="35"/>
      <c r="AL230" s="35"/>
      <c r="AM230" s="35"/>
      <c r="AN230" s="35"/>
      <c r="AO230" s="35"/>
      <c r="AP230" s="35"/>
      <c r="AQ230" s="36"/>
      <c r="AR230" s="36"/>
      <c r="AS230" s="36"/>
      <c r="AT230" s="37"/>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5"/>
      <c r="BZ230" s="36"/>
      <c r="CA230" s="36"/>
      <c r="CB230" s="35"/>
      <c r="CC230" s="35"/>
      <c r="CD230" s="35"/>
      <c r="CE230" s="18"/>
      <c r="CF230" s="35"/>
      <c r="CG230" s="35"/>
      <c r="CH230" s="35" t="s">
        <v>4294</v>
      </c>
      <c r="CQ230" s="195">
        <v>0</v>
      </c>
      <c r="CV230" s="222">
        <v>0</v>
      </c>
    </row>
    <row r="231" spans="1:100" s="195" customFormat="1" x14ac:dyDescent="0.25">
      <c r="A231" s="195" t="s">
        <v>4295</v>
      </c>
      <c r="B231" s="43"/>
      <c r="C231" s="35"/>
      <c r="D231" s="35" t="s">
        <v>4276</v>
      </c>
      <c r="E231" s="35" t="s">
        <v>4296</v>
      </c>
      <c r="F231" s="35" t="s">
        <v>4297</v>
      </c>
      <c r="G231" s="35" t="s">
        <v>133</v>
      </c>
      <c r="H231" s="35">
        <v>47904</v>
      </c>
      <c r="I231" s="10" t="s">
        <v>233</v>
      </c>
      <c r="J231" s="35" t="s">
        <v>235</v>
      </c>
      <c r="K231" s="35">
        <v>2400</v>
      </c>
      <c r="L231" s="35"/>
      <c r="M231" s="35"/>
      <c r="N231" s="35"/>
      <c r="O231" s="35"/>
      <c r="P231" s="33"/>
      <c r="Q231" s="35"/>
      <c r="R231" s="35"/>
      <c r="S231" s="35"/>
      <c r="T231" s="35"/>
      <c r="U231" s="35"/>
      <c r="V231" s="35"/>
      <c r="W231" s="35"/>
      <c r="X231" s="35"/>
      <c r="Y231" s="35"/>
      <c r="Z231" s="35"/>
      <c r="AA231" s="35">
        <v>1975</v>
      </c>
      <c r="AB231" s="35"/>
      <c r="AC231" s="35">
        <v>3</v>
      </c>
      <c r="AD231" s="35">
        <v>3</v>
      </c>
      <c r="AE231" s="35"/>
      <c r="AF231" s="35">
        <v>3</v>
      </c>
      <c r="AG231" s="35"/>
      <c r="AH231" s="35">
        <v>3</v>
      </c>
      <c r="AI231" s="35"/>
      <c r="AJ231" s="35"/>
      <c r="AK231" s="35"/>
      <c r="AL231" s="35"/>
      <c r="AM231" s="35"/>
      <c r="AN231" s="35"/>
      <c r="AO231" s="35"/>
      <c r="AP231" s="35"/>
      <c r="AQ231" s="36"/>
      <c r="AR231" s="36"/>
      <c r="AS231" s="36"/>
      <c r="AT231" s="37"/>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5"/>
      <c r="BZ231" s="36"/>
      <c r="CA231" s="36"/>
      <c r="CB231" s="35"/>
      <c r="CC231" s="35"/>
      <c r="CD231" s="35"/>
      <c r="CE231" s="18"/>
      <c r="CF231" s="35"/>
      <c r="CG231" s="35"/>
      <c r="CH231" s="35"/>
      <c r="CQ231" s="195">
        <v>0</v>
      </c>
      <c r="CV231" s="222">
        <v>0</v>
      </c>
    </row>
    <row r="232" spans="1:100" s="195" customFormat="1" x14ac:dyDescent="0.25">
      <c r="A232" s="195" t="s">
        <v>1829</v>
      </c>
      <c r="B232" s="43"/>
      <c r="C232" s="35"/>
      <c r="D232" s="35" t="s">
        <v>4298</v>
      </c>
      <c r="E232" s="35" t="s">
        <v>653</v>
      </c>
      <c r="F232" s="35" t="s">
        <v>4299</v>
      </c>
      <c r="G232" s="35" t="s">
        <v>133</v>
      </c>
      <c r="H232" s="35">
        <v>47905</v>
      </c>
      <c r="I232" s="10" t="s">
        <v>233</v>
      </c>
      <c r="J232" s="35" t="s">
        <v>235</v>
      </c>
      <c r="K232" s="35">
        <v>410</v>
      </c>
      <c r="L232" s="35"/>
      <c r="M232" s="35"/>
      <c r="N232" s="35"/>
      <c r="O232" s="35"/>
      <c r="P232" s="33"/>
      <c r="Q232" s="35"/>
      <c r="R232" s="35"/>
      <c r="S232" s="35"/>
      <c r="T232" s="35"/>
      <c r="U232" s="35"/>
      <c r="V232" s="35"/>
      <c r="W232" s="35"/>
      <c r="X232" s="35"/>
      <c r="Y232" s="35"/>
      <c r="Z232" s="35"/>
      <c r="AA232" s="35">
        <v>1959</v>
      </c>
      <c r="AB232" s="35"/>
      <c r="AC232" s="35">
        <v>4</v>
      </c>
      <c r="AD232" s="35">
        <v>4</v>
      </c>
      <c r="AE232" s="35"/>
      <c r="AF232" s="35">
        <v>4</v>
      </c>
      <c r="AG232" s="35"/>
      <c r="AH232" s="35">
        <v>4</v>
      </c>
      <c r="AI232" s="35"/>
      <c r="AJ232" s="35"/>
      <c r="AK232" s="35"/>
      <c r="AL232" s="35"/>
      <c r="AM232" s="35"/>
      <c r="AN232" s="35"/>
      <c r="AO232" s="35"/>
      <c r="AP232" s="35"/>
      <c r="AQ232" s="36"/>
      <c r="AR232" s="36"/>
      <c r="AS232" s="36"/>
      <c r="AT232" s="37"/>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5"/>
      <c r="BZ232" s="36"/>
      <c r="CA232" s="36"/>
      <c r="CB232" s="35"/>
      <c r="CC232" s="35"/>
      <c r="CD232" s="35"/>
      <c r="CE232" s="18"/>
      <c r="CF232" s="35"/>
      <c r="CG232" s="35"/>
      <c r="CH232" s="35" t="s">
        <v>4300</v>
      </c>
      <c r="CQ232" s="195">
        <v>1</v>
      </c>
      <c r="CR232" s="195" t="s">
        <v>1827</v>
      </c>
      <c r="CV232" s="222">
        <v>0</v>
      </c>
    </row>
    <row r="233" spans="1:100" s="195" customFormat="1" x14ac:dyDescent="0.25">
      <c r="A233" s="195" t="s">
        <v>4301</v>
      </c>
      <c r="B233" s="43"/>
      <c r="C233" s="35"/>
      <c r="D233" s="35" t="s">
        <v>4302</v>
      </c>
      <c r="E233" s="35" t="s">
        <v>4303</v>
      </c>
      <c r="F233" s="35" t="s">
        <v>4304</v>
      </c>
      <c r="G233" s="35" t="s">
        <v>133</v>
      </c>
      <c r="H233" s="35">
        <v>47909</v>
      </c>
      <c r="I233" s="35" t="s">
        <v>233</v>
      </c>
      <c r="J233" s="35" t="s">
        <v>235</v>
      </c>
      <c r="K233" s="35">
        <v>1215</v>
      </c>
      <c r="L233" s="35"/>
      <c r="M233" s="35"/>
      <c r="N233" s="35"/>
      <c r="O233" s="35"/>
      <c r="P233" s="33"/>
      <c r="Q233" s="35"/>
      <c r="R233" s="35"/>
      <c r="S233" s="35"/>
      <c r="T233" s="35"/>
      <c r="U233" s="35"/>
      <c r="V233" s="35"/>
      <c r="W233" s="35"/>
      <c r="X233" s="35"/>
      <c r="Y233" s="35"/>
      <c r="Z233" s="35"/>
      <c r="AA233" s="35">
        <v>2014</v>
      </c>
      <c r="AB233" s="35"/>
      <c r="AC233" s="35">
        <v>4</v>
      </c>
      <c r="AD233" s="35">
        <v>5</v>
      </c>
      <c r="AE233" s="35"/>
      <c r="AF233" s="35">
        <v>3</v>
      </c>
      <c r="AG233" s="35"/>
      <c r="AH233" s="35">
        <v>3</v>
      </c>
      <c r="AI233" s="35"/>
      <c r="AJ233" s="35"/>
      <c r="AK233" s="35"/>
      <c r="AL233" s="35"/>
      <c r="AM233" s="35"/>
      <c r="AN233" s="35"/>
      <c r="AO233" s="35"/>
      <c r="AP233" s="35"/>
      <c r="AQ233" s="36"/>
      <c r="AR233" s="36"/>
      <c r="AS233" s="36"/>
      <c r="AT233" s="37"/>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5"/>
      <c r="BZ233" s="36"/>
      <c r="CA233" s="36"/>
      <c r="CB233" s="35"/>
      <c r="CC233" s="35"/>
      <c r="CD233" s="35"/>
      <c r="CE233" s="18"/>
      <c r="CF233" s="35"/>
      <c r="CG233" s="35"/>
      <c r="CH233" s="35"/>
      <c r="CQ233" s="195">
        <v>0</v>
      </c>
      <c r="CV233" s="222">
        <v>0</v>
      </c>
    </row>
    <row r="234" spans="1:100" s="203" customFormat="1" x14ac:dyDescent="0.25">
      <c r="A234" s="136" t="s">
        <v>4305</v>
      </c>
      <c r="B234" s="133"/>
      <c r="C234" s="136"/>
      <c r="D234" s="136" t="s">
        <v>4306</v>
      </c>
      <c r="E234" s="136" t="s">
        <v>4307</v>
      </c>
      <c r="F234" s="136" t="s">
        <v>4308</v>
      </c>
      <c r="G234" s="136" t="s">
        <v>133</v>
      </c>
      <c r="H234" s="136"/>
      <c r="I234" s="136" t="s">
        <v>233</v>
      </c>
      <c r="J234" s="136" t="s">
        <v>235</v>
      </c>
      <c r="K234" s="136">
        <v>2196</v>
      </c>
      <c r="L234" s="136"/>
      <c r="M234" s="136"/>
      <c r="N234" s="136"/>
      <c r="O234" s="136"/>
      <c r="P234" s="132"/>
      <c r="Q234" s="136"/>
      <c r="R234" s="136"/>
      <c r="S234" s="136"/>
      <c r="T234" s="136"/>
      <c r="U234" s="136"/>
      <c r="V234" s="136"/>
      <c r="W234" s="136"/>
      <c r="X234" s="136"/>
      <c r="Y234" s="136"/>
      <c r="Z234" s="136"/>
      <c r="AA234" s="136">
        <v>2014</v>
      </c>
      <c r="AB234" s="136"/>
      <c r="AC234" s="136">
        <v>3</v>
      </c>
      <c r="AD234" s="136">
        <v>3</v>
      </c>
      <c r="AE234" s="136"/>
      <c r="AF234" s="136">
        <v>3</v>
      </c>
      <c r="AG234" s="136"/>
      <c r="AH234" s="136">
        <v>3</v>
      </c>
      <c r="AI234" s="136"/>
      <c r="AJ234" s="136"/>
      <c r="AK234" s="136"/>
      <c r="AL234" s="136"/>
      <c r="AM234" s="136"/>
      <c r="AN234" s="136"/>
      <c r="AO234" s="136"/>
      <c r="AP234" s="136"/>
      <c r="AQ234" s="230"/>
      <c r="AR234" s="230"/>
      <c r="AS234" s="230"/>
      <c r="AT234" s="231"/>
      <c r="AU234" s="230"/>
      <c r="AV234" s="230"/>
      <c r="AW234" s="230"/>
      <c r="AX234" s="230"/>
      <c r="AY234" s="230"/>
      <c r="AZ234" s="230"/>
      <c r="BA234" s="230"/>
      <c r="BB234" s="230"/>
      <c r="BC234" s="230"/>
      <c r="BD234" s="230"/>
      <c r="BE234" s="230"/>
      <c r="BF234" s="230"/>
      <c r="BG234" s="230"/>
      <c r="BH234" s="230"/>
      <c r="BI234" s="230"/>
      <c r="BJ234" s="230"/>
      <c r="BK234" s="230"/>
      <c r="BL234" s="230"/>
      <c r="BM234" s="230"/>
      <c r="BN234" s="230"/>
      <c r="BO234" s="230"/>
      <c r="BP234" s="230"/>
      <c r="BQ234" s="230"/>
      <c r="BR234" s="230"/>
      <c r="BS234" s="230"/>
      <c r="BT234" s="230"/>
      <c r="BU234" s="230"/>
      <c r="BV234" s="230"/>
      <c r="BW234" s="230"/>
      <c r="BX234" s="230"/>
      <c r="BY234" s="136"/>
      <c r="BZ234" s="230"/>
      <c r="CA234" s="230"/>
      <c r="CB234" s="136"/>
      <c r="CC234" s="136"/>
      <c r="CD234" s="136"/>
      <c r="CE234" s="130"/>
      <c r="CF234" s="136"/>
      <c r="CG234" s="136"/>
      <c r="CH234" s="136"/>
      <c r="CQ234" s="203">
        <v>0</v>
      </c>
      <c r="CV234" s="203">
        <v>0</v>
      </c>
    </row>
    <row r="235" spans="1:100" s="195" customFormat="1" x14ac:dyDescent="0.25">
      <c r="A235" s="195" t="s">
        <v>4309</v>
      </c>
      <c r="B235" s="43"/>
      <c r="C235" s="35"/>
      <c r="D235" s="35" t="s">
        <v>4310</v>
      </c>
      <c r="E235" s="35" t="s">
        <v>4311</v>
      </c>
      <c r="F235" s="35" t="s">
        <v>4312</v>
      </c>
      <c r="G235" s="35" t="s">
        <v>133</v>
      </c>
      <c r="H235" s="35">
        <v>47904</v>
      </c>
      <c r="I235" s="10" t="s">
        <v>233</v>
      </c>
      <c r="J235" s="35" t="s">
        <v>235</v>
      </c>
      <c r="K235" s="35">
        <v>1653</v>
      </c>
      <c r="L235" s="35"/>
      <c r="M235" s="35"/>
      <c r="N235" s="35"/>
      <c r="O235" s="35"/>
      <c r="P235" s="33"/>
      <c r="Q235" s="35"/>
      <c r="R235" s="35"/>
      <c r="S235" s="35"/>
      <c r="T235" s="35"/>
      <c r="U235" s="35"/>
      <c r="V235" s="35"/>
      <c r="W235" s="35"/>
      <c r="X235" s="35"/>
      <c r="Y235" s="35"/>
      <c r="Z235" s="35"/>
      <c r="AA235" s="35">
        <v>1955</v>
      </c>
      <c r="AB235" s="35"/>
      <c r="AC235" s="35">
        <v>3</v>
      </c>
      <c r="AD235" s="35">
        <v>4</v>
      </c>
      <c r="AE235" s="35"/>
      <c r="AF235" s="35">
        <v>3</v>
      </c>
      <c r="AG235" s="35"/>
      <c r="AH235" s="35">
        <v>4</v>
      </c>
      <c r="AI235" s="35"/>
      <c r="AJ235" s="35"/>
      <c r="AK235" s="35"/>
      <c r="AL235" s="35"/>
      <c r="AM235" s="35"/>
      <c r="AN235" s="35"/>
      <c r="AO235" s="35"/>
      <c r="AP235" s="35"/>
      <c r="AQ235" s="36"/>
      <c r="AR235" s="36"/>
      <c r="AS235" s="36"/>
      <c r="AT235" s="37"/>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5"/>
      <c r="BZ235" s="36"/>
      <c r="CA235" s="36"/>
      <c r="CB235" s="35"/>
      <c r="CC235" s="35"/>
      <c r="CD235" s="35"/>
      <c r="CE235" s="18"/>
      <c r="CF235" s="35"/>
      <c r="CG235" s="35"/>
      <c r="CH235" s="35" t="s">
        <v>4313</v>
      </c>
      <c r="CQ235" s="195">
        <v>0</v>
      </c>
      <c r="CV235" s="222">
        <v>0</v>
      </c>
    </row>
    <row r="236" spans="1:100" s="195" customFormat="1" x14ac:dyDescent="0.25">
      <c r="A236" s="195" t="s">
        <v>4314</v>
      </c>
      <c r="B236" s="43"/>
      <c r="C236" s="35"/>
      <c r="D236" s="35" t="s">
        <v>4315</v>
      </c>
      <c r="E236" s="35" t="s">
        <v>4316</v>
      </c>
      <c r="F236" s="35" t="s">
        <v>4317</v>
      </c>
      <c r="G236" s="35" t="s">
        <v>254</v>
      </c>
      <c r="H236" s="35">
        <v>47906</v>
      </c>
      <c r="I236" s="10" t="s">
        <v>233</v>
      </c>
      <c r="J236" s="35" t="s">
        <v>235</v>
      </c>
      <c r="K236" s="35">
        <v>2574</v>
      </c>
      <c r="L236" s="35"/>
      <c r="M236" s="35"/>
      <c r="N236" s="35"/>
      <c r="O236" s="35"/>
      <c r="P236" s="33"/>
      <c r="Q236" s="35"/>
      <c r="R236" s="35"/>
      <c r="S236" s="35"/>
      <c r="T236" s="35"/>
      <c r="U236" s="35"/>
      <c r="V236" s="35"/>
      <c r="W236" s="35"/>
      <c r="X236" s="35"/>
      <c r="Y236" s="35"/>
      <c r="Z236" s="35"/>
      <c r="AA236" s="35">
        <v>2013</v>
      </c>
      <c r="AB236" s="35"/>
      <c r="AC236" s="35">
        <v>5</v>
      </c>
      <c r="AD236" s="35">
        <v>5</v>
      </c>
      <c r="AE236" s="35"/>
      <c r="AF236" s="35">
        <v>5</v>
      </c>
      <c r="AG236" s="35"/>
      <c r="AH236" s="35">
        <v>4</v>
      </c>
      <c r="AI236" s="35"/>
      <c r="AJ236" s="35"/>
      <c r="AK236" s="35"/>
      <c r="AL236" s="35"/>
      <c r="AM236" s="35"/>
      <c r="AN236" s="35"/>
      <c r="AO236" s="35"/>
      <c r="AP236" s="35"/>
      <c r="AQ236" s="36"/>
      <c r="AR236" s="36"/>
      <c r="AS236" s="36"/>
      <c r="AT236" s="37"/>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5"/>
      <c r="BZ236" s="36"/>
      <c r="CA236" s="36"/>
      <c r="CB236" s="35"/>
      <c r="CC236" s="35"/>
      <c r="CD236" s="35"/>
      <c r="CE236" s="18"/>
      <c r="CF236" s="35"/>
      <c r="CG236" s="35"/>
      <c r="CH236" s="35" t="s">
        <v>4318</v>
      </c>
      <c r="CQ236" s="195">
        <v>0</v>
      </c>
      <c r="CV236" s="195">
        <v>1</v>
      </c>
    </row>
    <row r="237" spans="1:100" s="195" customFormat="1" x14ac:dyDescent="0.25">
      <c r="A237" s="195" t="s">
        <v>4319</v>
      </c>
      <c r="B237" s="43"/>
      <c r="C237" s="35"/>
      <c r="D237" s="35" t="s">
        <v>4320</v>
      </c>
      <c r="E237" s="35" t="s">
        <v>4282</v>
      </c>
      <c r="F237" s="35" t="s">
        <v>4322</v>
      </c>
      <c r="G237" s="35" t="s">
        <v>254</v>
      </c>
      <c r="H237" s="35">
        <v>47906</v>
      </c>
      <c r="I237" s="10" t="s">
        <v>233</v>
      </c>
      <c r="J237" s="35" t="s">
        <v>235</v>
      </c>
      <c r="K237" s="35">
        <v>4600</v>
      </c>
      <c r="L237" s="35"/>
      <c r="M237" s="35"/>
      <c r="N237" s="35"/>
      <c r="O237" s="35"/>
      <c r="P237" s="33"/>
      <c r="Q237" s="35"/>
      <c r="R237" s="35"/>
      <c r="S237" s="35"/>
      <c r="T237" s="35"/>
      <c r="U237" s="35"/>
      <c r="V237" s="35"/>
      <c r="W237" s="35"/>
      <c r="X237" s="35"/>
      <c r="Y237" s="35"/>
      <c r="Z237" s="35"/>
      <c r="AA237" s="35">
        <v>1997</v>
      </c>
      <c r="AB237" s="35"/>
      <c r="AC237" s="35">
        <v>3</v>
      </c>
      <c r="AD237" s="35">
        <v>4</v>
      </c>
      <c r="AE237" s="35"/>
      <c r="AF237" s="35">
        <v>4</v>
      </c>
      <c r="AG237" s="35"/>
      <c r="AH237" s="35">
        <v>3</v>
      </c>
      <c r="AI237" s="35"/>
      <c r="AJ237" s="35"/>
      <c r="AK237" s="35"/>
      <c r="AL237" s="35"/>
      <c r="AM237" s="35"/>
      <c r="AN237" s="35"/>
      <c r="AO237" s="35"/>
      <c r="AP237" s="35"/>
      <c r="AQ237" s="36"/>
      <c r="AR237" s="36"/>
      <c r="AS237" s="36"/>
      <c r="AT237" s="37"/>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5"/>
      <c r="BZ237" s="36"/>
      <c r="CA237" s="36"/>
      <c r="CB237" s="35"/>
      <c r="CC237" s="35"/>
      <c r="CD237" s="35"/>
      <c r="CE237" s="18"/>
      <c r="CF237" s="35"/>
      <c r="CG237" s="35"/>
      <c r="CH237" s="35" t="s">
        <v>4321</v>
      </c>
      <c r="CQ237" s="195">
        <v>0</v>
      </c>
      <c r="CV237" s="222">
        <v>0</v>
      </c>
    </row>
    <row r="238" spans="1:100" s="195" customFormat="1" x14ac:dyDescent="0.25">
      <c r="A238" s="195" t="s">
        <v>4323</v>
      </c>
      <c r="B238" s="43"/>
      <c r="C238" s="35"/>
      <c r="D238" s="35" t="s">
        <v>4281</v>
      </c>
      <c r="E238" s="35" t="s">
        <v>4324</v>
      </c>
      <c r="F238" s="35" t="s">
        <v>4325</v>
      </c>
      <c r="G238" s="35" t="s">
        <v>254</v>
      </c>
      <c r="H238" s="35">
        <v>47906</v>
      </c>
      <c r="I238" s="10" t="s">
        <v>233</v>
      </c>
      <c r="J238" s="35" t="s">
        <v>235</v>
      </c>
      <c r="K238" s="35">
        <v>2250</v>
      </c>
      <c r="L238" s="35"/>
      <c r="M238" s="35"/>
      <c r="N238" s="35"/>
      <c r="O238" s="35"/>
      <c r="P238" s="33"/>
      <c r="Q238" s="35"/>
      <c r="R238" s="35"/>
      <c r="S238" s="35"/>
      <c r="T238" s="35"/>
      <c r="U238" s="35"/>
      <c r="V238" s="35"/>
      <c r="W238" s="35"/>
      <c r="X238" s="35"/>
      <c r="Y238" s="35"/>
      <c r="Z238" s="35"/>
      <c r="AA238" s="35">
        <v>2006</v>
      </c>
      <c r="AB238" s="35"/>
      <c r="AC238" s="35">
        <v>5</v>
      </c>
      <c r="AD238" s="35">
        <v>4</v>
      </c>
      <c r="AE238" s="35"/>
      <c r="AF238" s="35">
        <v>4</v>
      </c>
      <c r="AG238" s="35"/>
      <c r="AH238" s="35">
        <v>4</v>
      </c>
      <c r="AI238" s="35"/>
      <c r="AJ238" s="35"/>
      <c r="AK238" s="35"/>
      <c r="AL238" s="35"/>
      <c r="AM238" s="35"/>
      <c r="AN238" s="35"/>
      <c r="AO238" s="35"/>
      <c r="AP238" s="35"/>
      <c r="AQ238" s="36"/>
      <c r="AR238" s="36"/>
      <c r="AS238" s="36"/>
      <c r="AT238" s="37"/>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5"/>
      <c r="BZ238" s="36"/>
      <c r="CA238" s="36"/>
      <c r="CB238" s="35"/>
      <c r="CC238" s="35"/>
      <c r="CD238" s="35"/>
      <c r="CE238" s="18"/>
      <c r="CF238" s="35"/>
      <c r="CG238" s="35"/>
      <c r="CH238" s="35" t="s">
        <v>4321</v>
      </c>
      <c r="CQ238" s="195">
        <v>0</v>
      </c>
      <c r="CV238" s="222">
        <v>0</v>
      </c>
    </row>
    <row r="239" spans="1:100" s="195" customFormat="1" x14ac:dyDescent="0.25">
      <c r="A239" s="195" t="s">
        <v>4326</v>
      </c>
      <c r="B239" s="43"/>
      <c r="C239" s="35"/>
      <c r="D239" s="35" t="s">
        <v>4271</v>
      </c>
      <c r="E239" s="35" t="s">
        <v>763</v>
      </c>
      <c r="F239" s="35" t="s">
        <v>4327</v>
      </c>
      <c r="G239" s="35" t="s">
        <v>676</v>
      </c>
      <c r="H239" s="35">
        <v>47941</v>
      </c>
      <c r="I239" s="10" t="s">
        <v>233</v>
      </c>
      <c r="J239" s="35" t="s">
        <v>235</v>
      </c>
      <c r="K239" s="35">
        <v>2654</v>
      </c>
      <c r="L239" s="35"/>
      <c r="M239" s="35"/>
      <c r="N239" s="35"/>
      <c r="O239" s="35"/>
      <c r="P239" s="33"/>
      <c r="Q239" s="35"/>
      <c r="R239" s="35"/>
      <c r="S239" s="35"/>
      <c r="T239" s="35"/>
      <c r="U239" s="35"/>
      <c r="V239" s="35"/>
      <c r="W239" s="35"/>
      <c r="X239" s="35"/>
      <c r="Y239" s="35"/>
      <c r="Z239" s="35"/>
      <c r="AA239" s="35">
        <v>1999</v>
      </c>
      <c r="AB239" s="35"/>
      <c r="AC239" s="35">
        <v>3</v>
      </c>
      <c r="AD239" s="35">
        <v>3</v>
      </c>
      <c r="AE239" s="35"/>
      <c r="AF239" s="35">
        <v>3</v>
      </c>
      <c r="AG239" s="35"/>
      <c r="AH239" s="35">
        <v>3</v>
      </c>
      <c r="AI239" s="35"/>
      <c r="AJ239" s="35"/>
      <c r="AK239" s="35"/>
      <c r="AL239" s="35"/>
      <c r="AM239" s="35"/>
      <c r="AN239" s="35"/>
      <c r="AO239" s="35"/>
      <c r="AP239" s="35"/>
      <c r="AQ239" s="36"/>
      <c r="AR239" s="36"/>
      <c r="AS239" s="36"/>
      <c r="AT239" s="37"/>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5"/>
      <c r="BZ239" s="36"/>
      <c r="CA239" s="36"/>
      <c r="CB239" s="35"/>
      <c r="CC239" s="35"/>
      <c r="CD239" s="35"/>
      <c r="CE239" s="18"/>
      <c r="CF239" s="35"/>
      <c r="CG239" s="35"/>
      <c r="CH239" s="35"/>
      <c r="CQ239" s="195">
        <v>0</v>
      </c>
      <c r="CV239" s="222">
        <v>0</v>
      </c>
    </row>
    <row r="240" spans="1:100" s="195" customFormat="1" x14ac:dyDescent="0.25">
      <c r="A240" s="195" t="s">
        <v>4328</v>
      </c>
      <c r="B240" s="43"/>
      <c r="C240" s="35"/>
      <c r="D240" s="35" t="s">
        <v>4329</v>
      </c>
      <c r="E240" s="35" t="s">
        <v>4330</v>
      </c>
      <c r="F240" s="35" t="s">
        <v>4331</v>
      </c>
      <c r="G240" s="35" t="s">
        <v>133</v>
      </c>
      <c r="H240" s="35">
        <v>47904</v>
      </c>
      <c r="I240" s="10" t="s">
        <v>233</v>
      </c>
      <c r="J240" s="35" t="s">
        <v>235</v>
      </c>
      <c r="K240" s="35">
        <v>1568</v>
      </c>
      <c r="L240" s="35"/>
      <c r="M240" s="35"/>
      <c r="N240" s="35"/>
      <c r="O240" s="35"/>
      <c r="P240" s="33"/>
      <c r="Q240" s="35"/>
      <c r="R240" s="35"/>
      <c r="S240" s="35"/>
      <c r="T240" s="35"/>
      <c r="U240" s="35"/>
      <c r="V240" s="35"/>
      <c r="W240" s="35"/>
      <c r="X240" s="35"/>
      <c r="Y240" s="35"/>
      <c r="Z240" s="35"/>
      <c r="AA240" s="35">
        <v>1988</v>
      </c>
      <c r="AB240" s="35"/>
      <c r="AC240" s="35">
        <v>3</v>
      </c>
      <c r="AD240" s="35">
        <v>3</v>
      </c>
      <c r="AE240" s="35"/>
      <c r="AF240" s="35">
        <v>3</v>
      </c>
      <c r="AG240" s="35"/>
      <c r="AH240" s="35">
        <v>4</v>
      </c>
      <c r="AI240" s="35"/>
      <c r="AJ240" s="35"/>
      <c r="AK240" s="35"/>
      <c r="AL240" s="35"/>
      <c r="AM240" s="35"/>
      <c r="AN240" s="35"/>
      <c r="AO240" s="35"/>
      <c r="AP240" s="35"/>
      <c r="AQ240" s="36"/>
      <c r="AR240" s="36"/>
      <c r="AS240" s="36"/>
      <c r="AT240" s="37"/>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5"/>
      <c r="BZ240" s="36"/>
      <c r="CA240" s="36"/>
      <c r="CB240" s="35"/>
      <c r="CC240" s="35"/>
      <c r="CD240" s="35"/>
      <c r="CE240" s="18"/>
      <c r="CF240" s="35"/>
      <c r="CG240" s="35"/>
      <c r="CH240" s="35" t="s">
        <v>4332</v>
      </c>
      <c r="CQ240" s="195">
        <v>0</v>
      </c>
      <c r="CV240" s="222">
        <v>0</v>
      </c>
    </row>
    <row r="241" spans="1:100" s="195" customFormat="1" x14ac:dyDescent="0.25">
      <c r="A241" s="195" t="s">
        <v>4333</v>
      </c>
      <c r="B241" s="43"/>
      <c r="C241" s="35"/>
      <c r="D241" s="35" t="s">
        <v>4334</v>
      </c>
      <c r="E241" s="35" t="s">
        <v>4335</v>
      </c>
      <c r="F241" s="35" t="s">
        <v>4336</v>
      </c>
      <c r="G241" s="35" t="s">
        <v>133</v>
      </c>
      <c r="H241" s="35">
        <v>47905</v>
      </c>
      <c r="I241" s="10" t="s">
        <v>233</v>
      </c>
      <c r="J241" s="35" t="s">
        <v>235</v>
      </c>
      <c r="K241" s="35">
        <v>3750</v>
      </c>
      <c r="L241" s="35"/>
      <c r="M241" s="35"/>
      <c r="N241" s="35"/>
      <c r="O241" s="35"/>
      <c r="P241" s="33"/>
      <c r="Q241" s="35"/>
      <c r="R241" s="35"/>
      <c r="S241" s="35"/>
      <c r="T241" s="35"/>
      <c r="U241" s="35"/>
      <c r="V241" s="35"/>
      <c r="W241" s="35"/>
      <c r="X241" s="35"/>
      <c r="Y241" s="35"/>
      <c r="Z241" s="35"/>
      <c r="AA241" s="35">
        <v>1945</v>
      </c>
      <c r="AB241" s="35"/>
      <c r="AC241" s="35">
        <v>3</v>
      </c>
      <c r="AD241" s="35">
        <v>2</v>
      </c>
      <c r="AE241" s="35"/>
      <c r="AF241" s="35">
        <v>3</v>
      </c>
      <c r="AG241" s="35"/>
      <c r="AH241" s="35">
        <v>3</v>
      </c>
      <c r="AI241" s="35"/>
      <c r="AJ241" s="35"/>
      <c r="AK241" s="35"/>
      <c r="AL241" s="35"/>
      <c r="AM241" s="35"/>
      <c r="AN241" s="35"/>
      <c r="AO241" s="35"/>
      <c r="AP241" s="35"/>
      <c r="AQ241" s="36"/>
      <c r="AR241" s="36"/>
      <c r="AS241" s="36"/>
      <c r="AT241" s="37"/>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5"/>
      <c r="BZ241" s="36"/>
      <c r="CA241" s="36"/>
      <c r="CB241" s="35"/>
      <c r="CC241" s="35"/>
      <c r="CD241" s="35"/>
      <c r="CE241" s="18"/>
      <c r="CF241" s="35"/>
      <c r="CG241" s="35"/>
      <c r="CH241" s="35"/>
      <c r="CQ241" s="195">
        <v>0</v>
      </c>
      <c r="CV241" s="222">
        <v>0</v>
      </c>
    </row>
    <row r="242" spans="1:100" s="195" customFormat="1" x14ac:dyDescent="0.25">
      <c r="A242" s="195" t="s">
        <v>4337</v>
      </c>
      <c r="B242" s="43"/>
      <c r="C242" s="35"/>
      <c r="D242" s="35" t="s">
        <v>4276</v>
      </c>
      <c r="E242" s="35" t="s">
        <v>4338</v>
      </c>
      <c r="F242" s="35" t="s">
        <v>4339</v>
      </c>
      <c r="G242" s="35" t="s">
        <v>133</v>
      </c>
      <c r="H242" s="35">
        <v>47905</v>
      </c>
      <c r="I242" s="10" t="s">
        <v>233</v>
      </c>
      <c r="J242" s="35" t="s">
        <v>235</v>
      </c>
      <c r="K242" s="35">
        <v>2700</v>
      </c>
      <c r="L242" s="35"/>
      <c r="M242" s="35"/>
      <c r="N242" s="35"/>
      <c r="O242" s="35"/>
      <c r="P242" s="33"/>
      <c r="Q242" s="35"/>
      <c r="R242" s="35"/>
      <c r="S242" s="35"/>
      <c r="T242" s="35"/>
      <c r="U242" s="35"/>
      <c r="V242" s="35"/>
      <c r="W242" s="35"/>
      <c r="X242" s="35"/>
      <c r="Y242" s="35"/>
      <c r="Z242" s="35"/>
      <c r="AA242" s="35">
        <v>1971</v>
      </c>
      <c r="AB242" s="35"/>
      <c r="AC242" s="35">
        <v>3</v>
      </c>
      <c r="AD242" s="35">
        <v>2</v>
      </c>
      <c r="AE242" s="35"/>
      <c r="AF242" s="35">
        <v>2</v>
      </c>
      <c r="AG242" s="35"/>
      <c r="AH242" s="35">
        <v>2</v>
      </c>
      <c r="AI242" s="35"/>
      <c r="AJ242" s="35"/>
      <c r="AK242" s="35"/>
      <c r="AL242" s="35"/>
      <c r="AM242" s="35"/>
      <c r="AN242" s="35"/>
      <c r="AO242" s="35"/>
      <c r="AP242" s="35"/>
      <c r="AQ242" s="36"/>
      <c r="AR242" s="36"/>
      <c r="AS242" s="36"/>
      <c r="AT242" s="37"/>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5"/>
      <c r="BZ242" s="36"/>
      <c r="CA242" s="36"/>
      <c r="CB242" s="35"/>
      <c r="CC242" s="35"/>
      <c r="CD242" s="35"/>
      <c r="CE242" s="18"/>
      <c r="CF242" s="35"/>
      <c r="CG242" s="35"/>
      <c r="CH242" s="35"/>
      <c r="CQ242" s="195">
        <v>0</v>
      </c>
      <c r="CV242" s="222">
        <v>0</v>
      </c>
    </row>
    <row r="243" spans="1:100" s="195" customFormat="1" x14ac:dyDescent="0.25">
      <c r="A243" s="195" t="s">
        <v>4340</v>
      </c>
      <c r="B243" s="43"/>
      <c r="C243" s="35"/>
      <c r="D243" s="35" t="s">
        <v>4276</v>
      </c>
      <c r="E243" s="35" t="s">
        <v>4338</v>
      </c>
      <c r="F243" s="35" t="s">
        <v>4341</v>
      </c>
      <c r="G243" s="35" t="s">
        <v>133</v>
      </c>
      <c r="H243" s="35">
        <v>47904</v>
      </c>
      <c r="I243" s="10" t="s">
        <v>233</v>
      </c>
      <c r="J243" s="35" t="s">
        <v>235</v>
      </c>
      <c r="K243" s="35">
        <v>1887</v>
      </c>
      <c r="L243" s="35"/>
      <c r="M243" s="35"/>
      <c r="N243" s="35"/>
      <c r="O243" s="35"/>
      <c r="P243" s="33"/>
      <c r="Q243" s="35"/>
      <c r="R243" s="35"/>
      <c r="S243" s="35"/>
      <c r="T243" s="35"/>
      <c r="U243" s="35"/>
      <c r="V243" s="35"/>
      <c r="W243" s="35"/>
      <c r="X243" s="35"/>
      <c r="Y243" s="35"/>
      <c r="Z243" s="35"/>
      <c r="AA243" s="35">
        <v>1976</v>
      </c>
      <c r="AB243" s="35"/>
      <c r="AC243" s="35">
        <v>3</v>
      </c>
      <c r="AD243" s="35">
        <v>2</v>
      </c>
      <c r="AE243" s="35"/>
      <c r="AF243" s="35">
        <v>3</v>
      </c>
      <c r="AG243" s="35"/>
      <c r="AH243" s="35">
        <v>3</v>
      </c>
      <c r="AI243" s="35"/>
      <c r="AJ243" s="35"/>
      <c r="AK243" s="35"/>
      <c r="AL243" s="35"/>
      <c r="AM243" s="35"/>
      <c r="AN243" s="35"/>
      <c r="AO243" s="35"/>
      <c r="AP243" s="35"/>
      <c r="AQ243" s="36"/>
      <c r="AR243" s="36"/>
      <c r="AS243" s="36"/>
      <c r="AT243" s="37"/>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5"/>
      <c r="BZ243" s="36"/>
      <c r="CA243" s="36"/>
      <c r="CB243" s="35"/>
      <c r="CC243" s="35"/>
      <c r="CD243" s="35"/>
      <c r="CE243" s="18"/>
      <c r="CF243" s="35"/>
      <c r="CG243" s="35"/>
      <c r="CH243" s="35"/>
      <c r="CQ243" s="195">
        <v>0</v>
      </c>
      <c r="CV243" s="222">
        <v>0</v>
      </c>
    </row>
    <row r="244" spans="1:100" s="195" customFormat="1" x14ac:dyDescent="0.25">
      <c r="A244" s="195" t="s">
        <v>4342</v>
      </c>
      <c r="B244" s="43"/>
      <c r="C244" s="35"/>
      <c r="D244" s="35" t="s">
        <v>4334</v>
      </c>
      <c r="E244" s="35" t="s">
        <v>4335</v>
      </c>
      <c r="F244" s="35" t="s">
        <v>4343</v>
      </c>
      <c r="G244" s="35" t="s">
        <v>133</v>
      </c>
      <c r="H244" s="35">
        <v>47909</v>
      </c>
      <c r="I244" s="35" t="s">
        <v>233</v>
      </c>
      <c r="J244" s="35" t="s">
        <v>235</v>
      </c>
      <c r="K244" s="35">
        <v>3054</v>
      </c>
      <c r="L244" s="35"/>
      <c r="M244" s="35"/>
      <c r="N244" s="35"/>
      <c r="O244" s="35"/>
      <c r="P244" s="33"/>
      <c r="Q244" s="35"/>
      <c r="R244" s="35"/>
      <c r="S244" s="35"/>
      <c r="T244" s="35"/>
      <c r="U244" s="35"/>
      <c r="V244" s="35"/>
      <c r="W244" s="35"/>
      <c r="X244" s="35"/>
      <c r="Y244" s="35"/>
      <c r="Z244" s="35"/>
      <c r="AA244" s="35">
        <v>1999</v>
      </c>
      <c r="AB244" s="35"/>
      <c r="AC244" s="35">
        <v>3</v>
      </c>
      <c r="AD244" s="35">
        <v>3</v>
      </c>
      <c r="AE244" s="35"/>
      <c r="AF244" s="35">
        <v>3</v>
      </c>
      <c r="AG244" s="35"/>
      <c r="AH244" s="35">
        <v>3</v>
      </c>
      <c r="AI244" s="35"/>
      <c r="AJ244" s="35"/>
      <c r="AK244" s="35"/>
      <c r="AL244" s="35"/>
      <c r="AM244" s="35"/>
      <c r="AN244" s="35"/>
      <c r="AO244" s="35"/>
      <c r="AP244" s="35"/>
      <c r="AQ244" s="36"/>
      <c r="AR244" s="36"/>
      <c r="AS244" s="36"/>
      <c r="AT244" s="37"/>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5"/>
      <c r="BZ244" s="36"/>
      <c r="CA244" s="36"/>
      <c r="CB244" s="35"/>
      <c r="CC244" s="35"/>
      <c r="CD244" s="35"/>
      <c r="CE244" s="18"/>
      <c r="CF244" s="35"/>
      <c r="CG244" s="35"/>
      <c r="CH244" s="35"/>
      <c r="CQ244" s="195">
        <v>0</v>
      </c>
      <c r="CV244" s="222">
        <v>0</v>
      </c>
    </row>
    <row r="245" spans="1:100" s="195" customFormat="1" x14ac:dyDescent="0.25">
      <c r="A245" s="35" t="s">
        <v>4344</v>
      </c>
      <c r="B245" s="43"/>
      <c r="C245" s="35"/>
      <c r="D245" s="35" t="s">
        <v>4298</v>
      </c>
      <c r="E245" s="35" t="s">
        <v>4345</v>
      </c>
      <c r="F245" s="35" t="s">
        <v>4346</v>
      </c>
      <c r="G245" s="35" t="s">
        <v>254</v>
      </c>
      <c r="H245" s="35">
        <v>47906</v>
      </c>
      <c r="I245" s="10" t="s">
        <v>233</v>
      </c>
      <c r="J245" s="35" t="s">
        <v>235</v>
      </c>
      <c r="K245" s="35">
        <v>864</v>
      </c>
      <c r="L245" s="35"/>
      <c r="M245" s="35"/>
      <c r="N245" s="35"/>
      <c r="O245" s="35"/>
      <c r="P245" s="33"/>
      <c r="Q245" s="35"/>
      <c r="R245" s="35"/>
      <c r="S245" s="35"/>
      <c r="T245" s="35"/>
      <c r="U245" s="35"/>
      <c r="V245" s="35"/>
      <c r="W245" s="35"/>
      <c r="X245" s="35"/>
      <c r="Y245" s="35"/>
      <c r="Z245" s="35"/>
      <c r="AA245" s="35">
        <v>1962</v>
      </c>
      <c r="AB245" s="35"/>
      <c r="AC245" s="35">
        <v>5</v>
      </c>
      <c r="AD245" s="35">
        <v>5</v>
      </c>
      <c r="AE245" s="35"/>
      <c r="AF245" s="35">
        <v>2</v>
      </c>
      <c r="AG245" s="35"/>
      <c r="AH245" s="35">
        <v>2</v>
      </c>
      <c r="AI245" s="35"/>
      <c r="AJ245" s="35"/>
      <c r="AK245" s="35"/>
      <c r="AL245" s="35"/>
      <c r="AM245" s="35"/>
      <c r="AN245" s="35"/>
      <c r="AO245" s="35"/>
      <c r="AP245" s="35"/>
      <c r="AQ245" s="36"/>
      <c r="AR245" s="36"/>
      <c r="AS245" s="36"/>
      <c r="AT245" s="37"/>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5"/>
      <c r="BZ245" s="36"/>
      <c r="CA245" s="36"/>
      <c r="CB245" s="35"/>
      <c r="CC245" s="35"/>
      <c r="CD245" s="35"/>
      <c r="CE245" s="18"/>
      <c r="CF245" s="35"/>
      <c r="CG245" s="35"/>
      <c r="CH245" s="35" t="s">
        <v>4347</v>
      </c>
      <c r="CQ245" s="195">
        <v>0</v>
      </c>
      <c r="CV245" s="222">
        <v>0</v>
      </c>
    </row>
    <row r="246" spans="1:100" s="195" customFormat="1" x14ac:dyDescent="0.25">
      <c r="A246" s="195" t="s">
        <v>4348</v>
      </c>
      <c r="B246" s="43"/>
      <c r="C246" s="35"/>
      <c r="D246" s="35" t="s">
        <v>4281</v>
      </c>
      <c r="E246" s="35" t="s">
        <v>4349</v>
      </c>
      <c r="F246" s="35" t="s">
        <v>4350</v>
      </c>
      <c r="G246" s="35" t="s">
        <v>133</v>
      </c>
      <c r="H246" s="35">
        <v>47909</v>
      </c>
      <c r="I246" s="35" t="s">
        <v>233</v>
      </c>
      <c r="J246" s="35" t="s">
        <v>235</v>
      </c>
      <c r="K246" s="35">
        <v>1680</v>
      </c>
      <c r="L246" s="35"/>
      <c r="M246" s="35"/>
      <c r="N246" s="35"/>
      <c r="O246" s="35"/>
      <c r="P246" s="33"/>
      <c r="Q246" s="35"/>
      <c r="R246" s="35"/>
      <c r="S246" s="35"/>
      <c r="T246" s="35"/>
      <c r="U246" s="35"/>
      <c r="V246" s="35"/>
      <c r="W246" s="35"/>
      <c r="X246" s="35"/>
      <c r="Y246" s="35"/>
      <c r="Z246" s="35"/>
      <c r="AA246" s="35">
        <v>1996</v>
      </c>
      <c r="AB246" s="35"/>
      <c r="AC246" s="35">
        <v>4</v>
      </c>
      <c r="AD246" s="35">
        <v>3</v>
      </c>
      <c r="AE246" s="35"/>
      <c r="AF246" s="35">
        <v>3</v>
      </c>
      <c r="AG246" s="35"/>
      <c r="AH246" s="35">
        <v>3</v>
      </c>
      <c r="AI246" s="35"/>
      <c r="AJ246" s="35"/>
      <c r="AK246" s="35"/>
      <c r="AL246" s="35"/>
      <c r="AM246" s="35"/>
      <c r="AN246" s="35"/>
      <c r="AO246" s="35"/>
      <c r="AP246" s="35"/>
      <c r="AQ246" s="36"/>
      <c r="AR246" s="36"/>
      <c r="AS246" s="36"/>
      <c r="AT246" s="37"/>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5"/>
      <c r="BZ246" s="36"/>
      <c r="CA246" s="36"/>
      <c r="CB246" s="35"/>
      <c r="CC246" s="35"/>
      <c r="CD246" s="35"/>
      <c r="CE246" s="18"/>
      <c r="CF246" s="35"/>
      <c r="CG246" s="35"/>
      <c r="CH246" s="35" t="s">
        <v>4284</v>
      </c>
      <c r="CQ246" s="195">
        <v>0</v>
      </c>
      <c r="CV246" s="222">
        <v>0</v>
      </c>
    </row>
    <row r="247" spans="1:100" s="195" customFormat="1" x14ac:dyDescent="0.25">
      <c r="A247" s="195" t="s">
        <v>4351</v>
      </c>
      <c r="B247" s="43"/>
      <c r="C247" s="35"/>
      <c r="D247" s="35" t="s">
        <v>4281</v>
      </c>
      <c r="E247" s="35" t="s">
        <v>4352</v>
      </c>
      <c r="F247" s="35" t="s">
        <v>4353</v>
      </c>
      <c r="G247" s="35" t="s">
        <v>133</v>
      </c>
      <c r="H247" s="35">
        <v>47905</v>
      </c>
      <c r="I247" s="10" t="s">
        <v>233</v>
      </c>
      <c r="J247" s="35" t="s">
        <v>235</v>
      </c>
      <c r="K247" s="35">
        <v>2325</v>
      </c>
      <c r="L247" s="35"/>
      <c r="M247" s="35"/>
      <c r="N247" s="35"/>
      <c r="O247" s="35"/>
      <c r="P247" s="33"/>
      <c r="Q247" s="35"/>
      <c r="R247" s="35"/>
      <c r="S247" s="35"/>
      <c r="T247" s="35"/>
      <c r="U247" s="35"/>
      <c r="V247" s="35"/>
      <c r="W247" s="35"/>
      <c r="X247" s="35"/>
      <c r="Y247" s="35"/>
      <c r="Z247" s="35"/>
      <c r="AA247" s="35">
        <v>1993</v>
      </c>
      <c r="AB247" s="35"/>
      <c r="AC247" s="35">
        <v>5</v>
      </c>
      <c r="AD247" s="35">
        <v>5</v>
      </c>
      <c r="AE247" s="35"/>
      <c r="AF247" s="35">
        <v>3</v>
      </c>
      <c r="AG247" s="35"/>
      <c r="AH247" s="35">
        <v>3</v>
      </c>
      <c r="AI247" s="35"/>
      <c r="AJ247" s="35"/>
      <c r="AK247" s="35"/>
      <c r="AL247" s="35"/>
      <c r="AM247" s="35"/>
      <c r="AN247" s="35"/>
      <c r="AO247" s="35"/>
      <c r="AP247" s="35"/>
      <c r="AQ247" s="36"/>
      <c r="AR247" s="36"/>
      <c r="AS247" s="36"/>
      <c r="AT247" s="37"/>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5"/>
      <c r="BZ247" s="36"/>
      <c r="CA247" s="36"/>
      <c r="CB247" s="35"/>
      <c r="CC247" s="35"/>
      <c r="CD247" s="35"/>
      <c r="CE247" s="18"/>
      <c r="CF247" s="35"/>
      <c r="CG247" s="35"/>
      <c r="CH247" s="35" t="s">
        <v>4284</v>
      </c>
      <c r="CQ247" s="195">
        <v>0</v>
      </c>
      <c r="CV247" s="222">
        <v>0</v>
      </c>
    </row>
    <row r="248" spans="1:100" s="195" customFormat="1" x14ac:dyDescent="0.25">
      <c r="A248" s="195" t="s">
        <v>4354</v>
      </c>
      <c r="B248" s="43"/>
      <c r="C248" s="35"/>
      <c r="D248" s="35" t="s">
        <v>4355</v>
      </c>
      <c r="E248" s="35" t="s">
        <v>4335</v>
      </c>
      <c r="F248" s="35" t="s">
        <v>4356</v>
      </c>
      <c r="G248" s="35" t="s">
        <v>133</v>
      </c>
      <c r="H248" s="35">
        <v>47905</v>
      </c>
      <c r="I248" s="10" t="s">
        <v>233</v>
      </c>
      <c r="J248" s="35" t="s">
        <v>235</v>
      </c>
      <c r="K248" s="35">
        <v>3128</v>
      </c>
      <c r="L248" s="35"/>
      <c r="M248" s="35"/>
      <c r="N248" s="35"/>
      <c r="O248" s="35"/>
      <c r="P248" s="33"/>
      <c r="Q248" s="35"/>
      <c r="R248" s="35"/>
      <c r="S248" s="35"/>
      <c r="T248" s="35"/>
      <c r="U248" s="35"/>
      <c r="V248" s="35"/>
      <c r="W248" s="35"/>
      <c r="X248" s="35"/>
      <c r="Y248" s="35"/>
      <c r="Z248" s="35"/>
      <c r="AA248" s="35">
        <v>2006</v>
      </c>
      <c r="AB248" s="35"/>
      <c r="AC248" s="35">
        <v>4</v>
      </c>
      <c r="AD248" s="35">
        <v>3</v>
      </c>
      <c r="AE248" s="35"/>
      <c r="AF248" s="35">
        <v>3</v>
      </c>
      <c r="AG248" s="35"/>
      <c r="AH248" s="35">
        <v>3</v>
      </c>
      <c r="AI248" s="35"/>
      <c r="AJ248" s="35"/>
      <c r="AK248" s="35"/>
      <c r="AL248" s="35"/>
      <c r="AM248" s="35"/>
      <c r="AN248" s="35"/>
      <c r="AO248" s="35"/>
      <c r="AP248" s="35"/>
      <c r="AQ248" s="36"/>
      <c r="AR248" s="36"/>
      <c r="AS248" s="36"/>
      <c r="AT248" s="37"/>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5"/>
      <c r="BZ248" s="36"/>
      <c r="CA248" s="36"/>
      <c r="CB248" s="35"/>
      <c r="CC248" s="35"/>
      <c r="CD248" s="35"/>
      <c r="CE248" s="18"/>
      <c r="CF248" s="35"/>
      <c r="CG248" s="35"/>
      <c r="CH248" s="35" t="s">
        <v>4357</v>
      </c>
      <c r="CQ248" s="195">
        <v>0</v>
      </c>
      <c r="CV248" s="222">
        <v>0</v>
      </c>
    </row>
    <row r="249" spans="1:100" s="195" customFormat="1" x14ac:dyDescent="0.25">
      <c r="A249" s="195" t="s">
        <v>4358</v>
      </c>
      <c r="B249" s="43"/>
      <c r="C249" s="35"/>
      <c r="D249" s="35" t="s">
        <v>4359</v>
      </c>
      <c r="E249" s="35" t="s">
        <v>4360</v>
      </c>
      <c r="F249" s="35" t="s">
        <v>4361</v>
      </c>
      <c r="G249" s="35" t="s">
        <v>133</v>
      </c>
      <c r="H249" s="35">
        <v>47905</v>
      </c>
      <c r="I249" s="10" t="s">
        <v>233</v>
      </c>
      <c r="J249" s="35" t="s">
        <v>235</v>
      </c>
      <c r="K249" s="35">
        <v>1800</v>
      </c>
      <c r="L249" s="35"/>
      <c r="M249" s="35"/>
      <c r="N249" s="35"/>
      <c r="O249" s="35"/>
      <c r="P249" s="33"/>
      <c r="Q249" s="35"/>
      <c r="R249" s="35"/>
      <c r="S249" s="35"/>
      <c r="T249" s="35"/>
      <c r="U249" s="35"/>
      <c r="V249" s="35"/>
      <c r="W249" s="35"/>
      <c r="X249" s="35"/>
      <c r="Y249" s="35"/>
      <c r="Z249" s="35"/>
      <c r="AA249" s="35">
        <v>1989</v>
      </c>
      <c r="AB249" s="35"/>
      <c r="AC249" s="35">
        <v>4</v>
      </c>
      <c r="AD249" s="35">
        <v>4</v>
      </c>
      <c r="AE249" s="35"/>
      <c r="AF249" s="35">
        <v>3</v>
      </c>
      <c r="AG249" s="35"/>
      <c r="AH249" s="35">
        <v>3</v>
      </c>
      <c r="AI249" s="35"/>
      <c r="AJ249" s="35"/>
      <c r="AK249" s="35"/>
      <c r="AL249" s="35"/>
      <c r="AM249" s="35"/>
      <c r="AN249" s="35"/>
      <c r="AO249" s="35"/>
      <c r="AP249" s="35"/>
      <c r="AQ249" s="36"/>
      <c r="AR249" s="36"/>
      <c r="AS249" s="36"/>
      <c r="AT249" s="37"/>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5"/>
      <c r="BZ249" s="36"/>
      <c r="CA249" s="36"/>
      <c r="CB249" s="35"/>
      <c r="CC249" s="35"/>
      <c r="CD249" s="35"/>
      <c r="CE249" s="18"/>
      <c r="CF249" s="35"/>
      <c r="CG249" s="35"/>
      <c r="CH249" s="35"/>
      <c r="CQ249" s="195">
        <v>0</v>
      </c>
      <c r="CV249" s="222">
        <v>0</v>
      </c>
    </row>
    <row r="250" spans="1:100" s="195" customFormat="1" x14ac:dyDescent="0.25">
      <c r="A250" s="195" t="s">
        <v>4362</v>
      </c>
      <c r="B250" s="43"/>
      <c r="C250" s="35"/>
      <c r="D250" s="35" t="s">
        <v>4281</v>
      </c>
      <c r="E250" s="35" t="s">
        <v>4363</v>
      </c>
      <c r="F250" s="35" t="s">
        <v>4364</v>
      </c>
      <c r="G250" s="35" t="s">
        <v>254</v>
      </c>
      <c r="H250" s="35">
        <v>47906</v>
      </c>
      <c r="I250" s="10" t="s">
        <v>233</v>
      </c>
      <c r="J250" s="35" t="s">
        <v>235</v>
      </c>
      <c r="K250" s="35">
        <v>2294</v>
      </c>
      <c r="L250" s="35"/>
      <c r="M250" s="35"/>
      <c r="N250" s="35"/>
      <c r="O250" s="35"/>
      <c r="P250" s="33"/>
      <c r="Q250" s="35"/>
      <c r="R250" s="35"/>
      <c r="S250" s="35"/>
      <c r="T250" s="35"/>
      <c r="U250" s="35"/>
      <c r="V250" s="35"/>
      <c r="W250" s="35"/>
      <c r="X250" s="35"/>
      <c r="Y250" s="35"/>
      <c r="Z250" s="35"/>
      <c r="AA250" s="35">
        <v>1998</v>
      </c>
      <c r="AB250" s="35"/>
      <c r="AC250" s="35">
        <v>4</v>
      </c>
      <c r="AD250" s="35">
        <v>4</v>
      </c>
      <c r="AE250" s="35"/>
      <c r="AF250" s="35">
        <v>3</v>
      </c>
      <c r="AG250" s="35"/>
      <c r="AH250" s="35">
        <v>3</v>
      </c>
      <c r="AI250" s="35"/>
      <c r="AJ250" s="35"/>
      <c r="AK250" s="35"/>
      <c r="AL250" s="35"/>
      <c r="AM250" s="35"/>
      <c r="AN250" s="35"/>
      <c r="AO250" s="35"/>
      <c r="AP250" s="35"/>
      <c r="AQ250" s="36"/>
      <c r="AR250" s="36"/>
      <c r="AS250" s="36"/>
      <c r="AT250" s="37"/>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5"/>
      <c r="BZ250" s="36"/>
      <c r="CA250" s="36"/>
      <c r="CB250" s="35"/>
      <c r="CC250" s="35"/>
      <c r="CD250" s="35"/>
      <c r="CE250" s="18"/>
      <c r="CF250" s="35"/>
      <c r="CG250" s="35"/>
      <c r="CH250" s="35" t="s">
        <v>4284</v>
      </c>
      <c r="CQ250" s="195">
        <v>0</v>
      </c>
      <c r="CV250" s="222">
        <v>0</v>
      </c>
    </row>
    <row r="251" spans="1:100" s="195" customFormat="1" x14ac:dyDescent="0.25">
      <c r="A251" s="195" t="s">
        <v>4365</v>
      </c>
      <c r="B251" s="43"/>
      <c r="C251" s="35"/>
      <c r="D251" s="35" t="s">
        <v>4366</v>
      </c>
      <c r="E251" s="35" t="s">
        <v>4367</v>
      </c>
      <c r="F251" s="35" t="s">
        <v>4368</v>
      </c>
      <c r="G251" s="35" t="s">
        <v>133</v>
      </c>
      <c r="H251" s="35">
        <v>47909</v>
      </c>
      <c r="I251" s="35" t="s">
        <v>233</v>
      </c>
      <c r="J251" s="35" t="s">
        <v>235</v>
      </c>
      <c r="K251" s="35">
        <v>2150</v>
      </c>
      <c r="L251" s="35"/>
      <c r="M251" s="35"/>
      <c r="N251" s="35"/>
      <c r="O251" s="35"/>
      <c r="P251" s="33"/>
      <c r="Q251" s="35"/>
      <c r="R251" s="35"/>
      <c r="S251" s="35"/>
      <c r="T251" s="35"/>
      <c r="U251" s="35"/>
      <c r="V251" s="35"/>
      <c r="W251" s="35"/>
      <c r="X251" s="35"/>
      <c r="Y251" s="35"/>
      <c r="Z251" s="35"/>
      <c r="AA251" s="35">
        <v>1960</v>
      </c>
      <c r="AB251" s="35"/>
      <c r="AC251" s="35">
        <v>3</v>
      </c>
      <c r="AD251" s="35">
        <v>3</v>
      </c>
      <c r="AE251" s="35"/>
      <c r="AF251" s="35">
        <v>3</v>
      </c>
      <c r="AG251" s="35"/>
      <c r="AH251" s="35">
        <v>3</v>
      </c>
      <c r="AI251" s="35"/>
      <c r="AJ251" s="35"/>
      <c r="AK251" s="35"/>
      <c r="AL251" s="35"/>
      <c r="AM251" s="35"/>
      <c r="AN251" s="35"/>
      <c r="AO251" s="35"/>
      <c r="AP251" s="35"/>
      <c r="AQ251" s="36"/>
      <c r="AR251" s="36"/>
      <c r="AS251" s="36"/>
      <c r="AT251" s="37"/>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5"/>
      <c r="BZ251" s="36"/>
      <c r="CA251" s="36"/>
      <c r="CB251" s="35"/>
      <c r="CC251" s="35"/>
      <c r="CD251" s="35"/>
      <c r="CE251" s="18"/>
      <c r="CF251" s="35"/>
      <c r="CG251" s="35"/>
      <c r="CH251" s="35" t="s">
        <v>4369</v>
      </c>
      <c r="CQ251" s="195">
        <v>0</v>
      </c>
      <c r="CV251" s="222">
        <v>0</v>
      </c>
    </row>
    <row r="252" spans="1:100" s="195" customFormat="1" x14ac:dyDescent="0.25">
      <c r="A252" s="195" t="s">
        <v>4370</v>
      </c>
      <c r="B252" s="43"/>
      <c r="C252" s="35"/>
      <c r="D252" s="35" t="s">
        <v>4329</v>
      </c>
      <c r="E252" s="35" t="s">
        <v>4272</v>
      </c>
      <c r="F252" s="35" t="s">
        <v>4371</v>
      </c>
      <c r="G252" s="35" t="s">
        <v>133</v>
      </c>
      <c r="H252" s="35">
        <v>47905</v>
      </c>
      <c r="I252" s="10" t="s">
        <v>233</v>
      </c>
      <c r="J252" s="35" t="s">
        <v>235</v>
      </c>
      <c r="K252" s="35">
        <v>2498</v>
      </c>
      <c r="L252" s="35"/>
      <c r="M252" s="35"/>
      <c r="N252" s="35"/>
      <c r="O252" s="35"/>
      <c r="P252" s="33"/>
      <c r="Q252" s="35"/>
      <c r="R252" s="35"/>
      <c r="S252" s="35"/>
      <c r="T252" s="35"/>
      <c r="U252" s="35"/>
      <c r="V252" s="35"/>
      <c r="W252" s="35"/>
      <c r="X252" s="35"/>
      <c r="Y252" s="35"/>
      <c r="Z252" s="35"/>
      <c r="AA252" s="35">
        <v>1971</v>
      </c>
      <c r="AB252" s="35"/>
      <c r="AC252" s="35">
        <v>5</v>
      </c>
      <c r="AD252" s="35">
        <v>4</v>
      </c>
      <c r="AE252" s="35"/>
      <c r="AF252" s="35">
        <v>3</v>
      </c>
      <c r="AG252" s="35"/>
      <c r="AH252" s="35">
        <v>3</v>
      </c>
      <c r="AI252" s="35"/>
      <c r="AJ252" s="35"/>
      <c r="AK252" s="35"/>
      <c r="AL252" s="35"/>
      <c r="AM252" s="35"/>
      <c r="AN252" s="35"/>
      <c r="AO252" s="35"/>
      <c r="AP252" s="35"/>
      <c r="AQ252" s="36"/>
      <c r="AR252" s="36"/>
      <c r="AS252" s="36"/>
      <c r="AT252" s="37"/>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5"/>
      <c r="BZ252" s="36"/>
      <c r="CA252" s="36"/>
      <c r="CB252" s="35"/>
      <c r="CC252" s="35"/>
      <c r="CD252" s="35"/>
      <c r="CE252" s="18"/>
      <c r="CF252" s="35"/>
      <c r="CG252" s="35"/>
      <c r="CH252" s="35" t="s">
        <v>4332</v>
      </c>
      <c r="CQ252" s="195">
        <v>0</v>
      </c>
      <c r="CV252" s="222">
        <v>0</v>
      </c>
    </row>
    <row r="253" spans="1:100" s="195" customFormat="1" x14ac:dyDescent="0.25">
      <c r="A253" s="195" t="s">
        <v>4372</v>
      </c>
      <c r="B253" s="43"/>
      <c r="C253" s="35"/>
      <c r="D253" s="35" t="s">
        <v>4373</v>
      </c>
      <c r="E253" s="35" t="s">
        <v>4374</v>
      </c>
      <c r="F253" s="35" t="s">
        <v>4375</v>
      </c>
      <c r="G253" s="35" t="s">
        <v>254</v>
      </c>
      <c r="H253" s="35">
        <v>47906</v>
      </c>
      <c r="I253" s="10" t="s">
        <v>233</v>
      </c>
      <c r="J253" s="35" t="s">
        <v>235</v>
      </c>
      <c r="K253" s="35">
        <v>1680</v>
      </c>
      <c r="L253" s="35"/>
      <c r="M253" s="35"/>
      <c r="N253" s="35"/>
      <c r="O253" s="35"/>
      <c r="P253" s="33"/>
      <c r="Q253" s="35"/>
      <c r="R253" s="35"/>
      <c r="S253" s="35"/>
      <c r="T253" s="35"/>
      <c r="U253" s="35"/>
      <c r="V253" s="35"/>
      <c r="W253" s="35"/>
      <c r="X253" s="35"/>
      <c r="Y253" s="35"/>
      <c r="Z253" s="35"/>
      <c r="AA253" s="35">
        <v>1955</v>
      </c>
      <c r="AB253" s="35"/>
      <c r="AC253" s="35">
        <v>4</v>
      </c>
      <c r="AD253" s="35">
        <v>4</v>
      </c>
      <c r="AE253" s="35"/>
      <c r="AF253" s="35">
        <v>3</v>
      </c>
      <c r="AG253" s="35"/>
      <c r="AH253" s="35">
        <v>3</v>
      </c>
      <c r="AI253" s="35"/>
      <c r="AJ253" s="35"/>
      <c r="AK253" s="35"/>
      <c r="AL253" s="35"/>
      <c r="AM253" s="35"/>
      <c r="AN253" s="35"/>
      <c r="AO253" s="35"/>
      <c r="AP253" s="35"/>
      <c r="AQ253" s="36"/>
      <c r="AR253" s="36"/>
      <c r="AS253" s="36"/>
      <c r="AT253" s="37"/>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5"/>
      <c r="BZ253" s="36"/>
      <c r="CA253" s="36"/>
      <c r="CB253" s="35"/>
      <c r="CC253" s="35"/>
      <c r="CD253" s="35"/>
      <c r="CE253" s="18"/>
      <c r="CF253" s="35"/>
      <c r="CG253" s="35"/>
      <c r="CH253" s="35"/>
      <c r="CQ253" s="195">
        <v>0</v>
      </c>
      <c r="CV253" s="222">
        <v>0</v>
      </c>
    </row>
    <row r="254" spans="1:100" s="195" customFormat="1" x14ac:dyDescent="0.25">
      <c r="A254" s="195" t="s">
        <v>4376</v>
      </c>
      <c r="B254" s="43"/>
      <c r="C254" s="35"/>
      <c r="D254" s="35" t="s">
        <v>4379</v>
      </c>
      <c r="E254" s="35" t="s">
        <v>4377</v>
      </c>
      <c r="F254" s="35" t="s">
        <v>4378</v>
      </c>
      <c r="G254" s="35" t="s">
        <v>676</v>
      </c>
      <c r="H254" s="35">
        <v>47941</v>
      </c>
      <c r="I254" s="10" t="s">
        <v>233</v>
      </c>
      <c r="J254" s="35" t="s">
        <v>235</v>
      </c>
      <c r="K254" s="35">
        <v>4548</v>
      </c>
      <c r="L254" s="35"/>
      <c r="M254" s="35"/>
      <c r="N254" s="35"/>
      <c r="O254" s="35"/>
      <c r="P254" s="33"/>
      <c r="Q254" s="35"/>
      <c r="R254" s="35"/>
      <c r="S254" s="35"/>
      <c r="T254" s="35"/>
      <c r="U254" s="35"/>
      <c r="V254" s="35"/>
      <c r="W254" s="35"/>
      <c r="X254" s="35"/>
      <c r="Y254" s="35"/>
      <c r="Z254" s="35"/>
      <c r="AA254" s="35">
        <v>2011</v>
      </c>
      <c r="AB254" s="35"/>
      <c r="AC254" s="35">
        <v>3</v>
      </c>
      <c r="AD254" s="35">
        <v>2</v>
      </c>
      <c r="AE254" s="35"/>
      <c r="AF254" s="35">
        <v>3</v>
      </c>
      <c r="AG254" s="35"/>
      <c r="AH254" s="35">
        <v>3</v>
      </c>
      <c r="AI254" s="35"/>
      <c r="AJ254" s="35"/>
      <c r="AK254" s="35"/>
      <c r="AL254" s="35"/>
      <c r="AM254" s="35"/>
      <c r="AN254" s="35"/>
      <c r="AO254" s="35"/>
      <c r="AP254" s="35"/>
      <c r="AQ254" s="36"/>
      <c r="AR254" s="36"/>
      <c r="AS254" s="36"/>
      <c r="AT254" s="37"/>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5"/>
      <c r="BZ254" s="36"/>
      <c r="CA254" s="36"/>
      <c r="CB254" s="35"/>
      <c r="CC254" s="35"/>
      <c r="CD254" s="35"/>
      <c r="CE254" s="18"/>
      <c r="CF254" s="35"/>
      <c r="CG254" s="35"/>
      <c r="CH254" s="35" t="s">
        <v>4332</v>
      </c>
      <c r="CQ254" s="195">
        <v>0</v>
      </c>
      <c r="CV254" s="222">
        <v>0</v>
      </c>
    </row>
    <row r="255" spans="1:100" s="195" customFormat="1" x14ac:dyDescent="0.25">
      <c r="A255" s="195" t="s">
        <v>4380</v>
      </c>
      <c r="B255" s="43"/>
      <c r="C255" s="35"/>
      <c r="D255" s="35" t="s">
        <v>4281</v>
      </c>
      <c r="E255" s="35" t="s">
        <v>4381</v>
      </c>
      <c r="F255" s="35" t="s">
        <v>4382</v>
      </c>
      <c r="G255" s="35" t="s">
        <v>133</v>
      </c>
      <c r="H255" s="35">
        <v>47904</v>
      </c>
      <c r="I255" s="10" t="s">
        <v>233</v>
      </c>
      <c r="J255" s="35" t="s">
        <v>235</v>
      </c>
      <c r="K255" s="35">
        <v>2602</v>
      </c>
      <c r="L255" s="35"/>
      <c r="M255" s="35"/>
      <c r="N255" s="35"/>
      <c r="O255" s="35"/>
      <c r="P255" s="33"/>
      <c r="Q255" s="35"/>
      <c r="R255" s="35"/>
      <c r="S255" s="35"/>
      <c r="T255" s="35"/>
      <c r="U255" s="35"/>
      <c r="V255" s="35"/>
      <c r="W255" s="35"/>
      <c r="X255" s="35"/>
      <c r="Y255" s="35"/>
      <c r="Z255" s="35"/>
      <c r="AA255" s="35">
        <v>2006</v>
      </c>
      <c r="AB255" s="35"/>
      <c r="AC255" s="35">
        <v>2</v>
      </c>
      <c r="AD255" s="35">
        <v>2</v>
      </c>
      <c r="AE255" s="35"/>
      <c r="AF255" s="35">
        <v>3</v>
      </c>
      <c r="AG255" s="35"/>
      <c r="AH255" s="35">
        <v>3</v>
      </c>
      <c r="AI255" s="35"/>
      <c r="AJ255" s="35"/>
      <c r="AK255" s="35"/>
      <c r="AL255" s="35"/>
      <c r="AM255" s="35"/>
      <c r="AN255" s="35"/>
      <c r="AO255" s="35"/>
      <c r="AP255" s="35"/>
      <c r="AQ255" s="36"/>
      <c r="AR255" s="36"/>
      <c r="AS255" s="36"/>
      <c r="AT255" s="37"/>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5"/>
      <c r="BZ255" s="36"/>
      <c r="CA255" s="36"/>
      <c r="CB255" s="35"/>
      <c r="CC255" s="35"/>
      <c r="CD255" s="35"/>
      <c r="CE255" s="18"/>
      <c r="CF255" s="35"/>
      <c r="CG255" s="35"/>
      <c r="CH255" s="35" t="s">
        <v>4284</v>
      </c>
      <c r="CQ255" s="195">
        <v>0</v>
      </c>
      <c r="CV255" s="222">
        <v>0</v>
      </c>
    </row>
    <row r="256" spans="1:100" s="195" customFormat="1" x14ac:dyDescent="0.25">
      <c r="A256" s="195" t="s">
        <v>4383</v>
      </c>
      <c r="B256" s="43"/>
      <c r="C256" s="35"/>
      <c r="D256" s="35" t="s">
        <v>4384</v>
      </c>
      <c r="E256" s="35" t="s">
        <v>4385</v>
      </c>
      <c r="F256" s="35" t="s">
        <v>4386</v>
      </c>
      <c r="G256" s="35" t="s">
        <v>254</v>
      </c>
      <c r="H256" s="35">
        <v>47906</v>
      </c>
      <c r="I256" s="10" t="s">
        <v>233</v>
      </c>
      <c r="J256" s="35" t="s">
        <v>235</v>
      </c>
      <c r="K256" s="35">
        <v>2592</v>
      </c>
      <c r="L256" s="35"/>
      <c r="M256" s="35"/>
      <c r="N256" s="35"/>
      <c r="O256" s="35"/>
      <c r="P256" s="33"/>
      <c r="Q256" s="35"/>
      <c r="R256" s="35"/>
      <c r="S256" s="35"/>
      <c r="T256" s="35"/>
      <c r="U256" s="35"/>
      <c r="V256" s="35"/>
      <c r="W256" s="35"/>
      <c r="X256" s="35"/>
      <c r="Y256" s="35"/>
      <c r="Z256" s="35"/>
      <c r="AA256" s="35">
        <v>1995</v>
      </c>
      <c r="AB256" s="35"/>
      <c r="AC256" s="35">
        <v>3</v>
      </c>
      <c r="AD256" s="35">
        <v>3</v>
      </c>
      <c r="AE256" s="35"/>
      <c r="AF256" s="35">
        <v>1</v>
      </c>
      <c r="AG256" s="35"/>
      <c r="AH256" s="35">
        <v>2</v>
      </c>
      <c r="AI256" s="35"/>
      <c r="AJ256" s="35"/>
      <c r="AK256" s="35"/>
      <c r="AL256" s="35"/>
      <c r="AM256" s="35"/>
      <c r="AN256" s="35"/>
      <c r="AO256" s="35"/>
      <c r="AP256" s="35"/>
      <c r="AQ256" s="36"/>
      <c r="AR256" s="36"/>
      <c r="AS256" s="36"/>
      <c r="AT256" s="37"/>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5"/>
      <c r="BZ256" s="36"/>
      <c r="CA256" s="36"/>
      <c r="CB256" s="35"/>
      <c r="CC256" s="35"/>
      <c r="CD256" s="35"/>
      <c r="CE256" s="18"/>
      <c r="CF256" s="35"/>
      <c r="CG256" s="35"/>
      <c r="CH256" s="35"/>
      <c r="CQ256" s="195">
        <v>0</v>
      </c>
      <c r="CV256" s="222">
        <v>0</v>
      </c>
    </row>
    <row r="257" spans="1:100" s="195" customFormat="1" x14ac:dyDescent="0.25">
      <c r="A257" s="195" t="s">
        <v>4387</v>
      </c>
      <c r="B257" s="43"/>
      <c r="C257" s="35"/>
      <c r="D257" s="35" t="s">
        <v>4388</v>
      </c>
      <c r="E257" s="35" t="s">
        <v>4389</v>
      </c>
      <c r="F257" s="35" t="s">
        <v>4390</v>
      </c>
      <c r="G257" s="35" t="s">
        <v>133</v>
      </c>
      <c r="H257" s="35">
        <v>47905</v>
      </c>
      <c r="I257" s="10" t="s">
        <v>233</v>
      </c>
      <c r="J257" s="35" t="s">
        <v>235</v>
      </c>
      <c r="K257" s="35">
        <v>4988</v>
      </c>
      <c r="L257" s="35"/>
      <c r="M257" s="35"/>
      <c r="N257" s="35"/>
      <c r="O257" s="35"/>
      <c r="P257" s="33"/>
      <c r="Q257" s="35"/>
      <c r="R257" s="35"/>
      <c r="S257" s="35"/>
      <c r="T257" s="35"/>
      <c r="U257" s="35"/>
      <c r="V257" s="35"/>
      <c r="W257" s="35"/>
      <c r="X257" s="35"/>
      <c r="Y257" s="35"/>
      <c r="Z257" s="35"/>
      <c r="AA257" s="35">
        <v>1999</v>
      </c>
      <c r="AB257" s="35"/>
      <c r="AC257" s="35">
        <v>4</v>
      </c>
      <c r="AD257" s="35">
        <v>4</v>
      </c>
      <c r="AE257" s="35"/>
      <c r="AF257" s="35">
        <v>4</v>
      </c>
      <c r="AG257" s="35"/>
      <c r="AH257" s="35">
        <v>3</v>
      </c>
      <c r="AI257" s="35"/>
      <c r="AJ257" s="35"/>
      <c r="AK257" s="35"/>
      <c r="AL257" s="35"/>
      <c r="AM257" s="35"/>
      <c r="AN257" s="35"/>
      <c r="AO257" s="35"/>
      <c r="AP257" s="35"/>
      <c r="AQ257" s="36"/>
      <c r="AR257" s="36"/>
      <c r="AS257" s="36"/>
      <c r="AT257" s="37"/>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5"/>
      <c r="BZ257" s="36"/>
      <c r="CA257" s="36"/>
      <c r="CB257" s="35"/>
      <c r="CC257" s="35"/>
      <c r="CD257" s="35"/>
      <c r="CE257" s="18"/>
      <c r="CF257" s="35"/>
      <c r="CG257" s="35"/>
      <c r="CH257" s="35"/>
      <c r="CQ257" s="195">
        <v>0</v>
      </c>
      <c r="CV257" s="222">
        <v>0</v>
      </c>
    </row>
    <row r="258" spans="1:100" s="195" customFormat="1" x14ac:dyDescent="0.25">
      <c r="A258" s="195" t="s">
        <v>4391</v>
      </c>
      <c r="B258" s="43"/>
      <c r="C258" s="35"/>
      <c r="D258" s="35" t="s">
        <v>4388</v>
      </c>
      <c r="E258" s="35" t="s">
        <v>4392</v>
      </c>
      <c r="F258" s="35" t="s">
        <v>4393</v>
      </c>
      <c r="G258" s="35" t="s">
        <v>133</v>
      </c>
      <c r="H258" s="35">
        <v>47905</v>
      </c>
      <c r="I258" s="10" t="s">
        <v>233</v>
      </c>
      <c r="J258" s="35" t="s">
        <v>235</v>
      </c>
      <c r="K258" s="35">
        <v>2016</v>
      </c>
      <c r="L258" s="35"/>
      <c r="M258" s="35"/>
      <c r="N258" s="35"/>
      <c r="O258" s="35"/>
      <c r="P258" s="33"/>
      <c r="Q258" s="35"/>
      <c r="R258" s="35"/>
      <c r="S258" s="35"/>
      <c r="T258" s="35"/>
      <c r="U258" s="35"/>
      <c r="V258" s="35"/>
      <c r="W258" s="35"/>
      <c r="X258" s="35"/>
      <c r="Y258" s="35"/>
      <c r="Z258" s="35"/>
      <c r="AA258" s="35">
        <v>1997</v>
      </c>
      <c r="AB258" s="35"/>
      <c r="AC258" s="35">
        <v>4</v>
      </c>
      <c r="AD258" s="35">
        <v>4</v>
      </c>
      <c r="AE258" s="35"/>
      <c r="AF258" s="35">
        <v>3</v>
      </c>
      <c r="AG258" s="35"/>
      <c r="AH258" s="35">
        <v>3</v>
      </c>
      <c r="AI258" s="35"/>
      <c r="AJ258" s="35"/>
      <c r="AK258" s="35"/>
      <c r="AL258" s="35"/>
      <c r="AM258" s="35"/>
      <c r="AN258" s="35"/>
      <c r="AO258" s="35"/>
      <c r="AP258" s="35"/>
      <c r="AQ258" s="36"/>
      <c r="AR258" s="36"/>
      <c r="AS258" s="36"/>
      <c r="AT258" s="37"/>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5"/>
      <c r="BZ258" s="36"/>
      <c r="CA258" s="36"/>
      <c r="CB258" s="35"/>
      <c r="CC258" s="35"/>
      <c r="CD258" s="35"/>
      <c r="CE258" s="18"/>
      <c r="CF258" s="35"/>
      <c r="CG258" s="35"/>
      <c r="CH258" s="35"/>
      <c r="CQ258" s="195">
        <v>0</v>
      </c>
      <c r="CV258" s="222">
        <v>0</v>
      </c>
    </row>
    <row r="259" spans="1:100" s="195" customFormat="1" x14ac:dyDescent="0.25">
      <c r="A259" s="195" t="s">
        <v>2265</v>
      </c>
      <c r="B259" s="43"/>
      <c r="C259" s="35"/>
      <c r="D259" s="35" t="s">
        <v>4366</v>
      </c>
      <c r="E259" s="35" t="s">
        <v>4394</v>
      </c>
      <c r="F259" s="35" t="s">
        <v>4395</v>
      </c>
      <c r="G259" s="35" t="s">
        <v>133</v>
      </c>
      <c r="H259" s="35">
        <v>47904</v>
      </c>
      <c r="I259" s="10" t="s">
        <v>233</v>
      </c>
      <c r="J259" s="35" t="s">
        <v>235</v>
      </c>
      <c r="K259" s="35">
        <v>1323</v>
      </c>
      <c r="L259" s="35"/>
      <c r="M259" s="35"/>
      <c r="N259" s="35"/>
      <c r="O259" s="35"/>
      <c r="P259" s="33"/>
      <c r="Q259" s="35"/>
      <c r="R259" s="35"/>
      <c r="S259" s="35"/>
      <c r="T259" s="35"/>
      <c r="U259" s="35"/>
      <c r="V259" s="35"/>
      <c r="W259" s="35"/>
      <c r="X259" s="35"/>
      <c r="Y259" s="35"/>
      <c r="Z259" s="35"/>
      <c r="AA259" s="35">
        <v>1999</v>
      </c>
      <c r="AB259" s="35"/>
      <c r="AC259" s="35">
        <v>4</v>
      </c>
      <c r="AD259" s="35">
        <v>3</v>
      </c>
      <c r="AE259" s="35"/>
      <c r="AF259" s="35">
        <v>3</v>
      </c>
      <c r="AG259" s="35"/>
      <c r="AH259" s="35">
        <v>3</v>
      </c>
      <c r="AI259" s="35"/>
      <c r="AJ259" s="35"/>
      <c r="AK259" s="35"/>
      <c r="AL259" s="35"/>
      <c r="AM259" s="35"/>
      <c r="AN259" s="35"/>
      <c r="AO259" s="35"/>
      <c r="AP259" s="35"/>
      <c r="AQ259" s="36"/>
      <c r="AR259" s="36"/>
      <c r="AS259" s="36"/>
      <c r="AT259" s="37"/>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5"/>
      <c r="BZ259" s="36"/>
      <c r="CA259" s="36"/>
      <c r="CB259" s="35"/>
      <c r="CC259" s="35"/>
      <c r="CD259" s="35"/>
      <c r="CE259" s="18"/>
      <c r="CF259" s="35"/>
      <c r="CG259" s="35"/>
      <c r="CH259" s="35" t="s">
        <v>4396</v>
      </c>
      <c r="CQ259" s="195">
        <v>1</v>
      </c>
      <c r="CR259" s="195" t="s">
        <v>4397</v>
      </c>
      <c r="CV259" s="222">
        <v>0</v>
      </c>
    </row>
    <row r="260" spans="1:100" s="195" customFormat="1" x14ac:dyDescent="0.25">
      <c r="A260" s="195" t="s">
        <v>3182</v>
      </c>
      <c r="B260" s="43"/>
      <c r="C260" s="35"/>
      <c r="D260" s="35" t="s">
        <v>4281</v>
      </c>
      <c r="E260" s="35" t="s">
        <v>4324</v>
      </c>
      <c r="F260" s="35" t="s">
        <v>4398</v>
      </c>
      <c r="G260" s="35" t="s">
        <v>133</v>
      </c>
      <c r="H260" s="35">
        <v>47905</v>
      </c>
      <c r="I260" s="10" t="s">
        <v>233</v>
      </c>
      <c r="J260" s="35" t="s">
        <v>235</v>
      </c>
      <c r="K260" s="35">
        <v>3990</v>
      </c>
      <c r="L260" s="35"/>
      <c r="M260" s="35"/>
      <c r="N260" s="35"/>
      <c r="O260" s="35"/>
      <c r="P260" s="33"/>
      <c r="Q260" s="35"/>
      <c r="R260" s="35"/>
      <c r="S260" s="35"/>
      <c r="T260" s="35"/>
      <c r="U260" s="35"/>
      <c r="V260" s="35"/>
      <c r="W260" s="35"/>
      <c r="X260" s="35"/>
      <c r="Y260" s="35"/>
      <c r="Z260" s="35"/>
      <c r="AA260" s="35">
        <v>2011</v>
      </c>
      <c r="AB260" s="35"/>
      <c r="AC260" s="35">
        <v>4</v>
      </c>
      <c r="AD260" s="35">
        <v>3</v>
      </c>
      <c r="AE260" s="35"/>
      <c r="AF260" s="35">
        <v>3</v>
      </c>
      <c r="AG260" s="35"/>
      <c r="AH260" s="35">
        <v>3</v>
      </c>
      <c r="AI260" s="35"/>
      <c r="AJ260" s="35"/>
      <c r="AK260" s="35"/>
      <c r="AL260" s="35"/>
      <c r="AM260" s="35"/>
      <c r="AN260" s="35"/>
      <c r="AO260" s="35"/>
      <c r="AP260" s="35"/>
      <c r="AQ260" s="36"/>
      <c r="AR260" s="36"/>
      <c r="AS260" s="36"/>
      <c r="AT260" s="37"/>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5"/>
      <c r="BZ260" s="36"/>
      <c r="CA260" s="36"/>
      <c r="CB260" s="35"/>
      <c r="CC260" s="35"/>
      <c r="CD260" s="35"/>
      <c r="CE260" s="18"/>
      <c r="CF260" s="35"/>
      <c r="CG260" s="35"/>
      <c r="CH260" s="35" t="s">
        <v>4399</v>
      </c>
      <c r="CQ260" s="195">
        <v>1</v>
      </c>
      <c r="CR260" s="195" t="s">
        <v>3181</v>
      </c>
      <c r="CV260" s="222">
        <v>0</v>
      </c>
    </row>
    <row r="261" spans="1:100" s="195" customFormat="1" x14ac:dyDescent="0.25">
      <c r="A261" s="195" t="s">
        <v>3197</v>
      </c>
      <c r="B261" s="43"/>
      <c r="C261" s="35"/>
      <c r="D261" s="35" t="s">
        <v>4379</v>
      </c>
      <c r="E261" s="35" t="s">
        <v>4377</v>
      </c>
      <c r="F261" s="35" t="s">
        <v>4400</v>
      </c>
      <c r="G261" s="35" t="s">
        <v>133</v>
      </c>
      <c r="H261" s="35">
        <v>47905</v>
      </c>
      <c r="I261" s="10" t="s">
        <v>233</v>
      </c>
      <c r="J261" s="35" t="s">
        <v>235</v>
      </c>
      <c r="K261" s="35">
        <v>3703</v>
      </c>
      <c r="L261" s="35"/>
      <c r="M261" s="35"/>
      <c r="N261" s="35"/>
      <c r="O261" s="35"/>
      <c r="P261" s="33"/>
      <c r="Q261" s="35"/>
      <c r="R261" s="35"/>
      <c r="S261" s="35"/>
      <c r="T261" s="35"/>
      <c r="U261" s="35"/>
      <c r="V261" s="35"/>
      <c r="W261" s="35"/>
      <c r="X261" s="35"/>
      <c r="Y261" s="35"/>
      <c r="Z261" s="35"/>
      <c r="AA261" s="35">
        <v>2012</v>
      </c>
      <c r="AB261" s="35"/>
      <c r="AC261" s="35">
        <v>2</v>
      </c>
      <c r="AD261" s="35">
        <v>2</v>
      </c>
      <c r="AE261" s="35"/>
      <c r="AF261" s="35">
        <v>3</v>
      </c>
      <c r="AG261" s="35"/>
      <c r="AH261" s="35">
        <v>4</v>
      </c>
      <c r="AI261" s="35"/>
      <c r="AJ261" s="35"/>
      <c r="AK261" s="35"/>
      <c r="AL261" s="35"/>
      <c r="AM261" s="35"/>
      <c r="AN261" s="35"/>
      <c r="AO261" s="35"/>
      <c r="AP261" s="35"/>
      <c r="AQ261" s="36"/>
      <c r="AR261" s="36"/>
      <c r="AS261" s="36"/>
      <c r="AT261" s="37"/>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5"/>
      <c r="BZ261" s="36"/>
      <c r="CA261" s="36"/>
      <c r="CB261" s="35"/>
      <c r="CC261" s="35"/>
      <c r="CD261" s="35"/>
      <c r="CE261" s="18"/>
      <c r="CF261" s="35"/>
      <c r="CG261" s="35"/>
      <c r="CH261" s="35" t="s">
        <v>4401</v>
      </c>
      <c r="CQ261" s="195">
        <v>1</v>
      </c>
      <c r="CR261" s="195" t="s">
        <v>3196</v>
      </c>
      <c r="CV261" s="222">
        <v>0</v>
      </c>
    </row>
    <row r="262" spans="1:100" s="195" customFormat="1" x14ac:dyDescent="0.25">
      <c r="A262" s="195" t="s">
        <v>1152</v>
      </c>
      <c r="B262" s="43"/>
      <c r="C262" s="35"/>
      <c r="D262" s="35" t="s">
        <v>4276</v>
      </c>
      <c r="E262" s="35" t="s">
        <v>4402</v>
      </c>
      <c r="F262" s="35" t="s">
        <v>4403</v>
      </c>
      <c r="G262" s="35" t="s">
        <v>133</v>
      </c>
      <c r="H262" s="35">
        <v>47904</v>
      </c>
      <c r="I262" s="10" t="s">
        <v>233</v>
      </c>
      <c r="J262" s="35" t="s">
        <v>235</v>
      </c>
      <c r="K262" s="35">
        <v>2475</v>
      </c>
      <c r="L262" s="35"/>
      <c r="M262" s="35"/>
      <c r="N262" s="35"/>
      <c r="O262" s="35"/>
      <c r="P262" s="33"/>
      <c r="Q262" s="35"/>
      <c r="R262" s="35"/>
      <c r="S262" s="35"/>
      <c r="T262" s="35"/>
      <c r="U262" s="35"/>
      <c r="V262" s="35"/>
      <c r="W262" s="35"/>
      <c r="X262" s="35"/>
      <c r="Y262" s="35"/>
      <c r="Z262" s="35"/>
      <c r="AA262" s="35">
        <v>1981</v>
      </c>
      <c r="AB262" s="35"/>
      <c r="AC262" s="35">
        <v>2</v>
      </c>
      <c r="AD262" s="35">
        <v>2</v>
      </c>
      <c r="AE262" s="35"/>
      <c r="AF262" s="35">
        <v>2</v>
      </c>
      <c r="AG262" s="35"/>
      <c r="AH262" s="35">
        <v>2</v>
      </c>
      <c r="AI262" s="35"/>
      <c r="AJ262" s="35"/>
      <c r="AK262" s="35"/>
      <c r="AL262" s="35"/>
      <c r="AM262" s="35"/>
      <c r="AN262" s="35"/>
      <c r="AO262" s="35"/>
      <c r="AP262" s="35"/>
      <c r="AQ262" s="36"/>
      <c r="AR262" s="36"/>
      <c r="AS262" s="36"/>
      <c r="AT262" s="37"/>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5"/>
      <c r="BZ262" s="36"/>
      <c r="CA262" s="36"/>
      <c r="CB262" s="35"/>
      <c r="CC262" s="35"/>
      <c r="CD262" s="35"/>
      <c r="CE262" s="18"/>
      <c r="CF262" s="35"/>
      <c r="CG262" s="35"/>
      <c r="CH262" s="35"/>
      <c r="CQ262" s="195">
        <v>1</v>
      </c>
      <c r="CR262" s="195" t="s">
        <v>4404</v>
      </c>
      <c r="CV262" s="222">
        <v>0</v>
      </c>
    </row>
    <row r="263" spans="1:100" s="195" customFormat="1" x14ac:dyDescent="0.25">
      <c r="A263" s="195" t="s">
        <v>4405</v>
      </c>
      <c r="B263" s="43"/>
      <c r="C263" s="35"/>
      <c r="D263" s="35" t="s">
        <v>4334</v>
      </c>
      <c r="E263" s="35" t="s">
        <v>4335</v>
      </c>
      <c r="F263" s="35" t="s">
        <v>4406</v>
      </c>
      <c r="G263" s="35" t="s">
        <v>133</v>
      </c>
      <c r="H263" s="35">
        <v>47905</v>
      </c>
      <c r="I263" s="10" t="s">
        <v>233</v>
      </c>
      <c r="J263" s="35" t="s">
        <v>235</v>
      </c>
      <c r="K263" s="35">
        <v>4096</v>
      </c>
      <c r="L263" s="35"/>
      <c r="M263" s="35"/>
      <c r="N263" s="35"/>
      <c r="O263" s="35"/>
      <c r="P263" s="33"/>
      <c r="Q263" s="35"/>
      <c r="R263" s="35"/>
      <c r="S263" s="35"/>
      <c r="T263" s="35"/>
      <c r="U263" s="35"/>
      <c r="V263" s="35"/>
      <c r="W263" s="35"/>
      <c r="X263" s="35"/>
      <c r="Y263" s="35"/>
      <c r="Z263" s="35"/>
      <c r="AA263" s="35">
        <v>1999</v>
      </c>
      <c r="AB263" s="35"/>
      <c r="AC263" s="35">
        <v>3</v>
      </c>
      <c r="AD263" s="35">
        <v>3</v>
      </c>
      <c r="AE263" s="35"/>
      <c r="AF263" s="35">
        <v>3</v>
      </c>
      <c r="AG263" s="35"/>
      <c r="AH263" s="35">
        <v>3</v>
      </c>
      <c r="AI263" s="35"/>
      <c r="AJ263" s="35"/>
      <c r="AK263" s="35"/>
      <c r="AL263" s="35"/>
      <c r="AM263" s="35"/>
      <c r="AN263" s="35"/>
      <c r="AO263" s="35"/>
      <c r="AP263" s="35"/>
      <c r="AQ263" s="36"/>
      <c r="AR263" s="36"/>
      <c r="AS263" s="36"/>
      <c r="AT263" s="37"/>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5"/>
      <c r="BZ263" s="36"/>
      <c r="CA263" s="36"/>
      <c r="CB263" s="35"/>
      <c r="CC263" s="35"/>
      <c r="CD263" s="35"/>
      <c r="CE263" s="18"/>
      <c r="CF263" s="35"/>
      <c r="CG263" s="35"/>
      <c r="CH263" s="35" t="s">
        <v>4407</v>
      </c>
      <c r="CQ263" s="195">
        <v>0</v>
      </c>
      <c r="CV263" s="222">
        <v>0</v>
      </c>
    </row>
    <row r="264" spans="1:100" s="195" customFormat="1" x14ac:dyDescent="0.25">
      <c r="A264" s="195" t="s">
        <v>4408</v>
      </c>
      <c r="B264" s="43"/>
      <c r="C264" s="35"/>
      <c r="D264" s="35" t="s">
        <v>4281</v>
      </c>
      <c r="E264" s="35" t="s">
        <v>4409</v>
      </c>
      <c r="F264" s="35" t="s">
        <v>4410</v>
      </c>
      <c r="G264" s="35" t="s">
        <v>133</v>
      </c>
      <c r="H264" s="35">
        <v>47909</v>
      </c>
      <c r="I264" s="10" t="s">
        <v>233</v>
      </c>
      <c r="J264" s="35" t="s">
        <v>235</v>
      </c>
      <c r="K264" s="35">
        <v>1680</v>
      </c>
      <c r="L264" s="35"/>
      <c r="M264" s="35"/>
      <c r="N264" s="35"/>
      <c r="O264" s="35"/>
      <c r="P264" s="33"/>
      <c r="Q264" s="35"/>
      <c r="R264" s="35"/>
      <c r="S264" s="35"/>
      <c r="T264" s="35"/>
      <c r="U264" s="35"/>
      <c r="V264" s="35"/>
      <c r="W264" s="35"/>
      <c r="X264" s="35"/>
      <c r="Y264" s="35"/>
      <c r="Z264" s="35"/>
      <c r="AA264" s="35">
        <v>1996</v>
      </c>
      <c r="AB264" s="35"/>
      <c r="AC264" s="35">
        <v>3</v>
      </c>
      <c r="AD264" s="35">
        <v>3</v>
      </c>
      <c r="AE264" s="35"/>
      <c r="AF264" s="35">
        <v>3</v>
      </c>
      <c r="AG264" s="35"/>
      <c r="AH264" s="35">
        <v>3</v>
      </c>
      <c r="AI264" s="35"/>
      <c r="AJ264" s="35"/>
      <c r="AK264" s="35"/>
      <c r="AL264" s="35"/>
      <c r="AM264" s="35"/>
      <c r="AN264" s="35"/>
      <c r="AO264" s="35"/>
      <c r="AP264" s="35"/>
      <c r="AQ264" s="36"/>
      <c r="AR264" s="36"/>
      <c r="AS264" s="36"/>
      <c r="AT264" s="37"/>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5"/>
      <c r="BZ264" s="36"/>
      <c r="CA264" s="36"/>
      <c r="CB264" s="35"/>
      <c r="CC264" s="35"/>
      <c r="CD264" s="35"/>
      <c r="CE264" s="18"/>
      <c r="CF264" s="35"/>
      <c r="CG264" s="35"/>
      <c r="CH264" s="35" t="s">
        <v>4321</v>
      </c>
      <c r="CQ264" s="195">
        <v>0</v>
      </c>
      <c r="CV264" s="222">
        <v>0</v>
      </c>
    </row>
    <row r="265" spans="1:100" s="195" customFormat="1" x14ac:dyDescent="0.25">
      <c r="A265" s="195" t="s">
        <v>4411</v>
      </c>
      <c r="B265" s="43"/>
      <c r="C265" s="35"/>
      <c r="D265" s="35" t="s">
        <v>4412</v>
      </c>
      <c r="E265" s="35" t="s">
        <v>4413</v>
      </c>
      <c r="F265" s="35" t="s">
        <v>4414</v>
      </c>
      <c r="G265" s="35" t="s">
        <v>133</v>
      </c>
      <c r="H265" s="35">
        <v>47909</v>
      </c>
      <c r="I265" s="10" t="s">
        <v>233</v>
      </c>
      <c r="J265" s="35" t="s">
        <v>235</v>
      </c>
      <c r="K265" s="35">
        <v>2508</v>
      </c>
      <c r="L265" s="35"/>
      <c r="M265" s="35"/>
      <c r="N265" s="35"/>
      <c r="O265" s="35"/>
      <c r="P265" s="33"/>
      <c r="Q265" s="35"/>
      <c r="R265" s="35"/>
      <c r="S265" s="35"/>
      <c r="T265" s="35"/>
      <c r="U265" s="35"/>
      <c r="V265" s="35"/>
      <c r="W265" s="35"/>
      <c r="X265" s="35"/>
      <c r="Y265" s="35"/>
      <c r="Z265" s="35"/>
      <c r="AA265" s="35">
        <v>2001</v>
      </c>
      <c r="AB265" s="35"/>
      <c r="AC265" s="35">
        <v>3</v>
      </c>
      <c r="AD265" s="35">
        <v>3</v>
      </c>
      <c r="AE265" s="35"/>
      <c r="AF265" s="35">
        <v>3</v>
      </c>
      <c r="AG265" s="35"/>
      <c r="AH265" s="35">
        <v>3</v>
      </c>
      <c r="AI265" s="35"/>
      <c r="AJ265" s="35"/>
      <c r="AK265" s="35"/>
      <c r="AL265" s="35"/>
      <c r="AM265" s="35"/>
      <c r="AN265" s="35"/>
      <c r="AO265" s="35"/>
      <c r="AP265" s="35"/>
      <c r="AQ265" s="36"/>
      <c r="AR265" s="36"/>
      <c r="AS265" s="36"/>
      <c r="AT265" s="37"/>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5"/>
      <c r="BZ265" s="36"/>
      <c r="CA265" s="36"/>
      <c r="CB265" s="35"/>
      <c r="CC265" s="35"/>
      <c r="CD265" s="35"/>
      <c r="CE265" s="18"/>
      <c r="CF265" s="35"/>
      <c r="CG265" s="35"/>
      <c r="CH265" s="35" t="s">
        <v>4321</v>
      </c>
      <c r="CQ265" s="195">
        <v>0</v>
      </c>
      <c r="CV265" s="222">
        <v>0</v>
      </c>
    </row>
    <row r="266" spans="1:100" s="195" customFormat="1" x14ac:dyDescent="0.25">
      <c r="A266" s="195" t="s">
        <v>4415</v>
      </c>
      <c r="B266" s="43"/>
      <c r="C266" s="35"/>
      <c r="D266" s="35" t="s">
        <v>4298</v>
      </c>
      <c r="E266" s="35" t="s">
        <v>4416</v>
      </c>
      <c r="F266" s="35" t="s">
        <v>4417</v>
      </c>
      <c r="G266" s="35" t="s">
        <v>133</v>
      </c>
      <c r="H266" s="35">
        <v>47905</v>
      </c>
      <c r="I266" s="10" t="s">
        <v>233</v>
      </c>
      <c r="J266" s="35" t="s">
        <v>235</v>
      </c>
      <c r="K266" s="35">
        <v>4000</v>
      </c>
      <c r="L266" s="35"/>
      <c r="M266" s="35"/>
      <c r="N266" s="35"/>
      <c r="O266" s="35"/>
      <c r="P266" s="33"/>
      <c r="Q266" s="35"/>
      <c r="R266" s="35"/>
      <c r="S266" s="35"/>
      <c r="T266" s="35"/>
      <c r="U266" s="35"/>
      <c r="V266" s="35"/>
      <c r="W266" s="35"/>
      <c r="X266" s="35"/>
      <c r="Y266" s="35"/>
      <c r="Z266" s="35"/>
      <c r="AA266" s="35">
        <v>1976</v>
      </c>
      <c r="AB266" s="35"/>
      <c r="AC266" s="35">
        <v>1</v>
      </c>
      <c r="AD266" s="35">
        <v>1</v>
      </c>
      <c r="AE266" s="35"/>
      <c r="AF266" s="35">
        <v>1</v>
      </c>
      <c r="AG266" s="35"/>
      <c r="AH266" s="35">
        <v>2</v>
      </c>
      <c r="AI266" s="35"/>
      <c r="AJ266" s="35"/>
      <c r="AK266" s="35"/>
      <c r="AL266" s="35"/>
      <c r="AM266" s="35"/>
      <c r="AN266" s="35"/>
      <c r="AO266" s="35"/>
      <c r="AP266" s="35"/>
      <c r="AQ266" s="36"/>
      <c r="AR266" s="36"/>
      <c r="AS266" s="36"/>
      <c r="AT266" s="37"/>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5"/>
      <c r="BZ266" s="36"/>
      <c r="CA266" s="36"/>
      <c r="CB266" s="35"/>
      <c r="CC266" s="35"/>
      <c r="CD266" s="35"/>
      <c r="CE266" s="18"/>
      <c r="CF266" s="35"/>
      <c r="CG266" s="35"/>
      <c r="CH266" s="35"/>
      <c r="CQ266" s="195">
        <v>0</v>
      </c>
      <c r="CV266" s="222">
        <v>0</v>
      </c>
    </row>
    <row r="267" spans="1:100" s="195" customFormat="1" x14ac:dyDescent="0.25">
      <c r="A267" s="195" t="s">
        <v>4032</v>
      </c>
      <c r="B267" s="43"/>
      <c r="C267" s="35"/>
      <c r="D267" s="35" t="s">
        <v>4271</v>
      </c>
      <c r="E267" s="35" t="s">
        <v>4034</v>
      </c>
      <c r="F267" s="35" t="s">
        <v>4035</v>
      </c>
      <c r="G267" s="35" t="s">
        <v>133</v>
      </c>
      <c r="H267" s="35">
        <v>47905</v>
      </c>
      <c r="I267" s="10" t="s">
        <v>233</v>
      </c>
      <c r="J267" s="35" t="s">
        <v>235</v>
      </c>
      <c r="K267" s="35">
        <v>2352</v>
      </c>
      <c r="L267" s="35"/>
      <c r="M267" s="35"/>
      <c r="N267" s="35"/>
      <c r="O267" s="35"/>
      <c r="P267" s="33"/>
      <c r="Q267" s="35"/>
      <c r="R267" s="35"/>
      <c r="S267" s="35"/>
      <c r="T267" s="35"/>
      <c r="U267" s="35"/>
      <c r="V267" s="35"/>
      <c r="W267" s="35"/>
      <c r="X267" s="35"/>
      <c r="Y267" s="35"/>
      <c r="Z267" s="35"/>
      <c r="AA267" s="35">
        <v>1999</v>
      </c>
      <c r="AB267" s="35"/>
      <c r="AC267" s="35">
        <v>2</v>
      </c>
      <c r="AD267" s="35">
        <v>2</v>
      </c>
      <c r="AE267" s="35"/>
      <c r="AF267" s="35">
        <v>2</v>
      </c>
      <c r="AG267" s="35"/>
      <c r="AH267" s="35">
        <v>3</v>
      </c>
      <c r="AI267" s="35"/>
      <c r="AJ267" s="35"/>
      <c r="AK267" s="35"/>
      <c r="AL267" s="35"/>
      <c r="AM267" s="35"/>
      <c r="AN267" s="35"/>
      <c r="AO267" s="35"/>
      <c r="AP267" s="35"/>
      <c r="AQ267" s="36"/>
      <c r="AR267" s="36"/>
      <c r="AS267" s="36"/>
      <c r="AT267" s="37"/>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5"/>
      <c r="BZ267" s="36"/>
      <c r="CA267" s="36"/>
      <c r="CB267" s="35"/>
      <c r="CC267" s="35"/>
      <c r="CD267" s="35"/>
      <c r="CE267" s="18"/>
      <c r="CF267" s="35"/>
      <c r="CG267" s="35"/>
      <c r="CH267" s="35" t="s">
        <v>4418</v>
      </c>
      <c r="CQ267" s="195">
        <v>0</v>
      </c>
      <c r="CV267" s="222">
        <v>1</v>
      </c>
    </row>
    <row r="268" spans="1:100" s="195" customFormat="1" x14ac:dyDescent="0.25">
      <c r="A268" s="195" t="s">
        <v>4419</v>
      </c>
      <c r="B268" s="43"/>
      <c r="C268" s="35"/>
      <c r="D268" s="35" t="s">
        <v>4420</v>
      </c>
      <c r="E268" s="35" t="s">
        <v>4421</v>
      </c>
      <c r="F268" s="35" t="s">
        <v>4422</v>
      </c>
      <c r="G268" s="35" t="s">
        <v>133</v>
      </c>
      <c r="H268" s="35">
        <v>47905</v>
      </c>
      <c r="I268" s="10" t="s">
        <v>233</v>
      </c>
      <c r="J268" s="35" t="s">
        <v>235</v>
      </c>
      <c r="K268" s="35">
        <v>4320</v>
      </c>
      <c r="L268" s="35"/>
      <c r="M268" s="35"/>
      <c r="N268" s="35"/>
      <c r="O268" s="35"/>
      <c r="P268" s="33"/>
      <c r="Q268" s="35"/>
      <c r="R268" s="35"/>
      <c r="S268" s="35"/>
      <c r="T268" s="35"/>
      <c r="U268" s="35"/>
      <c r="V268" s="35"/>
      <c r="W268" s="35"/>
      <c r="X268" s="35"/>
      <c r="Y268" s="35"/>
      <c r="Z268" s="35"/>
      <c r="AA268" s="35">
        <v>2013</v>
      </c>
      <c r="AB268" s="35"/>
      <c r="AC268" s="35">
        <v>4</v>
      </c>
      <c r="AD268" s="35">
        <v>4</v>
      </c>
      <c r="AE268" s="35"/>
      <c r="AF268" s="35">
        <v>3</v>
      </c>
      <c r="AG268" s="35"/>
      <c r="AH268" s="35">
        <v>3</v>
      </c>
      <c r="AI268" s="35"/>
      <c r="AJ268" s="35"/>
      <c r="AK268" s="35"/>
      <c r="AL268" s="35"/>
      <c r="AM268" s="35"/>
      <c r="AN268" s="35"/>
      <c r="AO268" s="35"/>
      <c r="AP268" s="35"/>
      <c r="AQ268" s="36"/>
      <c r="AR268" s="36"/>
      <c r="AS268" s="36"/>
      <c r="AT268" s="37"/>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5"/>
      <c r="BZ268" s="36"/>
      <c r="CA268" s="36"/>
      <c r="CB268" s="35"/>
      <c r="CC268" s="35"/>
      <c r="CD268" s="35"/>
      <c r="CE268" s="18"/>
      <c r="CF268" s="35"/>
      <c r="CG268" s="35"/>
      <c r="CH268" s="35" t="s">
        <v>4423</v>
      </c>
      <c r="CQ268" s="195">
        <v>0</v>
      </c>
      <c r="CV268" s="222">
        <v>0</v>
      </c>
    </row>
    <row r="269" spans="1:100" s="195" customFormat="1" x14ac:dyDescent="0.25">
      <c r="A269" s="195" t="s">
        <v>4424</v>
      </c>
      <c r="B269" s="43"/>
      <c r="C269" s="35"/>
      <c r="D269" s="35" t="s">
        <v>4276</v>
      </c>
      <c r="E269" s="35" t="s">
        <v>4338</v>
      </c>
      <c r="F269" s="35" t="s">
        <v>4425</v>
      </c>
      <c r="G269" s="35" t="s">
        <v>254</v>
      </c>
      <c r="H269" s="35">
        <v>47906</v>
      </c>
      <c r="I269" s="10" t="s">
        <v>233</v>
      </c>
      <c r="J269" s="35" t="s">
        <v>235</v>
      </c>
      <c r="K269" s="35">
        <v>5342</v>
      </c>
      <c r="L269" s="35"/>
      <c r="M269" s="35"/>
      <c r="N269" s="35"/>
      <c r="O269" s="35"/>
      <c r="P269" s="33"/>
      <c r="Q269" s="35"/>
      <c r="R269" s="35"/>
      <c r="S269" s="35"/>
      <c r="T269" s="35"/>
      <c r="U269" s="35"/>
      <c r="V269" s="35"/>
      <c r="W269" s="35"/>
      <c r="X269" s="35"/>
      <c r="Y269" s="35"/>
      <c r="Z269" s="35"/>
      <c r="AA269" s="35">
        <v>1999</v>
      </c>
      <c r="AB269" s="35"/>
      <c r="AC269" s="35">
        <v>5</v>
      </c>
      <c r="AD269" s="35">
        <v>4</v>
      </c>
      <c r="AE269" s="35"/>
      <c r="AF269" s="35">
        <v>4</v>
      </c>
      <c r="AG269" s="35"/>
      <c r="AH269" s="35">
        <v>4</v>
      </c>
      <c r="AI269" s="35"/>
      <c r="AJ269" s="35"/>
      <c r="AK269" s="35"/>
      <c r="AL269" s="35"/>
      <c r="AM269" s="35"/>
      <c r="AN269" s="35"/>
      <c r="AO269" s="35"/>
      <c r="AP269" s="35"/>
      <c r="AQ269" s="36"/>
      <c r="AR269" s="36"/>
      <c r="AS269" s="36"/>
      <c r="AT269" s="37"/>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5"/>
      <c r="BZ269" s="36"/>
      <c r="CA269" s="36"/>
      <c r="CB269" s="35"/>
      <c r="CC269" s="35"/>
      <c r="CD269" s="35"/>
      <c r="CE269" s="18"/>
      <c r="CF269" s="35"/>
      <c r="CG269" s="35"/>
      <c r="CH269" s="35" t="s">
        <v>4426</v>
      </c>
      <c r="CQ269" s="195">
        <v>0</v>
      </c>
      <c r="CV269" s="222">
        <v>0</v>
      </c>
    </row>
    <row r="270" spans="1:100" s="195" customFormat="1" x14ac:dyDescent="0.25">
      <c r="A270" s="195" t="s">
        <v>4427</v>
      </c>
      <c r="B270" s="43"/>
      <c r="C270" s="35"/>
      <c r="D270" s="35" t="s">
        <v>4334</v>
      </c>
      <c r="E270" s="35" t="s">
        <v>4335</v>
      </c>
      <c r="F270" s="35" t="s">
        <v>4428</v>
      </c>
      <c r="G270" s="35" t="s">
        <v>133</v>
      </c>
      <c r="H270" s="35">
        <v>47904</v>
      </c>
      <c r="I270" s="10" t="s">
        <v>233</v>
      </c>
      <c r="J270" s="35" t="s">
        <v>235</v>
      </c>
      <c r="K270" s="35">
        <v>6300</v>
      </c>
      <c r="L270" s="35"/>
      <c r="M270" s="35"/>
      <c r="N270" s="35"/>
      <c r="O270" s="35"/>
      <c r="P270" s="33"/>
      <c r="Q270" s="35"/>
      <c r="R270" s="35"/>
      <c r="S270" s="35"/>
      <c r="T270" s="35"/>
      <c r="U270" s="35"/>
      <c r="V270" s="35"/>
      <c r="W270" s="35"/>
      <c r="X270" s="35"/>
      <c r="Y270" s="35"/>
      <c r="Z270" s="35"/>
      <c r="AA270" s="35">
        <v>1962</v>
      </c>
      <c r="AB270" s="35"/>
      <c r="AC270" s="35">
        <v>2</v>
      </c>
      <c r="AD270" s="35">
        <v>3</v>
      </c>
      <c r="AE270" s="35"/>
      <c r="AF270" s="35">
        <v>2</v>
      </c>
      <c r="AG270" s="35"/>
      <c r="AH270" s="35">
        <v>3</v>
      </c>
      <c r="AI270" s="35"/>
      <c r="AJ270" s="35"/>
      <c r="AK270" s="35"/>
      <c r="AL270" s="35"/>
      <c r="AM270" s="35"/>
      <c r="AN270" s="35"/>
      <c r="AO270" s="35"/>
      <c r="AP270" s="35"/>
      <c r="AQ270" s="36"/>
      <c r="AR270" s="36"/>
      <c r="AS270" s="36"/>
      <c r="AT270" s="37"/>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5"/>
      <c r="BZ270" s="36"/>
      <c r="CA270" s="36"/>
      <c r="CB270" s="35"/>
      <c r="CC270" s="35"/>
      <c r="CD270" s="35"/>
      <c r="CE270" s="18"/>
      <c r="CF270" s="35"/>
      <c r="CG270" s="35"/>
      <c r="CH270" s="35" t="s">
        <v>4429</v>
      </c>
      <c r="CQ270" s="195">
        <v>0</v>
      </c>
      <c r="CV270" s="222">
        <v>0</v>
      </c>
    </row>
    <row r="271" spans="1:100" s="195" customFormat="1" x14ac:dyDescent="0.25">
      <c r="A271" s="195" t="s">
        <v>4430</v>
      </c>
      <c r="B271" s="43"/>
      <c r="C271" s="35"/>
      <c r="D271" s="35" t="s">
        <v>4431</v>
      </c>
      <c r="E271" s="35" t="s">
        <v>4377</v>
      </c>
      <c r="F271" s="35" t="s">
        <v>4432</v>
      </c>
      <c r="G271" s="35" t="s">
        <v>133</v>
      </c>
      <c r="H271" s="35">
        <v>47909</v>
      </c>
      <c r="I271" s="10" t="s">
        <v>233</v>
      </c>
      <c r="J271" s="35" t="s">
        <v>235</v>
      </c>
      <c r="K271" s="35">
        <v>4947</v>
      </c>
      <c r="L271" s="35"/>
      <c r="M271" s="35"/>
      <c r="N271" s="35"/>
      <c r="O271" s="35"/>
      <c r="P271" s="33"/>
      <c r="Q271" s="35"/>
      <c r="R271" s="35"/>
      <c r="S271" s="35"/>
      <c r="T271" s="35"/>
      <c r="U271" s="35"/>
      <c r="V271" s="35"/>
      <c r="W271" s="35"/>
      <c r="X271" s="35"/>
      <c r="Y271" s="35"/>
      <c r="Z271" s="35"/>
      <c r="AA271" s="35">
        <v>2003</v>
      </c>
      <c r="AB271" s="35"/>
      <c r="AC271" s="35">
        <v>5</v>
      </c>
      <c r="AD271" s="35">
        <v>4</v>
      </c>
      <c r="AE271" s="35"/>
      <c r="AF271" s="35">
        <v>3</v>
      </c>
      <c r="AG271" s="35"/>
      <c r="AH271" s="35">
        <v>3</v>
      </c>
      <c r="AI271" s="35"/>
      <c r="AJ271" s="35"/>
      <c r="AK271" s="35"/>
      <c r="AL271" s="35"/>
      <c r="AM271" s="35"/>
      <c r="AN271" s="35"/>
      <c r="AO271" s="35"/>
      <c r="AP271" s="35"/>
      <c r="AQ271" s="36"/>
      <c r="AR271" s="36"/>
      <c r="AS271" s="36"/>
      <c r="AT271" s="37"/>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5"/>
      <c r="BZ271" s="36"/>
      <c r="CA271" s="36"/>
      <c r="CB271" s="35"/>
      <c r="CC271" s="35"/>
      <c r="CD271" s="35"/>
      <c r="CE271" s="18"/>
      <c r="CF271" s="35"/>
      <c r="CG271" s="35"/>
      <c r="CH271" s="35" t="s">
        <v>4433</v>
      </c>
      <c r="CQ271" s="195">
        <v>0</v>
      </c>
      <c r="CV271" s="222">
        <v>0</v>
      </c>
    </row>
    <row r="272" spans="1:100" s="195" customFormat="1" x14ac:dyDescent="0.25">
      <c r="A272" s="195" t="s">
        <v>3186</v>
      </c>
      <c r="B272" s="43"/>
      <c r="C272" s="35"/>
      <c r="D272" s="35" t="s">
        <v>4434</v>
      </c>
      <c r="E272" s="35" t="s">
        <v>4435</v>
      </c>
      <c r="F272" s="35" t="s">
        <v>4436</v>
      </c>
      <c r="G272" s="35" t="s">
        <v>133</v>
      </c>
      <c r="H272" s="35">
        <v>47904</v>
      </c>
      <c r="I272" s="10" t="s">
        <v>233</v>
      </c>
      <c r="J272" s="35" t="s">
        <v>235</v>
      </c>
      <c r="K272" s="35">
        <v>5860</v>
      </c>
      <c r="L272" s="35"/>
      <c r="M272" s="35"/>
      <c r="N272" s="35"/>
      <c r="O272" s="35"/>
      <c r="P272" s="33"/>
      <c r="Q272" s="35"/>
      <c r="R272" s="35"/>
      <c r="S272" s="35"/>
      <c r="T272" s="35"/>
      <c r="U272" s="35"/>
      <c r="V272" s="35"/>
      <c r="W272" s="35"/>
      <c r="X272" s="35"/>
      <c r="Y272" s="35"/>
      <c r="Z272" s="35"/>
      <c r="AA272" s="35">
        <v>2010</v>
      </c>
      <c r="AB272" s="35"/>
      <c r="AC272" s="35">
        <v>3</v>
      </c>
      <c r="AD272" s="35">
        <v>3</v>
      </c>
      <c r="AE272" s="35"/>
      <c r="AF272" s="35">
        <v>4</v>
      </c>
      <c r="AG272" s="35"/>
      <c r="AH272" s="35">
        <v>4</v>
      </c>
      <c r="AI272" s="35"/>
      <c r="AJ272" s="35"/>
      <c r="AK272" s="35"/>
      <c r="AL272" s="35"/>
      <c r="AM272" s="35"/>
      <c r="AN272" s="35"/>
      <c r="AO272" s="35"/>
      <c r="AP272" s="35"/>
      <c r="AQ272" s="36"/>
      <c r="AR272" s="36"/>
      <c r="AS272" s="36"/>
      <c r="AT272" s="37"/>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5"/>
      <c r="BZ272" s="36"/>
      <c r="CA272" s="36"/>
      <c r="CB272" s="35"/>
      <c r="CC272" s="35"/>
      <c r="CD272" s="35"/>
      <c r="CE272" s="18"/>
      <c r="CF272" s="35"/>
      <c r="CG272" s="35"/>
      <c r="CH272" s="35" t="s">
        <v>4437</v>
      </c>
      <c r="CQ272" s="195">
        <v>1</v>
      </c>
      <c r="CR272" s="195" t="s">
        <v>3185</v>
      </c>
      <c r="CV272" s="222">
        <v>0</v>
      </c>
    </row>
    <row r="273" spans="1:100" s="195" customFormat="1" x14ac:dyDescent="0.25">
      <c r="B273" s="43"/>
      <c r="C273" s="35"/>
      <c r="D273" s="35"/>
      <c r="E273" s="35"/>
      <c r="F273" s="35"/>
      <c r="G273" s="35"/>
      <c r="H273" s="35"/>
      <c r="I273" s="35"/>
      <c r="J273" s="35"/>
      <c r="K273" s="35"/>
      <c r="L273" s="35"/>
      <c r="M273" s="35"/>
      <c r="N273" s="35"/>
      <c r="O273" s="35"/>
      <c r="P273" s="33"/>
      <c r="Q273" s="35"/>
      <c r="R273" s="35"/>
      <c r="S273" s="35"/>
      <c r="T273" s="35"/>
      <c r="U273" s="35"/>
      <c r="V273" s="35"/>
      <c r="W273" s="35"/>
      <c r="X273" s="35"/>
      <c r="Y273" s="35"/>
      <c r="Z273" s="35"/>
      <c r="AA273" s="35"/>
      <c r="AB273" s="35"/>
      <c r="AC273" s="35"/>
      <c r="AD273" s="35"/>
      <c r="AE273" s="35"/>
      <c r="AF273" s="35"/>
      <c r="AG273" s="35"/>
      <c r="AH273" s="35"/>
      <c r="AI273" s="35"/>
      <c r="AJ273" s="35"/>
      <c r="AK273" s="35"/>
      <c r="AL273" s="35"/>
      <c r="AM273" s="35"/>
      <c r="AN273" s="35"/>
      <c r="AO273" s="35"/>
      <c r="AP273" s="35"/>
      <c r="AQ273" s="36"/>
      <c r="AR273" s="36"/>
      <c r="AS273" s="36"/>
      <c r="AT273" s="37"/>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5"/>
      <c r="BZ273" s="36"/>
      <c r="CA273" s="36"/>
      <c r="CB273" s="35"/>
      <c r="CC273" s="35"/>
      <c r="CD273" s="35"/>
      <c r="CE273" s="18"/>
      <c r="CF273" s="35"/>
      <c r="CG273" s="35"/>
      <c r="CH273" s="35"/>
    </row>
    <row r="274" spans="1:100" s="195" customFormat="1" x14ac:dyDescent="0.25">
      <c r="A274" s="35"/>
      <c r="B274" s="43"/>
      <c r="C274" s="35"/>
      <c r="D274" s="35"/>
      <c r="E274" s="35"/>
      <c r="F274" s="35"/>
      <c r="G274" s="35"/>
      <c r="H274" s="35"/>
      <c r="I274" s="35"/>
      <c r="J274" s="35"/>
      <c r="K274" s="35"/>
      <c r="L274" s="35"/>
      <c r="M274" s="35"/>
      <c r="N274" s="35"/>
      <c r="O274" s="35"/>
      <c r="P274" s="33"/>
      <c r="Q274" s="35"/>
      <c r="R274" s="35"/>
      <c r="S274" s="35"/>
      <c r="T274" s="35"/>
      <c r="U274" s="35"/>
      <c r="V274" s="35"/>
      <c r="W274" s="35"/>
      <c r="X274" s="35"/>
      <c r="Y274" s="35"/>
      <c r="Z274" s="35"/>
      <c r="AA274" s="35"/>
      <c r="AB274" s="35"/>
      <c r="AC274" s="35"/>
      <c r="AD274" s="35"/>
      <c r="AE274" s="35"/>
      <c r="AF274" s="35"/>
      <c r="AG274" s="35"/>
      <c r="AH274" s="35"/>
      <c r="AI274" s="35"/>
      <c r="AJ274" s="35"/>
      <c r="AK274" s="35"/>
      <c r="AL274" s="35"/>
      <c r="AM274" s="35"/>
      <c r="AN274" s="35"/>
      <c r="AO274" s="35"/>
      <c r="AP274" s="35"/>
      <c r="AQ274" s="36"/>
      <c r="AR274" s="36"/>
      <c r="AS274" s="36"/>
      <c r="AT274" s="37"/>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5"/>
      <c r="BZ274" s="36"/>
      <c r="CA274" s="36"/>
      <c r="CB274" s="35"/>
      <c r="CC274" s="35"/>
      <c r="CD274" s="35"/>
      <c r="CE274" s="18"/>
      <c r="CF274" s="35"/>
      <c r="CG274" s="35"/>
      <c r="CH274" s="35"/>
    </row>
    <row r="275" spans="1:100" s="195" customFormat="1" x14ac:dyDescent="0.25">
      <c r="A275" s="35"/>
      <c r="B275" s="43"/>
      <c r="C275" s="35"/>
      <c r="D275" s="35"/>
      <c r="E275" s="35"/>
      <c r="F275" s="35"/>
      <c r="G275" s="35"/>
      <c r="H275" s="35"/>
      <c r="I275" s="35"/>
      <c r="J275" s="35"/>
      <c r="K275" s="35"/>
      <c r="L275" s="35"/>
      <c r="M275" s="35"/>
      <c r="N275" s="35"/>
      <c r="O275" s="35"/>
      <c r="P275" s="33"/>
      <c r="Q275" s="35"/>
      <c r="R275" s="35"/>
      <c r="S275" s="35"/>
      <c r="T275" s="35"/>
      <c r="U275" s="35"/>
      <c r="V275" s="35"/>
      <c r="W275" s="35"/>
      <c r="X275" s="35"/>
      <c r="Y275" s="35"/>
      <c r="Z275" s="35"/>
      <c r="AA275" s="35"/>
      <c r="AB275" s="35"/>
      <c r="AC275" s="35"/>
      <c r="AD275" s="35"/>
      <c r="AE275" s="35"/>
      <c r="AF275" s="35"/>
      <c r="AG275" s="35"/>
      <c r="AH275" s="35"/>
      <c r="AI275" s="35"/>
      <c r="AJ275" s="35"/>
      <c r="AK275" s="35"/>
      <c r="AL275" s="35"/>
      <c r="AM275" s="35"/>
      <c r="AN275" s="35"/>
      <c r="AO275" s="35"/>
      <c r="AP275" s="35"/>
      <c r="AQ275" s="36"/>
      <c r="AR275" s="36"/>
      <c r="AS275" s="36"/>
      <c r="AT275" s="37"/>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5"/>
      <c r="BZ275" s="36"/>
      <c r="CA275" s="36"/>
      <c r="CB275" s="35"/>
      <c r="CC275" s="35"/>
      <c r="CD275" s="35"/>
      <c r="CE275" s="18"/>
      <c r="CF275" s="35"/>
      <c r="CG275" s="35"/>
      <c r="CH275" s="35"/>
    </row>
    <row r="276" spans="1:100" s="195" customFormat="1" x14ac:dyDescent="0.25">
      <c r="A276" s="35"/>
      <c r="B276" s="43"/>
      <c r="C276" s="35"/>
      <c r="D276" s="35"/>
      <c r="E276" s="35"/>
      <c r="F276" s="35"/>
      <c r="G276" s="35"/>
      <c r="H276" s="35"/>
      <c r="I276" s="35"/>
      <c r="J276" s="35"/>
      <c r="K276" s="35"/>
      <c r="L276" s="35"/>
      <c r="M276" s="35"/>
      <c r="N276" s="35"/>
      <c r="O276" s="35"/>
      <c r="P276" s="33"/>
      <c r="Q276" s="35"/>
      <c r="R276" s="35"/>
      <c r="S276" s="35"/>
      <c r="T276" s="35"/>
      <c r="U276" s="35"/>
      <c r="V276" s="35"/>
      <c r="W276" s="35"/>
      <c r="X276" s="35"/>
      <c r="Y276" s="35"/>
      <c r="Z276" s="35"/>
      <c r="AA276" s="35"/>
      <c r="AB276" s="35"/>
      <c r="AC276" s="35"/>
      <c r="AD276" s="35"/>
      <c r="AE276" s="35"/>
      <c r="AF276" s="35"/>
      <c r="AG276" s="35"/>
      <c r="AH276" s="35"/>
      <c r="AI276" s="35"/>
      <c r="AJ276" s="35"/>
      <c r="AK276" s="35"/>
      <c r="AL276" s="35"/>
      <c r="AM276" s="35"/>
      <c r="AN276" s="35"/>
      <c r="AO276" s="35"/>
      <c r="AP276" s="35"/>
      <c r="AQ276" s="36"/>
      <c r="AR276" s="36"/>
      <c r="AS276" s="36"/>
      <c r="AT276" s="37"/>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5"/>
      <c r="BZ276" s="36"/>
      <c r="CA276" s="36"/>
      <c r="CB276" s="35"/>
      <c r="CC276" s="35"/>
      <c r="CD276" s="35"/>
      <c r="CE276" s="18"/>
      <c r="CF276" s="35"/>
      <c r="CG276" s="35"/>
      <c r="CH276" s="35"/>
    </row>
    <row r="277" spans="1:100" s="195" customFormat="1" x14ac:dyDescent="0.25">
      <c r="A277" s="35"/>
      <c r="B277" s="43"/>
      <c r="C277" s="35"/>
      <c r="D277" s="35"/>
      <c r="E277" s="35"/>
      <c r="F277" s="35"/>
      <c r="G277" s="35"/>
      <c r="H277" s="35"/>
      <c r="I277" s="35"/>
      <c r="J277" s="35"/>
      <c r="K277" s="35"/>
      <c r="L277" s="35"/>
      <c r="M277" s="35"/>
      <c r="N277" s="35"/>
      <c r="O277" s="35"/>
      <c r="P277" s="33"/>
      <c r="Q277" s="35"/>
      <c r="R277" s="35"/>
      <c r="S277" s="35"/>
      <c r="T277" s="35"/>
      <c r="U277" s="35"/>
      <c r="V277" s="35"/>
      <c r="W277" s="35"/>
      <c r="X277" s="35"/>
      <c r="Y277" s="35"/>
      <c r="Z277" s="35"/>
      <c r="AA277" s="35"/>
      <c r="AB277" s="35"/>
      <c r="AC277" s="35"/>
      <c r="AD277" s="35"/>
      <c r="AE277" s="35"/>
      <c r="AF277" s="35"/>
      <c r="AG277" s="35"/>
      <c r="AH277" s="35"/>
      <c r="AI277" s="35"/>
      <c r="AJ277" s="35"/>
      <c r="AK277" s="35"/>
      <c r="AL277" s="35"/>
      <c r="AM277" s="35"/>
      <c r="AN277" s="35"/>
      <c r="AO277" s="35"/>
      <c r="AP277" s="35"/>
      <c r="AQ277" s="36"/>
      <c r="AR277" s="36"/>
      <c r="AS277" s="36"/>
      <c r="AT277" s="37"/>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5"/>
      <c r="BZ277" s="36"/>
      <c r="CA277" s="36"/>
      <c r="CB277" s="35"/>
      <c r="CC277" s="35"/>
      <c r="CD277" s="35"/>
      <c r="CE277" s="18"/>
      <c r="CF277" s="35"/>
      <c r="CG277" s="35"/>
      <c r="CH277" s="35"/>
    </row>
    <row r="278" spans="1:100" s="195" customFormat="1" x14ac:dyDescent="0.25">
      <c r="A278" s="35"/>
      <c r="B278" s="43" t="str">
        <f>CONCATENATE(RIGHT(LEFT(A278,24),3))</f>
        <v/>
      </c>
      <c r="C278" s="35"/>
      <c r="D278" s="35"/>
      <c r="E278" s="35"/>
      <c r="F278" s="35"/>
      <c r="G278" s="35"/>
      <c r="H278" s="35"/>
      <c r="I278" s="35" t="s">
        <v>233</v>
      </c>
      <c r="J278" s="35" t="s">
        <v>236</v>
      </c>
      <c r="K278" s="35"/>
      <c r="L278" s="35"/>
      <c r="M278" s="35"/>
      <c r="N278" s="35"/>
      <c r="O278" s="35"/>
      <c r="P278" s="33"/>
      <c r="Q278" s="35"/>
      <c r="R278" s="35"/>
      <c r="S278" s="35"/>
      <c r="T278" s="35"/>
      <c r="U278" s="35"/>
      <c r="V278" s="35"/>
      <c r="W278" s="35"/>
      <c r="X278" s="35"/>
      <c r="Y278" s="35"/>
      <c r="Z278" s="35"/>
      <c r="AA278" s="35"/>
      <c r="AB278" s="35"/>
      <c r="AC278" s="35"/>
      <c r="AD278" s="35"/>
      <c r="AE278" s="35"/>
      <c r="AF278" s="35"/>
      <c r="AG278" s="35"/>
      <c r="AH278" s="35"/>
      <c r="AI278" s="35"/>
      <c r="AJ278" s="35"/>
      <c r="AK278" s="35"/>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c r="BZ278" s="35"/>
      <c r="CA278" s="35"/>
      <c r="CB278" s="35"/>
      <c r="CC278" s="35"/>
      <c r="CD278" s="35"/>
      <c r="CE278" s="18">
        <f>CC278-CD278</f>
        <v>0</v>
      </c>
      <c r="CF278" s="35"/>
      <c r="CG278" s="35"/>
      <c r="CH278" s="35"/>
    </row>
    <row r="279" spans="1:100" s="195" customFormat="1" x14ac:dyDescent="0.25">
      <c r="A279" s="195" t="s">
        <v>4110</v>
      </c>
      <c r="B279" s="43"/>
      <c r="C279" s="35"/>
      <c r="D279" s="35" t="s">
        <v>4111</v>
      </c>
      <c r="E279" s="35" t="s">
        <v>4111</v>
      </c>
      <c r="F279" s="35" t="s">
        <v>4112</v>
      </c>
      <c r="G279" s="35" t="s">
        <v>133</v>
      </c>
      <c r="H279" s="35">
        <v>47909</v>
      </c>
      <c r="I279" s="35" t="s">
        <v>233</v>
      </c>
      <c r="J279" s="35" t="s">
        <v>236</v>
      </c>
      <c r="K279" s="35">
        <v>2372</v>
      </c>
      <c r="L279" s="35"/>
      <c r="M279" s="35"/>
      <c r="N279" s="35"/>
      <c r="O279" s="35"/>
      <c r="P279" s="33"/>
      <c r="Q279" s="35"/>
      <c r="R279" s="35"/>
      <c r="S279" s="35"/>
      <c r="T279" s="35"/>
      <c r="U279" s="35"/>
      <c r="V279" s="35"/>
      <c r="W279" s="35"/>
      <c r="X279" s="35"/>
      <c r="Y279" s="35"/>
      <c r="Z279" s="35"/>
      <c r="AA279" s="35">
        <v>2014</v>
      </c>
      <c r="AB279" s="35"/>
      <c r="AC279" s="35">
        <v>5</v>
      </c>
      <c r="AD279" s="35">
        <v>4</v>
      </c>
      <c r="AE279" s="35"/>
      <c r="AF279" s="35">
        <v>4</v>
      </c>
      <c r="AG279" s="35"/>
      <c r="AH279" s="35">
        <v>4</v>
      </c>
      <c r="AI279" s="35"/>
      <c r="AJ279" s="35"/>
      <c r="AK279" s="35"/>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c r="BZ279" s="35"/>
      <c r="CA279" s="35"/>
      <c r="CB279" s="35"/>
      <c r="CC279" s="35"/>
      <c r="CD279" s="35"/>
      <c r="CE279" s="18"/>
      <c r="CF279" s="35"/>
      <c r="CG279" s="35"/>
      <c r="CH279" s="35"/>
      <c r="CQ279" s="195">
        <v>0</v>
      </c>
      <c r="CV279" s="195">
        <v>0</v>
      </c>
    </row>
    <row r="280" spans="1:100" s="195" customFormat="1" x14ac:dyDescent="0.25">
      <c r="A280" s="195" t="s">
        <v>4113</v>
      </c>
      <c r="B280" s="43"/>
      <c r="C280" s="35"/>
      <c r="D280" s="35" t="s">
        <v>4114</v>
      </c>
      <c r="E280" s="35" t="s">
        <v>4115</v>
      </c>
      <c r="F280" s="35" t="s">
        <v>4116</v>
      </c>
      <c r="G280" s="35" t="s">
        <v>254</v>
      </c>
      <c r="H280" s="35">
        <v>47906</v>
      </c>
      <c r="I280" s="35" t="s">
        <v>233</v>
      </c>
      <c r="J280" s="35" t="s">
        <v>236</v>
      </c>
      <c r="K280" s="35">
        <v>3308</v>
      </c>
      <c r="L280" s="35"/>
      <c r="M280" s="35"/>
      <c r="N280" s="35"/>
      <c r="O280" s="35"/>
      <c r="P280" s="33"/>
      <c r="Q280" s="35"/>
      <c r="R280" s="35"/>
      <c r="S280" s="35"/>
      <c r="T280" s="35"/>
      <c r="U280" s="35"/>
      <c r="V280" s="35"/>
      <c r="W280" s="35"/>
      <c r="X280" s="35"/>
      <c r="Y280" s="35"/>
      <c r="Z280" s="35"/>
      <c r="AA280" s="35">
        <v>2014</v>
      </c>
      <c r="AB280" s="35"/>
      <c r="AC280" s="35">
        <v>4</v>
      </c>
      <c r="AD280" s="35">
        <v>5</v>
      </c>
      <c r="AE280" s="35"/>
      <c r="AF280" s="35">
        <v>5</v>
      </c>
      <c r="AG280" s="35"/>
      <c r="AH280" s="35">
        <v>4</v>
      </c>
      <c r="AI280" s="35"/>
      <c r="AJ280" s="35"/>
      <c r="AK280" s="35"/>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c r="BZ280" s="35"/>
      <c r="CA280" s="35"/>
      <c r="CB280" s="35"/>
      <c r="CC280" s="35"/>
      <c r="CD280" s="35"/>
      <c r="CE280" s="18"/>
      <c r="CF280" s="35"/>
      <c r="CG280" s="35"/>
      <c r="CH280" s="35"/>
      <c r="CQ280" s="195">
        <v>0</v>
      </c>
      <c r="CV280" s="222">
        <v>0</v>
      </c>
    </row>
    <row r="281" spans="1:100" s="195" customFormat="1" x14ac:dyDescent="0.25">
      <c r="A281" s="195" t="s">
        <v>1247</v>
      </c>
      <c r="B281" s="43"/>
      <c r="C281" s="35"/>
      <c r="D281" s="35" t="s">
        <v>4117</v>
      </c>
      <c r="E281" s="35" t="s">
        <v>4118</v>
      </c>
      <c r="F281" s="35" t="s">
        <v>4119</v>
      </c>
      <c r="G281" s="35" t="s">
        <v>133</v>
      </c>
      <c r="H281" s="35"/>
      <c r="I281" s="35" t="s">
        <v>233</v>
      </c>
      <c r="J281" s="35" t="s">
        <v>236</v>
      </c>
      <c r="K281" s="35">
        <v>3636</v>
      </c>
      <c r="L281" s="35"/>
      <c r="M281" s="35"/>
      <c r="N281" s="35"/>
      <c r="O281" s="35"/>
      <c r="P281" s="33"/>
      <c r="Q281" s="35"/>
      <c r="R281" s="35"/>
      <c r="S281" s="35"/>
      <c r="T281" s="35"/>
      <c r="U281" s="35"/>
      <c r="V281" s="35"/>
      <c r="W281" s="35"/>
      <c r="X281" s="35"/>
      <c r="Y281" s="35"/>
      <c r="Z281" s="35"/>
      <c r="AA281" s="35">
        <v>2007</v>
      </c>
      <c r="AB281" s="35"/>
      <c r="AC281" s="35">
        <v>5</v>
      </c>
      <c r="AD281" s="35">
        <v>4</v>
      </c>
      <c r="AE281" s="35"/>
      <c r="AF281" s="35">
        <v>5</v>
      </c>
      <c r="AG281" s="35"/>
      <c r="AH281" s="35">
        <v>5</v>
      </c>
      <c r="AI281" s="35"/>
      <c r="AJ281" s="35"/>
      <c r="AK281" s="35"/>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c r="BZ281" s="35"/>
      <c r="CA281" s="35"/>
      <c r="CB281" s="35"/>
      <c r="CC281" s="35"/>
      <c r="CD281" s="35"/>
      <c r="CE281" s="18"/>
      <c r="CF281" s="35"/>
      <c r="CG281" s="35"/>
      <c r="CH281" s="35"/>
      <c r="CQ281" s="195">
        <v>1</v>
      </c>
      <c r="CR281" s="195" t="s">
        <v>1245</v>
      </c>
      <c r="CV281" s="222">
        <v>0</v>
      </c>
    </row>
    <row r="282" spans="1:100" s="195" customFormat="1" x14ac:dyDescent="0.25">
      <c r="A282" s="195" t="s">
        <v>4120</v>
      </c>
      <c r="B282" s="43"/>
      <c r="C282" s="35"/>
      <c r="D282" s="35" t="s">
        <v>4121</v>
      </c>
      <c r="E282" s="35" t="s">
        <v>4122</v>
      </c>
      <c r="F282" s="35" t="s">
        <v>4123</v>
      </c>
      <c r="G282" s="35" t="s">
        <v>254</v>
      </c>
      <c r="H282" s="35">
        <v>47906</v>
      </c>
      <c r="I282" s="35" t="s">
        <v>233</v>
      </c>
      <c r="J282" s="35" t="s">
        <v>236</v>
      </c>
      <c r="K282" s="35">
        <v>3818</v>
      </c>
      <c r="L282" s="35"/>
      <c r="M282" s="35"/>
      <c r="N282" s="35"/>
      <c r="O282" s="35"/>
      <c r="P282" s="33"/>
      <c r="Q282" s="35"/>
      <c r="R282" s="35"/>
      <c r="S282" s="35"/>
      <c r="T282" s="35"/>
      <c r="U282" s="35"/>
      <c r="V282" s="35"/>
      <c r="W282" s="35"/>
      <c r="X282" s="35"/>
      <c r="Y282" s="35"/>
      <c r="Z282" s="35"/>
      <c r="AA282" s="35">
        <v>1970</v>
      </c>
      <c r="AB282" s="35"/>
      <c r="AC282" s="35">
        <v>5</v>
      </c>
      <c r="AD282" s="35">
        <v>5</v>
      </c>
      <c r="AE282" s="35"/>
      <c r="AF282" s="35">
        <v>4</v>
      </c>
      <c r="AG282" s="35"/>
      <c r="AH282" s="35">
        <v>4</v>
      </c>
      <c r="AI282" s="35"/>
      <c r="AJ282" s="35"/>
      <c r="AK282" s="35"/>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c r="BZ282" s="35"/>
      <c r="CA282" s="35"/>
      <c r="CB282" s="35"/>
      <c r="CC282" s="35"/>
      <c r="CD282" s="35"/>
      <c r="CE282" s="18"/>
      <c r="CF282" s="35"/>
      <c r="CG282" s="35"/>
      <c r="CH282" s="35"/>
      <c r="CQ282" s="195">
        <v>0</v>
      </c>
      <c r="CV282" s="222">
        <v>0</v>
      </c>
    </row>
    <row r="283" spans="1:100" s="195" customFormat="1" x14ac:dyDescent="0.25">
      <c r="A283" s="195" t="s">
        <v>4124</v>
      </c>
      <c r="B283" s="43"/>
      <c r="C283" s="35"/>
      <c r="D283" s="35" t="s">
        <v>4125</v>
      </c>
      <c r="E283" s="35" t="s">
        <v>4126</v>
      </c>
      <c r="F283" s="35" t="s">
        <v>4127</v>
      </c>
      <c r="G283" s="35" t="s">
        <v>254</v>
      </c>
      <c r="H283" s="35">
        <v>47906</v>
      </c>
      <c r="I283" s="35" t="s">
        <v>233</v>
      </c>
      <c r="J283" s="35" t="s">
        <v>236</v>
      </c>
      <c r="K283" s="35">
        <v>3621</v>
      </c>
      <c r="L283" s="35"/>
      <c r="M283" s="35"/>
      <c r="N283" s="35"/>
      <c r="O283" s="35"/>
      <c r="P283" s="33"/>
      <c r="Q283" s="35"/>
      <c r="R283" s="35"/>
      <c r="S283" s="35"/>
      <c r="T283" s="35"/>
      <c r="U283" s="35"/>
      <c r="V283" s="35"/>
      <c r="W283" s="35"/>
      <c r="X283" s="35"/>
      <c r="Y283" s="35"/>
      <c r="Z283" s="35"/>
      <c r="AA283" s="35">
        <v>2012</v>
      </c>
      <c r="AB283" s="35"/>
      <c r="AC283" s="35">
        <v>5</v>
      </c>
      <c r="AD283" s="35">
        <v>4</v>
      </c>
      <c r="AE283" s="35"/>
      <c r="AF283" s="35">
        <v>4</v>
      </c>
      <c r="AG283" s="35"/>
      <c r="AH283" s="35">
        <v>5</v>
      </c>
      <c r="AI283" s="35"/>
      <c r="AJ283" s="35"/>
      <c r="AK283" s="35"/>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c r="BZ283" s="35"/>
      <c r="CA283" s="35"/>
      <c r="CB283" s="35"/>
      <c r="CC283" s="35"/>
      <c r="CD283" s="35"/>
      <c r="CE283" s="18"/>
      <c r="CF283" s="35"/>
      <c r="CG283" s="35"/>
      <c r="CH283" s="35"/>
      <c r="CQ283" s="195">
        <v>0</v>
      </c>
      <c r="CV283" s="222">
        <v>0</v>
      </c>
    </row>
    <row r="284" spans="1:100" s="195" customFormat="1" x14ac:dyDescent="0.25">
      <c r="A284" s="195" t="s">
        <v>4128</v>
      </c>
      <c r="B284" s="43"/>
      <c r="C284" s="35"/>
      <c r="D284" s="35" t="s">
        <v>4129</v>
      </c>
      <c r="E284" s="35" t="s">
        <v>4130</v>
      </c>
      <c r="F284" s="35" t="s">
        <v>4131</v>
      </c>
      <c r="G284" s="35" t="s">
        <v>254</v>
      </c>
      <c r="H284" s="35">
        <v>47906</v>
      </c>
      <c r="I284" s="35" t="s">
        <v>233</v>
      </c>
      <c r="J284" s="35" t="s">
        <v>236</v>
      </c>
      <c r="K284" s="35">
        <v>3874</v>
      </c>
      <c r="L284" s="35"/>
      <c r="M284" s="35"/>
      <c r="N284" s="35"/>
      <c r="O284" s="35"/>
      <c r="P284" s="33"/>
      <c r="Q284" s="35"/>
      <c r="R284" s="35"/>
      <c r="S284" s="35"/>
      <c r="T284" s="35"/>
      <c r="U284" s="35"/>
      <c r="V284" s="35"/>
      <c r="W284" s="35"/>
      <c r="X284" s="35"/>
      <c r="Y284" s="35"/>
      <c r="Z284" s="35"/>
      <c r="AA284" s="35">
        <v>1965</v>
      </c>
      <c r="AB284" s="35"/>
      <c r="AC284" s="35">
        <v>5</v>
      </c>
      <c r="AD284" s="35">
        <v>5</v>
      </c>
      <c r="AE284" s="35"/>
      <c r="AF284" s="35">
        <v>5</v>
      </c>
      <c r="AG284" s="35"/>
      <c r="AH284" s="35">
        <v>5</v>
      </c>
      <c r="AI284" s="35"/>
      <c r="AJ284" s="35"/>
      <c r="AK284" s="35"/>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c r="BZ284" s="35"/>
      <c r="CA284" s="35"/>
      <c r="CB284" s="35"/>
      <c r="CC284" s="35"/>
      <c r="CD284" s="35"/>
      <c r="CE284" s="18"/>
      <c r="CF284" s="35"/>
      <c r="CG284" s="35"/>
      <c r="CH284" s="35"/>
      <c r="CQ284" s="195">
        <v>0</v>
      </c>
      <c r="CV284" s="222">
        <v>0</v>
      </c>
    </row>
    <row r="285" spans="1:100" s="195" customFormat="1" x14ac:dyDescent="0.25">
      <c r="A285" s="195" t="s">
        <v>4132</v>
      </c>
      <c r="B285" s="43"/>
      <c r="C285" s="35"/>
      <c r="D285" s="35" t="s">
        <v>4133</v>
      </c>
      <c r="E285" s="35" t="s">
        <v>4134</v>
      </c>
      <c r="F285" s="35" t="s">
        <v>4135</v>
      </c>
      <c r="G285" s="35" t="s">
        <v>133</v>
      </c>
      <c r="H285" s="35">
        <v>47909</v>
      </c>
      <c r="I285" s="35" t="s">
        <v>233</v>
      </c>
      <c r="J285" s="35" t="s">
        <v>236</v>
      </c>
      <c r="K285" s="35">
        <v>4770</v>
      </c>
      <c r="L285" s="35"/>
      <c r="M285" s="35"/>
      <c r="N285" s="35"/>
      <c r="O285" s="35"/>
      <c r="P285" s="33"/>
      <c r="Q285" s="35"/>
      <c r="R285" s="35"/>
      <c r="S285" s="35"/>
      <c r="T285" s="35"/>
      <c r="U285" s="35"/>
      <c r="V285" s="35"/>
      <c r="W285" s="35"/>
      <c r="X285" s="35"/>
      <c r="Y285" s="35"/>
      <c r="Z285" s="35"/>
      <c r="AA285" s="35">
        <v>2007</v>
      </c>
      <c r="AB285" s="35"/>
      <c r="AC285" s="35">
        <v>5</v>
      </c>
      <c r="AD285" s="35">
        <v>5</v>
      </c>
      <c r="AE285" s="35"/>
      <c r="AF285" s="35">
        <v>5</v>
      </c>
      <c r="AG285" s="35"/>
      <c r="AH285" s="35">
        <v>5</v>
      </c>
      <c r="AI285" s="35"/>
      <c r="AJ285" s="35"/>
      <c r="AK285" s="35"/>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c r="BZ285" s="35"/>
      <c r="CA285" s="35"/>
      <c r="CB285" s="35"/>
      <c r="CC285" s="35"/>
      <c r="CD285" s="35"/>
      <c r="CE285" s="18"/>
      <c r="CF285" s="35"/>
      <c r="CG285" s="35"/>
      <c r="CH285" s="35"/>
      <c r="CQ285" s="195">
        <v>0</v>
      </c>
      <c r="CV285" s="222">
        <v>0</v>
      </c>
    </row>
    <row r="286" spans="1:100" s="195" customFormat="1" x14ac:dyDescent="0.25">
      <c r="A286" s="195" t="s">
        <v>4136</v>
      </c>
      <c r="B286" s="43"/>
      <c r="C286" s="35"/>
      <c r="D286" s="35" t="s">
        <v>4137</v>
      </c>
      <c r="E286" s="35" t="s">
        <v>4138</v>
      </c>
      <c r="F286" s="35" t="s">
        <v>4139</v>
      </c>
      <c r="G286" s="35" t="s">
        <v>254</v>
      </c>
      <c r="H286" s="35">
        <v>47906</v>
      </c>
      <c r="I286" s="35" t="s">
        <v>233</v>
      </c>
      <c r="J286" s="35" t="s">
        <v>236</v>
      </c>
      <c r="K286" s="35">
        <v>2486</v>
      </c>
      <c r="L286" s="35"/>
      <c r="M286" s="35"/>
      <c r="N286" s="35"/>
      <c r="O286" s="35"/>
      <c r="P286" s="33"/>
      <c r="Q286" s="35"/>
      <c r="R286" s="35"/>
      <c r="S286" s="35"/>
      <c r="T286" s="35"/>
      <c r="U286" s="35"/>
      <c r="V286" s="35"/>
      <c r="W286" s="35"/>
      <c r="X286" s="35"/>
      <c r="Y286" s="35"/>
      <c r="Z286" s="35"/>
      <c r="AA286" s="35">
        <v>1965</v>
      </c>
      <c r="AB286" s="35"/>
      <c r="AC286" s="35">
        <v>4</v>
      </c>
      <c r="AD286" s="35">
        <v>4</v>
      </c>
      <c r="AE286" s="35"/>
      <c r="AF286" s="35">
        <v>4</v>
      </c>
      <c r="AG286" s="35"/>
      <c r="AH286" s="35">
        <v>3</v>
      </c>
      <c r="AI286" s="35"/>
      <c r="AJ286" s="35"/>
      <c r="AK286" s="35"/>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c r="CB286" s="35"/>
      <c r="CC286" s="35"/>
      <c r="CD286" s="35"/>
      <c r="CE286" s="18"/>
      <c r="CF286" s="35"/>
      <c r="CG286" s="35"/>
      <c r="CH286" s="35"/>
      <c r="CQ286" s="195">
        <v>0</v>
      </c>
      <c r="CV286" s="222">
        <v>0</v>
      </c>
    </row>
    <row r="287" spans="1:100" s="195" customFormat="1" x14ac:dyDescent="0.25">
      <c r="A287" s="195" t="s">
        <v>4140</v>
      </c>
      <c r="B287" s="43"/>
      <c r="C287" s="35"/>
      <c r="D287" s="35" t="s">
        <v>4141</v>
      </c>
      <c r="E287" s="35" t="s">
        <v>4142</v>
      </c>
      <c r="F287" s="35" t="s">
        <v>4143</v>
      </c>
      <c r="G287" s="35" t="s">
        <v>133</v>
      </c>
      <c r="H287" s="35">
        <v>47905</v>
      </c>
      <c r="I287" s="35" t="s">
        <v>233</v>
      </c>
      <c r="J287" s="35" t="s">
        <v>236</v>
      </c>
      <c r="K287" s="35">
        <v>4092</v>
      </c>
      <c r="L287" s="35"/>
      <c r="M287" s="35"/>
      <c r="N287" s="35"/>
      <c r="O287" s="35"/>
      <c r="P287" s="33"/>
      <c r="Q287" s="35"/>
      <c r="R287" s="35"/>
      <c r="S287" s="35"/>
      <c r="T287" s="35"/>
      <c r="U287" s="35"/>
      <c r="V287" s="35"/>
      <c r="W287" s="35"/>
      <c r="X287" s="35"/>
      <c r="Y287" s="35"/>
      <c r="Z287" s="35"/>
      <c r="AA287" s="35">
        <v>2005</v>
      </c>
      <c r="AB287" s="35"/>
      <c r="AC287" s="35">
        <v>5</v>
      </c>
      <c r="AD287" s="35">
        <v>5</v>
      </c>
      <c r="AE287" s="35"/>
      <c r="AF287" s="35">
        <v>5</v>
      </c>
      <c r="AG287" s="35"/>
      <c r="AH287" s="35">
        <v>5</v>
      </c>
      <c r="AI287" s="35"/>
      <c r="AJ287" s="35"/>
      <c r="AK287" s="35"/>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c r="BZ287" s="35"/>
      <c r="CA287" s="35"/>
      <c r="CB287" s="35"/>
      <c r="CC287" s="35"/>
      <c r="CD287" s="35"/>
      <c r="CE287" s="18"/>
      <c r="CF287" s="35"/>
      <c r="CG287" s="35"/>
      <c r="CH287" s="35"/>
      <c r="CQ287" s="195">
        <v>0</v>
      </c>
      <c r="CV287" s="222">
        <v>0</v>
      </c>
    </row>
    <row r="288" spans="1:100" s="195" customFormat="1" x14ac:dyDescent="0.25">
      <c r="A288" s="195" t="s">
        <v>4144</v>
      </c>
      <c r="B288" s="43"/>
      <c r="C288" s="35"/>
      <c r="D288" s="35" t="s">
        <v>4145</v>
      </c>
      <c r="E288" s="35" t="s">
        <v>4146</v>
      </c>
      <c r="F288" s="35" t="s">
        <v>4147</v>
      </c>
      <c r="G288" s="35" t="s">
        <v>133</v>
      </c>
      <c r="H288" s="35">
        <v>47905</v>
      </c>
      <c r="I288" s="35" t="s">
        <v>233</v>
      </c>
      <c r="J288" s="35" t="s">
        <v>236</v>
      </c>
      <c r="K288" s="35">
        <v>2469</v>
      </c>
      <c r="L288" s="35"/>
      <c r="M288" s="35"/>
      <c r="N288" s="35"/>
      <c r="O288" s="35"/>
      <c r="P288" s="33"/>
      <c r="Q288" s="35"/>
      <c r="R288" s="35"/>
      <c r="S288" s="35"/>
      <c r="T288" s="35"/>
      <c r="U288" s="35"/>
      <c r="V288" s="35"/>
      <c r="W288" s="35"/>
      <c r="X288" s="35"/>
      <c r="Y288" s="35"/>
      <c r="Z288" s="35"/>
      <c r="AA288" s="35">
        <v>1989</v>
      </c>
      <c r="AB288" s="35"/>
      <c r="AC288" s="35">
        <v>4</v>
      </c>
      <c r="AD288" s="35">
        <v>4</v>
      </c>
      <c r="AE288" s="35"/>
      <c r="AF288" s="35">
        <v>4</v>
      </c>
      <c r="AG288" s="35"/>
      <c r="AH288" s="35">
        <v>4</v>
      </c>
      <c r="AI288" s="35"/>
      <c r="AJ288" s="35"/>
      <c r="AK288" s="35"/>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c r="BZ288" s="35"/>
      <c r="CA288" s="35"/>
      <c r="CB288" s="35"/>
      <c r="CC288" s="35"/>
      <c r="CD288" s="35"/>
      <c r="CE288" s="18"/>
      <c r="CF288" s="35"/>
      <c r="CG288" s="35"/>
      <c r="CH288" s="35"/>
      <c r="CQ288" s="195">
        <v>0</v>
      </c>
      <c r="CV288" s="222">
        <v>0</v>
      </c>
    </row>
    <row r="289" spans="1:100" s="195" customFormat="1" x14ac:dyDescent="0.25">
      <c r="A289" s="195" t="s">
        <v>4148</v>
      </c>
      <c r="B289" s="43"/>
      <c r="C289" s="35"/>
      <c r="D289" s="35" t="s">
        <v>4149</v>
      </c>
      <c r="E289" s="35" t="s">
        <v>4150</v>
      </c>
      <c r="F289" s="35" t="s">
        <v>4151</v>
      </c>
      <c r="G289" s="35" t="s">
        <v>133</v>
      </c>
      <c r="H289" s="35">
        <v>47909</v>
      </c>
      <c r="I289" s="35" t="s">
        <v>233</v>
      </c>
      <c r="J289" s="35" t="s">
        <v>236</v>
      </c>
      <c r="K289" s="35">
        <v>2900</v>
      </c>
      <c r="L289" s="35"/>
      <c r="M289" s="35"/>
      <c r="N289" s="35"/>
      <c r="O289" s="35"/>
      <c r="P289" s="33"/>
      <c r="Q289" s="35"/>
      <c r="R289" s="35"/>
      <c r="S289" s="35"/>
      <c r="T289" s="35"/>
      <c r="U289" s="35"/>
      <c r="V289" s="35"/>
      <c r="W289" s="35"/>
      <c r="X289" s="35"/>
      <c r="Y289" s="35"/>
      <c r="Z289" s="35"/>
      <c r="AA289" s="35">
        <v>1980</v>
      </c>
      <c r="AB289" s="35"/>
      <c r="AC289" s="35">
        <v>3</v>
      </c>
      <c r="AD289" s="35">
        <v>4</v>
      </c>
      <c r="AE289" s="35"/>
      <c r="AF289" s="35">
        <v>4</v>
      </c>
      <c r="AG289" s="35"/>
      <c r="AH289" s="35">
        <v>4</v>
      </c>
      <c r="AI289" s="35"/>
      <c r="AJ289" s="35"/>
      <c r="AK289" s="35"/>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c r="CB289" s="35"/>
      <c r="CC289" s="35"/>
      <c r="CD289" s="35"/>
      <c r="CE289" s="18"/>
      <c r="CF289" s="35"/>
      <c r="CG289" s="35"/>
      <c r="CH289" s="35"/>
      <c r="CQ289" s="195">
        <v>0</v>
      </c>
      <c r="CV289" s="222">
        <v>0</v>
      </c>
    </row>
    <row r="290" spans="1:100" s="195" customFormat="1" x14ac:dyDescent="0.25">
      <c r="A290" s="195" t="s">
        <v>4152</v>
      </c>
      <c r="B290" s="43"/>
      <c r="C290" s="35"/>
      <c r="D290" s="196" t="s">
        <v>4129</v>
      </c>
      <c r="E290" s="35" t="s">
        <v>4153</v>
      </c>
      <c r="F290" s="35" t="s">
        <v>4154</v>
      </c>
      <c r="G290" s="35" t="s">
        <v>133</v>
      </c>
      <c r="H290" s="35">
        <v>47905</v>
      </c>
      <c r="I290" s="35" t="s">
        <v>233</v>
      </c>
      <c r="J290" s="35" t="s">
        <v>236</v>
      </c>
      <c r="K290" s="35">
        <v>2419</v>
      </c>
      <c r="L290" s="35"/>
      <c r="M290" s="35"/>
      <c r="N290" s="35"/>
      <c r="O290" s="35"/>
      <c r="P290" s="33"/>
      <c r="Q290" s="35"/>
      <c r="R290" s="35"/>
      <c r="S290" s="35"/>
      <c r="T290" s="35"/>
      <c r="U290" s="35"/>
      <c r="V290" s="35"/>
      <c r="W290" s="35"/>
      <c r="X290" s="35"/>
      <c r="Y290" s="35"/>
      <c r="Z290" s="35"/>
      <c r="AA290" s="35">
        <v>1973</v>
      </c>
      <c r="AB290" s="35"/>
      <c r="AC290" s="35">
        <v>5</v>
      </c>
      <c r="AD290" s="35">
        <v>4</v>
      </c>
      <c r="AE290" s="35"/>
      <c r="AF290" s="35">
        <v>4</v>
      </c>
      <c r="AG290" s="35"/>
      <c r="AH290" s="35">
        <v>4</v>
      </c>
      <c r="AI290" s="35"/>
      <c r="AJ290" s="35"/>
      <c r="AK290" s="35"/>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c r="BZ290" s="35"/>
      <c r="CA290" s="35"/>
      <c r="CB290" s="35"/>
      <c r="CC290" s="35"/>
      <c r="CD290" s="35"/>
      <c r="CE290" s="18"/>
      <c r="CF290" s="35"/>
      <c r="CG290" s="35"/>
      <c r="CH290" s="35"/>
      <c r="CQ290" s="195">
        <v>0</v>
      </c>
      <c r="CV290" s="222">
        <v>0</v>
      </c>
    </row>
    <row r="291" spans="1:100" s="195" customFormat="1" x14ac:dyDescent="0.25">
      <c r="A291" s="195" t="s">
        <v>4155</v>
      </c>
      <c r="B291" s="43"/>
      <c r="C291" s="35"/>
      <c r="D291" s="35" t="s">
        <v>4156</v>
      </c>
      <c r="E291" s="35" t="s">
        <v>4115</v>
      </c>
      <c r="F291" s="35" t="s">
        <v>4157</v>
      </c>
      <c r="G291" s="35" t="s">
        <v>133</v>
      </c>
      <c r="H291" s="35">
        <v>47905</v>
      </c>
      <c r="I291" s="35" t="s">
        <v>233</v>
      </c>
      <c r="J291" s="35" t="s">
        <v>236</v>
      </c>
      <c r="K291" s="35">
        <v>3974</v>
      </c>
      <c r="L291" s="35"/>
      <c r="M291" s="35"/>
      <c r="N291" s="35"/>
      <c r="O291" s="35"/>
      <c r="P291" s="33"/>
      <c r="Q291" s="35"/>
      <c r="R291" s="35"/>
      <c r="S291" s="35"/>
      <c r="T291" s="35"/>
      <c r="U291" s="35"/>
      <c r="V291" s="35"/>
      <c r="W291" s="35"/>
      <c r="X291" s="35"/>
      <c r="Y291" s="35"/>
      <c r="Z291" s="35"/>
      <c r="AA291" s="35">
        <v>2000</v>
      </c>
      <c r="AB291" s="35"/>
      <c r="AC291" s="35">
        <v>4</v>
      </c>
      <c r="AD291" s="35">
        <v>4</v>
      </c>
      <c r="AE291" s="35"/>
      <c r="AF291" s="35">
        <v>4</v>
      </c>
      <c r="AG291" s="35"/>
      <c r="AH291" s="35">
        <v>4</v>
      </c>
      <c r="AI291" s="35"/>
      <c r="AJ291" s="35"/>
      <c r="AK291" s="35"/>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c r="BZ291" s="35"/>
      <c r="CA291" s="35"/>
      <c r="CB291" s="35"/>
      <c r="CC291" s="35"/>
      <c r="CD291" s="35"/>
      <c r="CE291" s="18"/>
      <c r="CF291" s="35"/>
      <c r="CG291" s="35"/>
      <c r="CH291" s="35"/>
      <c r="CQ291" s="195">
        <v>0</v>
      </c>
      <c r="CV291" s="222">
        <v>0</v>
      </c>
    </row>
    <row r="292" spans="1:100" s="195" customFormat="1" x14ac:dyDescent="0.25">
      <c r="A292" s="195" t="s">
        <v>4158</v>
      </c>
      <c r="B292" s="43"/>
      <c r="C292" s="35"/>
      <c r="D292" s="35"/>
      <c r="E292" s="35" t="s">
        <v>4159</v>
      </c>
      <c r="F292" s="35" t="s">
        <v>4160</v>
      </c>
      <c r="G292" s="35" t="s">
        <v>133</v>
      </c>
      <c r="H292" s="35">
        <v>47909</v>
      </c>
      <c r="I292" s="35" t="s">
        <v>233</v>
      </c>
      <c r="J292" s="35" t="s">
        <v>236</v>
      </c>
      <c r="K292" s="35">
        <v>4136</v>
      </c>
      <c r="L292" s="35"/>
      <c r="M292" s="35"/>
      <c r="N292" s="35"/>
      <c r="O292" s="35"/>
      <c r="P292" s="33"/>
      <c r="Q292" s="35"/>
      <c r="R292" s="35"/>
      <c r="S292" s="35"/>
      <c r="T292" s="35"/>
      <c r="U292" s="35"/>
      <c r="V292" s="35"/>
      <c r="W292" s="35"/>
      <c r="X292" s="35"/>
      <c r="Y292" s="35"/>
      <c r="Z292" s="35"/>
      <c r="AA292" s="35">
        <v>1997</v>
      </c>
      <c r="AB292" s="35"/>
      <c r="AC292" s="35">
        <v>4</v>
      </c>
      <c r="AD292" s="35">
        <v>4</v>
      </c>
      <c r="AE292" s="35"/>
      <c r="AF292" s="35">
        <v>4</v>
      </c>
      <c r="AG292" s="35"/>
      <c r="AH292" s="35">
        <v>4</v>
      </c>
      <c r="AI292" s="35"/>
      <c r="AJ292" s="35"/>
      <c r="AK292" s="35"/>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c r="BZ292" s="35"/>
      <c r="CA292" s="35"/>
      <c r="CB292" s="35"/>
      <c r="CC292" s="35"/>
      <c r="CD292" s="35"/>
      <c r="CE292" s="18"/>
      <c r="CF292" s="35"/>
      <c r="CG292" s="35"/>
      <c r="CH292" s="35" t="s">
        <v>4161</v>
      </c>
      <c r="CQ292" s="195">
        <v>0</v>
      </c>
      <c r="CV292" s="222">
        <v>0</v>
      </c>
    </row>
    <row r="293" spans="1:100" s="195" customFormat="1" x14ac:dyDescent="0.25">
      <c r="A293" s="195" t="s">
        <v>4162</v>
      </c>
      <c r="B293" s="43"/>
      <c r="C293" s="35"/>
      <c r="D293" s="196" t="s">
        <v>4156</v>
      </c>
      <c r="E293" s="35" t="s">
        <v>4115</v>
      </c>
      <c r="F293" s="35" t="s">
        <v>4163</v>
      </c>
      <c r="G293" s="35" t="s">
        <v>133</v>
      </c>
      <c r="H293" s="35">
        <v>47905</v>
      </c>
      <c r="I293" s="35" t="s">
        <v>233</v>
      </c>
      <c r="J293" s="35" t="s">
        <v>236</v>
      </c>
      <c r="K293" s="35">
        <v>4444</v>
      </c>
      <c r="L293" s="35"/>
      <c r="M293" s="35"/>
      <c r="N293" s="35"/>
      <c r="O293" s="35"/>
      <c r="P293" s="33"/>
      <c r="Q293" s="35"/>
      <c r="R293" s="35"/>
      <c r="S293" s="35"/>
      <c r="T293" s="35"/>
      <c r="U293" s="35"/>
      <c r="V293" s="35"/>
      <c r="W293" s="35"/>
      <c r="X293" s="35"/>
      <c r="Y293" s="35"/>
      <c r="Z293" s="35"/>
      <c r="AA293" s="35">
        <v>1984</v>
      </c>
      <c r="AB293" s="35"/>
      <c r="AC293" s="35">
        <v>5</v>
      </c>
      <c r="AD293" s="35">
        <v>4</v>
      </c>
      <c r="AE293" s="35"/>
      <c r="AF293" s="35">
        <v>4</v>
      </c>
      <c r="AG293" s="35"/>
      <c r="AH293" s="35">
        <v>4</v>
      </c>
      <c r="AI293" s="35"/>
      <c r="AJ293" s="35"/>
      <c r="AK293" s="35"/>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c r="BZ293" s="35"/>
      <c r="CA293" s="35"/>
      <c r="CB293" s="35"/>
      <c r="CC293" s="35"/>
      <c r="CD293" s="35"/>
      <c r="CE293" s="18"/>
      <c r="CF293" s="35"/>
      <c r="CG293" s="35"/>
      <c r="CH293" s="35"/>
      <c r="CQ293" s="195">
        <v>0</v>
      </c>
      <c r="CV293" s="222">
        <v>0</v>
      </c>
    </row>
    <row r="294" spans="1:100" s="195" customFormat="1" x14ac:dyDescent="0.25">
      <c r="A294" s="195" t="s">
        <v>4164</v>
      </c>
      <c r="B294" s="43"/>
      <c r="C294" s="35"/>
      <c r="D294" s="35" t="s">
        <v>4165</v>
      </c>
      <c r="E294" s="35" t="s">
        <v>4166</v>
      </c>
      <c r="F294" s="35" t="s">
        <v>4167</v>
      </c>
      <c r="G294" s="35" t="s">
        <v>133</v>
      </c>
      <c r="H294" s="35">
        <v>47905</v>
      </c>
      <c r="I294" s="35" t="s">
        <v>233</v>
      </c>
      <c r="J294" s="35" t="s">
        <v>236</v>
      </c>
      <c r="K294" s="35">
        <v>1705</v>
      </c>
      <c r="L294" s="35"/>
      <c r="M294" s="35"/>
      <c r="N294" s="35"/>
      <c r="O294" s="35"/>
      <c r="P294" s="33"/>
      <c r="Q294" s="35"/>
      <c r="R294" s="35"/>
      <c r="S294" s="35"/>
      <c r="T294" s="35"/>
      <c r="U294" s="35"/>
      <c r="V294" s="35"/>
      <c r="W294" s="35"/>
      <c r="X294" s="35"/>
      <c r="Y294" s="35"/>
      <c r="Z294" s="35"/>
      <c r="AA294" s="35">
        <v>1989</v>
      </c>
      <c r="AB294" s="35"/>
      <c r="AC294" s="35">
        <v>5</v>
      </c>
      <c r="AD294" s="35">
        <v>4</v>
      </c>
      <c r="AE294" s="35"/>
      <c r="AF294" s="35">
        <v>4</v>
      </c>
      <c r="AG294" s="35"/>
      <c r="AH294" s="35">
        <v>4</v>
      </c>
      <c r="AI294" s="35"/>
      <c r="AJ294" s="35"/>
      <c r="AK294" s="35"/>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c r="BZ294" s="35"/>
      <c r="CA294" s="35"/>
      <c r="CB294" s="35"/>
      <c r="CC294" s="35"/>
      <c r="CD294" s="35"/>
      <c r="CE294" s="18"/>
      <c r="CF294" s="35"/>
      <c r="CG294" s="35"/>
      <c r="CH294" s="35" t="s">
        <v>4168</v>
      </c>
      <c r="CQ294" s="195">
        <v>0</v>
      </c>
      <c r="CV294" s="222">
        <v>0</v>
      </c>
    </row>
    <row r="295" spans="1:100" s="195" customFormat="1" x14ac:dyDescent="0.25">
      <c r="A295" s="195" t="s">
        <v>4169</v>
      </c>
      <c r="B295" s="43"/>
      <c r="C295" s="35"/>
      <c r="D295" s="35"/>
      <c r="E295" s="35" t="s">
        <v>4170</v>
      </c>
      <c r="F295" s="35" t="s">
        <v>4171</v>
      </c>
      <c r="G295" s="35" t="s">
        <v>133</v>
      </c>
      <c r="H295" s="35">
        <v>47909</v>
      </c>
      <c r="I295" s="35" t="s">
        <v>233</v>
      </c>
      <c r="J295" s="35" t="s">
        <v>236</v>
      </c>
      <c r="K295" s="35">
        <v>1297</v>
      </c>
      <c r="L295" s="35"/>
      <c r="M295" s="35"/>
      <c r="N295" s="35"/>
      <c r="O295" s="35"/>
      <c r="P295" s="33"/>
      <c r="Q295" s="35"/>
      <c r="R295" s="35"/>
      <c r="S295" s="35"/>
      <c r="T295" s="35"/>
      <c r="U295" s="35"/>
      <c r="V295" s="35"/>
      <c r="W295" s="35"/>
      <c r="X295" s="35"/>
      <c r="Y295" s="35"/>
      <c r="Z295" s="35"/>
      <c r="AA295" s="35">
        <v>2000</v>
      </c>
      <c r="AB295" s="35"/>
      <c r="AC295" s="35">
        <v>5</v>
      </c>
      <c r="AD295" s="35">
        <v>5</v>
      </c>
      <c r="AE295" s="35"/>
      <c r="AF295" s="35">
        <v>3</v>
      </c>
      <c r="AG295" s="35"/>
      <c r="AH295" s="35">
        <v>4</v>
      </c>
      <c r="AI295" s="35"/>
      <c r="AJ295" s="35"/>
      <c r="AK295" s="35"/>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c r="BZ295" s="35"/>
      <c r="CA295" s="35"/>
      <c r="CB295" s="35"/>
      <c r="CC295" s="35"/>
      <c r="CD295" s="35"/>
      <c r="CE295" s="18"/>
      <c r="CF295" s="35"/>
      <c r="CG295" s="35"/>
      <c r="CH295" s="35" t="s">
        <v>4172</v>
      </c>
      <c r="CQ295" s="195">
        <v>0</v>
      </c>
      <c r="CV295" s="222">
        <v>0</v>
      </c>
    </row>
    <row r="296" spans="1:100" s="195" customFormat="1" x14ac:dyDescent="0.25">
      <c r="A296" s="195" t="s">
        <v>4173</v>
      </c>
      <c r="B296" s="43"/>
      <c r="C296" s="35"/>
      <c r="D296" s="35" t="s">
        <v>4165</v>
      </c>
      <c r="E296" s="35" t="s">
        <v>4174</v>
      </c>
      <c r="F296" s="35" t="s">
        <v>4175</v>
      </c>
      <c r="G296" s="35" t="s">
        <v>254</v>
      </c>
      <c r="H296" s="35">
        <v>47906</v>
      </c>
      <c r="I296" s="35" t="s">
        <v>233</v>
      </c>
      <c r="J296" s="35" t="s">
        <v>236</v>
      </c>
      <c r="K296" s="35">
        <v>1856</v>
      </c>
      <c r="L296" s="35"/>
      <c r="M296" s="35"/>
      <c r="N296" s="35"/>
      <c r="O296" s="35"/>
      <c r="P296" s="33"/>
      <c r="Q296" s="35"/>
      <c r="R296" s="35"/>
      <c r="S296" s="35"/>
      <c r="T296" s="35"/>
      <c r="U296" s="35"/>
      <c r="V296" s="35"/>
      <c r="W296" s="35"/>
      <c r="X296" s="35"/>
      <c r="Y296" s="35"/>
      <c r="Z296" s="35"/>
      <c r="AA296" s="35">
        <v>2003</v>
      </c>
      <c r="AB296" s="35"/>
      <c r="AC296" s="35">
        <v>5</v>
      </c>
      <c r="AD296" s="35">
        <v>4</v>
      </c>
      <c r="AE296" s="35"/>
      <c r="AF296" s="35">
        <v>4</v>
      </c>
      <c r="AG296" s="35"/>
      <c r="AH296" s="35">
        <v>5</v>
      </c>
      <c r="AI296" s="35"/>
      <c r="AJ296" s="35"/>
      <c r="AK296" s="35"/>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c r="BZ296" s="35"/>
      <c r="CA296" s="35"/>
      <c r="CB296" s="35"/>
      <c r="CC296" s="35"/>
      <c r="CD296" s="35"/>
      <c r="CE296" s="18"/>
      <c r="CF296" s="35"/>
      <c r="CG296" s="35"/>
      <c r="CH296" s="35" t="s">
        <v>4176</v>
      </c>
      <c r="CQ296" s="195">
        <v>0</v>
      </c>
      <c r="CV296" s="222">
        <v>0</v>
      </c>
    </row>
    <row r="297" spans="1:100" s="195" customFormat="1" x14ac:dyDescent="0.25">
      <c r="A297" s="195" t="s">
        <v>4177</v>
      </c>
      <c r="B297" s="43"/>
      <c r="C297" s="35"/>
      <c r="D297" s="35" t="s">
        <v>4137</v>
      </c>
      <c r="E297" s="35" t="s">
        <v>4178</v>
      </c>
      <c r="F297" s="35" t="s">
        <v>4179</v>
      </c>
      <c r="G297" s="35" t="s">
        <v>133</v>
      </c>
      <c r="H297" s="35">
        <v>47905</v>
      </c>
      <c r="I297" s="35" t="s">
        <v>233</v>
      </c>
      <c r="J297" s="35" t="s">
        <v>236</v>
      </c>
      <c r="K297" s="35">
        <v>2707</v>
      </c>
      <c r="L297" s="35"/>
      <c r="M297" s="35"/>
      <c r="N297" s="35"/>
      <c r="O297" s="35"/>
      <c r="P297" s="33"/>
      <c r="Q297" s="35"/>
      <c r="R297" s="35"/>
      <c r="S297" s="35"/>
      <c r="T297" s="35"/>
      <c r="U297" s="35"/>
      <c r="V297" s="35"/>
      <c r="W297" s="35"/>
      <c r="X297" s="35"/>
      <c r="Y297" s="35"/>
      <c r="Z297" s="35"/>
      <c r="AA297" s="35">
        <v>1991</v>
      </c>
      <c r="AB297" s="35"/>
      <c r="AC297" s="35">
        <v>5</v>
      </c>
      <c r="AD297" s="35">
        <v>5</v>
      </c>
      <c r="AE297" s="35"/>
      <c r="AF297" s="35">
        <v>4</v>
      </c>
      <c r="AG297" s="35"/>
      <c r="AH297" s="35">
        <v>4</v>
      </c>
      <c r="AI297" s="35"/>
      <c r="AJ297" s="35"/>
      <c r="AK297" s="35"/>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c r="CB297" s="35"/>
      <c r="CC297" s="35"/>
      <c r="CD297" s="35"/>
      <c r="CE297" s="18"/>
      <c r="CF297" s="35"/>
      <c r="CG297" s="35"/>
      <c r="CH297" s="35"/>
      <c r="CQ297" s="195">
        <v>0</v>
      </c>
      <c r="CV297" s="222">
        <v>0</v>
      </c>
    </row>
    <row r="298" spans="1:100" s="195" customFormat="1" x14ac:dyDescent="0.25">
      <c r="A298" s="195" t="s">
        <v>4180</v>
      </c>
      <c r="B298" s="43"/>
      <c r="C298" s="35"/>
      <c r="D298" s="35" t="s">
        <v>4137</v>
      </c>
      <c r="E298" s="35" t="s">
        <v>4181</v>
      </c>
      <c r="F298" s="35" t="s">
        <v>4182</v>
      </c>
      <c r="G298" s="35" t="s">
        <v>133</v>
      </c>
      <c r="H298" s="35">
        <v>47909</v>
      </c>
      <c r="I298" s="35" t="s">
        <v>233</v>
      </c>
      <c r="J298" s="35" t="s">
        <v>236</v>
      </c>
      <c r="K298" s="35">
        <v>2380</v>
      </c>
      <c r="L298" s="35"/>
      <c r="M298" s="35"/>
      <c r="N298" s="35"/>
      <c r="O298" s="35"/>
      <c r="P298" s="33"/>
      <c r="Q298" s="35"/>
      <c r="R298" s="35"/>
      <c r="S298" s="35"/>
      <c r="T298" s="35"/>
      <c r="U298" s="35"/>
      <c r="V298" s="35"/>
      <c r="W298" s="35"/>
      <c r="X298" s="35"/>
      <c r="Y298" s="35"/>
      <c r="Z298" s="35"/>
      <c r="AA298" s="35">
        <v>1958</v>
      </c>
      <c r="AB298" s="35"/>
      <c r="AC298" s="35">
        <v>3</v>
      </c>
      <c r="AD298" s="35">
        <v>3</v>
      </c>
      <c r="AE298" s="35"/>
      <c r="AF298" s="35">
        <v>3</v>
      </c>
      <c r="AG298" s="35"/>
      <c r="AH298" s="35">
        <v>3</v>
      </c>
      <c r="AI298" s="35"/>
      <c r="AJ298" s="35"/>
      <c r="AK298" s="35"/>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c r="CB298" s="35"/>
      <c r="CC298" s="35"/>
      <c r="CD298" s="35"/>
      <c r="CE298" s="18"/>
      <c r="CF298" s="35"/>
      <c r="CG298" s="35"/>
      <c r="CH298" s="35"/>
      <c r="CQ298" s="195">
        <v>0</v>
      </c>
      <c r="CV298" s="222">
        <v>0</v>
      </c>
    </row>
    <row r="299" spans="1:100" s="195" customFormat="1" x14ac:dyDescent="0.25">
      <c r="A299" s="195" t="s">
        <v>4183</v>
      </c>
      <c r="B299" s="43"/>
      <c r="C299" s="35"/>
      <c r="D299" s="35" t="s">
        <v>4184</v>
      </c>
      <c r="E299" s="35" t="s">
        <v>4185</v>
      </c>
      <c r="F299" s="35" t="s">
        <v>4186</v>
      </c>
      <c r="G299" s="35" t="s">
        <v>133</v>
      </c>
      <c r="H299" s="35">
        <v>47909</v>
      </c>
      <c r="I299" s="35" t="s">
        <v>233</v>
      </c>
      <c r="J299" s="35" t="s">
        <v>236</v>
      </c>
      <c r="K299" s="35">
        <v>3484</v>
      </c>
      <c r="L299" s="35"/>
      <c r="M299" s="35"/>
      <c r="N299" s="35"/>
      <c r="O299" s="35"/>
      <c r="P299" s="33"/>
      <c r="Q299" s="35"/>
      <c r="R299" s="35"/>
      <c r="S299" s="35"/>
      <c r="T299" s="35"/>
      <c r="U299" s="35"/>
      <c r="V299" s="35"/>
      <c r="W299" s="35"/>
      <c r="X299" s="35"/>
      <c r="Y299" s="35"/>
      <c r="Z299" s="35"/>
      <c r="AA299" s="35">
        <v>1959</v>
      </c>
      <c r="AB299" s="35"/>
      <c r="AC299" s="35">
        <v>3</v>
      </c>
      <c r="AD299" s="35">
        <v>3</v>
      </c>
      <c r="AE299" s="35"/>
      <c r="AF299" s="35">
        <v>3</v>
      </c>
      <c r="AG299" s="35"/>
      <c r="AH299" s="35">
        <v>3</v>
      </c>
      <c r="AI299" s="35"/>
      <c r="AJ299" s="35"/>
      <c r="AK299" s="35"/>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c r="BZ299" s="35"/>
      <c r="CA299" s="35"/>
      <c r="CB299" s="35"/>
      <c r="CC299" s="35"/>
      <c r="CD299" s="35"/>
      <c r="CE299" s="18"/>
      <c r="CF299" s="35"/>
      <c r="CG299" s="35"/>
      <c r="CH299" s="35"/>
      <c r="CQ299" s="195">
        <v>0</v>
      </c>
      <c r="CV299" s="222">
        <v>0</v>
      </c>
    </row>
    <row r="300" spans="1:100" s="195" customFormat="1" x14ac:dyDescent="0.25">
      <c r="A300" s="195" t="s">
        <v>4187</v>
      </c>
      <c r="B300" s="43"/>
      <c r="C300" s="35"/>
      <c r="D300" s="35" t="s">
        <v>4184</v>
      </c>
      <c r="E300" s="35" t="s">
        <v>4185</v>
      </c>
      <c r="F300" s="35" t="s">
        <v>4188</v>
      </c>
      <c r="G300" s="35" t="s">
        <v>254</v>
      </c>
      <c r="H300" s="35">
        <v>47906</v>
      </c>
      <c r="I300" s="35" t="s">
        <v>233</v>
      </c>
      <c r="J300" s="35" t="s">
        <v>236</v>
      </c>
      <c r="K300" s="35">
        <v>2674</v>
      </c>
      <c r="L300" s="35"/>
      <c r="M300" s="35"/>
      <c r="N300" s="35"/>
      <c r="O300" s="35"/>
      <c r="P300" s="33"/>
      <c r="Q300" s="35"/>
      <c r="R300" s="35"/>
      <c r="S300" s="35"/>
      <c r="T300" s="35"/>
      <c r="U300" s="35"/>
      <c r="V300" s="35"/>
      <c r="W300" s="35"/>
      <c r="X300" s="35"/>
      <c r="Y300" s="35"/>
      <c r="Z300" s="35"/>
      <c r="AA300" s="35">
        <v>1963</v>
      </c>
      <c r="AB300" s="35"/>
      <c r="AC300" s="35">
        <v>4</v>
      </c>
      <c r="AD300" s="35">
        <v>4</v>
      </c>
      <c r="AE300" s="35"/>
      <c r="AF300" s="35">
        <v>5</v>
      </c>
      <c r="AG300" s="35"/>
      <c r="AH300" s="35">
        <v>5</v>
      </c>
      <c r="AI300" s="35"/>
      <c r="AJ300" s="35"/>
      <c r="AK300" s="35"/>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c r="BZ300" s="35"/>
      <c r="CA300" s="35"/>
      <c r="CB300" s="35"/>
      <c r="CC300" s="35"/>
      <c r="CD300" s="35"/>
      <c r="CE300" s="18"/>
      <c r="CF300" s="35"/>
      <c r="CG300" s="35"/>
      <c r="CH300" s="35"/>
      <c r="CQ300" s="195">
        <v>0</v>
      </c>
      <c r="CV300" s="222">
        <v>0</v>
      </c>
    </row>
    <row r="301" spans="1:100" s="195" customFormat="1" x14ac:dyDescent="0.25">
      <c r="A301" s="195" t="s">
        <v>4189</v>
      </c>
      <c r="B301" s="43"/>
      <c r="C301" s="35"/>
      <c r="D301" s="35" t="s">
        <v>4190</v>
      </c>
      <c r="E301" s="35" t="s">
        <v>4191</v>
      </c>
      <c r="F301" s="35" t="s">
        <v>4192</v>
      </c>
      <c r="G301" s="35" t="s">
        <v>133</v>
      </c>
      <c r="H301" s="35">
        <v>47905</v>
      </c>
      <c r="I301" s="35" t="s">
        <v>233</v>
      </c>
      <c r="J301" s="35" t="s">
        <v>236</v>
      </c>
      <c r="K301" s="35">
        <v>1998</v>
      </c>
      <c r="L301" s="35"/>
      <c r="M301" s="35"/>
      <c r="N301" s="35"/>
      <c r="O301" s="35"/>
      <c r="P301" s="33"/>
      <c r="Q301" s="35"/>
      <c r="R301" s="35"/>
      <c r="S301" s="35"/>
      <c r="T301" s="35"/>
      <c r="U301" s="35"/>
      <c r="V301" s="35"/>
      <c r="W301" s="35"/>
      <c r="X301" s="35"/>
      <c r="Y301" s="35"/>
      <c r="Z301" s="35"/>
      <c r="AA301" s="35">
        <v>2000</v>
      </c>
      <c r="AB301" s="35"/>
      <c r="AC301" s="35">
        <v>3</v>
      </c>
      <c r="AD301" s="35">
        <v>4</v>
      </c>
      <c r="AE301" s="35"/>
      <c r="AF301" s="35">
        <v>3</v>
      </c>
      <c r="AG301" s="35"/>
      <c r="AH301" s="35">
        <v>4</v>
      </c>
      <c r="AI301" s="35"/>
      <c r="AJ301" s="35"/>
      <c r="AK301" s="35"/>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c r="BZ301" s="35"/>
      <c r="CA301" s="35"/>
      <c r="CB301" s="35"/>
      <c r="CC301" s="35"/>
      <c r="CD301" s="35"/>
      <c r="CE301" s="18"/>
      <c r="CF301" s="35"/>
      <c r="CG301" s="35"/>
      <c r="CH301" s="35"/>
      <c r="CQ301" s="195">
        <v>0</v>
      </c>
      <c r="CV301" s="222">
        <v>0</v>
      </c>
    </row>
    <row r="302" spans="1:100" s="195" customFormat="1" x14ac:dyDescent="0.25">
      <c r="A302" s="195" t="s">
        <v>4193</v>
      </c>
      <c r="B302" s="43"/>
      <c r="C302" s="35"/>
      <c r="D302" s="35" t="s">
        <v>4190</v>
      </c>
      <c r="E302" s="35" t="s">
        <v>4191</v>
      </c>
      <c r="F302" s="35" t="s">
        <v>4194</v>
      </c>
      <c r="G302" s="35" t="s">
        <v>254</v>
      </c>
      <c r="H302" s="35">
        <v>47906</v>
      </c>
      <c r="I302" s="35" t="s">
        <v>233</v>
      </c>
      <c r="J302" s="35" t="s">
        <v>236</v>
      </c>
      <c r="K302" s="35">
        <v>4795</v>
      </c>
      <c r="L302" s="35"/>
      <c r="M302" s="35"/>
      <c r="N302" s="35"/>
      <c r="O302" s="35"/>
      <c r="P302" s="33"/>
      <c r="Q302" s="35"/>
      <c r="R302" s="35"/>
      <c r="S302" s="35"/>
      <c r="T302" s="35"/>
      <c r="U302" s="35"/>
      <c r="V302" s="35"/>
      <c r="W302" s="35"/>
      <c r="X302" s="35"/>
      <c r="Y302" s="35"/>
      <c r="Z302" s="35"/>
      <c r="AA302" s="35">
        <v>1991</v>
      </c>
      <c r="AB302" s="35"/>
      <c r="AC302" s="35">
        <v>3</v>
      </c>
      <c r="AD302" s="35">
        <v>3</v>
      </c>
      <c r="AE302" s="35"/>
      <c r="AF302" s="35">
        <v>3</v>
      </c>
      <c r="AG302" s="35"/>
      <c r="AH302" s="35">
        <v>3</v>
      </c>
      <c r="AI302" s="35"/>
      <c r="AJ302" s="35"/>
      <c r="AK302" s="35"/>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c r="CB302" s="35"/>
      <c r="CC302" s="35"/>
      <c r="CD302" s="35"/>
      <c r="CE302" s="18"/>
      <c r="CF302" s="35"/>
      <c r="CG302" s="35"/>
      <c r="CH302" s="35" t="s">
        <v>4195</v>
      </c>
      <c r="CQ302" s="195">
        <v>0</v>
      </c>
      <c r="CV302" s="222">
        <v>0</v>
      </c>
    </row>
    <row r="303" spans="1:100" s="195" customFormat="1" x14ac:dyDescent="0.25">
      <c r="A303" s="195" t="s">
        <v>4196</v>
      </c>
      <c r="B303" s="43"/>
      <c r="C303" s="35"/>
      <c r="D303" s="196" t="s">
        <v>4190</v>
      </c>
      <c r="E303" s="35" t="s">
        <v>4191</v>
      </c>
      <c r="F303" s="35" t="s">
        <v>4197</v>
      </c>
      <c r="G303" s="35" t="s">
        <v>133</v>
      </c>
      <c r="H303" s="35">
        <v>47909</v>
      </c>
      <c r="I303" s="35" t="s">
        <v>233</v>
      </c>
      <c r="J303" s="35" t="s">
        <v>236</v>
      </c>
      <c r="K303" s="35">
        <v>3180</v>
      </c>
      <c r="L303" s="35"/>
      <c r="M303" s="35"/>
      <c r="N303" s="35"/>
      <c r="O303" s="35"/>
      <c r="P303" s="33"/>
      <c r="Q303" s="35"/>
      <c r="R303" s="35"/>
      <c r="S303" s="35"/>
      <c r="T303" s="35"/>
      <c r="U303" s="35"/>
      <c r="V303" s="35"/>
      <c r="W303" s="35"/>
      <c r="X303" s="35"/>
      <c r="Y303" s="35"/>
      <c r="Z303" s="35"/>
      <c r="AA303" s="35">
        <v>1998</v>
      </c>
      <c r="AB303" s="35"/>
      <c r="AC303" s="35">
        <v>3</v>
      </c>
      <c r="AD303" s="35">
        <v>4</v>
      </c>
      <c r="AE303" s="35"/>
      <c r="AF303" s="35">
        <v>4</v>
      </c>
      <c r="AG303" s="35"/>
      <c r="AH303" s="35">
        <v>3</v>
      </c>
      <c r="AI303" s="35"/>
      <c r="AJ303" s="35"/>
      <c r="AK303" s="35"/>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c r="CB303" s="35"/>
      <c r="CC303" s="35"/>
      <c r="CD303" s="35"/>
      <c r="CE303" s="18"/>
      <c r="CF303" s="35"/>
      <c r="CG303" s="35"/>
      <c r="CH303" s="35"/>
      <c r="CQ303" s="195">
        <v>0</v>
      </c>
      <c r="CV303" s="222">
        <v>0</v>
      </c>
    </row>
    <row r="304" spans="1:100" s="195" customFormat="1" x14ac:dyDescent="0.25">
      <c r="A304" s="195" t="s">
        <v>4198</v>
      </c>
      <c r="B304" s="43"/>
      <c r="C304" s="35"/>
      <c r="D304" s="35" t="s">
        <v>4149</v>
      </c>
      <c r="E304" s="35" t="s">
        <v>4199</v>
      </c>
      <c r="F304" s="35" t="s">
        <v>4200</v>
      </c>
      <c r="G304" s="35" t="s">
        <v>133</v>
      </c>
      <c r="H304" s="35">
        <v>47905</v>
      </c>
      <c r="I304" s="35" t="s">
        <v>233</v>
      </c>
      <c r="J304" s="35" t="s">
        <v>236</v>
      </c>
      <c r="K304" s="35">
        <v>3392</v>
      </c>
      <c r="L304" s="35"/>
      <c r="M304" s="35"/>
      <c r="N304" s="35"/>
      <c r="O304" s="35"/>
      <c r="P304" s="33"/>
      <c r="Q304" s="35"/>
      <c r="R304" s="35"/>
      <c r="S304" s="35"/>
      <c r="T304" s="35"/>
      <c r="U304" s="35"/>
      <c r="V304" s="35"/>
      <c r="W304" s="35"/>
      <c r="X304" s="35"/>
      <c r="Y304" s="35"/>
      <c r="Z304" s="35"/>
      <c r="AA304" s="35">
        <v>1974</v>
      </c>
      <c r="AB304" s="35"/>
      <c r="AC304" s="35">
        <v>3</v>
      </c>
      <c r="AD304" s="35">
        <v>4</v>
      </c>
      <c r="AE304" s="35"/>
      <c r="AF304" s="35">
        <v>3</v>
      </c>
      <c r="AG304" s="35"/>
      <c r="AH304" s="35">
        <v>3</v>
      </c>
      <c r="AI304" s="35"/>
      <c r="AJ304" s="35"/>
      <c r="AK304" s="35"/>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c r="CB304" s="35"/>
      <c r="CC304" s="35"/>
      <c r="CD304" s="35"/>
      <c r="CE304" s="18"/>
      <c r="CF304" s="35"/>
      <c r="CG304" s="35"/>
      <c r="CH304" s="35" t="s">
        <v>4201</v>
      </c>
      <c r="CQ304" s="195">
        <v>0</v>
      </c>
      <c r="CV304" s="222">
        <v>0</v>
      </c>
    </row>
    <row r="305" spans="1:100" s="195" customFormat="1" x14ac:dyDescent="0.25">
      <c r="A305" s="195" t="s">
        <v>4202</v>
      </c>
      <c r="B305" s="43"/>
      <c r="C305" s="35"/>
      <c r="D305" s="35" t="s">
        <v>4203</v>
      </c>
      <c r="E305" s="35" t="s">
        <v>4118</v>
      </c>
      <c r="F305" s="35" t="s">
        <v>4204</v>
      </c>
      <c r="G305" s="35" t="s">
        <v>133</v>
      </c>
      <c r="H305" s="35">
        <v>47905</v>
      </c>
      <c r="I305" s="35" t="s">
        <v>233</v>
      </c>
      <c r="J305" s="35" t="s">
        <v>236</v>
      </c>
      <c r="K305" s="35">
        <v>3529</v>
      </c>
      <c r="L305" s="35"/>
      <c r="M305" s="35"/>
      <c r="N305" s="35"/>
      <c r="O305" s="35"/>
      <c r="P305" s="33"/>
      <c r="Q305" s="35"/>
      <c r="R305" s="35"/>
      <c r="S305" s="35"/>
      <c r="T305" s="35"/>
      <c r="U305" s="35"/>
      <c r="V305" s="35"/>
      <c r="W305" s="35"/>
      <c r="X305" s="35"/>
      <c r="Y305" s="35"/>
      <c r="Z305" s="35"/>
      <c r="AA305" s="35">
        <v>2002</v>
      </c>
      <c r="AB305" s="35"/>
      <c r="AC305" s="35">
        <v>3</v>
      </c>
      <c r="AD305" s="35">
        <v>3</v>
      </c>
      <c r="AE305" s="35"/>
      <c r="AF305" s="35">
        <v>5</v>
      </c>
      <c r="AG305" s="35"/>
      <c r="AH305" s="35">
        <v>5</v>
      </c>
      <c r="AI305" s="35"/>
      <c r="AJ305" s="35"/>
      <c r="AK305" s="35"/>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c r="BZ305" s="35"/>
      <c r="CA305" s="35"/>
      <c r="CB305" s="35"/>
      <c r="CC305" s="35"/>
      <c r="CD305" s="35"/>
      <c r="CE305" s="18"/>
      <c r="CF305" s="35"/>
      <c r="CG305" s="35"/>
      <c r="CH305" s="35" t="s">
        <v>4205</v>
      </c>
      <c r="CQ305" s="195">
        <v>0</v>
      </c>
      <c r="CV305" s="222">
        <v>0</v>
      </c>
    </row>
    <row r="306" spans="1:100" s="195" customFormat="1" x14ac:dyDescent="0.25">
      <c r="A306" s="195" t="s">
        <v>4206</v>
      </c>
      <c r="B306" s="43"/>
      <c r="C306" s="35"/>
      <c r="D306" s="35" t="s">
        <v>4207</v>
      </c>
      <c r="E306" s="35" t="s">
        <v>4208</v>
      </c>
      <c r="F306" s="35" t="s">
        <v>4209</v>
      </c>
      <c r="G306" s="35" t="s">
        <v>133</v>
      </c>
      <c r="H306" s="35">
        <v>47905</v>
      </c>
      <c r="I306" s="35" t="s">
        <v>233</v>
      </c>
      <c r="J306" s="35" t="s">
        <v>236</v>
      </c>
      <c r="K306" s="35">
        <v>2970</v>
      </c>
      <c r="L306" s="35"/>
      <c r="M306" s="35"/>
      <c r="N306" s="35"/>
      <c r="O306" s="35"/>
      <c r="P306" s="33"/>
      <c r="Q306" s="35"/>
      <c r="R306" s="35"/>
      <c r="S306" s="35"/>
      <c r="T306" s="35"/>
      <c r="U306" s="35"/>
      <c r="V306" s="35"/>
      <c r="W306" s="35"/>
      <c r="X306" s="35"/>
      <c r="Y306" s="35"/>
      <c r="Z306" s="35"/>
      <c r="AA306" s="35">
        <v>2013</v>
      </c>
      <c r="AB306" s="35"/>
      <c r="AC306" s="35">
        <v>4</v>
      </c>
      <c r="AD306" s="35">
        <v>4</v>
      </c>
      <c r="AE306" s="35"/>
      <c r="AF306" s="35">
        <v>4</v>
      </c>
      <c r="AG306" s="35"/>
      <c r="AH306" s="35">
        <v>4</v>
      </c>
      <c r="AI306" s="35"/>
      <c r="AJ306" s="35"/>
      <c r="AK306" s="35"/>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c r="BZ306" s="35"/>
      <c r="CA306" s="35"/>
      <c r="CB306" s="35"/>
      <c r="CC306" s="35"/>
      <c r="CD306" s="35"/>
      <c r="CE306" s="18"/>
      <c r="CF306" s="35"/>
      <c r="CG306" s="35"/>
      <c r="CH306" s="35"/>
      <c r="CQ306" s="195">
        <v>0</v>
      </c>
      <c r="CV306" s="222">
        <v>0</v>
      </c>
    </row>
    <row r="307" spans="1:100" s="195" customFormat="1" x14ac:dyDescent="0.25">
      <c r="A307" s="195" t="s">
        <v>4210</v>
      </c>
      <c r="B307" s="43"/>
      <c r="C307" s="35"/>
      <c r="D307" s="35" t="s">
        <v>4137</v>
      </c>
      <c r="E307" s="35" t="s">
        <v>4178</v>
      </c>
      <c r="F307" s="35" t="s">
        <v>4211</v>
      </c>
      <c r="G307" s="35" t="s">
        <v>133</v>
      </c>
      <c r="H307" s="35">
        <v>47904</v>
      </c>
      <c r="I307" s="35" t="s">
        <v>233</v>
      </c>
      <c r="J307" s="35" t="s">
        <v>236</v>
      </c>
      <c r="K307" s="35">
        <v>3751</v>
      </c>
      <c r="L307" s="35"/>
      <c r="M307" s="35"/>
      <c r="N307" s="35"/>
      <c r="O307" s="35"/>
      <c r="P307" s="33"/>
      <c r="Q307" s="35"/>
      <c r="R307" s="35"/>
      <c r="S307" s="35"/>
      <c r="T307" s="35"/>
      <c r="U307" s="35"/>
      <c r="V307" s="35"/>
      <c r="W307" s="35"/>
      <c r="X307" s="35"/>
      <c r="Y307" s="35"/>
      <c r="Z307" s="35"/>
      <c r="AA307" s="35">
        <v>1970</v>
      </c>
      <c r="AB307" s="35"/>
      <c r="AC307" s="35">
        <v>3</v>
      </c>
      <c r="AD307" s="35">
        <v>3</v>
      </c>
      <c r="AE307" s="35"/>
      <c r="AF307" s="35">
        <v>4</v>
      </c>
      <c r="AG307" s="35"/>
      <c r="AH307" s="35">
        <v>4</v>
      </c>
      <c r="AI307" s="35"/>
      <c r="AJ307" s="35"/>
      <c r="AK307" s="35"/>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c r="BZ307" s="35"/>
      <c r="CA307" s="35"/>
      <c r="CB307" s="35"/>
      <c r="CC307" s="35"/>
      <c r="CD307" s="35"/>
      <c r="CE307" s="18"/>
      <c r="CF307" s="35"/>
      <c r="CG307" s="35"/>
      <c r="CH307" s="35"/>
      <c r="CQ307" s="195">
        <v>0</v>
      </c>
      <c r="CV307" s="222">
        <v>0</v>
      </c>
    </row>
    <row r="308" spans="1:100" s="195" customFormat="1" x14ac:dyDescent="0.25">
      <c r="A308" s="195" t="s">
        <v>4212</v>
      </c>
      <c r="B308" s="43"/>
      <c r="C308" s="35"/>
      <c r="D308" s="35" t="s">
        <v>4207</v>
      </c>
      <c r="E308" s="35" t="s">
        <v>3717</v>
      </c>
      <c r="F308" s="35" t="s">
        <v>4213</v>
      </c>
      <c r="G308" s="35" t="s">
        <v>133</v>
      </c>
      <c r="H308" s="35">
        <v>47901</v>
      </c>
      <c r="I308" s="35" t="s">
        <v>233</v>
      </c>
      <c r="J308" s="35" t="s">
        <v>236</v>
      </c>
      <c r="K308" s="35">
        <v>812</v>
      </c>
      <c r="L308" s="35"/>
      <c r="M308" s="35"/>
      <c r="N308" s="35"/>
      <c r="O308" s="35"/>
      <c r="P308" s="33"/>
      <c r="Q308" s="35"/>
      <c r="R308" s="35"/>
      <c r="S308" s="35"/>
      <c r="T308" s="35"/>
      <c r="U308" s="35"/>
      <c r="V308" s="35"/>
      <c r="W308" s="35"/>
      <c r="X308" s="35"/>
      <c r="Y308" s="35"/>
      <c r="Z308" s="35"/>
      <c r="AA308" s="35">
        <v>1987</v>
      </c>
      <c r="AB308" s="35"/>
      <c r="AC308" s="35">
        <v>3</v>
      </c>
      <c r="AD308" s="35">
        <v>3</v>
      </c>
      <c r="AE308" s="35"/>
      <c r="AF308" s="35">
        <v>4</v>
      </c>
      <c r="AG308" s="35"/>
      <c r="AH308" s="35">
        <v>4</v>
      </c>
      <c r="AI308" s="35"/>
      <c r="AJ308" s="35"/>
      <c r="AK308" s="35"/>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c r="CB308" s="35"/>
      <c r="CC308" s="35"/>
      <c r="CD308" s="35"/>
      <c r="CE308" s="18"/>
      <c r="CF308" s="35"/>
      <c r="CG308" s="35"/>
      <c r="CH308" s="35"/>
      <c r="CQ308" s="195">
        <v>0</v>
      </c>
      <c r="CV308" s="222">
        <v>0</v>
      </c>
    </row>
    <row r="309" spans="1:100" s="195" customFormat="1" x14ac:dyDescent="0.25">
      <c r="A309" s="195" t="s">
        <v>4214</v>
      </c>
      <c r="B309" s="43"/>
      <c r="C309" s="35"/>
      <c r="D309" s="35" t="s">
        <v>4149</v>
      </c>
      <c r="E309" s="35" t="s">
        <v>3425</v>
      </c>
      <c r="F309" s="35" t="s">
        <v>4215</v>
      </c>
      <c r="G309" s="35" t="s">
        <v>254</v>
      </c>
      <c r="H309" s="35">
        <v>47906</v>
      </c>
      <c r="I309" s="35" t="s">
        <v>233</v>
      </c>
      <c r="J309" s="35" t="s">
        <v>236</v>
      </c>
      <c r="K309" s="35">
        <v>3788</v>
      </c>
      <c r="L309" s="35"/>
      <c r="M309" s="35"/>
      <c r="N309" s="35"/>
      <c r="O309" s="35"/>
      <c r="P309" s="33"/>
      <c r="Q309" s="35"/>
      <c r="R309" s="35"/>
      <c r="S309" s="35"/>
      <c r="T309" s="35"/>
      <c r="U309" s="35"/>
      <c r="V309" s="35"/>
      <c r="W309" s="35"/>
      <c r="X309" s="35"/>
      <c r="Y309" s="35"/>
      <c r="Z309" s="35"/>
      <c r="AA309" s="35">
        <v>1966</v>
      </c>
      <c r="AB309" s="35"/>
      <c r="AC309" s="35">
        <v>3</v>
      </c>
      <c r="AD309" s="35">
        <v>4</v>
      </c>
      <c r="AE309" s="35"/>
      <c r="AF309" s="35">
        <v>3</v>
      </c>
      <c r="AG309" s="35"/>
      <c r="AH309" s="35">
        <v>3</v>
      </c>
      <c r="AI309" s="35"/>
      <c r="AJ309" s="35"/>
      <c r="AK309" s="35"/>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c r="BZ309" s="35"/>
      <c r="CA309" s="35"/>
      <c r="CB309" s="35"/>
      <c r="CC309" s="35"/>
      <c r="CD309" s="35"/>
      <c r="CE309" s="18"/>
      <c r="CF309" s="35"/>
      <c r="CG309" s="35"/>
      <c r="CH309" s="35" t="s">
        <v>4216</v>
      </c>
      <c r="CQ309" s="195">
        <v>0</v>
      </c>
      <c r="CV309" s="222">
        <v>0</v>
      </c>
    </row>
    <row r="310" spans="1:100" s="195" customFormat="1" x14ac:dyDescent="0.25">
      <c r="A310" s="195" t="s">
        <v>4217</v>
      </c>
      <c r="B310" s="43"/>
      <c r="C310" s="35"/>
      <c r="D310" s="35" t="s">
        <v>4133</v>
      </c>
      <c r="E310" s="35" t="s">
        <v>3858</v>
      </c>
      <c r="F310" s="35" t="s">
        <v>4218</v>
      </c>
      <c r="G310" s="35" t="s">
        <v>133</v>
      </c>
      <c r="H310" s="35">
        <v>47905</v>
      </c>
      <c r="I310" s="35" t="s">
        <v>233</v>
      </c>
      <c r="J310" s="35" t="s">
        <v>236</v>
      </c>
      <c r="K310" s="35">
        <v>4804</v>
      </c>
      <c r="L310" s="35"/>
      <c r="M310" s="35"/>
      <c r="N310" s="35"/>
      <c r="O310" s="35"/>
      <c r="P310" s="33"/>
      <c r="Q310" s="35"/>
      <c r="R310" s="35"/>
      <c r="S310" s="35"/>
      <c r="T310" s="35"/>
      <c r="U310" s="35"/>
      <c r="V310" s="35"/>
      <c r="W310" s="35"/>
      <c r="X310" s="35"/>
      <c r="Y310" s="35"/>
      <c r="Z310" s="35"/>
      <c r="AA310" s="35">
        <v>2007</v>
      </c>
      <c r="AB310" s="35"/>
      <c r="AC310" s="35">
        <v>5</v>
      </c>
      <c r="AD310" s="35">
        <v>5</v>
      </c>
      <c r="AE310" s="35"/>
      <c r="AF310" s="35">
        <v>5</v>
      </c>
      <c r="AG310" s="35"/>
      <c r="AH310" s="35">
        <v>5</v>
      </c>
      <c r="AI310" s="35"/>
      <c r="AJ310" s="35"/>
      <c r="AK310" s="35"/>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c r="BZ310" s="35"/>
      <c r="CA310" s="35"/>
      <c r="CB310" s="35"/>
      <c r="CC310" s="35"/>
      <c r="CD310" s="35"/>
      <c r="CE310" s="18"/>
      <c r="CF310" s="35"/>
      <c r="CG310" s="35"/>
      <c r="CH310" s="35"/>
      <c r="CQ310" s="195">
        <v>0</v>
      </c>
      <c r="CV310" s="222">
        <v>0</v>
      </c>
    </row>
    <row r="311" spans="1:100" s="195" customFormat="1" x14ac:dyDescent="0.25">
      <c r="A311" s="195" t="s">
        <v>1198</v>
      </c>
      <c r="B311" s="43"/>
      <c r="C311" s="35"/>
      <c r="D311" s="35" t="s">
        <v>4219</v>
      </c>
      <c r="E311" s="35" t="s">
        <v>4220</v>
      </c>
      <c r="F311" s="35" t="s">
        <v>4221</v>
      </c>
      <c r="G311" s="35" t="s">
        <v>133</v>
      </c>
      <c r="H311" s="35">
        <v>47904</v>
      </c>
      <c r="I311" s="35" t="s">
        <v>233</v>
      </c>
      <c r="J311" s="35" t="s">
        <v>236</v>
      </c>
      <c r="K311" s="35">
        <v>1644</v>
      </c>
      <c r="L311" s="35"/>
      <c r="M311" s="35"/>
      <c r="N311" s="35"/>
      <c r="O311" s="35"/>
      <c r="P311" s="33"/>
      <c r="Q311" s="35"/>
      <c r="R311" s="35"/>
      <c r="S311" s="35"/>
      <c r="T311" s="35"/>
      <c r="U311" s="35"/>
      <c r="V311" s="35"/>
      <c r="W311" s="35"/>
      <c r="X311" s="35"/>
      <c r="Y311" s="35"/>
      <c r="Z311" s="35"/>
      <c r="AA311" s="35">
        <v>1965</v>
      </c>
      <c r="AB311" s="35"/>
      <c r="AC311" s="35">
        <v>3</v>
      </c>
      <c r="AD311" s="35">
        <v>3</v>
      </c>
      <c r="AE311" s="35"/>
      <c r="AF311" s="35">
        <v>4</v>
      </c>
      <c r="AG311" s="35"/>
      <c r="AH311" s="35">
        <v>3</v>
      </c>
      <c r="AI311" s="35"/>
      <c r="AJ311" s="35"/>
      <c r="AK311" s="35"/>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c r="BZ311" s="35"/>
      <c r="CA311" s="35"/>
      <c r="CB311" s="35"/>
      <c r="CC311" s="35"/>
      <c r="CD311" s="35"/>
      <c r="CE311" s="18"/>
      <c r="CF311" s="35"/>
      <c r="CG311" s="35"/>
      <c r="CH311" s="35"/>
      <c r="CQ311" s="195">
        <v>1</v>
      </c>
      <c r="CR311" s="195" t="s">
        <v>1196</v>
      </c>
      <c r="CV311" s="222">
        <v>0</v>
      </c>
    </row>
    <row r="312" spans="1:100" s="195" customFormat="1" x14ac:dyDescent="0.25">
      <c r="A312" s="195" t="s">
        <v>4222</v>
      </c>
      <c r="B312" s="43"/>
      <c r="C312" s="35"/>
      <c r="D312" s="35" t="s">
        <v>4223</v>
      </c>
      <c r="E312" s="35" t="s">
        <v>4224</v>
      </c>
      <c r="F312" s="35" t="s">
        <v>4225</v>
      </c>
      <c r="G312" s="35" t="s">
        <v>254</v>
      </c>
      <c r="H312" s="35">
        <v>47906</v>
      </c>
      <c r="I312" s="35" t="s">
        <v>233</v>
      </c>
      <c r="J312" s="35" t="s">
        <v>236</v>
      </c>
      <c r="K312" s="35">
        <v>2598</v>
      </c>
      <c r="L312" s="35"/>
      <c r="M312" s="35"/>
      <c r="N312" s="35"/>
      <c r="O312" s="35"/>
      <c r="P312" s="33"/>
      <c r="Q312" s="35"/>
      <c r="R312" s="35"/>
      <c r="S312" s="35"/>
      <c r="T312" s="35"/>
      <c r="U312" s="35"/>
      <c r="V312" s="35"/>
      <c r="W312" s="35"/>
      <c r="X312" s="35"/>
      <c r="Y312" s="35"/>
      <c r="Z312" s="35"/>
      <c r="AA312" s="35">
        <v>2013</v>
      </c>
      <c r="AB312" s="35"/>
      <c r="AC312" s="35">
        <v>5</v>
      </c>
      <c r="AD312" s="35">
        <v>5</v>
      </c>
      <c r="AE312" s="35"/>
      <c r="AF312" s="35">
        <v>4</v>
      </c>
      <c r="AG312" s="35"/>
      <c r="AH312" s="35">
        <v>4</v>
      </c>
      <c r="AI312" s="35"/>
      <c r="AJ312" s="35"/>
      <c r="AK312" s="35"/>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c r="BZ312" s="35"/>
      <c r="CA312" s="35"/>
      <c r="CB312" s="35"/>
      <c r="CC312" s="35"/>
      <c r="CD312" s="35"/>
      <c r="CE312" s="18"/>
      <c r="CF312" s="35"/>
      <c r="CG312" s="35"/>
      <c r="CH312" s="35"/>
      <c r="CQ312" s="195">
        <v>0</v>
      </c>
      <c r="CV312" s="222">
        <v>0</v>
      </c>
    </row>
    <row r="313" spans="1:100" s="195" customFormat="1" x14ac:dyDescent="0.25">
      <c r="A313" s="195" t="s">
        <v>4226</v>
      </c>
      <c r="B313" s="43"/>
      <c r="C313" s="35"/>
      <c r="D313" s="35" t="s">
        <v>4137</v>
      </c>
      <c r="E313" s="35" t="s">
        <v>4227</v>
      </c>
      <c r="F313" s="35" t="s">
        <v>4228</v>
      </c>
      <c r="G313" s="35" t="s">
        <v>133</v>
      </c>
      <c r="H313" s="35">
        <v>47909</v>
      </c>
      <c r="I313" s="35" t="s">
        <v>233</v>
      </c>
      <c r="J313" s="35" t="s">
        <v>236</v>
      </c>
      <c r="K313" s="35">
        <v>3540</v>
      </c>
      <c r="L313" s="35"/>
      <c r="M313" s="35"/>
      <c r="N313" s="35"/>
      <c r="O313" s="35"/>
      <c r="P313" s="33"/>
      <c r="Q313" s="35"/>
      <c r="R313" s="35"/>
      <c r="S313" s="35"/>
      <c r="T313" s="35"/>
      <c r="U313" s="35"/>
      <c r="V313" s="35"/>
      <c r="W313" s="35"/>
      <c r="X313" s="35"/>
      <c r="Y313" s="35"/>
      <c r="Z313" s="35"/>
      <c r="AA313" s="35">
        <v>2006</v>
      </c>
      <c r="AB313" s="35"/>
      <c r="AC313" s="35">
        <v>4</v>
      </c>
      <c r="AD313" s="35">
        <v>5</v>
      </c>
      <c r="AE313" s="35"/>
      <c r="AF313" s="35">
        <v>5</v>
      </c>
      <c r="AG313" s="35"/>
      <c r="AH313" s="35">
        <v>5</v>
      </c>
      <c r="AI313" s="35"/>
      <c r="AJ313" s="35"/>
      <c r="AK313" s="35"/>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c r="CB313" s="35"/>
      <c r="CC313" s="35"/>
      <c r="CD313" s="35"/>
      <c r="CE313" s="18"/>
      <c r="CF313" s="35"/>
      <c r="CG313" s="35"/>
      <c r="CH313" s="35"/>
      <c r="CQ313" s="195">
        <v>0</v>
      </c>
      <c r="CV313" s="222">
        <v>0</v>
      </c>
    </row>
    <row r="314" spans="1:100" s="195" customFormat="1" x14ac:dyDescent="0.25">
      <c r="A314" s="195" t="s">
        <v>1251</v>
      </c>
      <c r="B314" s="43"/>
      <c r="C314" s="35"/>
      <c r="D314" s="35" t="s">
        <v>4203</v>
      </c>
      <c r="E314" s="35" t="s">
        <v>4118</v>
      </c>
      <c r="F314" s="35" t="s">
        <v>4229</v>
      </c>
      <c r="G314" s="35" t="s">
        <v>133</v>
      </c>
      <c r="H314" s="35">
        <v>47904</v>
      </c>
      <c r="I314" s="35" t="s">
        <v>233</v>
      </c>
      <c r="J314" s="35" t="s">
        <v>236</v>
      </c>
      <c r="K314" s="35">
        <v>5656</v>
      </c>
      <c r="L314" s="35"/>
      <c r="M314" s="35"/>
      <c r="N314" s="35"/>
      <c r="O314" s="35"/>
      <c r="P314" s="33"/>
      <c r="Q314" s="35"/>
      <c r="R314" s="35"/>
      <c r="S314" s="35"/>
      <c r="T314" s="35"/>
      <c r="U314" s="35"/>
      <c r="V314" s="35"/>
      <c r="W314" s="35"/>
      <c r="X314" s="35"/>
      <c r="Y314" s="35"/>
      <c r="Z314" s="35"/>
      <c r="AA314" s="35">
        <v>1974</v>
      </c>
      <c r="AB314" s="35"/>
      <c r="AC314" s="35">
        <v>3</v>
      </c>
      <c r="AD314" s="35">
        <v>3</v>
      </c>
      <c r="AE314" s="35"/>
      <c r="AF314" s="35">
        <v>3</v>
      </c>
      <c r="AG314" s="35"/>
      <c r="AH314" s="35">
        <v>3</v>
      </c>
      <c r="AI314" s="35"/>
      <c r="AJ314" s="35"/>
      <c r="AK314" s="35"/>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c r="CB314" s="35"/>
      <c r="CC314" s="35"/>
      <c r="CD314" s="35"/>
      <c r="CE314" s="18"/>
      <c r="CF314" s="35"/>
      <c r="CG314" s="35"/>
      <c r="CH314" s="35" t="s">
        <v>4230</v>
      </c>
      <c r="CQ314" s="195">
        <v>1</v>
      </c>
      <c r="CR314" s="195" t="s">
        <v>4231</v>
      </c>
      <c r="CV314" s="222">
        <v>0</v>
      </c>
    </row>
    <row r="315" spans="1:100" s="195" customFormat="1" x14ac:dyDescent="0.25">
      <c r="A315" s="195" t="s">
        <v>4233</v>
      </c>
      <c r="B315" s="43"/>
      <c r="C315" s="35"/>
      <c r="D315" s="35" t="s">
        <v>4234</v>
      </c>
      <c r="E315" s="35" t="s">
        <v>4235</v>
      </c>
      <c r="F315" s="35" t="s">
        <v>4236</v>
      </c>
      <c r="G315" s="35" t="s">
        <v>133</v>
      </c>
      <c r="H315" s="35">
        <v>47905</v>
      </c>
      <c r="I315" s="35" t="s">
        <v>233</v>
      </c>
      <c r="J315" s="35" t="s">
        <v>236</v>
      </c>
      <c r="K315" s="35">
        <v>5445</v>
      </c>
      <c r="L315" s="35"/>
      <c r="M315" s="35"/>
      <c r="N315" s="35"/>
      <c r="O315" s="35"/>
      <c r="P315" s="33"/>
      <c r="Q315" s="35"/>
      <c r="R315" s="35"/>
      <c r="S315" s="35"/>
      <c r="T315" s="35"/>
      <c r="U315" s="35"/>
      <c r="V315" s="35"/>
      <c r="W315" s="35"/>
      <c r="X315" s="35"/>
      <c r="Y315" s="35"/>
      <c r="Z315" s="35"/>
      <c r="AA315" s="35">
        <v>1988</v>
      </c>
      <c r="AB315" s="35"/>
      <c r="AC315" s="35">
        <v>5</v>
      </c>
      <c r="AD315" s="35">
        <v>5</v>
      </c>
      <c r="AE315" s="35"/>
      <c r="AF315" s="35">
        <v>5</v>
      </c>
      <c r="AG315" s="35"/>
      <c r="AH315" s="35">
        <v>5</v>
      </c>
      <c r="AI315" s="35"/>
      <c r="AJ315" s="35"/>
      <c r="AK315" s="35"/>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c r="CB315" s="35"/>
      <c r="CC315" s="35"/>
      <c r="CD315" s="35"/>
      <c r="CE315" s="18"/>
      <c r="CF315" s="35"/>
      <c r="CG315" s="35"/>
      <c r="CH315" s="35"/>
      <c r="CQ315" s="195">
        <v>0</v>
      </c>
      <c r="CV315" s="222">
        <v>0</v>
      </c>
    </row>
    <row r="316" spans="1:100" s="195" customFormat="1" x14ac:dyDescent="0.25">
      <c r="A316" s="195" t="s">
        <v>4237</v>
      </c>
      <c r="B316" s="43"/>
      <c r="C316" s="35"/>
      <c r="D316" s="35" t="s">
        <v>4238</v>
      </c>
      <c r="E316" s="35" t="s">
        <v>4239</v>
      </c>
      <c r="F316" s="35" t="s">
        <v>4240</v>
      </c>
      <c r="G316" s="35" t="s">
        <v>133</v>
      </c>
      <c r="H316" s="35">
        <v>47905</v>
      </c>
      <c r="I316" s="35" t="s">
        <v>233</v>
      </c>
      <c r="J316" s="35" t="s">
        <v>236</v>
      </c>
      <c r="K316" s="35">
        <v>5370</v>
      </c>
      <c r="L316" s="35"/>
      <c r="M316" s="35"/>
      <c r="N316" s="35"/>
      <c r="O316" s="35"/>
      <c r="P316" s="33"/>
      <c r="Q316" s="35"/>
      <c r="R316" s="35"/>
      <c r="S316" s="35"/>
      <c r="T316" s="35"/>
      <c r="U316" s="35"/>
      <c r="V316" s="35"/>
      <c r="W316" s="35"/>
      <c r="X316" s="35"/>
      <c r="Y316" s="35"/>
      <c r="Z316" s="35"/>
      <c r="AA316" s="35">
        <v>2005</v>
      </c>
      <c r="AB316" s="35"/>
      <c r="AC316" s="35">
        <v>5</v>
      </c>
      <c r="AD316" s="35">
        <v>5</v>
      </c>
      <c r="AE316" s="35"/>
      <c r="AF316" s="35">
        <v>5</v>
      </c>
      <c r="AG316" s="35"/>
      <c r="AH316" s="35">
        <v>5</v>
      </c>
      <c r="AI316" s="35"/>
      <c r="AJ316" s="35"/>
      <c r="AK316" s="35"/>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c r="CB316" s="35"/>
      <c r="CC316" s="35"/>
      <c r="CD316" s="35"/>
      <c r="CE316" s="18"/>
      <c r="CF316" s="35"/>
      <c r="CG316" s="35"/>
      <c r="CH316" s="35" t="s">
        <v>4241</v>
      </c>
      <c r="CQ316" s="195">
        <v>0</v>
      </c>
      <c r="CV316" s="222">
        <v>0</v>
      </c>
    </row>
    <row r="317" spans="1:100" s="195" customFormat="1" x14ac:dyDescent="0.25">
      <c r="A317" s="195" t="s">
        <v>4242</v>
      </c>
      <c r="B317" s="43"/>
      <c r="C317" s="35"/>
      <c r="D317" s="35"/>
      <c r="E317" s="197" t="s">
        <v>4244</v>
      </c>
      <c r="F317" s="35" t="s">
        <v>4243</v>
      </c>
      <c r="G317" s="35" t="s">
        <v>133</v>
      </c>
      <c r="H317" s="35">
        <v>47901</v>
      </c>
      <c r="I317" s="35" t="s">
        <v>233</v>
      </c>
      <c r="J317" s="35" t="s">
        <v>236</v>
      </c>
      <c r="K317" s="35"/>
      <c r="L317" s="35"/>
      <c r="M317" s="35"/>
      <c r="N317" s="35"/>
      <c r="O317" s="35"/>
      <c r="P317" s="33"/>
      <c r="Q317" s="35"/>
      <c r="R317" s="35"/>
      <c r="S317" s="35"/>
      <c r="T317" s="35"/>
      <c r="U317" s="35"/>
      <c r="V317" s="35"/>
      <c r="W317" s="35"/>
      <c r="X317" s="35"/>
      <c r="Y317" s="35"/>
      <c r="Z317" s="35"/>
      <c r="AA317" s="35"/>
      <c r="AB317" s="35"/>
      <c r="AC317" s="35">
        <v>5</v>
      </c>
      <c r="AD317" s="35">
        <v>4</v>
      </c>
      <c r="AE317" s="35"/>
      <c r="AF317" s="35">
        <v>4</v>
      </c>
      <c r="AG317" s="35"/>
      <c r="AH317" s="35">
        <v>3</v>
      </c>
      <c r="AI317" s="35"/>
      <c r="AJ317" s="35"/>
      <c r="AK317" s="35"/>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c r="CB317" s="35"/>
      <c r="CC317" s="35"/>
      <c r="CD317" s="35"/>
      <c r="CE317" s="18"/>
      <c r="CF317" s="35"/>
      <c r="CG317" s="35"/>
      <c r="CH317" s="35" t="s">
        <v>4245</v>
      </c>
      <c r="CQ317" s="195">
        <v>0</v>
      </c>
      <c r="CV317" s="222">
        <v>0</v>
      </c>
    </row>
    <row r="318" spans="1:100" s="195" customFormat="1" x14ac:dyDescent="0.25">
      <c r="A318" s="195" t="s">
        <v>4246</v>
      </c>
      <c r="B318" s="43"/>
      <c r="C318" s="35"/>
      <c r="D318" s="35" t="s">
        <v>4190</v>
      </c>
      <c r="E318" s="35" t="s">
        <v>4247</v>
      </c>
      <c r="F318" s="35" t="s">
        <v>4248</v>
      </c>
      <c r="G318" s="35" t="s">
        <v>133</v>
      </c>
      <c r="H318" s="35">
        <v>47905</v>
      </c>
      <c r="I318" s="35" t="s">
        <v>233</v>
      </c>
      <c r="J318" s="35" t="s">
        <v>236</v>
      </c>
      <c r="K318" s="35">
        <v>10864</v>
      </c>
      <c r="L318" s="35"/>
      <c r="M318" s="35"/>
      <c r="N318" s="35"/>
      <c r="O318" s="35"/>
      <c r="P318" s="33"/>
      <c r="Q318" s="35"/>
      <c r="R318" s="35"/>
      <c r="S318" s="35"/>
      <c r="T318" s="35"/>
      <c r="U318" s="35"/>
      <c r="V318" s="35"/>
      <c r="W318" s="35"/>
      <c r="X318" s="35"/>
      <c r="Y318" s="35"/>
      <c r="Z318" s="35"/>
      <c r="AA318" s="35">
        <v>1982</v>
      </c>
      <c r="AB318" s="35"/>
      <c r="AC318" s="35">
        <v>4</v>
      </c>
      <c r="AD318" s="35">
        <v>4</v>
      </c>
      <c r="AE318" s="35"/>
      <c r="AF318" s="35">
        <v>4</v>
      </c>
      <c r="AG318" s="35"/>
      <c r="AH318" s="35">
        <v>3</v>
      </c>
      <c r="AI318" s="35"/>
      <c r="AJ318" s="35"/>
      <c r="AK318" s="35"/>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c r="CB318" s="35"/>
      <c r="CC318" s="35"/>
      <c r="CD318" s="35"/>
      <c r="CE318" s="18"/>
      <c r="CF318" s="35"/>
      <c r="CG318" s="35"/>
      <c r="CH318" s="35" t="s">
        <v>4249</v>
      </c>
      <c r="CQ318" s="195">
        <v>0</v>
      </c>
      <c r="CV318" s="222">
        <v>0</v>
      </c>
    </row>
    <row r="319" spans="1:100" s="195" customFormat="1" x14ac:dyDescent="0.25">
      <c r="A319" s="195" t="s">
        <v>4250</v>
      </c>
      <c r="B319" s="43"/>
      <c r="C319" s="35"/>
      <c r="D319" s="35" t="s">
        <v>4223</v>
      </c>
      <c r="E319" s="35" t="s">
        <v>4224</v>
      </c>
      <c r="F319" s="35" t="s">
        <v>4251</v>
      </c>
      <c r="G319" s="35" t="s">
        <v>133</v>
      </c>
      <c r="H319" s="35">
        <v>47901</v>
      </c>
      <c r="I319" s="35" t="s">
        <v>233</v>
      </c>
      <c r="J319" s="35" t="s">
        <v>236</v>
      </c>
      <c r="K319" s="35">
        <v>16344</v>
      </c>
      <c r="L319" s="35"/>
      <c r="M319" s="35"/>
      <c r="N319" s="35"/>
      <c r="O319" s="35"/>
      <c r="P319" s="33"/>
      <c r="Q319" s="35"/>
      <c r="R319" s="35"/>
      <c r="S319" s="35"/>
      <c r="T319" s="35"/>
      <c r="U319" s="35"/>
      <c r="V319" s="35"/>
      <c r="W319" s="35"/>
      <c r="X319" s="35"/>
      <c r="Y319" s="35"/>
      <c r="Z319" s="35"/>
      <c r="AA319" s="35">
        <v>2013</v>
      </c>
      <c r="AB319" s="35"/>
      <c r="AC319" s="35">
        <v>5</v>
      </c>
      <c r="AD319" s="35">
        <v>4</v>
      </c>
      <c r="AE319" s="35"/>
      <c r="AF319" s="35">
        <v>4</v>
      </c>
      <c r="AG319" s="35"/>
      <c r="AH319" s="35">
        <v>3</v>
      </c>
      <c r="AI319" s="35"/>
      <c r="AJ319" s="35"/>
      <c r="AK319" s="35"/>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c r="CB319" s="35"/>
      <c r="CC319" s="35"/>
      <c r="CD319" s="35"/>
      <c r="CE319" s="18"/>
      <c r="CF319" s="35"/>
      <c r="CG319" s="35"/>
      <c r="CH319" s="35"/>
      <c r="CQ319" s="195">
        <v>1</v>
      </c>
      <c r="CR319" s="195" t="s">
        <v>4252</v>
      </c>
      <c r="CV319" s="222">
        <v>0</v>
      </c>
    </row>
    <row r="320" spans="1:100" s="195" customFormat="1" x14ac:dyDescent="0.25">
      <c r="A320" s="35" t="s">
        <v>4253</v>
      </c>
      <c r="B320" s="43"/>
      <c r="C320" s="35"/>
      <c r="D320" s="196" t="s">
        <v>4133</v>
      </c>
      <c r="E320" s="35" t="s">
        <v>4254</v>
      </c>
      <c r="F320" s="35" t="s">
        <v>4255</v>
      </c>
      <c r="G320" s="35" t="s">
        <v>133</v>
      </c>
      <c r="H320" s="35">
        <v>47901</v>
      </c>
      <c r="I320" s="35" t="s">
        <v>233</v>
      </c>
      <c r="J320" s="35" t="s">
        <v>236</v>
      </c>
      <c r="K320" s="35">
        <v>25520</v>
      </c>
      <c r="L320" s="35"/>
      <c r="M320" s="35"/>
      <c r="N320" s="35"/>
      <c r="O320" s="35"/>
      <c r="P320" s="33"/>
      <c r="Q320" s="35"/>
      <c r="R320" s="35"/>
      <c r="S320" s="35"/>
      <c r="T320" s="35"/>
      <c r="U320" s="35"/>
      <c r="V320" s="35"/>
      <c r="W320" s="35"/>
      <c r="X320" s="35"/>
      <c r="Y320" s="35"/>
      <c r="Z320" s="35"/>
      <c r="AA320" s="35">
        <v>1904</v>
      </c>
      <c r="AB320" s="35"/>
      <c r="AC320" s="35">
        <v>2</v>
      </c>
      <c r="AD320" s="35">
        <v>2</v>
      </c>
      <c r="AE320" s="35"/>
      <c r="AF320" s="35">
        <v>3</v>
      </c>
      <c r="AG320" s="35"/>
      <c r="AH320" s="35">
        <v>3</v>
      </c>
      <c r="AI320" s="35"/>
      <c r="AJ320" s="35"/>
      <c r="AK320" s="35"/>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c r="CB320" s="35"/>
      <c r="CC320" s="35"/>
      <c r="CD320" s="35"/>
      <c r="CE320" s="18"/>
      <c r="CF320" s="35"/>
      <c r="CG320" s="35"/>
      <c r="CH320" s="35" t="s">
        <v>4256</v>
      </c>
      <c r="CQ320" s="195">
        <v>0</v>
      </c>
      <c r="CV320" s="222">
        <v>0</v>
      </c>
    </row>
    <row r="321" spans="1:100" s="203" customFormat="1" x14ac:dyDescent="0.25">
      <c r="A321" s="136" t="s">
        <v>5567</v>
      </c>
      <c r="B321" s="133"/>
      <c r="C321" s="136"/>
      <c r="D321" s="136" t="s">
        <v>4137</v>
      </c>
      <c r="E321" s="136" t="s">
        <v>4178</v>
      </c>
      <c r="F321" s="136" t="s">
        <v>5568</v>
      </c>
      <c r="G321" s="136" t="s">
        <v>133</v>
      </c>
      <c r="H321" s="136">
        <v>47901</v>
      </c>
      <c r="I321" s="136" t="s">
        <v>233</v>
      </c>
      <c r="J321" s="136" t="s">
        <v>236</v>
      </c>
      <c r="K321" s="136">
        <v>19488</v>
      </c>
      <c r="L321" s="136"/>
      <c r="M321" s="136"/>
      <c r="N321" s="136"/>
      <c r="O321" s="136"/>
      <c r="P321" s="132"/>
      <c r="Q321" s="136"/>
      <c r="R321" s="136"/>
      <c r="S321" s="136"/>
      <c r="T321" s="136"/>
      <c r="U321" s="136"/>
      <c r="V321" s="136"/>
      <c r="W321" s="136"/>
      <c r="X321" s="136"/>
      <c r="Y321" s="136"/>
      <c r="Z321" s="136"/>
      <c r="AA321" s="136">
        <v>1957</v>
      </c>
      <c r="AB321" s="136"/>
      <c r="AC321" s="136">
        <v>4</v>
      </c>
      <c r="AD321" s="136">
        <v>5</v>
      </c>
      <c r="AE321" s="136"/>
      <c r="AF321" s="136">
        <v>4</v>
      </c>
      <c r="AG321" s="136"/>
      <c r="AH321" s="136">
        <v>3</v>
      </c>
      <c r="AI321" s="136"/>
      <c r="AJ321" s="136"/>
      <c r="AK321" s="136"/>
      <c r="AL321" s="136"/>
      <c r="AM321" s="136"/>
      <c r="AN321" s="136"/>
      <c r="AO321" s="136"/>
      <c r="AP321" s="136"/>
      <c r="AQ321" s="136"/>
      <c r="AR321" s="136"/>
      <c r="AS321" s="136"/>
      <c r="AT321" s="136"/>
      <c r="AU321" s="136"/>
      <c r="AV321" s="136"/>
      <c r="AW321" s="136"/>
      <c r="AX321" s="136"/>
      <c r="AY321" s="136"/>
      <c r="AZ321" s="136"/>
      <c r="BA321" s="136"/>
      <c r="BB321" s="136"/>
      <c r="BC321" s="136"/>
      <c r="BD321" s="136"/>
      <c r="BE321" s="136"/>
      <c r="BF321" s="136"/>
      <c r="BG321" s="136"/>
      <c r="BH321" s="136"/>
      <c r="BI321" s="136"/>
      <c r="BJ321" s="136"/>
      <c r="BK321" s="136"/>
      <c r="BL321" s="136"/>
      <c r="BM321" s="136"/>
      <c r="BN321" s="136"/>
      <c r="BO321" s="136"/>
      <c r="BP321" s="136"/>
      <c r="BQ321" s="136"/>
      <c r="BR321" s="136"/>
      <c r="BS321" s="136"/>
      <c r="BT321" s="136"/>
      <c r="BU321" s="136"/>
      <c r="BV321" s="136"/>
      <c r="BW321" s="136"/>
      <c r="BX321" s="136"/>
      <c r="BY321" s="136"/>
      <c r="BZ321" s="136"/>
      <c r="CA321" s="136"/>
      <c r="CB321" s="136"/>
      <c r="CC321" s="136"/>
      <c r="CD321" s="136"/>
      <c r="CE321" s="130"/>
      <c r="CF321" s="136"/>
      <c r="CG321" s="136"/>
      <c r="CH321" s="136" t="s">
        <v>5569</v>
      </c>
      <c r="CQ321" s="203">
        <v>0</v>
      </c>
      <c r="CV321" s="203">
        <v>0</v>
      </c>
    </row>
    <row r="322" spans="1:100" s="192" customFormat="1" x14ac:dyDescent="0.25">
      <c r="A322" s="35"/>
      <c r="B322" s="43"/>
      <c r="C322" s="35"/>
      <c r="D322" s="35"/>
      <c r="E322" s="35"/>
      <c r="F322" s="35"/>
      <c r="G322" s="35"/>
      <c r="H322" s="35"/>
      <c r="I322" s="35"/>
      <c r="J322" s="35"/>
      <c r="K322" s="35"/>
      <c r="L322" s="35"/>
      <c r="M322" s="35"/>
      <c r="N322" s="35"/>
      <c r="O322" s="35"/>
      <c r="P322" s="33"/>
      <c r="Q322" s="35"/>
      <c r="R322" s="35"/>
      <c r="S322" s="35"/>
      <c r="T322" s="35"/>
      <c r="U322" s="35"/>
      <c r="V322" s="35"/>
      <c r="W322" s="35"/>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c r="CB322" s="35"/>
      <c r="CC322" s="35"/>
      <c r="CD322" s="35"/>
      <c r="CE322" s="18"/>
      <c r="CF322" s="35"/>
      <c r="CG322" s="35"/>
      <c r="CH322" s="35"/>
    </row>
    <row r="323" spans="1:100" s="191" customFormat="1" x14ac:dyDescent="0.25">
      <c r="A323" s="35"/>
      <c r="B323" s="43"/>
      <c r="C323" s="35"/>
      <c r="D323" s="35"/>
      <c r="E323" s="35"/>
      <c r="F323" s="35"/>
      <c r="G323" s="35"/>
      <c r="H323" s="35"/>
      <c r="I323" s="35"/>
      <c r="J323" s="35"/>
      <c r="K323" s="35"/>
      <c r="L323" s="35"/>
      <c r="M323" s="35"/>
      <c r="N323" s="35"/>
      <c r="O323" s="35"/>
      <c r="P323" s="33"/>
      <c r="Q323" s="35"/>
      <c r="R323" s="35"/>
      <c r="S323" s="35"/>
      <c r="T323" s="35"/>
      <c r="U323" s="35"/>
      <c r="V323" s="35"/>
      <c r="W323" s="35"/>
      <c r="X323" s="35"/>
      <c r="Y323" s="35"/>
      <c r="Z323" s="35"/>
      <c r="AA323" s="35"/>
      <c r="AB323" s="35"/>
      <c r="AC323" s="35"/>
      <c r="AD323" s="35"/>
      <c r="AE323" s="35"/>
      <c r="AF323" s="35"/>
      <c r="AG323" s="35"/>
      <c r="AH323" s="35"/>
      <c r="AI323" s="35"/>
      <c r="AJ323" s="35"/>
      <c r="AK323" s="35"/>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c r="CB323" s="35"/>
      <c r="CC323" s="35"/>
      <c r="CD323" s="35"/>
      <c r="CE323" s="18"/>
      <c r="CF323" s="35"/>
      <c r="CG323" s="35"/>
      <c r="CH323" s="35"/>
    </row>
    <row r="324" spans="1:100" s="143" customFormat="1" x14ac:dyDescent="0.25">
      <c r="A324" s="35"/>
      <c r="B324" s="43" t="str">
        <f>CONCATENATE(RIGHT(LEFT(A324,24),3))</f>
        <v/>
      </c>
      <c r="C324" s="35"/>
      <c r="D324" s="35"/>
      <c r="E324" s="35"/>
      <c r="F324" s="35"/>
      <c r="G324" s="35"/>
      <c r="H324" s="35"/>
      <c r="I324" s="35" t="s">
        <v>233</v>
      </c>
      <c r="J324" s="35" t="s">
        <v>237</v>
      </c>
      <c r="K324" s="35"/>
      <c r="L324" s="35"/>
      <c r="M324" s="35"/>
      <c r="N324" s="35"/>
      <c r="O324" s="35"/>
      <c r="P324" s="33"/>
      <c r="Q324" s="35"/>
      <c r="R324" s="35"/>
      <c r="S324" s="35"/>
      <c r="T324" s="35"/>
      <c r="U324" s="35"/>
      <c r="V324" s="35"/>
      <c r="W324" s="35"/>
      <c r="X324" s="35"/>
      <c r="Y324" s="35"/>
      <c r="Z324" s="35"/>
      <c r="AA324" s="35"/>
      <c r="AB324" s="35"/>
      <c r="AC324" s="35"/>
      <c r="AD324" s="35"/>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c r="CB324" s="35"/>
      <c r="CC324" s="35"/>
      <c r="CD324" s="35"/>
      <c r="CE324" s="18">
        <f>CC324-CD324</f>
        <v>0</v>
      </c>
      <c r="CF324" s="35"/>
      <c r="CG324" s="35"/>
      <c r="CH324" s="35"/>
    </row>
    <row r="325" spans="1:100" s="242" customFormat="1" x14ac:dyDescent="0.25">
      <c r="A325" s="35" t="s">
        <v>439</v>
      </c>
      <c r="B325" s="43"/>
      <c r="C325" s="35"/>
      <c r="D325" s="35" t="s">
        <v>5301</v>
      </c>
      <c r="E325" s="35" t="s">
        <v>848</v>
      </c>
      <c r="F325" s="35" t="s">
        <v>5302</v>
      </c>
      <c r="G325" s="35" t="s">
        <v>133</v>
      </c>
      <c r="H325" s="35">
        <v>47901</v>
      </c>
      <c r="I325" s="35" t="s">
        <v>233</v>
      </c>
      <c r="J325" s="35" t="s">
        <v>237</v>
      </c>
      <c r="K325" s="35">
        <v>1386</v>
      </c>
      <c r="L325" s="35"/>
      <c r="M325" s="35"/>
      <c r="N325" s="35"/>
      <c r="O325" s="35"/>
      <c r="P325" s="33"/>
      <c r="Q325" s="35"/>
      <c r="R325" s="35"/>
      <c r="S325" s="35"/>
      <c r="T325" s="35"/>
      <c r="U325" s="35"/>
      <c r="V325" s="35"/>
      <c r="W325" s="35"/>
      <c r="X325" s="35"/>
      <c r="Y325" s="35"/>
      <c r="Z325" s="35"/>
      <c r="AA325" s="35">
        <v>1901</v>
      </c>
      <c r="AB325" s="35"/>
      <c r="AC325" s="35">
        <v>3</v>
      </c>
      <c r="AD325" s="35">
        <v>4</v>
      </c>
      <c r="AE325" s="35"/>
      <c r="AF325" s="35">
        <v>2</v>
      </c>
      <c r="AG325" s="35"/>
      <c r="AH325" s="35">
        <v>3</v>
      </c>
      <c r="AI325" s="35"/>
      <c r="AJ325" s="35"/>
      <c r="AK325" s="35"/>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c r="CB325" s="35"/>
      <c r="CC325" s="35"/>
      <c r="CD325" s="35"/>
      <c r="CE325" s="18"/>
      <c r="CF325" s="35"/>
      <c r="CG325" s="35"/>
      <c r="CH325" s="35" t="s">
        <v>5303</v>
      </c>
      <c r="CQ325" s="242">
        <v>1</v>
      </c>
      <c r="CR325" s="242" t="s">
        <v>2391</v>
      </c>
      <c r="CV325" s="242">
        <v>1</v>
      </c>
    </row>
    <row r="326" spans="1:100" s="242" customFormat="1" x14ac:dyDescent="0.25">
      <c r="A326" s="35" t="s">
        <v>480</v>
      </c>
      <c r="B326" s="43"/>
      <c r="C326" s="35"/>
      <c r="D326" s="35" t="s">
        <v>5868</v>
      </c>
      <c r="E326" s="35" t="s">
        <v>3713</v>
      </c>
      <c r="F326" s="35" t="s">
        <v>5869</v>
      </c>
      <c r="G326" s="35" t="s">
        <v>133</v>
      </c>
      <c r="H326" s="35">
        <v>47901</v>
      </c>
      <c r="I326" s="35" t="s">
        <v>233</v>
      </c>
      <c r="J326" s="35" t="s">
        <v>237</v>
      </c>
      <c r="K326" s="35">
        <v>800</v>
      </c>
      <c r="L326" s="35"/>
      <c r="M326" s="35"/>
      <c r="N326" s="35"/>
      <c r="O326" s="35"/>
      <c r="P326" s="33"/>
      <c r="Q326" s="35"/>
      <c r="R326" s="35"/>
      <c r="S326" s="35"/>
      <c r="T326" s="35"/>
      <c r="U326" s="35"/>
      <c r="V326" s="35"/>
      <c r="W326" s="35"/>
      <c r="X326" s="35"/>
      <c r="Y326" s="35"/>
      <c r="Z326" s="35"/>
      <c r="AA326" s="35">
        <v>1910</v>
      </c>
      <c r="AB326" s="35"/>
      <c r="AC326" s="35">
        <v>2</v>
      </c>
      <c r="AD326" s="35">
        <v>2</v>
      </c>
      <c r="AE326" s="35"/>
      <c r="AF326" s="35">
        <v>2</v>
      </c>
      <c r="AG326" s="35"/>
      <c r="AH326" s="35">
        <v>2</v>
      </c>
      <c r="AI326" s="35"/>
      <c r="AJ326" s="35"/>
      <c r="AK326" s="35"/>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c r="CB326" s="35"/>
      <c r="CC326" s="35"/>
      <c r="CD326" s="35"/>
      <c r="CE326" s="18"/>
      <c r="CF326" s="35"/>
      <c r="CG326" s="35"/>
      <c r="CH326" s="35" t="s">
        <v>5870</v>
      </c>
      <c r="CQ326" s="242">
        <v>0</v>
      </c>
      <c r="CV326" s="242">
        <v>1</v>
      </c>
    </row>
    <row r="327" spans="1:100" s="242" customFormat="1" x14ac:dyDescent="0.25">
      <c r="A327" s="35" t="s">
        <v>5871</v>
      </c>
      <c r="B327" s="43"/>
      <c r="C327" s="35"/>
      <c r="D327" s="35" t="s">
        <v>5872</v>
      </c>
      <c r="E327" s="35" t="s">
        <v>848</v>
      </c>
      <c r="F327" s="35" t="s">
        <v>5873</v>
      </c>
      <c r="G327" s="35" t="s">
        <v>133</v>
      </c>
      <c r="H327" s="35">
        <v>47901</v>
      </c>
      <c r="I327" s="35" t="s">
        <v>233</v>
      </c>
      <c r="J327" s="35" t="s">
        <v>237</v>
      </c>
      <c r="K327" s="35">
        <v>1257</v>
      </c>
      <c r="L327" s="35"/>
      <c r="M327" s="35"/>
      <c r="N327" s="35"/>
      <c r="O327" s="35"/>
      <c r="P327" s="33">
        <v>1056</v>
      </c>
      <c r="Q327" s="35"/>
      <c r="R327" s="35"/>
      <c r="S327" s="35"/>
      <c r="T327" s="35"/>
      <c r="U327" s="35"/>
      <c r="V327" s="35"/>
      <c r="W327" s="35"/>
      <c r="X327" s="35"/>
      <c r="Y327" s="35"/>
      <c r="Z327" s="35"/>
      <c r="AA327" s="35">
        <v>1880</v>
      </c>
      <c r="AB327" s="35"/>
      <c r="AC327" s="35">
        <v>3</v>
      </c>
      <c r="AD327" s="35">
        <v>4</v>
      </c>
      <c r="AE327" s="35"/>
      <c r="AF327" s="35">
        <v>2</v>
      </c>
      <c r="AG327" s="35"/>
      <c r="AH327" s="35">
        <v>2</v>
      </c>
      <c r="AI327" s="35"/>
      <c r="AJ327" s="35"/>
      <c r="AK327" s="35"/>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c r="BZ327" s="35"/>
      <c r="CA327" s="35"/>
      <c r="CB327" s="35"/>
      <c r="CC327" s="35"/>
      <c r="CD327" s="35"/>
      <c r="CE327" s="18"/>
      <c r="CF327" s="35"/>
      <c r="CG327" s="35"/>
      <c r="CH327" s="35" t="s">
        <v>5875</v>
      </c>
      <c r="CQ327" s="242">
        <v>0</v>
      </c>
      <c r="CV327" s="242">
        <v>0</v>
      </c>
    </row>
    <row r="328" spans="1:100" s="242" customFormat="1" x14ac:dyDescent="0.25">
      <c r="A328" s="35" t="s">
        <v>5876</v>
      </c>
      <c r="B328" s="43"/>
      <c r="C328" s="35"/>
      <c r="D328" s="35" t="s">
        <v>5879</v>
      </c>
      <c r="E328" s="35" t="s">
        <v>5877</v>
      </c>
      <c r="F328" s="35" t="s">
        <v>5878</v>
      </c>
      <c r="G328" s="35" t="s">
        <v>133</v>
      </c>
      <c r="H328" s="35">
        <v>47901</v>
      </c>
      <c r="I328" s="35" t="s">
        <v>233</v>
      </c>
      <c r="J328" s="35" t="s">
        <v>237</v>
      </c>
      <c r="K328" s="35">
        <v>2482</v>
      </c>
      <c r="L328" s="35"/>
      <c r="M328" s="35"/>
      <c r="N328" s="35"/>
      <c r="O328" s="35"/>
      <c r="P328" s="33">
        <v>2482</v>
      </c>
      <c r="Q328" s="35"/>
      <c r="R328" s="35"/>
      <c r="S328" s="35"/>
      <c r="T328" s="35"/>
      <c r="U328" s="35"/>
      <c r="V328" s="35"/>
      <c r="W328" s="35"/>
      <c r="X328" s="35"/>
      <c r="Y328" s="35"/>
      <c r="Z328" s="35"/>
      <c r="AA328" s="35">
        <v>1875</v>
      </c>
      <c r="AB328" s="35"/>
      <c r="AC328" s="35">
        <v>3</v>
      </c>
      <c r="AD328" s="35">
        <v>3</v>
      </c>
      <c r="AE328" s="35"/>
      <c r="AF328" s="35">
        <v>2</v>
      </c>
      <c r="AG328" s="35"/>
      <c r="AH328" s="35">
        <v>3</v>
      </c>
      <c r="AI328" s="35"/>
      <c r="AJ328" s="35"/>
      <c r="AK328" s="35"/>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c r="BZ328" s="35"/>
      <c r="CA328" s="35"/>
      <c r="CB328" s="35"/>
      <c r="CC328" s="35"/>
      <c r="CD328" s="35"/>
      <c r="CE328" s="18"/>
      <c r="CF328" s="35"/>
      <c r="CG328" s="35"/>
      <c r="CH328" s="35" t="s">
        <v>5880</v>
      </c>
      <c r="CQ328" s="242">
        <v>0</v>
      </c>
      <c r="CV328" s="242">
        <v>0</v>
      </c>
    </row>
    <row r="329" spans="1:100" s="242" customFormat="1" x14ac:dyDescent="0.25">
      <c r="A329" s="35" t="s">
        <v>5882</v>
      </c>
      <c r="B329" s="43"/>
      <c r="C329" s="35"/>
      <c r="D329" s="35"/>
      <c r="E329" s="35" t="s">
        <v>3311</v>
      </c>
      <c r="F329" s="35" t="s">
        <v>5883</v>
      </c>
      <c r="G329" s="35" t="s">
        <v>133</v>
      </c>
      <c r="H329" s="35">
        <v>47901</v>
      </c>
      <c r="I329" s="35" t="s">
        <v>233</v>
      </c>
      <c r="J329" s="35" t="s">
        <v>237</v>
      </c>
      <c r="K329" s="35">
        <v>1953</v>
      </c>
      <c r="L329" s="35"/>
      <c r="M329" s="35"/>
      <c r="N329" s="35"/>
      <c r="O329" s="35"/>
      <c r="P329" s="33">
        <v>1953</v>
      </c>
      <c r="Q329" s="35"/>
      <c r="R329" s="35"/>
      <c r="S329" s="35"/>
      <c r="T329" s="35"/>
      <c r="U329" s="35"/>
      <c r="V329" s="35"/>
      <c r="W329" s="35"/>
      <c r="X329" s="35"/>
      <c r="Y329" s="35"/>
      <c r="Z329" s="35"/>
      <c r="AA329" s="35">
        <v>1870</v>
      </c>
      <c r="AB329" s="35"/>
      <c r="AC329" s="35">
        <v>3</v>
      </c>
      <c r="AD329" s="35">
        <v>3</v>
      </c>
      <c r="AE329" s="35"/>
      <c r="AF329" s="35">
        <v>3</v>
      </c>
      <c r="AG329" s="35"/>
      <c r="AH329" s="35">
        <v>3</v>
      </c>
      <c r="AI329" s="35"/>
      <c r="AJ329" s="35"/>
      <c r="AK329" s="35"/>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c r="BZ329" s="35"/>
      <c r="CA329" s="35"/>
      <c r="CB329" s="35"/>
      <c r="CC329" s="35"/>
      <c r="CD329" s="35"/>
      <c r="CE329" s="18"/>
      <c r="CF329" s="35"/>
      <c r="CG329" s="35"/>
      <c r="CH329" s="35" t="s">
        <v>5885</v>
      </c>
      <c r="CQ329" s="242">
        <v>0</v>
      </c>
      <c r="CV329" s="242">
        <v>1</v>
      </c>
    </row>
    <row r="330" spans="1:100" s="242" customFormat="1" x14ac:dyDescent="0.25">
      <c r="A330" s="35" t="s">
        <v>5887</v>
      </c>
      <c r="B330" s="43"/>
      <c r="C330" s="35"/>
      <c r="D330" s="35" t="s">
        <v>5888</v>
      </c>
      <c r="E330" s="35" t="s">
        <v>5889</v>
      </c>
      <c r="F330" s="35" t="s">
        <v>5890</v>
      </c>
      <c r="G330" s="35" t="s">
        <v>133</v>
      </c>
      <c r="H330" s="35">
        <v>47901</v>
      </c>
      <c r="I330" s="35" t="s">
        <v>233</v>
      </c>
      <c r="J330" s="35" t="s">
        <v>237</v>
      </c>
      <c r="K330" s="35">
        <v>600</v>
      </c>
      <c r="L330" s="35"/>
      <c r="M330" s="35"/>
      <c r="N330" s="35"/>
      <c r="O330" s="35"/>
      <c r="P330" s="33">
        <v>5600</v>
      </c>
      <c r="Q330" s="35"/>
      <c r="R330" s="35"/>
      <c r="S330" s="35"/>
      <c r="T330" s="35"/>
      <c r="U330" s="35"/>
      <c r="V330" s="35"/>
      <c r="W330" s="35"/>
      <c r="X330" s="35"/>
      <c r="Y330" s="35"/>
      <c r="Z330" s="35"/>
      <c r="AA330" s="35">
        <v>1900</v>
      </c>
      <c r="AB330" s="35"/>
      <c r="AC330" s="35">
        <v>3</v>
      </c>
      <c r="AD330" s="35">
        <v>3</v>
      </c>
      <c r="AE330" s="35"/>
      <c r="AF330" s="35">
        <v>4</v>
      </c>
      <c r="AG330" s="35"/>
      <c r="AH330" s="35">
        <v>3</v>
      </c>
      <c r="AI330" s="35"/>
      <c r="AJ330" s="35"/>
      <c r="AK330" s="35"/>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c r="BZ330" s="35"/>
      <c r="CA330" s="35"/>
      <c r="CB330" s="35"/>
      <c r="CC330" s="35"/>
      <c r="CD330" s="35"/>
      <c r="CE330" s="18"/>
      <c r="CF330" s="35"/>
      <c r="CG330" s="35"/>
      <c r="CH330" s="35" t="s">
        <v>5891</v>
      </c>
      <c r="CQ330" s="242">
        <v>0</v>
      </c>
      <c r="CV330" s="242">
        <v>0</v>
      </c>
    </row>
    <row r="331" spans="1:100" s="242" customFormat="1" x14ac:dyDescent="0.25">
      <c r="A331" s="35" t="s">
        <v>5892</v>
      </c>
      <c r="B331" s="43"/>
      <c r="C331" s="35"/>
      <c r="D331" s="35" t="s">
        <v>5893</v>
      </c>
      <c r="E331" s="35" t="s">
        <v>5894</v>
      </c>
      <c r="F331" s="35" t="s">
        <v>5895</v>
      </c>
      <c r="G331" s="35" t="s">
        <v>133</v>
      </c>
      <c r="H331" s="35">
        <v>47901</v>
      </c>
      <c r="I331" s="35" t="s">
        <v>233</v>
      </c>
      <c r="J331" s="35" t="s">
        <v>237</v>
      </c>
      <c r="K331" s="35">
        <v>1824</v>
      </c>
      <c r="L331" s="35"/>
      <c r="M331" s="35"/>
      <c r="N331" s="35"/>
      <c r="O331" s="35"/>
      <c r="P331" s="33"/>
      <c r="Q331" s="35"/>
      <c r="R331" s="35"/>
      <c r="S331" s="35"/>
      <c r="T331" s="35"/>
      <c r="U331" s="35"/>
      <c r="V331" s="35"/>
      <c r="W331" s="35"/>
      <c r="X331" s="35"/>
      <c r="Y331" s="35"/>
      <c r="Z331" s="35"/>
      <c r="AA331" s="35">
        <v>1916</v>
      </c>
      <c r="AB331" s="35"/>
      <c r="AC331" s="35">
        <v>2</v>
      </c>
      <c r="AD331" s="35">
        <v>2</v>
      </c>
      <c r="AE331" s="35"/>
      <c r="AF331" s="35">
        <v>2</v>
      </c>
      <c r="AG331" s="35"/>
      <c r="AH331" s="35">
        <v>2</v>
      </c>
      <c r="AI331" s="35"/>
      <c r="AJ331" s="35"/>
      <c r="AK331" s="35"/>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c r="CB331" s="35"/>
      <c r="CC331" s="35"/>
      <c r="CD331" s="35"/>
      <c r="CE331" s="18"/>
      <c r="CF331" s="35"/>
      <c r="CG331" s="35"/>
      <c r="CH331" s="35" t="s">
        <v>5874</v>
      </c>
      <c r="CQ331" s="242">
        <v>0</v>
      </c>
      <c r="CV331" s="242">
        <v>0</v>
      </c>
    </row>
    <row r="332" spans="1:100" s="242" customFormat="1" x14ac:dyDescent="0.25">
      <c r="A332" s="35" t="s">
        <v>5896</v>
      </c>
      <c r="B332" s="43"/>
      <c r="C332" s="35"/>
      <c r="D332" s="35" t="s">
        <v>5897</v>
      </c>
      <c r="E332" s="35" t="s">
        <v>5898</v>
      </c>
      <c r="F332" s="35" t="s">
        <v>5899</v>
      </c>
      <c r="G332" s="35" t="s">
        <v>133</v>
      </c>
      <c r="H332" s="35">
        <v>47901</v>
      </c>
      <c r="I332" s="35" t="s">
        <v>233</v>
      </c>
      <c r="J332" s="35" t="s">
        <v>237</v>
      </c>
      <c r="K332" s="35">
        <v>2480</v>
      </c>
      <c r="L332" s="35"/>
      <c r="M332" s="35"/>
      <c r="N332" s="35"/>
      <c r="O332" s="35"/>
      <c r="P332" s="33">
        <v>2480</v>
      </c>
      <c r="Q332" s="35"/>
      <c r="R332" s="35"/>
      <c r="S332" s="35"/>
      <c r="T332" s="35"/>
      <c r="U332" s="35"/>
      <c r="V332" s="35"/>
      <c r="W332" s="35"/>
      <c r="X332" s="35"/>
      <c r="Y332" s="35"/>
      <c r="Z332" s="35"/>
      <c r="AA332" s="35">
        <v>1910</v>
      </c>
      <c r="AB332" s="35"/>
      <c r="AC332" s="35">
        <v>3</v>
      </c>
      <c r="AD332" s="35">
        <v>2</v>
      </c>
      <c r="AE332" s="35"/>
      <c r="AF332" s="35">
        <v>3</v>
      </c>
      <c r="AG332" s="35"/>
      <c r="AH332" s="35">
        <v>3</v>
      </c>
      <c r="AI332" s="35"/>
      <c r="AJ332" s="35"/>
      <c r="AK332" s="35"/>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c r="BZ332" s="35"/>
      <c r="CA332" s="35"/>
      <c r="CB332" s="35"/>
      <c r="CC332" s="35"/>
      <c r="CD332" s="35"/>
      <c r="CE332" s="18"/>
      <c r="CF332" s="35"/>
      <c r="CG332" s="35"/>
      <c r="CH332" s="35" t="s">
        <v>5900</v>
      </c>
      <c r="CQ332" s="242">
        <v>0</v>
      </c>
      <c r="CV332" s="242">
        <v>0</v>
      </c>
    </row>
    <row r="333" spans="1:100" s="242" customFormat="1" x14ac:dyDescent="0.25">
      <c r="A333" s="35" t="s">
        <v>5901</v>
      </c>
      <c r="B333" s="43"/>
      <c r="C333" s="35"/>
      <c r="D333" s="35" t="s">
        <v>5903</v>
      </c>
      <c r="E333" s="35" t="s">
        <v>5902</v>
      </c>
      <c r="F333" s="35" t="s">
        <v>5904</v>
      </c>
      <c r="G333" s="35" t="s">
        <v>133</v>
      </c>
      <c r="H333" s="35">
        <v>47901</v>
      </c>
      <c r="I333" s="35" t="s">
        <v>233</v>
      </c>
      <c r="J333" s="35" t="s">
        <v>237</v>
      </c>
      <c r="K333" s="35">
        <v>1056</v>
      </c>
      <c r="L333" s="35"/>
      <c r="M333" s="35"/>
      <c r="N333" s="35"/>
      <c r="O333" s="35"/>
      <c r="P333" s="33"/>
      <c r="Q333" s="35"/>
      <c r="R333" s="35"/>
      <c r="S333" s="35"/>
      <c r="T333" s="35"/>
      <c r="U333" s="35"/>
      <c r="V333" s="35"/>
      <c r="W333" s="35"/>
      <c r="X333" s="35"/>
      <c r="Y333" s="35"/>
      <c r="Z333" s="35"/>
      <c r="AA333" s="35">
        <v>1930</v>
      </c>
      <c r="AB333" s="35"/>
      <c r="AC333" s="35">
        <v>3</v>
      </c>
      <c r="AD333" s="35">
        <v>2</v>
      </c>
      <c r="AE333" s="35"/>
      <c r="AF333" s="35">
        <v>3</v>
      </c>
      <c r="AG333" s="35"/>
      <c r="AH333" s="35">
        <v>3</v>
      </c>
      <c r="AI333" s="35"/>
      <c r="AJ333" s="35"/>
      <c r="AK333" s="35"/>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c r="BZ333" s="35"/>
      <c r="CA333" s="35"/>
      <c r="CB333" s="35"/>
      <c r="CC333" s="35"/>
      <c r="CD333" s="35"/>
      <c r="CE333" s="18"/>
      <c r="CF333" s="35"/>
      <c r="CG333" s="35"/>
      <c r="CH333" s="35" t="s">
        <v>5905</v>
      </c>
      <c r="CQ333" s="242">
        <v>0</v>
      </c>
      <c r="CV333" s="242">
        <v>0</v>
      </c>
    </row>
    <row r="334" spans="1:100" s="242" customFormat="1" x14ac:dyDescent="0.25">
      <c r="A334" s="35" t="s">
        <v>5906</v>
      </c>
      <c r="B334" s="43"/>
      <c r="C334" s="35"/>
      <c r="D334" s="35" t="s">
        <v>5907</v>
      </c>
      <c r="E334" s="35" t="s">
        <v>5908</v>
      </c>
      <c r="F334" s="35" t="s">
        <v>5909</v>
      </c>
      <c r="G334" s="35" t="s">
        <v>133</v>
      </c>
      <c r="H334" s="35">
        <v>47901</v>
      </c>
      <c r="I334" s="35" t="s">
        <v>233</v>
      </c>
      <c r="J334" s="35" t="s">
        <v>237</v>
      </c>
      <c r="K334" s="35">
        <v>3380</v>
      </c>
      <c r="L334" s="35"/>
      <c r="M334" s="35"/>
      <c r="N334" s="35"/>
      <c r="O334" s="35"/>
      <c r="P334" s="33">
        <v>3380</v>
      </c>
      <c r="Q334" s="35"/>
      <c r="R334" s="35"/>
      <c r="S334" s="35"/>
      <c r="T334" s="35"/>
      <c r="U334" s="35"/>
      <c r="V334" s="35"/>
      <c r="W334" s="35"/>
      <c r="X334" s="35"/>
      <c r="Y334" s="35"/>
      <c r="Z334" s="35"/>
      <c r="AA334" s="35">
        <v>1900</v>
      </c>
      <c r="AB334" s="35"/>
      <c r="AC334" s="35">
        <v>2</v>
      </c>
      <c r="AD334" s="35">
        <v>2</v>
      </c>
      <c r="AE334" s="35"/>
      <c r="AF334" s="35">
        <v>2</v>
      </c>
      <c r="AG334" s="35"/>
      <c r="AH334" s="35">
        <v>3</v>
      </c>
      <c r="AI334" s="35"/>
      <c r="AJ334" s="35"/>
      <c r="AK334" s="35"/>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c r="BZ334" s="35"/>
      <c r="CA334" s="35"/>
      <c r="CB334" s="35"/>
      <c r="CC334" s="35"/>
      <c r="CD334" s="35"/>
      <c r="CE334" s="18"/>
      <c r="CF334" s="35"/>
      <c r="CG334" s="35"/>
      <c r="CH334" s="35" t="s">
        <v>5900</v>
      </c>
      <c r="CQ334" s="242">
        <v>0</v>
      </c>
      <c r="CV334" s="242">
        <v>0</v>
      </c>
    </row>
    <row r="335" spans="1:100" s="242" customFormat="1" x14ac:dyDescent="0.25">
      <c r="A335" s="35" t="s">
        <v>5910</v>
      </c>
      <c r="B335" s="43"/>
      <c r="C335" s="35"/>
      <c r="D335" s="35" t="s">
        <v>5911</v>
      </c>
      <c r="E335" s="35" t="s">
        <v>5912</v>
      </c>
      <c r="F335" s="35" t="s">
        <v>5913</v>
      </c>
      <c r="G335" s="35" t="s">
        <v>133</v>
      </c>
      <c r="H335" s="35">
        <v>47901</v>
      </c>
      <c r="I335" s="35" t="s">
        <v>233</v>
      </c>
      <c r="J335" s="35" t="s">
        <v>237</v>
      </c>
      <c r="K335" s="35">
        <v>1500</v>
      </c>
      <c r="L335" s="35"/>
      <c r="M335" s="35"/>
      <c r="N335" s="35"/>
      <c r="O335" s="35"/>
      <c r="P335" s="33">
        <v>4500</v>
      </c>
      <c r="Q335" s="35"/>
      <c r="R335" s="35"/>
      <c r="S335" s="35"/>
      <c r="T335" s="35"/>
      <c r="U335" s="35"/>
      <c r="V335" s="35"/>
      <c r="W335" s="35"/>
      <c r="X335" s="35"/>
      <c r="Y335" s="35"/>
      <c r="Z335" s="35"/>
      <c r="AA335" s="35">
        <v>1920</v>
      </c>
      <c r="AB335" s="35"/>
      <c r="AC335" s="35">
        <v>3</v>
      </c>
      <c r="AD335" s="35">
        <v>3</v>
      </c>
      <c r="AE335" s="35"/>
      <c r="AF335" s="35">
        <v>3</v>
      </c>
      <c r="AG335" s="35"/>
      <c r="AH335" s="35">
        <v>3</v>
      </c>
      <c r="AI335" s="35"/>
      <c r="AJ335" s="35"/>
      <c r="AK335" s="35"/>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c r="BZ335" s="35"/>
      <c r="CA335" s="35"/>
      <c r="CB335" s="35"/>
      <c r="CC335" s="35"/>
      <c r="CD335" s="35"/>
      <c r="CE335" s="18"/>
      <c r="CF335" s="35"/>
      <c r="CG335" s="35"/>
      <c r="CH335" s="35" t="s">
        <v>5914</v>
      </c>
      <c r="CQ335" s="242">
        <v>0</v>
      </c>
      <c r="CV335" s="242">
        <v>0</v>
      </c>
    </row>
    <row r="336" spans="1:100" s="242" customFormat="1" x14ac:dyDescent="0.25">
      <c r="A336" s="35" t="s">
        <v>1811</v>
      </c>
      <c r="B336" s="43"/>
      <c r="C336" s="35"/>
      <c r="D336" s="35" t="s">
        <v>5915</v>
      </c>
      <c r="E336" s="35" t="s">
        <v>5916</v>
      </c>
      <c r="F336" s="35" t="s">
        <v>5917</v>
      </c>
      <c r="G336" s="35" t="s">
        <v>133</v>
      </c>
      <c r="H336" s="35">
        <v>47901</v>
      </c>
      <c r="I336" s="35" t="s">
        <v>233</v>
      </c>
      <c r="J336" s="35" t="s">
        <v>237</v>
      </c>
      <c r="K336" s="35">
        <v>4848</v>
      </c>
      <c r="L336" s="35"/>
      <c r="M336" s="35"/>
      <c r="N336" s="35"/>
      <c r="O336" s="35"/>
      <c r="P336" s="33"/>
      <c r="Q336" s="35"/>
      <c r="R336" s="35"/>
      <c r="S336" s="35"/>
      <c r="T336" s="35"/>
      <c r="U336" s="35"/>
      <c r="V336" s="35"/>
      <c r="W336" s="35"/>
      <c r="X336" s="35"/>
      <c r="Y336" s="35"/>
      <c r="Z336" s="35"/>
      <c r="AA336" s="35">
        <v>1969</v>
      </c>
      <c r="AB336" s="35"/>
      <c r="AC336" s="35">
        <v>3</v>
      </c>
      <c r="AD336" s="35">
        <v>3</v>
      </c>
      <c r="AE336" s="35"/>
      <c r="AF336" s="35">
        <v>2</v>
      </c>
      <c r="AG336" s="35"/>
      <c r="AH336" s="35">
        <v>3</v>
      </c>
      <c r="AI336" s="35"/>
      <c r="AJ336" s="35"/>
      <c r="AK336" s="35"/>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c r="BZ336" s="35"/>
      <c r="CA336" s="35"/>
      <c r="CB336" s="35"/>
      <c r="CC336" s="35"/>
      <c r="CD336" s="35"/>
      <c r="CE336" s="18"/>
      <c r="CF336" s="35"/>
      <c r="CG336" s="35"/>
      <c r="CH336" s="35" t="s">
        <v>5918</v>
      </c>
      <c r="CQ336" s="242">
        <v>1</v>
      </c>
      <c r="CR336" s="242" t="s">
        <v>6382</v>
      </c>
      <c r="CV336" s="242">
        <v>0</v>
      </c>
    </row>
    <row r="337" spans="1:100" s="242" customFormat="1" x14ac:dyDescent="0.25">
      <c r="A337" s="35" t="s">
        <v>5919</v>
      </c>
      <c r="B337" s="43"/>
      <c r="C337" s="35"/>
      <c r="D337" s="35" t="s">
        <v>5920</v>
      </c>
      <c r="E337" s="35" t="s">
        <v>5921</v>
      </c>
      <c r="F337" s="35" t="s">
        <v>5922</v>
      </c>
      <c r="G337" s="35" t="s">
        <v>133</v>
      </c>
      <c r="H337" s="35">
        <v>47901</v>
      </c>
      <c r="I337" s="35" t="s">
        <v>233</v>
      </c>
      <c r="J337" s="35" t="s">
        <v>237</v>
      </c>
      <c r="K337" s="35">
        <v>1080</v>
      </c>
      <c r="L337" s="35"/>
      <c r="M337" s="35"/>
      <c r="N337" s="35"/>
      <c r="O337" s="35"/>
      <c r="P337" s="33"/>
      <c r="Q337" s="35"/>
      <c r="R337" s="35"/>
      <c r="S337" s="35"/>
      <c r="T337" s="35"/>
      <c r="U337" s="35"/>
      <c r="V337" s="35"/>
      <c r="W337" s="35"/>
      <c r="X337" s="35"/>
      <c r="Y337" s="35"/>
      <c r="Z337" s="35"/>
      <c r="AA337" s="35">
        <v>1920</v>
      </c>
      <c r="AB337" s="35"/>
      <c r="AC337" s="35">
        <v>3</v>
      </c>
      <c r="AD337" s="35">
        <v>3</v>
      </c>
      <c r="AE337" s="35"/>
      <c r="AF337" s="35">
        <v>3</v>
      </c>
      <c r="AG337" s="35"/>
      <c r="AH337" s="35">
        <v>3</v>
      </c>
      <c r="AI337" s="35"/>
      <c r="AJ337" s="35"/>
      <c r="AK337" s="35"/>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c r="BZ337" s="35"/>
      <c r="CA337" s="35"/>
      <c r="CB337" s="35"/>
      <c r="CC337" s="35"/>
      <c r="CD337" s="35"/>
      <c r="CE337" s="18"/>
      <c r="CF337" s="35"/>
      <c r="CG337" s="35"/>
      <c r="CH337" s="35" t="s">
        <v>5874</v>
      </c>
      <c r="CQ337" s="242">
        <v>0</v>
      </c>
      <c r="CV337" s="242">
        <v>0</v>
      </c>
    </row>
    <row r="338" spans="1:100" s="242" customFormat="1" x14ac:dyDescent="0.25">
      <c r="A338" s="35" t="s">
        <v>5923</v>
      </c>
      <c r="B338" s="43"/>
      <c r="C338" s="35"/>
      <c r="D338" s="35" t="s">
        <v>5924</v>
      </c>
      <c r="E338" s="35" t="s">
        <v>5925</v>
      </c>
      <c r="F338" s="35" t="s">
        <v>5926</v>
      </c>
      <c r="G338" s="35" t="s">
        <v>133</v>
      </c>
      <c r="H338" s="35">
        <v>47901</v>
      </c>
      <c r="I338" s="35" t="s">
        <v>233</v>
      </c>
      <c r="J338" s="35" t="s">
        <v>237</v>
      </c>
      <c r="K338" s="35">
        <v>2185</v>
      </c>
      <c r="L338" s="35"/>
      <c r="M338" s="35"/>
      <c r="N338" s="35"/>
      <c r="O338" s="35"/>
      <c r="P338" s="33">
        <v>2185</v>
      </c>
      <c r="Q338" s="35"/>
      <c r="R338" s="35"/>
      <c r="S338" s="35"/>
      <c r="T338" s="35"/>
      <c r="U338" s="35"/>
      <c r="V338" s="35"/>
      <c r="W338" s="35"/>
      <c r="X338" s="35"/>
      <c r="Y338" s="35"/>
      <c r="Z338" s="35"/>
      <c r="AA338" s="35">
        <v>1900</v>
      </c>
      <c r="AB338" s="35"/>
      <c r="AC338" s="35">
        <v>2</v>
      </c>
      <c r="AD338" s="35">
        <v>3</v>
      </c>
      <c r="AE338" s="35"/>
      <c r="AF338" s="35">
        <v>2</v>
      </c>
      <c r="AG338" s="35"/>
      <c r="AH338" s="35">
        <v>2</v>
      </c>
      <c r="AI338" s="35"/>
      <c r="AJ338" s="35"/>
      <c r="AK338" s="35"/>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c r="BZ338" s="35"/>
      <c r="CA338" s="35"/>
      <c r="CB338" s="35"/>
      <c r="CC338" s="35"/>
      <c r="CD338" s="35"/>
      <c r="CE338" s="18"/>
      <c r="CF338" s="35"/>
      <c r="CG338" s="35"/>
      <c r="CH338" s="35" t="s">
        <v>5900</v>
      </c>
      <c r="CQ338" s="242">
        <v>0</v>
      </c>
      <c r="CV338" s="242">
        <v>0</v>
      </c>
    </row>
    <row r="339" spans="1:100" s="242" customFormat="1" x14ac:dyDescent="0.25">
      <c r="A339" s="35" t="s">
        <v>5927</v>
      </c>
      <c r="B339" s="43"/>
      <c r="C339" s="35"/>
      <c r="D339" s="35" t="s">
        <v>5928</v>
      </c>
      <c r="E339" s="35" t="s">
        <v>5929</v>
      </c>
      <c r="F339" s="35" t="s">
        <v>5930</v>
      </c>
      <c r="G339" s="35" t="s">
        <v>133</v>
      </c>
      <c r="H339" s="35">
        <v>47901</v>
      </c>
      <c r="I339" s="35" t="s">
        <v>233</v>
      </c>
      <c r="J339" s="35" t="s">
        <v>237</v>
      </c>
      <c r="K339" s="35">
        <v>2134</v>
      </c>
      <c r="L339" s="35"/>
      <c r="M339" s="35"/>
      <c r="N339" s="35"/>
      <c r="O339" s="35"/>
      <c r="P339" s="33">
        <v>2134</v>
      </c>
      <c r="Q339" s="35"/>
      <c r="R339" s="35"/>
      <c r="S339" s="35"/>
      <c r="T339" s="35"/>
      <c r="U339" s="35"/>
      <c r="V339" s="35"/>
      <c r="W339" s="35"/>
      <c r="X339" s="35"/>
      <c r="Y339" s="35"/>
      <c r="Z339" s="35"/>
      <c r="AA339" s="35">
        <v>1900</v>
      </c>
      <c r="AB339" s="35"/>
      <c r="AC339" s="35">
        <v>2</v>
      </c>
      <c r="AD339" s="35">
        <v>2</v>
      </c>
      <c r="AE339" s="35"/>
      <c r="AF339" s="35">
        <v>2</v>
      </c>
      <c r="AG339" s="35"/>
      <c r="AH339" s="35">
        <v>3</v>
      </c>
      <c r="AI339" s="35"/>
      <c r="AJ339" s="35"/>
      <c r="AK339" s="35"/>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c r="BZ339" s="35"/>
      <c r="CA339" s="35"/>
      <c r="CB339" s="35"/>
      <c r="CC339" s="35"/>
      <c r="CD339" s="35"/>
      <c r="CE339" s="18"/>
      <c r="CF339" s="35"/>
      <c r="CG339" s="35"/>
      <c r="CH339" s="35" t="s">
        <v>5900</v>
      </c>
      <c r="CQ339" s="242">
        <v>0</v>
      </c>
      <c r="CV339" s="242">
        <v>0</v>
      </c>
    </row>
    <row r="340" spans="1:100" s="242" customFormat="1" x14ac:dyDescent="0.25">
      <c r="A340" s="35" t="s">
        <v>5931</v>
      </c>
      <c r="B340" s="43"/>
      <c r="C340" s="35"/>
      <c r="D340" s="35" t="s">
        <v>5932</v>
      </c>
      <c r="E340" s="35" t="s">
        <v>3714</v>
      </c>
      <c r="F340" s="35" t="s">
        <v>5933</v>
      </c>
      <c r="G340" s="35" t="s">
        <v>133</v>
      </c>
      <c r="H340" s="35">
        <v>47901</v>
      </c>
      <c r="I340" s="35" t="s">
        <v>233</v>
      </c>
      <c r="J340" s="35" t="s">
        <v>237</v>
      </c>
      <c r="K340" s="35">
        <v>3000</v>
      </c>
      <c r="L340" s="35"/>
      <c r="M340" s="35"/>
      <c r="N340" s="35"/>
      <c r="O340" s="35"/>
      <c r="P340" s="33">
        <v>3000</v>
      </c>
      <c r="Q340" s="35"/>
      <c r="R340" s="35"/>
      <c r="S340" s="35"/>
      <c r="T340" s="35"/>
      <c r="U340" s="35"/>
      <c r="V340" s="35"/>
      <c r="W340" s="35"/>
      <c r="X340" s="35"/>
      <c r="Y340" s="35"/>
      <c r="Z340" s="35"/>
      <c r="AA340" s="35">
        <v>1870</v>
      </c>
      <c r="AB340" s="35"/>
      <c r="AC340" s="35">
        <v>3</v>
      </c>
      <c r="AD340" s="35">
        <v>3</v>
      </c>
      <c r="AE340" s="35"/>
      <c r="AF340" s="35">
        <v>2</v>
      </c>
      <c r="AG340" s="35"/>
      <c r="AH340" s="35">
        <v>2</v>
      </c>
      <c r="AI340" s="35"/>
      <c r="AJ340" s="35"/>
      <c r="AK340" s="35"/>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c r="CB340" s="35"/>
      <c r="CC340" s="35"/>
      <c r="CD340" s="35"/>
      <c r="CE340" s="18"/>
      <c r="CF340" s="35"/>
      <c r="CG340" s="35"/>
      <c r="CH340" s="35" t="s">
        <v>5934</v>
      </c>
      <c r="CQ340" s="242">
        <v>0</v>
      </c>
      <c r="CV340" s="242">
        <v>1</v>
      </c>
    </row>
    <row r="341" spans="1:100" s="242" customFormat="1" x14ac:dyDescent="0.25">
      <c r="A341" s="35" t="s">
        <v>3199</v>
      </c>
      <c r="B341" s="43"/>
      <c r="C341" s="35"/>
      <c r="D341" s="35"/>
      <c r="E341" s="35" t="s">
        <v>5937</v>
      </c>
      <c r="F341" s="35" t="s">
        <v>5938</v>
      </c>
      <c r="G341" s="35" t="s">
        <v>133</v>
      </c>
      <c r="H341" s="35">
        <v>47901</v>
      </c>
      <c r="I341" s="35" t="s">
        <v>233</v>
      </c>
      <c r="J341" s="35" t="s">
        <v>237</v>
      </c>
      <c r="K341" s="35">
        <v>3428</v>
      </c>
      <c r="L341" s="35"/>
      <c r="M341" s="35"/>
      <c r="N341" s="35"/>
      <c r="O341" s="35"/>
      <c r="P341" s="33">
        <v>3071</v>
      </c>
      <c r="Q341" s="35"/>
      <c r="R341" s="35"/>
      <c r="S341" s="35"/>
      <c r="T341" s="35"/>
      <c r="U341" s="35"/>
      <c r="V341" s="35"/>
      <c r="W341" s="35"/>
      <c r="X341" s="35"/>
      <c r="Y341" s="35"/>
      <c r="Z341" s="35"/>
      <c r="AA341" s="35">
        <v>1900</v>
      </c>
      <c r="AB341" s="35"/>
      <c r="AC341" s="35">
        <v>2</v>
      </c>
      <c r="AD341" s="35">
        <v>2</v>
      </c>
      <c r="AE341" s="35"/>
      <c r="AF341" s="35">
        <v>2</v>
      </c>
      <c r="AG341" s="35"/>
      <c r="AH341" s="35">
        <v>3</v>
      </c>
      <c r="AI341" s="35"/>
      <c r="AJ341" s="35"/>
      <c r="AK341" s="35"/>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c r="CB341" s="35"/>
      <c r="CC341" s="35"/>
      <c r="CD341" s="35"/>
      <c r="CE341" s="18"/>
      <c r="CF341" s="35"/>
      <c r="CG341" s="35"/>
      <c r="CH341" s="35" t="s">
        <v>5939</v>
      </c>
      <c r="CQ341" s="242">
        <v>1</v>
      </c>
      <c r="CR341" s="242" t="s">
        <v>3198</v>
      </c>
      <c r="CV341" s="242">
        <v>0</v>
      </c>
    </row>
    <row r="342" spans="1:100" s="242" customFormat="1" x14ac:dyDescent="0.25">
      <c r="A342" s="35" t="s">
        <v>5940</v>
      </c>
      <c r="B342" s="43"/>
      <c r="C342" s="35"/>
      <c r="D342" s="35" t="s">
        <v>5941</v>
      </c>
      <c r="E342" s="35" t="s">
        <v>5942</v>
      </c>
      <c r="F342" s="35" t="s">
        <v>5943</v>
      </c>
      <c r="G342" s="35" t="s">
        <v>133</v>
      </c>
      <c r="H342" s="35">
        <v>47901</v>
      </c>
      <c r="I342" s="35" t="s">
        <v>233</v>
      </c>
      <c r="J342" s="35" t="s">
        <v>237</v>
      </c>
      <c r="K342" s="35">
        <v>960</v>
      </c>
      <c r="L342" s="35"/>
      <c r="M342" s="35"/>
      <c r="N342" s="35"/>
      <c r="O342" s="35"/>
      <c r="P342" s="33">
        <v>1350</v>
      </c>
      <c r="Q342" s="35"/>
      <c r="R342" s="35"/>
      <c r="S342" s="35"/>
      <c r="T342" s="35"/>
      <c r="U342" s="35"/>
      <c r="V342" s="35"/>
      <c r="W342" s="35"/>
      <c r="X342" s="35"/>
      <c r="Y342" s="35"/>
      <c r="Z342" s="35"/>
      <c r="AA342" s="35">
        <v>1900</v>
      </c>
      <c r="AB342" s="35"/>
      <c r="AC342" s="35">
        <v>3</v>
      </c>
      <c r="AD342" s="35">
        <v>3</v>
      </c>
      <c r="AE342" s="35"/>
      <c r="AF342" s="35">
        <v>3</v>
      </c>
      <c r="AG342" s="35"/>
      <c r="AH342" s="35">
        <v>3</v>
      </c>
      <c r="AI342" s="35"/>
      <c r="AJ342" s="35"/>
      <c r="AK342" s="35"/>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c r="CB342" s="35"/>
      <c r="CC342" s="35"/>
      <c r="CD342" s="35"/>
      <c r="CE342" s="18"/>
      <c r="CF342" s="35"/>
      <c r="CG342" s="35"/>
      <c r="CH342" s="35" t="s">
        <v>5944</v>
      </c>
      <c r="CQ342" s="242">
        <v>0</v>
      </c>
      <c r="CV342" s="242">
        <v>0</v>
      </c>
    </row>
    <row r="343" spans="1:100" s="242" customFormat="1" x14ac:dyDescent="0.25">
      <c r="A343" s="35" t="s">
        <v>5945</v>
      </c>
      <c r="B343" s="43"/>
      <c r="C343" s="35"/>
      <c r="D343" s="35" t="s">
        <v>5946</v>
      </c>
      <c r="E343" s="35" t="s">
        <v>5947</v>
      </c>
      <c r="F343" s="35" t="s">
        <v>5948</v>
      </c>
      <c r="G343" s="35" t="s">
        <v>133</v>
      </c>
      <c r="H343" s="35">
        <v>47901</v>
      </c>
      <c r="I343" s="35" t="s">
        <v>233</v>
      </c>
      <c r="J343" s="35" t="s">
        <v>237</v>
      </c>
      <c r="K343" s="35">
        <v>480</v>
      </c>
      <c r="L343" s="35"/>
      <c r="M343" s="35"/>
      <c r="N343" s="35"/>
      <c r="O343" s="35"/>
      <c r="P343" s="33"/>
      <c r="Q343" s="35"/>
      <c r="R343" s="35"/>
      <c r="S343" s="35"/>
      <c r="T343" s="35"/>
      <c r="U343" s="35"/>
      <c r="V343" s="35"/>
      <c r="W343" s="35"/>
      <c r="X343" s="35"/>
      <c r="Y343" s="35"/>
      <c r="Z343" s="35"/>
      <c r="AA343" s="35">
        <v>1955</v>
      </c>
      <c r="AB343" s="35"/>
      <c r="AC343" s="35">
        <v>3</v>
      </c>
      <c r="AD343" s="35">
        <v>4</v>
      </c>
      <c r="AE343" s="35"/>
      <c r="AF343" s="35">
        <v>2</v>
      </c>
      <c r="AG343" s="35"/>
      <c r="AH343" s="35">
        <v>2</v>
      </c>
      <c r="AI343" s="35"/>
      <c r="AJ343" s="35"/>
      <c r="AK343" s="35"/>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c r="CB343" s="35"/>
      <c r="CC343" s="35"/>
      <c r="CD343" s="35"/>
      <c r="CE343" s="18"/>
      <c r="CF343" s="35"/>
      <c r="CG343" s="35"/>
      <c r="CH343" s="35" t="s">
        <v>5874</v>
      </c>
      <c r="CQ343" s="242">
        <v>0</v>
      </c>
      <c r="CV343" s="242">
        <v>0</v>
      </c>
    </row>
    <row r="344" spans="1:100" s="242" customFormat="1" x14ac:dyDescent="0.25">
      <c r="A344" s="35" t="s">
        <v>5949</v>
      </c>
      <c r="B344" s="43"/>
      <c r="C344" s="35"/>
      <c r="D344" s="35" t="s">
        <v>5950</v>
      </c>
      <c r="E344" s="35" t="s">
        <v>5951</v>
      </c>
      <c r="F344" s="35" t="s">
        <v>5952</v>
      </c>
      <c r="G344" s="35" t="s">
        <v>133</v>
      </c>
      <c r="H344" s="35">
        <v>47901</v>
      </c>
      <c r="I344" s="35" t="s">
        <v>233</v>
      </c>
      <c r="J344" s="35" t="s">
        <v>237</v>
      </c>
      <c r="K344" s="35">
        <v>1920</v>
      </c>
      <c r="L344" s="35"/>
      <c r="M344" s="35"/>
      <c r="N344" s="35"/>
      <c r="O344" s="35"/>
      <c r="P344" s="33">
        <v>2783</v>
      </c>
      <c r="Q344" s="35"/>
      <c r="R344" s="35"/>
      <c r="S344" s="35"/>
      <c r="T344" s="35"/>
      <c r="U344" s="35"/>
      <c r="V344" s="35"/>
      <c r="W344" s="35"/>
      <c r="X344" s="35"/>
      <c r="Y344" s="35"/>
      <c r="Z344" s="35"/>
      <c r="AA344" s="35">
        <v>1920</v>
      </c>
      <c r="AB344" s="35"/>
      <c r="AC344" s="35">
        <v>3</v>
      </c>
      <c r="AD344" s="35">
        <v>2</v>
      </c>
      <c r="AE344" s="35"/>
      <c r="AF344" s="35">
        <v>3</v>
      </c>
      <c r="AG344" s="35"/>
      <c r="AH344" s="35">
        <v>3</v>
      </c>
      <c r="AI344" s="35"/>
      <c r="AJ344" s="35"/>
      <c r="AK344" s="35"/>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c r="BZ344" s="35"/>
      <c r="CA344" s="35"/>
      <c r="CB344" s="35"/>
      <c r="CC344" s="35"/>
      <c r="CD344" s="35"/>
      <c r="CE344" s="18"/>
      <c r="CF344" s="35"/>
      <c r="CG344" s="35"/>
      <c r="CH344" s="35" t="s">
        <v>5958</v>
      </c>
      <c r="CQ344" s="242">
        <v>0</v>
      </c>
      <c r="CV344" s="242">
        <v>0</v>
      </c>
    </row>
    <row r="345" spans="1:100" s="242" customFormat="1" x14ac:dyDescent="0.25">
      <c r="A345" s="35" t="s">
        <v>5953</v>
      </c>
      <c r="B345" s="43"/>
      <c r="C345" s="35"/>
      <c r="D345" s="35" t="s">
        <v>5955</v>
      </c>
      <c r="E345" s="35" t="s">
        <v>5954</v>
      </c>
      <c r="F345" s="35" t="s">
        <v>5956</v>
      </c>
      <c r="G345" s="35" t="s">
        <v>133</v>
      </c>
      <c r="H345" s="35">
        <v>47901</v>
      </c>
      <c r="I345" s="35" t="s">
        <v>233</v>
      </c>
      <c r="J345" s="35" t="s">
        <v>237</v>
      </c>
      <c r="K345" s="35">
        <v>6720</v>
      </c>
      <c r="L345" s="35"/>
      <c r="M345" s="35"/>
      <c r="N345" s="35"/>
      <c r="O345" s="35"/>
      <c r="P345" s="33"/>
      <c r="Q345" s="35"/>
      <c r="R345" s="35"/>
      <c r="S345" s="35"/>
      <c r="T345" s="35"/>
      <c r="U345" s="35"/>
      <c r="V345" s="35"/>
      <c r="W345" s="35"/>
      <c r="X345" s="35"/>
      <c r="Y345" s="35"/>
      <c r="Z345" s="35"/>
      <c r="AA345" s="35">
        <v>1900</v>
      </c>
      <c r="AB345" s="35"/>
      <c r="AC345" s="35">
        <v>2</v>
      </c>
      <c r="AD345" s="35">
        <v>2</v>
      </c>
      <c r="AE345" s="35"/>
      <c r="AF345" s="35">
        <v>3</v>
      </c>
      <c r="AG345" s="35"/>
      <c r="AH345" s="35">
        <v>3</v>
      </c>
      <c r="AI345" s="35"/>
      <c r="AJ345" s="35"/>
      <c r="AK345" s="35"/>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c r="BZ345" s="35"/>
      <c r="CA345" s="35"/>
      <c r="CB345" s="35"/>
      <c r="CC345" s="35"/>
      <c r="CD345" s="35"/>
      <c r="CE345" s="18"/>
      <c r="CF345" s="35"/>
      <c r="CG345" s="35"/>
      <c r="CH345" s="35" t="s">
        <v>5957</v>
      </c>
      <c r="CQ345" s="242">
        <v>0</v>
      </c>
      <c r="CV345" s="242">
        <v>0</v>
      </c>
    </row>
    <row r="346" spans="1:100" s="242" customFormat="1" x14ac:dyDescent="0.25">
      <c r="A346" s="35"/>
      <c r="B346" s="43"/>
      <c r="C346" s="35"/>
      <c r="D346" s="35"/>
      <c r="E346" s="35"/>
      <c r="F346" s="35"/>
      <c r="G346" s="35"/>
      <c r="H346" s="35"/>
      <c r="I346" s="35"/>
      <c r="J346" s="35"/>
      <c r="K346" s="35"/>
      <c r="L346" s="35"/>
      <c r="M346" s="35"/>
      <c r="N346" s="35"/>
      <c r="O346" s="35"/>
      <c r="P346" s="33"/>
      <c r="Q346" s="35"/>
      <c r="R346" s="35"/>
      <c r="S346" s="35"/>
      <c r="T346" s="35"/>
      <c r="U346" s="35"/>
      <c r="V346" s="35"/>
      <c r="W346" s="35"/>
      <c r="X346" s="35"/>
      <c r="Y346" s="35"/>
      <c r="Z346" s="35"/>
      <c r="AA346" s="35"/>
      <c r="AB346" s="35"/>
      <c r="AC346" s="35"/>
      <c r="AD346" s="35"/>
      <c r="AE346" s="35"/>
      <c r="AF346" s="35"/>
      <c r="AG346" s="35"/>
      <c r="AH346" s="35"/>
      <c r="AI346" s="35"/>
      <c r="AJ346" s="35"/>
      <c r="AK346" s="35"/>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c r="BZ346" s="35"/>
      <c r="CA346" s="35"/>
      <c r="CB346" s="35"/>
      <c r="CC346" s="35"/>
      <c r="CD346" s="35"/>
      <c r="CE346" s="18"/>
      <c r="CF346" s="35"/>
      <c r="CG346" s="35"/>
      <c r="CH346" s="35"/>
    </row>
    <row r="347" spans="1:100" s="242" customFormat="1" x14ac:dyDescent="0.25">
      <c r="A347" s="35"/>
      <c r="B347" s="43"/>
      <c r="C347" s="35"/>
      <c r="D347" s="35"/>
      <c r="E347" s="35"/>
      <c r="F347" s="35"/>
      <c r="G347" s="35"/>
      <c r="H347" s="35"/>
      <c r="I347" s="35"/>
      <c r="J347" s="35"/>
      <c r="K347" s="35"/>
      <c r="L347" s="35"/>
      <c r="M347" s="35"/>
      <c r="N347" s="35"/>
      <c r="O347" s="35"/>
      <c r="P347" s="33"/>
      <c r="Q347" s="35"/>
      <c r="R347" s="35"/>
      <c r="S347" s="35"/>
      <c r="T347" s="35"/>
      <c r="U347" s="35"/>
      <c r="V347" s="35"/>
      <c r="W347" s="35"/>
      <c r="X347" s="35"/>
      <c r="Y347" s="35"/>
      <c r="Z347" s="35"/>
      <c r="AA347" s="35"/>
      <c r="AB347" s="35"/>
      <c r="AC347" s="35"/>
      <c r="AD347" s="35"/>
      <c r="AE347" s="35"/>
      <c r="AF347" s="35"/>
      <c r="AG347" s="35"/>
      <c r="AH347" s="35"/>
      <c r="AI347" s="35"/>
      <c r="AJ347" s="35"/>
      <c r="AK347" s="35"/>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c r="BZ347" s="35"/>
      <c r="CA347" s="35"/>
      <c r="CB347" s="35"/>
      <c r="CC347" s="35"/>
      <c r="CD347" s="35"/>
      <c r="CE347" s="18"/>
      <c r="CF347" s="35"/>
      <c r="CG347" s="35"/>
      <c r="CH347" s="35"/>
    </row>
    <row r="348" spans="1:100" s="219" customFormat="1" x14ac:dyDescent="0.25">
      <c r="A348" s="35"/>
      <c r="B348" s="43"/>
      <c r="C348" s="35"/>
      <c r="D348" s="35"/>
      <c r="E348" s="35"/>
      <c r="F348" s="35"/>
      <c r="G348" s="35"/>
      <c r="H348" s="35"/>
      <c r="I348" s="35"/>
      <c r="J348" s="35"/>
      <c r="K348" s="35"/>
      <c r="L348" s="35"/>
      <c r="M348" s="35"/>
      <c r="N348" s="35"/>
      <c r="O348" s="35"/>
      <c r="P348" s="33"/>
      <c r="Q348" s="35"/>
      <c r="R348" s="35"/>
      <c r="S348" s="35"/>
      <c r="T348" s="35"/>
      <c r="U348" s="35"/>
      <c r="V348" s="35"/>
      <c r="W348" s="35"/>
      <c r="X348" s="35"/>
      <c r="Y348" s="35"/>
      <c r="Z348" s="35"/>
      <c r="AA348" s="35"/>
      <c r="AB348" s="35"/>
      <c r="AC348" s="35"/>
      <c r="AD348" s="35"/>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c r="BZ348" s="35"/>
      <c r="CA348" s="35"/>
      <c r="CB348" s="35"/>
      <c r="CC348" s="35"/>
      <c r="CD348" s="35"/>
      <c r="CE348" s="18"/>
      <c r="CF348" s="35"/>
      <c r="CG348" s="35"/>
      <c r="CH348" s="35"/>
    </row>
    <row r="349" spans="1:100" s="143" customFormat="1" x14ac:dyDescent="0.25">
      <c r="A349" s="35"/>
      <c r="B349" s="43" t="str">
        <f>CONCATENATE(RIGHT(LEFT(A349,24),3))</f>
        <v/>
      </c>
      <c r="C349" s="35"/>
      <c r="D349" s="35"/>
      <c r="E349" s="35"/>
      <c r="F349" s="35"/>
      <c r="G349" s="35"/>
      <c r="H349" s="35"/>
      <c r="I349" s="35" t="s">
        <v>233</v>
      </c>
      <c r="J349" s="35" t="s">
        <v>238</v>
      </c>
      <c r="K349" s="35"/>
      <c r="L349" s="35"/>
      <c r="M349" s="35"/>
      <c r="N349" s="35"/>
      <c r="O349" s="35"/>
      <c r="P349" s="33"/>
      <c r="Q349" s="35"/>
      <c r="R349" s="35"/>
      <c r="S349" s="35"/>
      <c r="T349" s="35"/>
      <c r="U349" s="35"/>
      <c r="V349" s="35"/>
      <c r="W349" s="35"/>
      <c r="X349" s="35"/>
      <c r="Y349" s="35"/>
      <c r="Z349" s="35"/>
      <c r="AA349" s="35"/>
      <c r="AB349" s="35"/>
      <c r="AC349" s="35"/>
      <c r="AD349" s="35"/>
      <c r="AE349" s="35"/>
      <c r="AF349" s="35"/>
      <c r="AG349" s="35"/>
      <c r="AH349" s="35"/>
      <c r="AI349" s="35"/>
      <c r="AJ349" s="35"/>
      <c r="AK349" s="35"/>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c r="BZ349" s="35"/>
      <c r="CA349" s="35"/>
      <c r="CB349" s="35"/>
      <c r="CC349" s="35"/>
      <c r="CD349" s="35"/>
      <c r="CE349" s="18">
        <f>CC349-CD349</f>
        <v>0</v>
      </c>
      <c r="CF349" s="35"/>
      <c r="CG349" s="35"/>
      <c r="CH349" s="35"/>
    </row>
    <row r="350" spans="1:100" s="143" customFormat="1" x14ac:dyDescent="0.25">
      <c r="A350" s="143" t="s">
        <v>757</v>
      </c>
      <c r="B350" s="43"/>
      <c r="C350" s="35"/>
      <c r="D350" s="35" t="s">
        <v>758</v>
      </c>
      <c r="E350" s="35" t="s">
        <v>759</v>
      </c>
      <c r="F350" s="35" t="s">
        <v>760</v>
      </c>
      <c r="G350" s="10" t="s">
        <v>133</v>
      </c>
      <c r="H350" s="10">
        <v>47905</v>
      </c>
      <c r="I350" s="35" t="s">
        <v>233</v>
      </c>
      <c r="J350" s="35" t="s">
        <v>238</v>
      </c>
      <c r="K350" s="35">
        <v>3186</v>
      </c>
      <c r="L350" s="35"/>
      <c r="M350" s="35"/>
      <c r="N350" s="35"/>
      <c r="O350" s="35"/>
      <c r="P350" s="33"/>
      <c r="Q350" s="35"/>
      <c r="R350" s="35"/>
      <c r="S350" s="35"/>
      <c r="T350" s="35"/>
      <c r="U350" s="35"/>
      <c r="V350" s="35"/>
      <c r="W350" s="35"/>
      <c r="X350" s="35"/>
      <c r="Y350" s="35"/>
      <c r="Z350" s="35"/>
      <c r="AA350" s="35">
        <v>1998</v>
      </c>
      <c r="AB350" s="35"/>
      <c r="AC350" s="35">
        <v>3</v>
      </c>
      <c r="AD350" s="35"/>
      <c r="AE350" s="35"/>
      <c r="AF350" s="35">
        <v>3</v>
      </c>
      <c r="AG350" s="35"/>
      <c r="AH350" s="35"/>
      <c r="AI350" s="35"/>
      <c r="AJ350" s="35"/>
      <c r="AK350" s="35"/>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c r="BZ350" s="35"/>
      <c r="CA350" s="35"/>
      <c r="CB350" s="35"/>
      <c r="CC350" s="35"/>
      <c r="CD350" s="35"/>
      <c r="CE350" s="18"/>
      <c r="CF350" s="35"/>
      <c r="CG350" s="35"/>
      <c r="CH350" s="35"/>
      <c r="CQ350" s="143">
        <v>0</v>
      </c>
      <c r="CV350" s="143">
        <v>0</v>
      </c>
    </row>
    <row r="351" spans="1:100" s="143" customFormat="1" x14ac:dyDescent="0.25">
      <c r="A351" s="143" t="s">
        <v>761</v>
      </c>
      <c r="B351" s="43"/>
      <c r="C351" s="35"/>
      <c r="D351" s="35" t="s">
        <v>762</v>
      </c>
      <c r="E351" s="35" t="s">
        <v>763</v>
      </c>
      <c r="F351" s="35" t="s">
        <v>764</v>
      </c>
      <c r="G351" s="35" t="s">
        <v>676</v>
      </c>
      <c r="H351" s="35">
        <v>47941</v>
      </c>
      <c r="I351" s="35" t="s">
        <v>233</v>
      </c>
      <c r="J351" s="35" t="s">
        <v>238</v>
      </c>
      <c r="K351" s="35">
        <v>1870</v>
      </c>
      <c r="L351" s="35"/>
      <c r="M351" s="35"/>
      <c r="N351" s="35"/>
      <c r="O351" s="35"/>
      <c r="P351" s="33"/>
      <c r="Q351" s="35"/>
      <c r="R351" s="35"/>
      <c r="S351" s="35"/>
      <c r="T351" s="35"/>
      <c r="U351" s="35"/>
      <c r="V351" s="35"/>
      <c r="W351" s="35"/>
      <c r="X351" s="35"/>
      <c r="Y351" s="35"/>
      <c r="Z351" s="35"/>
      <c r="AA351" s="35">
        <v>2004</v>
      </c>
      <c r="AB351" s="35"/>
      <c r="AC351" s="35">
        <v>3</v>
      </c>
      <c r="AD351" s="35"/>
      <c r="AE351" s="35"/>
      <c r="AF351" s="35">
        <v>2</v>
      </c>
      <c r="AG351" s="35"/>
      <c r="AH351" s="35"/>
      <c r="AI351" s="35"/>
      <c r="AJ351" s="35"/>
      <c r="AK351" s="35"/>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c r="BZ351" s="35"/>
      <c r="CA351" s="35"/>
      <c r="CB351" s="35"/>
      <c r="CC351" s="35"/>
      <c r="CD351" s="35"/>
      <c r="CE351" s="18"/>
      <c r="CF351" s="35"/>
      <c r="CG351" s="35"/>
      <c r="CH351" s="35"/>
      <c r="CQ351" s="143">
        <v>0</v>
      </c>
      <c r="CV351" s="222">
        <v>0</v>
      </c>
    </row>
    <row r="352" spans="1:100" s="143" customFormat="1" x14ac:dyDescent="0.25">
      <c r="A352" s="143" t="s">
        <v>765</v>
      </c>
      <c r="B352" s="43"/>
      <c r="C352" s="35"/>
      <c r="D352" s="35" t="s">
        <v>766</v>
      </c>
      <c r="E352" s="35" t="s">
        <v>767</v>
      </c>
      <c r="F352" s="35" t="s">
        <v>768</v>
      </c>
      <c r="G352" s="35" t="s">
        <v>254</v>
      </c>
      <c r="H352" s="35">
        <v>47906</v>
      </c>
      <c r="I352" s="35" t="s">
        <v>233</v>
      </c>
      <c r="J352" s="35" t="s">
        <v>238</v>
      </c>
      <c r="K352" s="35">
        <v>2912</v>
      </c>
      <c r="L352" s="35"/>
      <c r="M352" s="35"/>
      <c r="N352" s="35"/>
      <c r="O352" s="35"/>
      <c r="P352" s="33"/>
      <c r="Q352" s="35"/>
      <c r="R352" s="35"/>
      <c r="S352" s="35"/>
      <c r="T352" s="35"/>
      <c r="U352" s="35"/>
      <c r="V352" s="35"/>
      <c r="W352" s="35"/>
      <c r="X352" s="35"/>
      <c r="Y352" s="35"/>
      <c r="Z352" s="35"/>
      <c r="AA352" s="35">
        <v>1984</v>
      </c>
      <c r="AB352" s="35"/>
      <c r="AC352" s="35">
        <v>4</v>
      </c>
      <c r="AD352" s="35"/>
      <c r="AE352" s="35"/>
      <c r="AF352" s="35">
        <v>3</v>
      </c>
      <c r="AG352" s="35"/>
      <c r="AH352" s="35"/>
      <c r="AI352" s="35"/>
      <c r="AJ352" s="35"/>
      <c r="AK352" s="35"/>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c r="BZ352" s="35"/>
      <c r="CA352" s="35"/>
      <c r="CB352" s="35"/>
      <c r="CC352" s="35"/>
      <c r="CD352" s="35"/>
      <c r="CE352" s="18"/>
      <c r="CF352" s="35"/>
      <c r="CG352" s="35"/>
      <c r="CH352" s="35"/>
      <c r="CQ352" s="143">
        <v>0</v>
      </c>
      <c r="CV352" s="222">
        <v>0</v>
      </c>
    </row>
    <row r="353" spans="1:100" s="143" customFormat="1" x14ac:dyDescent="0.25">
      <c r="A353" s="143" t="s">
        <v>3324</v>
      </c>
      <c r="B353" s="43"/>
      <c r="C353" s="35"/>
      <c r="D353" s="35" t="s">
        <v>3325</v>
      </c>
      <c r="E353" s="35" t="s">
        <v>3326</v>
      </c>
      <c r="F353" s="35" t="s">
        <v>3327</v>
      </c>
      <c r="G353" s="35" t="s">
        <v>254</v>
      </c>
      <c r="H353" s="35">
        <v>47906</v>
      </c>
      <c r="I353" s="35" t="s">
        <v>233</v>
      </c>
      <c r="J353" s="35" t="s">
        <v>238</v>
      </c>
      <c r="K353" s="35">
        <v>5366</v>
      </c>
      <c r="L353" s="35"/>
      <c r="M353" s="35"/>
      <c r="N353" s="35"/>
      <c r="O353" s="35"/>
      <c r="P353" s="33"/>
      <c r="Q353" s="35"/>
      <c r="R353" s="35"/>
      <c r="S353" s="35"/>
      <c r="T353" s="35"/>
      <c r="U353" s="35"/>
      <c r="V353" s="35"/>
      <c r="W353" s="35"/>
      <c r="X353" s="35"/>
      <c r="Y353" s="35"/>
      <c r="Z353" s="35"/>
      <c r="AA353" s="35">
        <v>2011</v>
      </c>
      <c r="AB353" s="35"/>
      <c r="AC353" s="35">
        <v>5</v>
      </c>
      <c r="AD353" s="35"/>
      <c r="AE353" s="35"/>
      <c r="AF353" s="35">
        <v>4</v>
      </c>
      <c r="AG353" s="35"/>
      <c r="AH353" s="35"/>
      <c r="AI353" s="35"/>
      <c r="AJ353" s="35"/>
      <c r="AK353" s="35"/>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c r="BZ353" s="35"/>
      <c r="CA353" s="35"/>
      <c r="CB353" s="35"/>
      <c r="CC353" s="35"/>
      <c r="CD353" s="35"/>
      <c r="CE353" s="18"/>
      <c r="CF353" s="35"/>
      <c r="CG353" s="35"/>
      <c r="CH353" s="35"/>
      <c r="CQ353" s="143">
        <v>0</v>
      </c>
      <c r="CV353" s="222">
        <v>0</v>
      </c>
    </row>
    <row r="354" spans="1:100" s="143" customFormat="1" x14ac:dyDescent="0.25">
      <c r="A354" s="143" t="s">
        <v>3328</v>
      </c>
      <c r="B354" s="43"/>
      <c r="C354" s="35"/>
      <c r="D354" s="35" t="s">
        <v>3329</v>
      </c>
      <c r="E354" s="35" t="s">
        <v>3330</v>
      </c>
      <c r="F354" s="35" t="s">
        <v>3331</v>
      </c>
      <c r="G354" s="35" t="s">
        <v>133</v>
      </c>
      <c r="H354" s="10">
        <v>47905</v>
      </c>
      <c r="I354" s="35" t="s">
        <v>233</v>
      </c>
      <c r="J354" s="35" t="s">
        <v>238</v>
      </c>
      <c r="K354" s="35">
        <v>9846</v>
      </c>
      <c r="L354" s="35"/>
      <c r="M354" s="35"/>
      <c r="N354" s="35"/>
      <c r="O354" s="35"/>
      <c r="P354" s="33"/>
      <c r="Q354" s="35"/>
      <c r="R354" s="35"/>
      <c r="S354" s="35"/>
      <c r="T354" s="35"/>
      <c r="U354" s="35"/>
      <c r="V354" s="35"/>
      <c r="W354" s="35"/>
      <c r="X354" s="35"/>
      <c r="Y354" s="35"/>
      <c r="Z354" s="35"/>
      <c r="AA354" s="35">
        <v>1988</v>
      </c>
      <c r="AB354" s="35"/>
      <c r="AC354" s="35">
        <v>4</v>
      </c>
      <c r="AD354" s="35"/>
      <c r="AE354" s="35"/>
      <c r="AF354" s="35">
        <v>4</v>
      </c>
      <c r="AG354" s="35"/>
      <c r="AH354" s="35"/>
      <c r="AI354" s="35"/>
      <c r="AJ354" s="35"/>
      <c r="AK354" s="35"/>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c r="BZ354" s="35"/>
      <c r="CA354" s="35"/>
      <c r="CB354" s="35"/>
      <c r="CC354" s="35"/>
      <c r="CD354" s="35"/>
      <c r="CE354" s="18"/>
      <c r="CF354" s="35"/>
      <c r="CG354" s="35"/>
      <c r="CH354" s="35"/>
      <c r="CQ354" s="143">
        <v>0</v>
      </c>
      <c r="CV354" s="222">
        <v>0</v>
      </c>
    </row>
    <row r="355" spans="1:100" s="143" customFormat="1" x14ac:dyDescent="0.25">
      <c r="A355" s="143" t="s">
        <v>3332</v>
      </c>
      <c r="B355" s="43"/>
      <c r="C355" s="35"/>
      <c r="D355" s="35" t="s">
        <v>3333</v>
      </c>
      <c r="E355" s="35" t="s">
        <v>3334</v>
      </c>
      <c r="F355" s="35" t="s">
        <v>3335</v>
      </c>
      <c r="G355" s="35" t="s">
        <v>133</v>
      </c>
      <c r="H355" s="10">
        <v>47905</v>
      </c>
      <c r="I355" s="35" t="s">
        <v>233</v>
      </c>
      <c r="J355" s="35" t="s">
        <v>238</v>
      </c>
      <c r="K355" s="35">
        <v>4777</v>
      </c>
      <c r="L355" s="35"/>
      <c r="M355" s="35"/>
      <c r="N355" s="35"/>
      <c r="O355" s="35"/>
      <c r="P355" s="33"/>
      <c r="Q355" s="35"/>
      <c r="R355" s="35"/>
      <c r="S355" s="35"/>
      <c r="T355" s="35"/>
      <c r="U355" s="35"/>
      <c r="V355" s="35"/>
      <c r="W355" s="35"/>
      <c r="X355" s="35"/>
      <c r="Y355" s="35"/>
      <c r="Z355" s="35"/>
      <c r="AA355" s="35">
        <v>2003</v>
      </c>
      <c r="AB355" s="35"/>
      <c r="AC355" s="35">
        <v>5</v>
      </c>
      <c r="AD355" s="35"/>
      <c r="AE355" s="35"/>
      <c r="AF355" s="35">
        <v>5</v>
      </c>
      <c r="AG355" s="35"/>
      <c r="AH355" s="35"/>
      <c r="AI355" s="35"/>
      <c r="AJ355" s="35"/>
      <c r="AK355" s="35"/>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c r="BZ355" s="35"/>
      <c r="CA355" s="35"/>
      <c r="CB355" s="35"/>
      <c r="CC355" s="35"/>
      <c r="CD355" s="35"/>
      <c r="CE355" s="18"/>
      <c r="CF355" s="35"/>
      <c r="CG355" s="35"/>
      <c r="CH355" s="35"/>
      <c r="CQ355" s="143">
        <v>0</v>
      </c>
      <c r="CV355" s="222">
        <v>0</v>
      </c>
    </row>
    <row r="356" spans="1:100" s="143" customFormat="1" x14ac:dyDescent="0.25">
      <c r="A356" s="143" t="s">
        <v>3389</v>
      </c>
      <c r="B356" s="43"/>
      <c r="C356" s="35"/>
      <c r="D356" s="35" t="s">
        <v>3390</v>
      </c>
      <c r="E356" s="35" t="s">
        <v>3391</v>
      </c>
      <c r="F356" s="35" t="s">
        <v>3392</v>
      </c>
      <c r="G356" s="35" t="s">
        <v>133</v>
      </c>
      <c r="H356" s="35">
        <v>47909</v>
      </c>
      <c r="I356" s="35" t="s">
        <v>233</v>
      </c>
      <c r="J356" s="35" t="s">
        <v>238</v>
      </c>
      <c r="K356" s="35">
        <v>9198</v>
      </c>
      <c r="L356" s="35"/>
      <c r="M356" s="35"/>
      <c r="N356" s="35"/>
      <c r="O356" s="35"/>
      <c r="P356" s="33"/>
      <c r="Q356" s="35"/>
      <c r="R356" s="35"/>
      <c r="S356" s="35"/>
      <c r="T356" s="35"/>
      <c r="U356" s="35"/>
      <c r="V356" s="35"/>
      <c r="W356" s="35"/>
      <c r="X356" s="35"/>
      <c r="Y356" s="35"/>
      <c r="Z356" s="35"/>
      <c r="AA356" s="35">
        <v>2013</v>
      </c>
      <c r="AB356" s="35"/>
      <c r="AC356" s="35">
        <v>4</v>
      </c>
      <c r="AD356" s="35"/>
      <c r="AE356" s="35"/>
      <c r="AF356" s="35">
        <v>4</v>
      </c>
      <c r="AG356" s="35"/>
      <c r="AH356" s="35"/>
      <c r="AI356" s="35"/>
      <c r="AJ356" s="35"/>
      <c r="AK356" s="35"/>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c r="BZ356" s="35"/>
      <c r="CA356" s="35"/>
      <c r="CB356" s="35"/>
      <c r="CC356" s="35"/>
      <c r="CD356" s="35"/>
      <c r="CE356" s="18"/>
      <c r="CF356" s="35"/>
      <c r="CG356" s="35"/>
      <c r="CH356" s="35"/>
      <c r="CQ356" s="143">
        <v>0</v>
      </c>
      <c r="CV356" s="222">
        <v>0</v>
      </c>
    </row>
    <row r="357" spans="1:100" s="160" customFormat="1" x14ac:dyDescent="0.25">
      <c r="A357" s="35" t="s">
        <v>4005</v>
      </c>
      <c r="B357" s="43"/>
      <c r="C357" s="35"/>
      <c r="D357" s="35" t="s">
        <v>4006</v>
      </c>
      <c r="E357" s="35" t="s">
        <v>4007</v>
      </c>
      <c r="F357" s="35" t="s">
        <v>4008</v>
      </c>
      <c r="G357" s="35" t="s">
        <v>254</v>
      </c>
      <c r="H357" s="35">
        <v>47906</v>
      </c>
      <c r="I357" s="35" t="s">
        <v>233</v>
      </c>
      <c r="J357" s="35" t="s">
        <v>238</v>
      </c>
      <c r="K357" s="35">
        <v>1134</v>
      </c>
      <c r="L357" s="35"/>
      <c r="M357" s="35"/>
      <c r="N357" s="35"/>
      <c r="O357" s="35"/>
      <c r="P357" s="33"/>
      <c r="Q357" s="35"/>
      <c r="R357" s="35"/>
      <c r="S357" s="35"/>
      <c r="T357" s="35"/>
      <c r="U357" s="35"/>
      <c r="V357" s="35"/>
      <c r="W357" s="35"/>
      <c r="X357" s="35"/>
      <c r="Y357" s="35"/>
      <c r="Z357" s="35"/>
      <c r="AA357" s="35">
        <v>2001</v>
      </c>
      <c r="AB357" s="35"/>
      <c r="AC357" s="35">
        <v>3</v>
      </c>
      <c r="AD357" s="35"/>
      <c r="AE357" s="35"/>
      <c r="AF357" s="35">
        <v>4</v>
      </c>
      <c r="AG357" s="35"/>
      <c r="AH357" s="35"/>
      <c r="AI357" s="35"/>
      <c r="AJ357" s="35"/>
      <c r="AK357" s="35"/>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c r="BZ357" s="35"/>
      <c r="CA357" s="35"/>
      <c r="CB357" s="35"/>
      <c r="CC357" s="35"/>
      <c r="CD357" s="35"/>
      <c r="CE357" s="18"/>
      <c r="CF357" s="35"/>
      <c r="CG357" s="35"/>
      <c r="CH357" s="35"/>
      <c r="CQ357" s="160">
        <v>0</v>
      </c>
      <c r="CV357" s="222">
        <v>0</v>
      </c>
    </row>
    <row r="358" spans="1:100" s="143" customFormat="1" x14ac:dyDescent="0.25">
      <c r="A358" s="35"/>
      <c r="B358" s="43"/>
      <c r="C358" s="35"/>
      <c r="D358" s="35"/>
      <c r="E358" s="35"/>
      <c r="F358" s="35"/>
      <c r="G358" s="35"/>
      <c r="H358" s="35"/>
      <c r="I358" s="35"/>
      <c r="J358" s="35"/>
      <c r="K358" s="35"/>
      <c r="L358" s="35"/>
      <c r="M358" s="35"/>
      <c r="N358" s="35"/>
      <c r="O358" s="35"/>
      <c r="P358" s="33"/>
      <c r="Q358" s="35"/>
      <c r="R358" s="35"/>
      <c r="S358" s="35"/>
      <c r="T358" s="35"/>
      <c r="U358" s="35"/>
      <c r="V358" s="35"/>
      <c r="W358" s="35"/>
      <c r="X358" s="35"/>
      <c r="Y358" s="35"/>
      <c r="Z358" s="35"/>
      <c r="AA358" s="35"/>
      <c r="AB358" s="35"/>
      <c r="AC358" s="35"/>
      <c r="AD358" s="35"/>
      <c r="AE358" s="35"/>
      <c r="AF358" s="35"/>
      <c r="AG358" s="35"/>
      <c r="AH358" s="35"/>
      <c r="AI358" s="35"/>
      <c r="AJ358" s="35"/>
      <c r="AK358" s="35"/>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c r="CB358" s="35"/>
      <c r="CC358" s="35"/>
      <c r="CD358" s="35"/>
      <c r="CE358" s="18"/>
      <c r="CF358" s="35"/>
      <c r="CG358" s="35"/>
      <c r="CH358" s="35"/>
    </row>
    <row r="359" spans="1:100" s="143" customFormat="1" x14ac:dyDescent="0.25">
      <c r="A359" s="35"/>
      <c r="B359" s="43"/>
      <c r="C359" s="35"/>
      <c r="D359" s="35"/>
      <c r="E359" s="35"/>
      <c r="F359" s="35"/>
      <c r="G359" s="35"/>
      <c r="H359" s="35"/>
      <c r="I359" s="35"/>
      <c r="J359" s="35"/>
      <c r="K359" s="35"/>
      <c r="L359" s="35"/>
      <c r="M359" s="35"/>
      <c r="N359" s="35"/>
      <c r="O359" s="35"/>
      <c r="P359" s="33"/>
      <c r="Q359" s="35"/>
      <c r="R359" s="35"/>
      <c r="S359" s="35"/>
      <c r="T359" s="35"/>
      <c r="U359" s="35"/>
      <c r="V359" s="35"/>
      <c r="W359" s="35"/>
      <c r="X359" s="35"/>
      <c r="Y359" s="35"/>
      <c r="Z359" s="35"/>
      <c r="AA359" s="35"/>
      <c r="AB359" s="35"/>
      <c r="AC359" s="35"/>
      <c r="AD359" s="35"/>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c r="BZ359" s="35"/>
      <c r="CA359" s="35"/>
      <c r="CB359" s="35"/>
      <c r="CC359" s="35"/>
      <c r="CD359" s="35"/>
      <c r="CE359" s="18"/>
      <c r="CF359" s="35"/>
      <c r="CG359" s="35"/>
      <c r="CH359" s="35"/>
    </row>
    <row r="360" spans="1:100" s="143" customFormat="1" x14ac:dyDescent="0.25">
      <c r="A360" s="35"/>
      <c r="B360" s="43"/>
      <c r="C360" s="35"/>
      <c r="D360" s="35"/>
      <c r="E360" s="35"/>
      <c r="F360" s="35"/>
      <c r="G360" s="35"/>
      <c r="H360" s="35"/>
      <c r="I360" s="35"/>
      <c r="J360" s="35"/>
      <c r="K360" s="35"/>
      <c r="L360" s="35"/>
      <c r="M360" s="35"/>
      <c r="N360" s="35"/>
      <c r="O360" s="35"/>
      <c r="P360" s="33"/>
      <c r="Q360" s="35"/>
      <c r="R360" s="35"/>
      <c r="S360" s="35"/>
      <c r="T360" s="35"/>
      <c r="U360" s="35"/>
      <c r="V360" s="35"/>
      <c r="W360" s="35"/>
      <c r="X360" s="35"/>
      <c r="Y360" s="35"/>
      <c r="Z360" s="35"/>
      <c r="AA360" s="35"/>
      <c r="AB360" s="35"/>
      <c r="AC360" s="35"/>
      <c r="AD360" s="35"/>
      <c r="AE360" s="35"/>
      <c r="AF360" s="35"/>
      <c r="AG360" s="35"/>
      <c r="AH360" s="35"/>
      <c r="AI360" s="35"/>
      <c r="AJ360" s="35"/>
      <c r="AK360" s="35"/>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c r="BZ360" s="35"/>
      <c r="CA360" s="35"/>
      <c r="CB360" s="35"/>
      <c r="CC360" s="35"/>
      <c r="CD360" s="35"/>
      <c r="CE360" s="18"/>
      <c r="CF360" s="35"/>
      <c r="CG360" s="35"/>
      <c r="CH360" s="35"/>
    </row>
    <row r="361" spans="1:100" s="143" customFormat="1" x14ac:dyDescent="0.25">
      <c r="A361" s="35"/>
      <c r="B361" s="43" t="str">
        <f>CONCATENATE(RIGHT(LEFT(A361,24),3))</f>
        <v/>
      </c>
      <c r="C361" s="35"/>
      <c r="D361" s="35"/>
      <c r="E361" s="35"/>
      <c r="F361" s="35"/>
      <c r="G361" s="35"/>
      <c r="H361" s="35"/>
      <c r="I361" s="35" t="s">
        <v>239</v>
      </c>
      <c r="J361" s="35" t="s">
        <v>240</v>
      </c>
      <c r="K361" s="35"/>
      <c r="L361" s="35"/>
      <c r="M361" s="35"/>
      <c r="N361" s="35"/>
      <c r="O361" s="35"/>
      <c r="P361" s="33"/>
      <c r="Q361" s="35"/>
      <c r="R361" s="35"/>
      <c r="S361" s="35"/>
      <c r="T361" s="35"/>
      <c r="U361" s="35"/>
      <c r="V361" s="35"/>
      <c r="W361" s="35"/>
      <c r="X361" s="35"/>
      <c r="Y361" s="35"/>
      <c r="Z361" s="35"/>
      <c r="AA361" s="35"/>
      <c r="AB361" s="35"/>
      <c r="AC361" s="35"/>
      <c r="AD361" s="35"/>
      <c r="AE361" s="35"/>
      <c r="AF361" s="35"/>
      <c r="AG361" s="35"/>
      <c r="AH361" s="35"/>
      <c r="AI361" s="35"/>
      <c r="AJ361" s="35"/>
      <c r="AK361" s="35"/>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c r="BZ361" s="35"/>
      <c r="CA361" s="35"/>
      <c r="CB361" s="35"/>
      <c r="CC361" s="35"/>
      <c r="CD361" s="35"/>
      <c r="CE361" s="18">
        <f>CC361-CD361</f>
        <v>0</v>
      </c>
      <c r="CF361" s="35"/>
      <c r="CG361" s="35"/>
      <c r="CH361" s="35"/>
    </row>
    <row r="362" spans="1:100" s="143" customFormat="1" x14ac:dyDescent="0.25">
      <c r="A362" s="143" t="s">
        <v>2419</v>
      </c>
      <c r="B362" s="43"/>
      <c r="C362" s="35"/>
      <c r="D362" s="35" t="s">
        <v>3529</v>
      </c>
      <c r="E362" s="35" t="s">
        <v>3530</v>
      </c>
      <c r="F362" s="35" t="s">
        <v>3531</v>
      </c>
      <c r="G362" s="10" t="s">
        <v>133</v>
      </c>
      <c r="H362" s="10">
        <v>47905</v>
      </c>
      <c r="I362" s="35" t="s">
        <v>239</v>
      </c>
      <c r="J362" s="35" t="s">
        <v>240</v>
      </c>
      <c r="K362" s="35">
        <v>245034</v>
      </c>
      <c r="L362" s="35"/>
      <c r="M362" s="35"/>
      <c r="N362" s="35"/>
      <c r="O362" s="35"/>
      <c r="P362" s="33"/>
      <c r="Q362" s="35"/>
      <c r="R362" s="35"/>
      <c r="S362" s="35"/>
      <c r="T362" s="35"/>
      <c r="U362" s="35"/>
      <c r="V362" s="35"/>
      <c r="W362" s="35"/>
      <c r="X362" s="35"/>
      <c r="Y362" s="35"/>
      <c r="Z362" s="35"/>
      <c r="AA362" s="35">
        <v>1972</v>
      </c>
      <c r="AB362" s="35"/>
      <c r="AC362" s="35">
        <v>3</v>
      </c>
      <c r="AD362" s="35"/>
      <c r="AE362" s="35"/>
      <c r="AF362" s="35">
        <v>3</v>
      </c>
      <c r="AG362" s="35"/>
      <c r="AH362" s="35"/>
      <c r="AI362" s="35"/>
      <c r="AJ362" s="35"/>
      <c r="AK362" s="35"/>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c r="BZ362" s="35"/>
      <c r="CA362" s="35"/>
      <c r="CB362" s="35"/>
      <c r="CC362" s="35"/>
      <c r="CD362" s="35"/>
      <c r="CE362" s="18"/>
      <c r="CF362" s="35"/>
      <c r="CG362" s="35"/>
      <c r="CH362" s="35"/>
      <c r="CQ362" s="143">
        <v>1</v>
      </c>
      <c r="CR362" s="143" t="s">
        <v>3609</v>
      </c>
      <c r="CV362" s="222">
        <v>0</v>
      </c>
    </row>
    <row r="363" spans="1:100" s="143" customFormat="1" x14ac:dyDescent="0.25">
      <c r="A363" s="143" t="s">
        <v>3533</v>
      </c>
      <c r="B363" s="43"/>
      <c r="C363" s="35"/>
      <c r="D363" s="35" t="s">
        <v>3534</v>
      </c>
      <c r="E363" s="35" t="s">
        <v>3535</v>
      </c>
      <c r="F363" s="35" t="s">
        <v>3536</v>
      </c>
      <c r="G363" s="35" t="s">
        <v>133</v>
      </c>
      <c r="H363" s="35">
        <v>47904</v>
      </c>
      <c r="I363" s="35" t="s">
        <v>239</v>
      </c>
      <c r="J363" s="35" t="s">
        <v>240</v>
      </c>
      <c r="K363" s="35">
        <v>252116</v>
      </c>
      <c r="L363" s="35"/>
      <c r="M363" s="35"/>
      <c r="N363" s="35"/>
      <c r="O363" s="35"/>
      <c r="P363" s="33"/>
      <c r="Q363" s="35"/>
      <c r="R363" s="35"/>
      <c r="S363" s="35"/>
      <c r="T363" s="35"/>
      <c r="U363" s="35"/>
      <c r="V363" s="35"/>
      <c r="W363" s="35"/>
      <c r="X363" s="35"/>
      <c r="Y363" s="35"/>
      <c r="Z363" s="35"/>
      <c r="AA363" s="35">
        <v>1957</v>
      </c>
      <c r="AB363" s="35"/>
      <c r="AC363" s="35">
        <v>2</v>
      </c>
      <c r="AD363" s="35"/>
      <c r="AE363" s="35"/>
      <c r="AF363" s="35">
        <v>2</v>
      </c>
      <c r="AG363" s="35"/>
      <c r="AH363" s="35"/>
      <c r="AI363" s="35"/>
      <c r="AJ363" s="35"/>
      <c r="AK363" s="35"/>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c r="BZ363" s="35"/>
      <c r="CA363" s="35"/>
      <c r="CB363" s="35"/>
      <c r="CC363" s="35"/>
      <c r="CD363" s="35"/>
      <c r="CE363" s="18"/>
      <c r="CF363" s="35"/>
      <c r="CG363" s="35"/>
      <c r="CH363" s="35"/>
      <c r="CQ363" s="143">
        <v>0</v>
      </c>
      <c r="CV363" s="222">
        <v>0</v>
      </c>
    </row>
    <row r="364" spans="1:100" s="143" customFormat="1" x14ac:dyDescent="0.25">
      <c r="A364" s="143" t="s">
        <v>3564</v>
      </c>
      <c r="B364" s="43"/>
      <c r="C364" s="35"/>
      <c r="D364" s="35"/>
      <c r="E364" s="35" t="s">
        <v>3565</v>
      </c>
      <c r="F364" s="35" t="s">
        <v>3566</v>
      </c>
      <c r="G364" s="10" t="s">
        <v>133</v>
      </c>
      <c r="H364" s="10">
        <v>47905</v>
      </c>
      <c r="I364" s="35" t="s">
        <v>239</v>
      </c>
      <c r="J364" s="35" t="s">
        <v>240</v>
      </c>
      <c r="K364" s="35">
        <v>115855</v>
      </c>
      <c r="L364" s="35"/>
      <c r="M364" s="35"/>
      <c r="N364" s="35"/>
      <c r="O364" s="35"/>
      <c r="P364" s="33"/>
      <c r="Q364" s="35"/>
      <c r="R364" s="35"/>
      <c r="S364" s="35"/>
      <c r="T364" s="35"/>
      <c r="U364" s="35"/>
      <c r="V364" s="35"/>
      <c r="W364" s="35"/>
      <c r="X364" s="35"/>
      <c r="Y364" s="35"/>
      <c r="Z364" s="35"/>
      <c r="AA364" s="35">
        <v>1962</v>
      </c>
      <c r="AB364" s="35"/>
      <c r="AC364" s="35">
        <v>4</v>
      </c>
      <c r="AD364" s="35"/>
      <c r="AE364" s="35"/>
      <c r="AF364" s="35">
        <v>3</v>
      </c>
      <c r="AG364" s="35"/>
      <c r="AH364" s="35"/>
      <c r="AI364" s="35"/>
      <c r="AJ364" s="35"/>
      <c r="AK364" s="35"/>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c r="BZ364" s="35"/>
      <c r="CA364" s="35"/>
      <c r="CB364" s="35"/>
      <c r="CC364" s="35"/>
      <c r="CD364" s="35"/>
      <c r="CE364" s="18"/>
      <c r="CF364" s="35"/>
      <c r="CG364" s="35"/>
      <c r="CH364" s="35"/>
      <c r="CQ364" s="143">
        <v>0</v>
      </c>
      <c r="CV364" s="222">
        <v>0</v>
      </c>
    </row>
    <row r="365" spans="1:100" s="143" customFormat="1" x14ac:dyDescent="0.25">
      <c r="A365" s="143" t="s">
        <v>1070</v>
      </c>
      <c r="B365" s="43"/>
      <c r="C365" s="35"/>
      <c r="D365" s="35" t="s">
        <v>3569</v>
      </c>
      <c r="E365" s="35" t="s">
        <v>773</v>
      </c>
      <c r="F365" s="35" t="s">
        <v>3568</v>
      </c>
      <c r="G365" s="10" t="s">
        <v>133</v>
      </c>
      <c r="H365" s="10">
        <v>47905</v>
      </c>
      <c r="I365" s="35" t="s">
        <v>239</v>
      </c>
      <c r="J365" s="35" t="s">
        <v>240</v>
      </c>
      <c r="K365" s="35">
        <v>121534</v>
      </c>
      <c r="L365" s="35"/>
      <c r="M365" s="35"/>
      <c r="N365" s="35"/>
      <c r="O365" s="35"/>
      <c r="P365" s="33"/>
      <c r="Q365" s="35"/>
      <c r="R365" s="35"/>
      <c r="S365" s="35"/>
      <c r="T365" s="35"/>
      <c r="U365" s="35"/>
      <c r="V365" s="35"/>
      <c r="W365" s="35"/>
      <c r="X365" s="35"/>
      <c r="Y365" s="35"/>
      <c r="Z365" s="35"/>
      <c r="AA365" s="35">
        <v>1990</v>
      </c>
      <c r="AB365" s="35"/>
      <c r="AC365" s="35">
        <v>5</v>
      </c>
      <c r="AD365" s="35"/>
      <c r="AE365" s="35"/>
      <c r="AF365" s="35">
        <v>3</v>
      </c>
      <c r="AG365" s="35"/>
      <c r="AH365" s="35"/>
      <c r="AI365" s="35"/>
      <c r="AJ365" s="35"/>
      <c r="AK365" s="35"/>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c r="BZ365" s="35"/>
      <c r="CA365" s="35"/>
      <c r="CB365" s="35"/>
      <c r="CC365" s="35"/>
      <c r="CD365" s="35"/>
      <c r="CE365" s="18"/>
      <c r="CF365" s="35"/>
      <c r="CG365" s="35"/>
      <c r="CH365" s="35"/>
      <c r="CQ365" s="143">
        <v>1</v>
      </c>
      <c r="CR365" s="134" t="s">
        <v>3610</v>
      </c>
      <c r="CV365" s="222">
        <v>0</v>
      </c>
    </row>
    <row r="366" spans="1:100" s="143" customFormat="1" x14ac:dyDescent="0.25">
      <c r="A366" s="143" t="s">
        <v>2358</v>
      </c>
      <c r="B366" s="43"/>
      <c r="C366" s="35"/>
      <c r="D366" s="35"/>
      <c r="E366" s="35" t="s">
        <v>3573</v>
      </c>
      <c r="F366" s="35" t="s">
        <v>3575</v>
      </c>
      <c r="G366" s="10" t="s">
        <v>133</v>
      </c>
      <c r="H366" s="35">
        <v>47909</v>
      </c>
      <c r="I366" s="35" t="s">
        <v>239</v>
      </c>
      <c r="J366" s="35" t="s">
        <v>240</v>
      </c>
      <c r="K366" s="35">
        <v>70396</v>
      </c>
      <c r="L366" s="35"/>
      <c r="M366" s="35"/>
      <c r="N366" s="35"/>
      <c r="O366" s="35"/>
      <c r="P366" s="33"/>
      <c r="Q366" s="35"/>
      <c r="R366" s="35"/>
      <c r="S366" s="35"/>
      <c r="T366" s="35"/>
      <c r="U366" s="35"/>
      <c r="V366" s="35"/>
      <c r="W366" s="35"/>
      <c r="X366" s="35"/>
      <c r="Y366" s="35"/>
      <c r="Z366" s="35"/>
      <c r="AA366" s="35">
        <v>1958</v>
      </c>
      <c r="AB366" s="35"/>
      <c r="AC366" s="35">
        <v>3</v>
      </c>
      <c r="AD366" s="35"/>
      <c r="AE366" s="35"/>
      <c r="AF366" s="35">
        <v>3</v>
      </c>
      <c r="AG366" s="35"/>
      <c r="AH366" s="35"/>
      <c r="AI366" s="35"/>
      <c r="AJ366" s="35"/>
      <c r="AK366" s="35"/>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c r="BZ366" s="35"/>
      <c r="CA366" s="35"/>
      <c r="CB366" s="35"/>
      <c r="CC366" s="35"/>
      <c r="CD366" s="35"/>
      <c r="CE366" s="18"/>
      <c r="CF366" s="35"/>
      <c r="CG366" s="35"/>
      <c r="CH366" s="35"/>
      <c r="CQ366" s="143">
        <v>1</v>
      </c>
      <c r="CR366" s="143" t="s">
        <v>3611</v>
      </c>
      <c r="CV366" s="222">
        <v>0</v>
      </c>
    </row>
    <row r="367" spans="1:100" s="143" customFormat="1" x14ac:dyDescent="0.25">
      <c r="A367" s="143" t="s">
        <v>3589</v>
      </c>
      <c r="B367" s="43"/>
      <c r="C367" s="35"/>
      <c r="D367" s="35"/>
      <c r="E367" s="35" t="s">
        <v>3425</v>
      </c>
      <c r="F367" s="35" t="s">
        <v>3590</v>
      </c>
      <c r="G367" s="35" t="s">
        <v>254</v>
      </c>
      <c r="H367" s="35">
        <v>47906</v>
      </c>
      <c r="I367" s="35" t="s">
        <v>239</v>
      </c>
      <c r="J367" s="35" t="s">
        <v>240</v>
      </c>
      <c r="K367" s="35">
        <v>54496</v>
      </c>
      <c r="L367" s="35"/>
      <c r="M367" s="35"/>
      <c r="N367" s="35"/>
      <c r="O367" s="35"/>
      <c r="P367" s="33"/>
      <c r="Q367" s="35"/>
      <c r="R367" s="35"/>
      <c r="S367" s="35"/>
      <c r="T367" s="35"/>
      <c r="U367" s="35"/>
      <c r="V367" s="35"/>
      <c r="W367" s="35"/>
      <c r="X367" s="35"/>
      <c r="Y367" s="35"/>
      <c r="Z367" s="35"/>
      <c r="AA367" s="35">
        <v>1970</v>
      </c>
      <c r="AB367" s="35"/>
      <c r="AC367" s="35">
        <v>4</v>
      </c>
      <c r="AD367" s="35"/>
      <c r="AE367" s="35"/>
      <c r="AF367" s="35">
        <v>3</v>
      </c>
      <c r="AG367" s="35"/>
      <c r="AH367" s="35"/>
      <c r="AI367" s="35"/>
      <c r="AJ367" s="35"/>
      <c r="AK367" s="35"/>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c r="BZ367" s="35"/>
      <c r="CA367" s="35"/>
      <c r="CB367" s="35"/>
      <c r="CC367" s="35"/>
      <c r="CD367" s="35"/>
      <c r="CE367" s="18"/>
      <c r="CF367" s="35"/>
      <c r="CG367" s="35"/>
      <c r="CH367" s="35"/>
      <c r="CQ367" s="143">
        <v>0</v>
      </c>
      <c r="CV367" s="222">
        <v>0</v>
      </c>
    </row>
    <row r="368" spans="1:100" s="143" customFormat="1" x14ac:dyDescent="0.25">
      <c r="A368" s="143" t="s">
        <v>3591</v>
      </c>
      <c r="B368" s="43"/>
      <c r="C368" s="35"/>
      <c r="D368" s="35" t="s">
        <v>3592</v>
      </c>
      <c r="E368" s="35" t="s">
        <v>3593</v>
      </c>
      <c r="F368" s="35" t="s">
        <v>3594</v>
      </c>
      <c r="G368" s="35" t="s">
        <v>254</v>
      </c>
      <c r="H368" s="35">
        <v>47906</v>
      </c>
      <c r="I368" s="35" t="s">
        <v>239</v>
      </c>
      <c r="J368" s="35" t="s">
        <v>240</v>
      </c>
      <c r="K368" s="35">
        <v>66673</v>
      </c>
      <c r="L368" s="35"/>
      <c r="M368" s="35"/>
      <c r="N368" s="35"/>
      <c r="O368" s="35"/>
      <c r="P368" s="33"/>
      <c r="Q368" s="35"/>
      <c r="R368" s="35"/>
      <c r="S368" s="35"/>
      <c r="T368" s="35"/>
      <c r="U368" s="35"/>
      <c r="V368" s="35"/>
      <c r="W368" s="35"/>
      <c r="X368" s="35"/>
      <c r="Y368" s="35"/>
      <c r="Z368" s="35"/>
      <c r="AA368" s="35">
        <v>1968</v>
      </c>
      <c r="AB368" s="35"/>
      <c r="AC368" s="35">
        <v>5</v>
      </c>
      <c r="AD368" s="35"/>
      <c r="AE368" s="35"/>
      <c r="AF368" s="35">
        <v>4</v>
      </c>
      <c r="AG368" s="35"/>
      <c r="AH368" s="35"/>
      <c r="AI368" s="35"/>
      <c r="AJ368" s="35"/>
      <c r="AK368" s="35"/>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c r="BZ368" s="35"/>
      <c r="CA368" s="35"/>
      <c r="CB368" s="35"/>
      <c r="CC368" s="35"/>
      <c r="CD368" s="35"/>
      <c r="CE368" s="18"/>
      <c r="CF368" s="35"/>
      <c r="CG368" s="35"/>
      <c r="CH368" s="35"/>
      <c r="CQ368" s="143">
        <v>0</v>
      </c>
      <c r="CV368" s="222">
        <v>0</v>
      </c>
    </row>
    <row r="369" spans="1:100" s="199" customFormat="1" x14ac:dyDescent="0.25">
      <c r="A369" s="199" t="s">
        <v>4717</v>
      </c>
      <c r="B369" s="43"/>
      <c r="C369" s="35"/>
      <c r="D369" s="35"/>
      <c r="E369" s="35" t="s">
        <v>4718</v>
      </c>
      <c r="F369" s="35" t="s">
        <v>4719</v>
      </c>
      <c r="G369" s="10" t="s">
        <v>133</v>
      </c>
      <c r="H369" s="35">
        <v>47909</v>
      </c>
      <c r="I369" s="35" t="s">
        <v>239</v>
      </c>
      <c r="J369" s="35" t="s">
        <v>240</v>
      </c>
      <c r="K369" s="35">
        <v>41200</v>
      </c>
      <c r="L369" s="35"/>
      <c r="M369" s="35"/>
      <c r="N369" s="35"/>
      <c r="O369" s="35"/>
      <c r="P369" s="33"/>
      <c r="Q369" s="35"/>
      <c r="R369" s="35"/>
      <c r="S369" s="35"/>
      <c r="T369" s="35"/>
      <c r="U369" s="35"/>
      <c r="V369" s="35"/>
      <c r="W369" s="35"/>
      <c r="X369" s="35"/>
      <c r="Y369" s="35"/>
      <c r="Z369" s="35"/>
      <c r="AA369" s="35">
        <v>2004</v>
      </c>
      <c r="AB369" s="35"/>
      <c r="AC369" s="35">
        <v>3</v>
      </c>
      <c r="AD369" s="35">
        <v>2</v>
      </c>
      <c r="AE369" s="35"/>
      <c r="AF369" s="35">
        <v>3</v>
      </c>
      <c r="AG369" s="35"/>
      <c r="AH369" s="35">
        <v>3</v>
      </c>
      <c r="AI369" s="35"/>
      <c r="AJ369" s="35"/>
      <c r="AK369" s="35"/>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c r="BZ369" s="35"/>
      <c r="CA369" s="35"/>
      <c r="CB369" s="35"/>
      <c r="CC369" s="35"/>
      <c r="CD369" s="35"/>
      <c r="CE369" s="18"/>
      <c r="CF369" s="35"/>
      <c r="CG369" s="35"/>
      <c r="CH369" s="35"/>
      <c r="CQ369" s="199">
        <v>0</v>
      </c>
      <c r="CV369" s="222">
        <v>0</v>
      </c>
    </row>
    <row r="370" spans="1:100" s="199" customFormat="1" x14ac:dyDescent="0.25">
      <c r="B370" s="43"/>
      <c r="C370" s="35"/>
      <c r="D370" s="35"/>
      <c r="E370" s="35"/>
      <c r="F370" s="35"/>
      <c r="G370" s="35"/>
      <c r="H370" s="35"/>
      <c r="I370" s="35"/>
      <c r="J370" s="35"/>
      <c r="K370" s="35"/>
      <c r="L370" s="35"/>
      <c r="M370" s="35"/>
      <c r="N370" s="35"/>
      <c r="O370" s="35"/>
      <c r="P370" s="33"/>
      <c r="Q370" s="35"/>
      <c r="R370" s="35"/>
      <c r="S370" s="35"/>
      <c r="T370" s="35"/>
      <c r="U370" s="35"/>
      <c r="V370" s="35"/>
      <c r="W370" s="35"/>
      <c r="X370" s="35"/>
      <c r="Y370" s="35"/>
      <c r="Z370" s="35"/>
      <c r="AA370" s="35"/>
      <c r="AB370" s="35"/>
      <c r="AC370" s="35"/>
      <c r="AD370" s="35"/>
      <c r="AE370" s="35"/>
      <c r="AF370" s="35"/>
      <c r="AG370" s="35"/>
      <c r="AH370" s="35"/>
      <c r="AI370" s="35"/>
      <c r="AJ370" s="35"/>
      <c r="AK370" s="35"/>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c r="BZ370" s="35"/>
      <c r="CA370" s="35"/>
      <c r="CB370" s="35"/>
      <c r="CC370" s="35"/>
      <c r="CD370" s="35"/>
      <c r="CE370" s="18"/>
      <c r="CF370" s="35"/>
      <c r="CG370" s="35"/>
      <c r="CH370" s="35"/>
    </row>
    <row r="371" spans="1:100" s="143" customFormat="1" x14ac:dyDescent="0.25">
      <c r="A371" s="35"/>
      <c r="B371" s="43" t="str">
        <f>CONCATENATE(RIGHT(LEFT(A371,24),3))</f>
        <v/>
      </c>
      <c r="C371" s="35"/>
      <c r="D371" s="35"/>
      <c r="E371" s="35"/>
      <c r="F371" s="35"/>
      <c r="G371" s="35"/>
      <c r="H371" s="35"/>
      <c r="I371" s="35" t="s">
        <v>239</v>
      </c>
      <c r="J371" s="35" t="s">
        <v>241</v>
      </c>
      <c r="K371" s="35"/>
      <c r="L371" s="35"/>
      <c r="M371" s="35"/>
      <c r="N371" s="35"/>
      <c r="O371" s="35"/>
      <c r="P371" s="33"/>
      <c r="Q371" s="35"/>
      <c r="R371" s="35"/>
      <c r="S371" s="35"/>
      <c r="T371" s="35"/>
      <c r="U371" s="35"/>
      <c r="V371" s="35"/>
      <c r="W371" s="35"/>
      <c r="X371" s="35"/>
      <c r="Y371" s="35"/>
      <c r="Z371" s="35"/>
      <c r="AA371" s="35"/>
      <c r="AB371" s="35"/>
      <c r="AC371" s="35"/>
      <c r="AD371" s="35"/>
      <c r="AE371" s="35"/>
      <c r="AF371" s="35"/>
      <c r="AG371" s="35"/>
      <c r="AH371" s="35"/>
      <c r="AI371" s="35"/>
      <c r="AJ371" s="35"/>
      <c r="AK371" s="35"/>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c r="BZ371" s="35"/>
      <c r="CA371" s="35"/>
      <c r="CB371" s="35"/>
      <c r="CC371" s="35"/>
      <c r="CD371" s="35"/>
      <c r="CE371" s="18">
        <f>CC371-CD371</f>
        <v>0</v>
      </c>
      <c r="CF371" s="35"/>
      <c r="CG371" s="35"/>
      <c r="CH371" s="35"/>
    </row>
    <row r="372" spans="1:100" s="143" customFormat="1" x14ac:dyDescent="0.25">
      <c r="A372" s="143" t="s">
        <v>715</v>
      </c>
      <c r="B372" s="43"/>
      <c r="C372" s="35"/>
      <c r="D372" s="35"/>
      <c r="E372" s="35" t="s">
        <v>716</v>
      </c>
      <c r="F372" s="35" t="s">
        <v>717</v>
      </c>
      <c r="G372" s="35" t="s">
        <v>254</v>
      </c>
      <c r="H372" s="35">
        <v>47906</v>
      </c>
      <c r="I372" s="35" t="s">
        <v>239</v>
      </c>
      <c r="J372" s="35" t="s">
        <v>241</v>
      </c>
      <c r="K372" s="35">
        <v>3520</v>
      </c>
      <c r="L372" s="35"/>
      <c r="M372" s="35"/>
      <c r="N372" s="35"/>
      <c r="O372" s="35"/>
      <c r="P372" s="33"/>
      <c r="Q372" s="35"/>
      <c r="R372" s="35"/>
      <c r="S372" s="35"/>
      <c r="T372" s="35"/>
      <c r="U372" s="35"/>
      <c r="V372" s="35"/>
      <c r="W372" s="35"/>
      <c r="X372" s="35"/>
      <c r="Y372" s="35"/>
      <c r="Z372" s="35"/>
      <c r="AA372" s="35">
        <v>1970</v>
      </c>
      <c r="AB372" s="35"/>
      <c r="AC372" s="35">
        <v>3</v>
      </c>
      <c r="AD372" s="35"/>
      <c r="AE372" s="35"/>
      <c r="AF372" s="35">
        <v>3</v>
      </c>
      <c r="AG372" s="35"/>
      <c r="AH372" s="35"/>
      <c r="AI372" s="35"/>
      <c r="AJ372" s="35"/>
      <c r="AK372" s="35"/>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c r="BZ372" s="35"/>
      <c r="CA372" s="35"/>
      <c r="CB372" s="35"/>
      <c r="CC372" s="35"/>
      <c r="CD372" s="35"/>
      <c r="CE372" s="18"/>
      <c r="CF372" s="35"/>
      <c r="CG372" s="35"/>
      <c r="CH372" s="35"/>
      <c r="CQ372" s="143">
        <v>0</v>
      </c>
      <c r="CV372" s="222">
        <v>0</v>
      </c>
    </row>
    <row r="373" spans="1:100" s="143" customFormat="1" x14ac:dyDescent="0.25">
      <c r="A373" s="143" t="s">
        <v>847</v>
      </c>
      <c r="B373" s="43"/>
      <c r="C373" s="35"/>
      <c r="D373" s="35"/>
      <c r="E373" s="35" t="s">
        <v>848</v>
      </c>
      <c r="F373" s="35" t="s">
        <v>849</v>
      </c>
      <c r="G373" s="35" t="s">
        <v>254</v>
      </c>
      <c r="H373" s="35">
        <v>47906</v>
      </c>
      <c r="I373" s="35" t="s">
        <v>239</v>
      </c>
      <c r="J373" s="35" t="s">
        <v>241</v>
      </c>
      <c r="K373" s="35">
        <v>2640</v>
      </c>
      <c r="L373" s="35"/>
      <c r="M373" s="35"/>
      <c r="N373" s="35"/>
      <c r="O373" s="35"/>
      <c r="P373" s="33"/>
      <c r="Q373" s="35"/>
      <c r="R373" s="35"/>
      <c r="S373" s="35"/>
      <c r="T373" s="35"/>
      <c r="U373" s="35"/>
      <c r="V373" s="35"/>
      <c r="W373" s="35"/>
      <c r="X373" s="35"/>
      <c r="Y373" s="35"/>
      <c r="Z373" s="35"/>
      <c r="AA373" s="35">
        <v>1968</v>
      </c>
      <c r="AB373" s="35"/>
      <c r="AC373" s="35">
        <v>4</v>
      </c>
      <c r="AD373" s="35"/>
      <c r="AE373" s="35"/>
      <c r="AF373" s="35">
        <v>3</v>
      </c>
      <c r="AG373" s="35"/>
      <c r="AH373" s="35"/>
      <c r="AI373" s="35"/>
      <c r="AJ373" s="35"/>
      <c r="AK373" s="35"/>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c r="BZ373" s="35"/>
      <c r="CA373" s="35"/>
      <c r="CB373" s="35"/>
      <c r="CC373" s="35"/>
      <c r="CD373" s="35"/>
      <c r="CE373" s="18"/>
      <c r="CF373" s="35"/>
      <c r="CG373" s="35"/>
      <c r="CH373" s="35"/>
      <c r="CQ373" s="143">
        <v>0</v>
      </c>
      <c r="CV373" s="222">
        <v>0</v>
      </c>
    </row>
    <row r="374" spans="1:100" s="143" customFormat="1" x14ac:dyDescent="0.25">
      <c r="A374" s="35" t="s">
        <v>4067</v>
      </c>
      <c r="B374" s="43"/>
      <c r="C374" s="35"/>
      <c r="D374" s="35"/>
      <c r="E374" s="35" t="s">
        <v>4068</v>
      </c>
      <c r="F374" s="35" t="s">
        <v>4069</v>
      </c>
      <c r="G374" s="35" t="s">
        <v>676</v>
      </c>
      <c r="H374" s="35">
        <v>47941</v>
      </c>
      <c r="I374" s="35" t="s">
        <v>239</v>
      </c>
      <c r="J374" s="35" t="s">
        <v>241</v>
      </c>
      <c r="K374" s="35">
        <v>5884</v>
      </c>
      <c r="L374" s="35"/>
      <c r="M374" s="35"/>
      <c r="N374" s="35"/>
      <c r="O374" s="35"/>
      <c r="P374" s="33"/>
      <c r="Q374" s="35"/>
      <c r="R374" s="35"/>
      <c r="S374" s="35"/>
      <c r="T374" s="35"/>
      <c r="U374" s="35"/>
      <c r="V374" s="35"/>
      <c r="W374" s="35"/>
      <c r="X374" s="35"/>
      <c r="Y374" s="35"/>
      <c r="Z374" s="35"/>
      <c r="AA374" s="35">
        <v>2008</v>
      </c>
      <c r="AB374" s="35"/>
      <c r="AC374" s="35">
        <v>2</v>
      </c>
      <c r="AD374" s="35"/>
      <c r="AE374" s="35"/>
      <c r="AF374" s="35">
        <v>3</v>
      </c>
      <c r="AG374" s="35"/>
      <c r="AH374" s="35"/>
      <c r="AI374" s="35"/>
      <c r="AJ374" s="35"/>
      <c r="AK374" s="35"/>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c r="CB374" s="35"/>
      <c r="CC374" s="35"/>
      <c r="CD374" s="35"/>
      <c r="CE374" s="18"/>
      <c r="CF374" s="35"/>
      <c r="CG374" s="35"/>
      <c r="CH374" s="35"/>
      <c r="CQ374" s="181">
        <v>0</v>
      </c>
      <c r="CV374" s="222">
        <v>0</v>
      </c>
    </row>
    <row r="375" spans="1:100" s="143" customFormat="1" x14ac:dyDescent="0.25">
      <c r="A375" s="35" t="s">
        <v>4074</v>
      </c>
      <c r="B375" s="43"/>
      <c r="C375" s="35"/>
      <c r="D375" s="35"/>
      <c r="E375" s="35" t="s">
        <v>4075</v>
      </c>
      <c r="F375" s="35" t="s">
        <v>4076</v>
      </c>
      <c r="G375" s="35" t="s">
        <v>254</v>
      </c>
      <c r="H375" s="35">
        <v>47906</v>
      </c>
      <c r="I375" s="35" t="s">
        <v>239</v>
      </c>
      <c r="J375" s="35" t="s">
        <v>241</v>
      </c>
      <c r="K375" s="35">
        <v>9636</v>
      </c>
      <c r="L375" s="35"/>
      <c r="M375" s="35"/>
      <c r="N375" s="35"/>
      <c r="O375" s="35"/>
      <c r="P375" s="33"/>
      <c r="Q375" s="35"/>
      <c r="R375" s="35"/>
      <c r="S375" s="35"/>
      <c r="T375" s="35"/>
      <c r="U375" s="35"/>
      <c r="V375" s="35"/>
      <c r="W375" s="35"/>
      <c r="X375" s="35"/>
      <c r="Y375" s="35"/>
      <c r="Z375" s="35"/>
      <c r="AA375" s="35">
        <v>2012</v>
      </c>
      <c r="AB375" s="35"/>
      <c r="AC375" s="35">
        <v>5</v>
      </c>
      <c r="AD375" s="35"/>
      <c r="AE375" s="35"/>
      <c r="AF375" s="35">
        <v>3</v>
      </c>
      <c r="AG375" s="35"/>
      <c r="AH375" s="35"/>
      <c r="AI375" s="35"/>
      <c r="AJ375" s="35"/>
      <c r="AK375" s="35"/>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c r="BZ375" s="35"/>
      <c r="CA375" s="35"/>
      <c r="CB375" s="35"/>
      <c r="CC375" s="35"/>
      <c r="CD375" s="35"/>
      <c r="CE375" s="18"/>
      <c r="CF375" s="35"/>
      <c r="CG375" s="35"/>
      <c r="CH375" s="35"/>
      <c r="CQ375" s="189">
        <v>0</v>
      </c>
      <c r="CV375" s="222">
        <v>0</v>
      </c>
    </row>
    <row r="376" spans="1:100" s="205" customFormat="1" x14ac:dyDescent="0.25">
      <c r="A376" s="205" t="s">
        <v>4579</v>
      </c>
      <c r="B376" s="43"/>
      <c r="C376" s="35"/>
      <c r="D376" s="35"/>
      <c r="E376" s="35" t="s">
        <v>4580</v>
      </c>
      <c r="F376" s="35" t="s">
        <v>4581</v>
      </c>
      <c r="G376" s="35" t="s">
        <v>133</v>
      </c>
      <c r="H376" s="35">
        <v>47901</v>
      </c>
      <c r="I376" s="35" t="s">
        <v>239</v>
      </c>
      <c r="J376" s="35" t="s">
        <v>241</v>
      </c>
      <c r="K376" s="35">
        <v>4752</v>
      </c>
      <c r="L376" s="35"/>
      <c r="M376" s="35"/>
      <c r="N376" s="35"/>
      <c r="O376" s="35"/>
      <c r="P376" s="33"/>
      <c r="Q376" s="35"/>
      <c r="R376" s="35"/>
      <c r="S376" s="35"/>
      <c r="T376" s="35"/>
      <c r="U376" s="35"/>
      <c r="V376" s="35"/>
      <c r="W376" s="35"/>
      <c r="X376" s="35"/>
      <c r="Y376" s="35"/>
      <c r="Z376" s="35"/>
      <c r="AA376" s="35">
        <v>1969</v>
      </c>
      <c r="AB376" s="35"/>
      <c r="AC376" s="35">
        <v>3</v>
      </c>
      <c r="AD376" s="35">
        <v>3</v>
      </c>
      <c r="AE376" s="35"/>
      <c r="AF376" s="35">
        <v>3</v>
      </c>
      <c r="AG376" s="35"/>
      <c r="AH376" s="35">
        <v>3</v>
      </c>
      <c r="AI376" s="35"/>
      <c r="AJ376" s="35"/>
      <c r="AK376" s="35"/>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c r="CB376" s="35"/>
      <c r="CC376" s="35"/>
      <c r="CD376" s="35"/>
      <c r="CE376" s="18"/>
      <c r="CF376" s="35"/>
      <c r="CG376" s="35"/>
      <c r="CH376" s="35" t="s">
        <v>4582</v>
      </c>
      <c r="CQ376" s="205">
        <v>0</v>
      </c>
      <c r="CV376" s="222">
        <v>0</v>
      </c>
    </row>
    <row r="377" spans="1:100" s="205" customFormat="1" x14ac:dyDescent="0.25">
      <c r="A377" s="205" t="s">
        <v>4583</v>
      </c>
      <c r="B377" s="43"/>
      <c r="C377" s="35"/>
      <c r="D377" s="35"/>
      <c r="E377" s="35" t="s">
        <v>4584</v>
      </c>
      <c r="F377" s="35" t="s">
        <v>4585</v>
      </c>
      <c r="G377" s="35" t="s">
        <v>254</v>
      </c>
      <c r="H377" s="35">
        <v>47906</v>
      </c>
      <c r="I377" s="35" t="s">
        <v>239</v>
      </c>
      <c r="J377" s="35" t="s">
        <v>241</v>
      </c>
      <c r="K377" s="35">
        <v>3644</v>
      </c>
      <c r="L377" s="35"/>
      <c r="M377" s="35"/>
      <c r="N377" s="35"/>
      <c r="O377" s="35"/>
      <c r="P377" s="33"/>
      <c r="Q377" s="35"/>
      <c r="R377" s="35"/>
      <c r="S377" s="35"/>
      <c r="T377" s="35"/>
      <c r="U377" s="35"/>
      <c r="V377" s="35"/>
      <c r="W377" s="35"/>
      <c r="X377" s="35"/>
      <c r="Y377" s="35"/>
      <c r="Z377" s="35"/>
      <c r="AA377" s="35">
        <v>1990</v>
      </c>
      <c r="AB377" s="35"/>
      <c r="AC377" s="35">
        <v>5</v>
      </c>
      <c r="AD377" s="35">
        <v>5</v>
      </c>
      <c r="AE377" s="35"/>
      <c r="AF377" s="35">
        <v>5</v>
      </c>
      <c r="AG377" s="35"/>
      <c r="AH377" s="35">
        <v>5</v>
      </c>
      <c r="AI377" s="35"/>
      <c r="AJ377" s="35"/>
      <c r="AK377" s="35"/>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c r="BZ377" s="35"/>
      <c r="CA377" s="35"/>
      <c r="CB377" s="35"/>
      <c r="CC377" s="35"/>
      <c r="CD377" s="35"/>
      <c r="CE377" s="18"/>
      <c r="CF377" s="35"/>
      <c r="CG377" s="35"/>
      <c r="CH377" s="35"/>
      <c r="CQ377" s="205">
        <v>0</v>
      </c>
      <c r="CV377" s="222">
        <v>0</v>
      </c>
    </row>
    <row r="378" spans="1:100" s="205" customFormat="1" x14ac:dyDescent="0.25">
      <c r="A378" s="205" t="s">
        <v>4586</v>
      </c>
      <c r="B378" s="43"/>
      <c r="C378" s="35"/>
      <c r="D378" s="35"/>
      <c r="E378" s="35" t="s">
        <v>4587</v>
      </c>
      <c r="F378" s="35" t="s">
        <v>4588</v>
      </c>
      <c r="G378" s="35" t="s">
        <v>133</v>
      </c>
      <c r="H378" s="35">
        <v>47904</v>
      </c>
      <c r="I378" s="35" t="s">
        <v>239</v>
      </c>
      <c r="J378" s="35" t="s">
        <v>241</v>
      </c>
      <c r="K378" s="35">
        <v>3170</v>
      </c>
      <c r="L378" s="35"/>
      <c r="M378" s="35"/>
      <c r="N378" s="35"/>
      <c r="O378" s="35"/>
      <c r="P378" s="33"/>
      <c r="Q378" s="35"/>
      <c r="R378" s="35"/>
      <c r="S378" s="35"/>
      <c r="T378" s="35"/>
      <c r="U378" s="35"/>
      <c r="V378" s="35"/>
      <c r="W378" s="35"/>
      <c r="X378" s="35"/>
      <c r="Y378" s="35"/>
      <c r="Z378" s="35"/>
      <c r="AA378" s="35">
        <v>1994</v>
      </c>
      <c r="AB378" s="35"/>
      <c r="AC378" s="35">
        <v>2</v>
      </c>
      <c r="AD378" s="35">
        <v>2</v>
      </c>
      <c r="AE378" s="35"/>
      <c r="AF378" s="35">
        <v>3</v>
      </c>
      <c r="AG378" s="35"/>
      <c r="AH378" s="35">
        <v>3</v>
      </c>
      <c r="AI378" s="35"/>
      <c r="AJ378" s="35"/>
      <c r="AK378" s="35"/>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c r="BZ378" s="35"/>
      <c r="CA378" s="35"/>
      <c r="CB378" s="35"/>
      <c r="CC378" s="35"/>
      <c r="CD378" s="35"/>
      <c r="CE378" s="18"/>
      <c r="CF378" s="35"/>
      <c r="CG378" s="35"/>
      <c r="CH378" s="35"/>
      <c r="CQ378" s="205">
        <v>0</v>
      </c>
      <c r="CV378" s="222">
        <v>0</v>
      </c>
    </row>
    <row r="379" spans="1:100" s="205" customFormat="1" x14ac:dyDescent="0.25">
      <c r="A379" s="205" t="s">
        <v>4589</v>
      </c>
      <c r="B379" s="43"/>
      <c r="C379" s="35"/>
      <c r="D379" s="35"/>
      <c r="E379" s="35" t="s">
        <v>4590</v>
      </c>
      <c r="F379" s="35" t="s">
        <v>4591</v>
      </c>
      <c r="G379" s="35" t="s">
        <v>133</v>
      </c>
      <c r="H379" s="35">
        <v>47904</v>
      </c>
      <c r="I379" s="35" t="s">
        <v>239</v>
      </c>
      <c r="J379" s="35" t="s">
        <v>241</v>
      </c>
      <c r="K379" s="35">
        <v>2222</v>
      </c>
      <c r="L379" s="35"/>
      <c r="M379" s="35"/>
      <c r="N379" s="35"/>
      <c r="O379" s="35"/>
      <c r="P379" s="33"/>
      <c r="Q379" s="35"/>
      <c r="R379" s="35"/>
      <c r="S379" s="35"/>
      <c r="T379" s="35"/>
      <c r="U379" s="35"/>
      <c r="V379" s="35"/>
      <c r="W379" s="35"/>
      <c r="X379" s="35"/>
      <c r="Y379" s="35"/>
      <c r="Z379" s="35"/>
      <c r="AA379" s="35">
        <v>1970</v>
      </c>
      <c r="AB379" s="35"/>
      <c r="AC379" s="35">
        <v>2</v>
      </c>
      <c r="AD379" s="35">
        <v>3</v>
      </c>
      <c r="AE379" s="35"/>
      <c r="AF379" s="35">
        <v>3</v>
      </c>
      <c r="AG379" s="35"/>
      <c r="AH379" s="35">
        <v>3</v>
      </c>
      <c r="AI379" s="35"/>
      <c r="AJ379" s="35"/>
      <c r="AK379" s="35"/>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c r="BZ379" s="35"/>
      <c r="CA379" s="35"/>
      <c r="CB379" s="35"/>
      <c r="CC379" s="35"/>
      <c r="CD379" s="35"/>
      <c r="CE379" s="18"/>
      <c r="CF379" s="35"/>
      <c r="CG379" s="35"/>
      <c r="CH379" s="35" t="s">
        <v>4592</v>
      </c>
      <c r="CQ379" s="205">
        <v>0</v>
      </c>
      <c r="CV379" s="222">
        <v>0</v>
      </c>
    </row>
    <row r="380" spans="1:100" s="205" customFormat="1" x14ac:dyDescent="0.25">
      <c r="A380" s="205" t="s">
        <v>4593</v>
      </c>
      <c r="B380" s="43"/>
      <c r="C380" s="35"/>
      <c r="D380" s="35" t="s">
        <v>4596</v>
      </c>
      <c r="E380" s="35" t="s">
        <v>4594</v>
      </c>
      <c r="F380" s="35" t="s">
        <v>4595</v>
      </c>
      <c r="G380" s="35" t="s">
        <v>133</v>
      </c>
      <c r="H380" s="35">
        <v>47909</v>
      </c>
      <c r="I380" s="35" t="s">
        <v>239</v>
      </c>
      <c r="J380" s="35" t="s">
        <v>241</v>
      </c>
      <c r="K380" s="35">
        <v>3394</v>
      </c>
      <c r="L380" s="35"/>
      <c r="M380" s="35"/>
      <c r="N380" s="35"/>
      <c r="O380" s="35"/>
      <c r="P380" s="33"/>
      <c r="Q380" s="35"/>
      <c r="R380" s="35"/>
      <c r="S380" s="35"/>
      <c r="T380" s="35"/>
      <c r="U380" s="35"/>
      <c r="V380" s="35"/>
      <c r="W380" s="35"/>
      <c r="X380" s="35"/>
      <c r="Y380" s="35"/>
      <c r="Z380" s="35"/>
      <c r="AA380" s="35"/>
      <c r="AB380" s="35"/>
      <c r="AC380" s="35">
        <v>2</v>
      </c>
      <c r="AD380" s="35">
        <v>2</v>
      </c>
      <c r="AE380" s="35"/>
      <c r="AF380" s="35">
        <v>2</v>
      </c>
      <c r="AG380" s="35"/>
      <c r="AH380" s="35">
        <v>3</v>
      </c>
      <c r="AI380" s="35"/>
      <c r="AJ380" s="35"/>
      <c r="AK380" s="35"/>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c r="BZ380" s="35"/>
      <c r="CA380" s="35"/>
      <c r="CB380" s="35"/>
      <c r="CC380" s="35"/>
      <c r="CD380" s="35"/>
      <c r="CE380" s="18"/>
      <c r="CF380" s="35"/>
      <c r="CG380" s="35"/>
      <c r="CH380" s="35" t="s">
        <v>4597</v>
      </c>
      <c r="CQ380" s="205">
        <v>0</v>
      </c>
      <c r="CV380" s="222">
        <v>0</v>
      </c>
    </row>
    <row r="381" spans="1:100" s="205" customFormat="1" x14ac:dyDescent="0.25">
      <c r="A381" s="205" t="s">
        <v>4598</v>
      </c>
      <c r="B381" s="43"/>
      <c r="C381" s="35"/>
      <c r="D381" s="35"/>
      <c r="E381" s="35" t="s">
        <v>4599</v>
      </c>
      <c r="F381" s="35" t="s">
        <v>4600</v>
      </c>
      <c r="G381" s="35" t="s">
        <v>133</v>
      </c>
      <c r="H381" s="35">
        <v>47905</v>
      </c>
      <c r="I381" s="35" t="s">
        <v>239</v>
      </c>
      <c r="J381" s="35" t="s">
        <v>241</v>
      </c>
      <c r="K381" s="35">
        <v>3248</v>
      </c>
      <c r="L381" s="35"/>
      <c r="M381" s="35"/>
      <c r="N381" s="35"/>
      <c r="O381" s="35"/>
      <c r="P381" s="33"/>
      <c r="Q381" s="35"/>
      <c r="R381" s="35"/>
      <c r="S381" s="35"/>
      <c r="T381" s="35"/>
      <c r="U381" s="35"/>
      <c r="V381" s="35"/>
      <c r="W381" s="35"/>
      <c r="X381" s="35"/>
      <c r="Y381" s="35"/>
      <c r="Z381" s="35"/>
      <c r="AA381" s="35">
        <v>1987</v>
      </c>
      <c r="AB381" s="35"/>
      <c r="AC381" s="35">
        <v>3</v>
      </c>
      <c r="AD381" s="35">
        <v>4</v>
      </c>
      <c r="AE381" s="35"/>
      <c r="AF381" s="35">
        <v>3</v>
      </c>
      <c r="AG381" s="35"/>
      <c r="AH381" s="35">
        <v>3</v>
      </c>
      <c r="AI381" s="35"/>
      <c r="AJ381" s="35"/>
      <c r="AK381" s="35"/>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c r="BZ381" s="35"/>
      <c r="CA381" s="35"/>
      <c r="CB381" s="35"/>
      <c r="CC381" s="35"/>
      <c r="CD381" s="35"/>
      <c r="CE381" s="18"/>
      <c r="CF381" s="35"/>
      <c r="CG381" s="35"/>
      <c r="CH381" s="35"/>
      <c r="CQ381" s="205">
        <v>0</v>
      </c>
      <c r="CV381" s="222">
        <v>0</v>
      </c>
    </row>
    <row r="382" spans="1:100" s="205" customFormat="1" x14ac:dyDescent="0.25">
      <c r="A382" s="205" t="s">
        <v>4601</v>
      </c>
      <c r="B382" s="43"/>
      <c r="C382" s="35"/>
      <c r="D382" s="35"/>
      <c r="E382" s="35" t="s">
        <v>4602</v>
      </c>
      <c r="F382" s="35" t="s">
        <v>4603</v>
      </c>
      <c r="G382" s="35" t="s">
        <v>133</v>
      </c>
      <c r="H382" s="35">
        <v>47901</v>
      </c>
      <c r="I382" s="35" t="s">
        <v>239</v>
      </c>
      <c r="J382" s="35" t="s">
        <v>241</v>
      </c>
      <c r="K382" s="35">
        <v>3207</v>
      </c>
      <c r="L382" s="35"/>
      <c r="M382" s="35"/>
      <c r="N382" s="35"/>
      <c r="O382" s="35"/>
      <c r="P382" s="33"/>
      <c r="Q382" s="35"/>
      <c r="R382" s="35"/>
      <c r="S382" s="35"/>
      <c r="T382" s="35"/>
      <c r="U382" s="35"/>
      <c r="V382" s="35"/>
      <c r="W382" s="35"/>
      <c r="X382" s="35"/>
      <c r="Y382" s="35"/>
      <c r="Z382" s="35"/>
      <c r="AA382" s="35">
        <v>1930</v>
      </c>
      <c r="AB382" s="35"/>
      <c r="AC382" s="35">
        <v>3</v>
      </c>
      <c r="AD382" s="35">
        <v>2</v>
      </c>
      <c r="AE382" s="35"/>
      <c r="AF382" s="35">
        <v>2</v>
      </c>
      <c r="AG382" s="35"/>
      <c r="AH382" s="35">
        <v>2</v>
      </c>
      <c r="AI382" s="35"/>
      <c r="AJ382" s="35"/>
      <c r="AK382" s="35"/>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c r="BZ382" s="35"/>
      <c r="CA382" s="35"/>
      <c r="CB382" s="35"/>
      <c r="CC382" s="35"/>
      <c r="CD382" s="35"/>
      <c r="CE382" s="18"/>
      <c r="CF382" s="35"/>
      <c r="CG382" s="35"/>
      <c r="CH382" s="35" t="s">
        <v>4604</v>
      </c>
      <c r="CQ382" s="205">
        <v>0</v>
      </c>
      <c r="CV382" s="222">
        <v>0</v>
      </c>
    </row>
    <row r="383" spans="1:100" s="205" customFormat="1" x14ac:dyDescent="0.25">
      <c r="A383" s="205" t="s">
        <v>4605</v>
      </c>
      <c r="B383" s="43"/>
      <c r="C383" s="35"/>
      <c r="D383" s="35"/>
      <c r="E383" s="35" t="s">
        <v>4606</v>
      </c>
      <c r="F383" s="35" t="s">
        <v>4607</v>
      </c>
      <c r="G383" s="35" t="s">
        <v>133</v>
      </c>
      <c r="H383" s="35">
        <v>47904</v>
      </c>
      <c r="I383" s="35" t="s">
        <v>239</v>
      </c>
      <c r="J383" s="35" t="s">
        <v>241</v>
      </c>
      <c r="K383" s="35">
        <v>3024</v>
      </c>
      <c r="L383" s="35"/>
      <c r="M383" s="35"/>
      <c r="N383" s="35"/>
      <c r="O383" s="35"/>
      <c r="P383" s="33"/>
      <c r="Q383" s="35"/>
      <c r="R383" s="35"/>
      <c r="S383" s="35"/>
      <c r="T383" s="35"/>
      <c r="U383" s="35"/>
      <c r="V383" s="35"/>
      <c r="W383" s="35"/>
      <c r="X383" s="35"/>
      <c r="Y383" s="35"/>
      <c r="Z383" s="35"/>
      <c r="AA383" s="35">
        <v>1986</v>
      </c>
      <c r="AB383" s="35"/>
      <c r="AC383" s="35">
        <v>3</v>
      </c>
      <c r="AD383" s="35">
        <v>2</v>
      </c>
      <c r="AE383" s="35"/>
      <c r="AF383" s="35">
        <v>3</v>
      </c>
      <c r="AG383" s="35"/>
      <c r="AH383" s="35">
        <v>3</v>
      </c>
      <c r="AI383" s="35"/>
      <c r="AJ383" s="35"/>
      <c r="AK383" s="35"/>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c r="BZ383" s="35"/>
      <c r="CA383" s="35"/>
      <c r="CB383" s="35"/>
      <c r="CC383" s="35"/>
      <c r="CD383" s="35"/>
      <c r="CE383" s="18"/>
      <c r="CF383" s="35"/>
      <c r="CG383" s="35"/>
      <c r="CH383" s="35" t="s">
        <v>4608</v>
      </c>
      <c r="CQ383" s="205">
        <v>0</v>
      </c>
      <c r="CV383" s="222">
        <v>0</v>
      </c>
    </row>
    <row r="384" spans="1:100" s="205" customFormat="1" x14ac:dyDescent="0.25">
      <c r="A384" s="35" t="s">
        <v>4609</v>
      </c>
      <c r="B384" s="43"/>
      <c r="C384" s="35"/>
      <c r="D384" s="35"/>
      <c r="E384" s="35" t="s">
        <v>4610</v>
      </c>
      <c r="F384" s="35" t="s">
        <v>4611</v>
      </c>
      <c r="G384" s="35" t="s">
        <v>254</v>
      </c>
      <c r="H384" s="35">
        <v>47906</v>
      </c>
      <c r="I384" s="35" t="s">
        <v>239</v>
      </c>
      <c r="J384" s="35" t="s">
        <v>241</v>
      </c>
      <c r="K384" s="35">
        <v>4080</v>
      </c>
      <c r="L384" s="35"/>
      <c r="M384" s="35"/>
      <c r="N384" s="35"/>
      <c r="O384" s="35"/>
      <c r="P384" s="33"/>
      <c r="Q384" s="35"/>
      <c r="R384" s="35"/>
      <c r="S384" s="35"/>
      <c r="T384" s="35"/>
      <c r="U384" s="35"/>
      <c r="V384" s="35"/>
      <c r="W384" s="35"/>
      <c r="X384" s="35"/>
      <c r="Y384" s="35"/>
      <c r="Z384" s="35"/>
      <c r="AA384" s="35">
        <v>1997</v>
      </c>
      <c r="AB384" s="35"/>
      <c r="AC384" s="35">
        <v>5</v>
      </c>
      <c r="AD384" s="35">
        <v>5</v>
      </c>
      <c r="AE384" s="35"/>
      <c r="AF384" s="35">
        <v>5</v>
      </c>
      <c r="AG384" s="35"/>
      <c r="AH384" s="35">
        <v>5</v>
      </c>
      <c r="AI384" s="35"/>
      <c r="AJ384" s="35"/>
      <c r="AK384" s="35"/>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c r="BZ384" s="35"/>
      <c r="CA384" s="35"/>
      <c r="CB384" s="35"/>
      <c r="CC384" s="35"/>
      <c r="CD384" s="35"/>
      <c r="CE384" s="18"/>
      <c r="CF384" s="35"/>
      <c r="CG384" s="35"/>
      <c r="CH384" s="35"/>
      <c r="CQ384" s="205">
        <v>0</v>
      </c>
      <c r="CV384" s="222">
        <v>0</v>
      </c>
    </row>
    <row r="385" spans="1:100" s="205" customFormat="1" x14ac:dyDescent="0.25">
      <c r="A385" s="205" t="s">
        <v>4612</v>
      </c>
      <c r="B385" s="43"/>
      <c r="C385" s="35"/>
      <c r="D385" s="35"/>
      <c r="E385" s="35" t="s">
        <v>4613</v>
      </c>
      <c r="F385" s="35" t="s">
        <v>4614</v>
      </c>
      <c r="G385" s="35" t="s">
        <v>133</v>
      </c>
      <c r="H385" s="35">
        <v>47905</v>
      </c>
      <c r="I385" s="35" t="s">
        <v>239</v>
      </c>
      <c r="J385" s="35" t="s">
        <v>241</v>
      </c>
      <c r="K385" s="35">
        <v>4680</v>
      </c>
      <c r="L385" s="35"/>
      <c r="M385" s="35"/>
      <c r="N385" s="35"/>
      <c r="O385" s="35"/>
      <c r="P385" s="33"/>
      <c r="Q385" s="35"/>
      <c r="R385" s="35"/>
      <c r="S385" s="35"/>
      <c r="T385" s="35"/>
      <c r="U385" s="35"/>
      <c r="V385" s="35"/>
      <c r="W385" s="35"/>
      <c r="X385" s="35"/>
      <c r="Y385" s="35"/>
      <c r="Z385" s="35"/>
      <c r="AA385" s="35">
        <v>2013</v>
      </c>
      <c r="AB385" s="35"/>
      <c r="AC385" s="35">
        <v>4</v>
      </c>
      <c r="AD385" s="35">
        <v>4</v>
      </c>
      <c r="AE385" s="35"/>
      <c r="AF385" s="35">
        <v>3</v>
      </c>
      <c r="AG385" s="35"/>
      <c r="AH385" s="35">
        <v>3</v>
      </c>
      <c r="AI385" s="35"/>
      <c r="AJ385" s="35"/>
      <c r="AK385" s="35"/>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c r="BZ385" s="35"/>
      <c r="CA385" s="35"/>
      <c r="CB385" s="35"/>
      <c r="CC385" s="35"/>
      <c r="CD385" s="35"/>
      <c r="CE385" s="18"/>
      <c r="CF385" s="35"/>
      <c r="CG385" s="35"/>
      <c r="CH385" s="35"/>
      <c r="CQ385" s="205">
        <v>0</v>
      </c>
      <c r="CV385" s="222">
        <v>0</v>
      </c>
    </row>
    <row r="386" spans="1:100" s="205" customFormat="1" x14ac:dyDescent="0.25">
      <c r="A386" s="205" t="s">
        <v>4615</v>
      </c>
      <c r="B386" s="43"/>
      <c r="C386" s="35"/>
      <c r="D386" s="35"/>
      <c r="E386" s="35" t="s">
        <v>4616</v>
      </c>
      <c r="F386" s="35" t="s">
        <v>4617</v>
      </c>
      <c r="G386" s="35" t="s">
        <v>133</v>
      </c>
      <c r="H386" s="35">
        <v>47905</v>
      </c>
      <c r="I386" s="35" t="s">
        <v>239</v>
      </c>
      <c r="J386" s="35" t="s">
        <v>241</v>
      </c>
      <c r="K386" s="35">
        <v>5000</v>
      </c>
      <c r="L386" s="35"/>
      <c r="M386" s="35"/>
      <c r="N386" s="35"/>
      <c r="O386" s="35"/>
      <c r="P386" s="33"/>
      <c r="Q386" s="35"/>
      <c r="R386" s="35"/>
      <c r="S386" s="35"/>
      <c r="T386" s="35"/>
      <c r="U386" s="35"/>
      <c r="V386" s="35"/>
      <c r="W386" s="35"/>
      <c r="X386" s="35"/>
      <c r="Y386" s="35"/>
      <c r="Z386" s="35"/>
      <c r="AA386" s="35">
        <v>1992</v>
      </c>
      <c r="AB386" s="35"/>
      <c r="AC386" s="35">
        <v>4</v>
      </c>
      <c r="AD386" s="35">
        <v>4</v>
      </c>
      <c r="AE386" s="35"/>
      <c r="AF386" s="35">
        <v>3</v>
      </c>
      <c r="AG386" s="35"/>
      <c r="AH386" s="35">
        <v>3</v>
      </c>
      <c r="AI386" s="35"/>
      <c r="AJ386" s="35"/>
      <c r="AK386" s="35"/>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c r="BZ386" s="35"/>
      <c r="CA386" s="35"/>
      <c r="CB386" s="35"/>
      <c r="CC386" s="35"/>
      <c r="CD386" s="35"/>
      <c r="CE386" s="18"/>
      <c r="CF386" s="35"/>
      <c r="CG386" s="35"/>
      <c r="CH386" s="35"/>
      <c r="CQ386" s="205">
        <v>0</v>
      </c>
      <c r="CV386" s="222">
        <v>0</v>
      </c>
    </row>
    <row r="387" spans="1:100" s="205" customFormat="1" x14ac:dyDescent="0.25">
      <c r="A387" s="205" t="s">
        <v>4618</v>
      </c>
      <c r="B387" s="43"/>
      <c r="C387" s="35"/>
      <c r="D387" s="35"/>
      <c r="E387" s="35" t="s">
        <v>4619</v>
      </c>
      <c r="F387" s="35" t="s">
        <v>4620</v>
      </c>
      <c r="G387" s="35" t="s">
        <v>133</v>
      </c>
      <c r="H387" s="35">
        <v>47905</v>
      </c>
      <c r="I387" s="35" t="s">
        <v>239</v>
      </c>
      <c r="J387" s="35" t="s">
        <v>241</v>
      </c>
      <c r="K387" s="35">
        <v>6660</v>
      </c>
      <c r="L387" s="35"/>
      <c r="M387" s="35"/>
      <c r="N387" s="35"/>
      <c r="O387" s="35"/>
      <c r="P387" s="33"/>
      <c r="Q387" s="35"/>
      <c r="R387" s="35"/>
      <c r="S387" s="35"/>
      <c r="T387" s="35"/>
      <c r="U387" s="35"/>
      <c r="V387" s="35"/>
      <c r="W387" s="35"/>
      <c r="X387" s="35"/>
      <c r="Y387" s="35"/>
      <c r="Z387" s="35"/>
      <c r="AA387" s="35">
        <v>2008</v>
      </c>
      <c r="AB387" s="35"/>
      <c r="AC387" s="35">
        <v>4</v>
      </c>
      <c r="AD387" s="35">
        <v>4</v>
      </c>
      <c r="AE387" s="35"/>
      <c r="AF387" s="35">
        <v>3</v>
      </c>
      <c r="AG387" s="35"/>
      <c r="AH387" s="35">
        <v>3</v>
      </c>
      <c r="AI387" s="35"/>
      <c r="AJ387" s="35"/>
      <c r="AK387" s="35"/>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c r="BZ387" s="35"/>
      <c r="CA387" s="35"/>
      <c r="CB387" s="35"/>
      <c r="CC387" s="35"/>
      <c r="CD387" s="35"/>
      <c r="CE387" s="18"/>
      <c r="CF387" s="35"/>
      <c r="CG387" s="35"/>
      <c r="CH387" s="35"/>
      <c r="CQ387" s="205">
        <v>0</v>
      </c>
      <c r="CV387" s="222">
        <v>0</v>
      </c>
    </row>
    <row r="388" spans="1:100" s="205" customFormat="1" x14ac:dyDescent="0.25">
      <c r="A388" s="205" t="s">
        <v>4621</v>
      </c>
      <c r="B388" s="43"/>
      <c r="C388" s="35"/>
      <c r="D388" s="35"/>
      <c r="E388" s="35" t="s">
        <v>4622</v>
      </c>
      <c r="F388" s="35" t="s">
        <v>4623</v>
      </c>
      <c r="G388" s="35" t="s">
        <v>133</v>
      </c>
      <c r="H388" s="35">
        <v>47905</v>
      </c>
      <c r="I388" s="35" t="s">
        <v>239</v>
      </c>
      <c r="J388" s="35" t="s">
        <v>241</v>
      </c>
      <c r="K388" s="35">
        <v>7766</v>
      </c>
      <c r="L388" s="35"/>
      <c r="M388" s="35"/>
      <c r="N388" s="35"/>
      <c r="O388" s="35"/>
      <c r="P388" s="33"/>
      <c r="Q388" s="35"/>
      <c r="R388" s="35"/>
      <c r="S388" s="35"/>
      <c r="T388" s="35"/>
      <c r="U388" s="35"/>
      <c r="V388" s="35"/>
      <c r="W388" s="35"/>
      <c r="X388" s="35"/>
      <c r="Y388" s="35"/>
      <c r="Z388" s="35"/>
      <c r="AA388" s="35">
        <v>1946</v>
      </c>
      <c r="AB388" s="35"/>
      <c r="AC388" s="35">
        <v>2</v>
      </c>
      <c r="AD388" s="35">
        <v>3</v>
      </c>
      <c r="AE388" s="35"/>
      <c r="AF388" s="35">
        <v>1</v>
      </c>
      <c r="AG388" s="35"/>
      <c r="AH388" s="35">
        <v>1</v>
      </c>
      <c r="AI388" s="35"/>
      <c r="AJ388" s="35"/>
      <c r="AK388" s="35"/>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c r="BZ388" s="35"/>
      <c r="CA388" s="35"/>
      <c r="CB388" s="35"/>
      <c r="CC388" s="35"/>
      <c r="CD388" s="35"/>
      <c r="CE388" s="18"/>
      <c r="CF388" s="35"/>
      <c r="CG388" s="35"/>
      <c r="CH388" s="35" t="s">
        <v>4624</v>
      </c>
      <c r="CQ388" s="205">
        <v>0</v>
      </c>
      <c r="CV388" s="222">
        <v>0</v>
      </c>
    </row>
    <row r="389" spans="1:100" s="205" customFormat="1" x14ac:dyDescent="0.25">
      <c r="A389" s="205" t="s">
        <v>4625</v>
      </c>
      <c r="B389" s="43"/>
      <c r="C389" s="35"/>
      <c r="D389" s="35"/>
      <c r="E389" s="35" t="s">
        <v>4626</v>
      </c>
      <c r="F389" s="35" t="s">
        <v>4627</v>
      </c>
      <c r="G389" s="35" t="s">
        <v>133</v>
      </c>
      <c r="H389" s="35">
        <v>47905</v>
      </c>
      <c r="I389" s="35" t="s">
        <v>239</v>
      </c>
      <c r="J389" s="35" t="s">
        <v>241</v>
      </c>
      <c r="K389" s="35">
        <v>7375</v>
      </c>
      <c r="L389" s="35"/>
      <c r="M389" s="35"/>
      <c r="N389" s="35"/>
      <c r="O389" s="35"/>
      <c r="P389" s="33"/>
      <c r="Q389" s="35"/>
      <c r="R389" s="35"/>
      <c r="S389" s="35"/>
      <c r="T389" s="35"/>
      <c r="U389" s="35"/>
      <c r="V389" s="35"/>
      <c r="W389" s="35"/>
      <c r="X389" s="35"/>
      <c r="Y389" s="35"/>
      <c r="Z389" s="35"/>
      <c r="AA389" s="35">
        <v>2014</v>
      </c>
      <c r="AB389" s="35"/>
      <c r="AC389" s="35">
        <v>3</v>
      </c>
      <c r="AD389" s="35">
        <v>4</v>
      </c>
      <c r="AE389" s="35"/>
      <c r="AF389" s="35">
        <v>4</v>
      </c>
      <c r="AG389" s="35"/>
      <c r="AH389" s="35">
        <v>3</v>
      </c>
      <c r="AI389" s="35"/>
      <c r="AJ389" s="35"/>
      <c r="AK389" s="35"/>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c r="BZ389" s="35"/>
      <c r="CA389" s="35"/>
      <c r="CB389" s="35"/>
      <c r="CC389" s="35"/>
      <c r="CD389" s="35"/>
      <c r="CE389" s="18"/>
      <c r="CF389" s="35"/>
      <c r="CG389" s="35"/>
      <c r="CH389" s="35"/>
      <c r="CQ389" s="205">
        <v>0</v>
      </c>
      <c r="CV389" s="222">
        <v>0</v>
      </c>
    </row>
    <row r="390" spans="1:100" s="205" customFormat="1" x14ac:dyDescent="0.25">
      <c r="A390" s="205" t="s">
        <v>4628</v>
      </c>
      <c r="B390" s="43"/>
      <c r="C390" s="35"/>
      <c r="D390" s="35"/>
      <c r="E390" s="35" t="s">
        <v>4068</v>
      </c>
      <c r="F390" s="35" t="s">
        <v>4629</v>
      </c>
      <c r="G390" s="35" t="s">
        <v>254</v>
      </c>
      <c r="H390" s="35">
        <v>47906</v>
      </c>
      <c r="I390" s="35" t="s">
        <v>239</v>
      </c>
      <c r="J390" s="35" t="s">
        <v>241</v>
      </c>
      <c r="K390" s="35">
        <v>7452</v>
      </c>
      <c r="L390" s="35"/>
      <c r="M390" s="35"/>
      <c r="N390" s="35"/>
      <c r="O390" s="35"/>
      <c r="P390" s="33"/>
      <c r="Q390" s="35"/>
      <c r="R390" s="35"/>
      <c r="S390" s="35"/>
      <c r="T390" s="35"/>
      <c r="U390" s="35"/>
      <c r="V390" s="35"/>
      <c r="W390" s="35"/>
      <c r="X390" s="35"/>
      <c r="Y390" s="35"/>
      <c r="Z390" s="35"/>
      <c r="AA390" s="35">
        <v>2014</v>
      </c>
      <c r="AB390" s="35"/>
      <c r="AC390" s="35">
        <v>3</v>
      </c>
      <c r="AD390" s="35">
        <v>2</v>
      </c>
      <c r="AE390" s="35"/>
      <c r="AF390" s="35">
        <v>3</v>
      </c>
      <c r="AG390" s="35"/>
      <c r="AH390" s="35">
        <v>3</v>
      </c>
      <c r="AI390" s="35"/>
      <c r="AJ390" s="35"/>
      <c r="AK390" s="35"/>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c r="BZ390" s="35"/>
      <c r="CA390" s="35"/>
      <c r="CB390" s="35"/>
      <c r="CC390" s="35"/>
      <c r="CD390" s="35"/>
      <c r="CE390" s="18"/>
      <c r="CF390" s="35"/>
      <c r="CG390" s="35"/>
      <c r="CH390" s="35"/>
      <c r="CQ390" s="205">
        <v>0</v>
      </c>
      <c r="CV390" s="222">
        <v>0</v>
      </c>
    </row>
    <row r="391" spans="1:100" s="205" customFormat="1" x14ac:dyDescent="0.25">
      <c r="A391" s="205" t="s">
        <v>4630</v>
      </c>
      <c r="B391" s="43"/>
      <c r="C391" s="35"/>
      <c r="D391" s="35"/>
      <c r="E391" s="35" t="s">
        <v>4631</v>
      </c>
      <c r="F391" s="35" t="s">
        <v>4632</v>
      </c>
      <c r="G391" s="35" t="s">
        <v>133</v>
      </c>
      <c r="H391" s="35">
        <v>47905</v>
      </c>
      <c r="I391" s="35" t="s">
        <v>239</v>
      </c>
      <c r="J391" s="35" t="s">
        <v>241</v>
      </c>
      <c r="K391" s="35">
        <v>7000</v>
      </c>
      <c r="L391" s="35"/>
      <c r="M391" s="35"/>
      <c r="N391" s="35"/>
      <c r="O391" s="35"/>
      <c r="P391" s="33"/>
      <c r="Q391" s="35"/>
      <c r="R391" s="35"/>
      <c r="S391" s="35"/>
      <c r="T391" s="35"/>
      <c r="U391" s="35"/>
      <c r="V391" s="35"/>
      <c r="W391" s="35"/>
      <c r="X391" s="35"/>
      <c r="Y391" s="35"/>
      <c r="Z391" s="35"/>
      <c r="AA391" s="35">
        <v>1984</v>
      </c>
      <c r="AB391" s="35"/>
      <c r="AC391" s="35">
        <v>4</v>
      </c>
      <c r="AD391" s="35">
        <v>3</v>
      </c>
      <c r="AE391" s="35"/>
      <c r="AF391" s="35">
        <v>2</v>
      </c>
      <c r="AG391" s="35"/>
      <c r="AH391" s="35">
        <v>2</v>
      </c>
      <c r="AI391" s="35"/>
      <c r="AJ391" s="35"/>
      <c r="AK391" s="35"/>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c r="CB391" s="35"/>
      <c r="CC391" s="35"/>
      <c r="CD391" s="35"/>
      <c r="CE391" s="18"/>
      <c r="CF391" s="35"/>
      <c r="CG391" s="35"/>
      <c r="CH391" s="35" t="s">
        <v>4633</v>
      </c>
      <c r="CQ391" s="205">
        <v>0</v>
      </c>
      <c r="CV391" s="222">
        <v>0</v>
      </c>
    </row>
    <row r="392" spans="1:100" s="205" customFormat="1" x14ac:dyDescent="0.25">
      <c r="A392" s="205" t="s">
        <v>4634</v>
      </c>
      <c r="B392" s="43"/>
      <c r="C392" s="35"/>
      <c r="D392" s="35"/>
      <c r="E392" s="35" t="s">
        <v>4635</v>
      </c>
      <c r="F392" s="35" t="s">
        <v>4636</v>
      </c>
      <c r="G392" s="35" t="s">
        <v>254</v>
      </c>
      <c r="H392" s="35">
        <v>47906</v>
      </c>
      <c r="I392" s="35" t="s">
        <v>239</v>
      </c>
      <c r="J392" s="35" t="s">
        <v>241</v>
      </c>
      <c r="K392" s="35">
        <v>6461</v>
      </c>
      <c r="L392" s="35"/>
      <c r="M392" s="35"/>
      <c r="N392" s="35"/>
      <c r="O392" s="35"/>
      <c r="P392" s="33"/>
      <c r="Q392" s="35"/>
      <c r="R392" s="35"/>
      <c r="S392" s="35"/>
      <c r="T392" s="35"/>
      <c r="U392" s="35"/>
      <c r="V392" s="35"/>
      <c r="W392" s="35"/>
      <c r="X392" s="35"/>
      <c r="Y392" s="35"/>
      <c r="Z392" s="35"/>
      <c r="AA392" s="35">
        <v>1955</v>
      </c>
      <c r="AB392" s="35"/>
      <c r="AC392" s="35">
        <v>4</v>
      </c>
      <c r="AD392" s="35">
        <v>3</v>
      </c>
      <c r="AE392" s="35"/>
      <c r="AF392" s="35">
        <v>1</v>
      </c>
      <c r="AG392" s="35"/>
      <c r="AH392" s="35">
        <v>3</v>
      </c>
      <c r="AI392" s="35"/>
      <c r="AJ392" s="35"/>
      <c r="AK392" s="35"/>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c r="BZ392" s="35"/>
      <c r="CA392" s="35"/>
      <c r="CB392" s="35"/>
      <c r="CC392" s="35"/>
      <c r="CD392" s="35"/>
      <c r="CE392" s="18"/>
      <c r="CF392" s="35"/>
      <c r="CG392" s="35"/>
      <c r="CH392" s="35"/>
      <c r="CQ392" s="205">
        <v>0</v>
      </c>
      <c r="CV392" s="222">
        <v>0</v>
      </c>
    </row>
    <row r="393" spans="1:100" s="205" customFormat="1" x14ac:dyDescent="0.25">
      <c r="A393" s="205" t="s">
        <v>4637</v>
      </c>
      <c r="B393" s="43"/>
      <c r="C393" s="35"/>
      <c r="D393" s="35"/>
      <c r="E393" s="35" t="s">
        <v>3354</v>
      </c>
      <c r="F393" s="35" t="s">
        <v>4638</v>
      </c>
      <c r="G393" s="35" t="s">
        <v>133</v>
      </c>
      <c r="H393" s="35">
        <v>47909</v>
      </c>
      <c r="I393" s="35" t="s">
        <v>239</v>
      </c>
      <c r="J393" s="35" t="s">
        <v>241</v>
      </c>
      <c r="K393" s="35">
        <v>9885</v>
      </c>
      <c r="L393" s="35"/>
      <c r="M393" s="35"/>
      <c r="N393" s="35"/>
      <c r="O393" s="35"/>
      <c r="P393" s="33"/>
      <c r="Q393" s="35"/>
      <c r="R393" s="35"/>
      <c r="S393" s="35"/>
      <c r="T393" s="35"/>
      <c r="U393" s="35"/>
      <c r="V393" s="35"/>
      <c r="W393" s="35"/>
      <c r="X393" s="35"/>
      <c r="Y393" s="35"/>
      <c r="Z393" s="35"/>
      <c r="AA393" s="35">
        <v>2006</v>
      </c>
      <c r="AB393" s="35"/>
      <c r="AC393" s="35">
        <v>4</v>
      </c>
      <c r="AD393" s="35">
        <v>4</v>
      </c>
      <c r="AE393" s="35"/>
      <c r="AF393" s="35">
        <v>3</v>
      </c>
      <c r="AG393" s="35"/>
      <c r="AH393" s="35">
        <v>3</v>
      </c>
      <c r="AI393" s="35"/>
      <c r="AJ393" s="35"/>
      <c r="AK393" s="35"/>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c r="BZ393" s="35"/>
      <c r="CA393" s="35"/>
      <c r="CB393" s="35"/>
      <c r="CC393" s="35"/>
      <c r="CD393" s="35"/>
      <c r="CE393" s="18"/>
      <c r="CF393" s="35"/>
      <c r="CG393" s="35"/>
      <c r="CH393" s="35" t="s">
        <v>4639</v>
      </c>
      <c r="CQ393" s="205">
        <v>0</v>
      </c>
      <c r="CV393" s="222">
        <v>0</v>
      </c>
    </row>
    <row r="394" spans="1:100" s="205" customFormat="1" x14ac:dyDescent="0.25">
      <c r="A394" s="205" t="s">
        <v>4640</v>
      </c>
      <c r="B394" s="43"/>
      <c r="C394" s="35"/>
      <c r="D394" s="35"/>
      <c r="E394" s="35" t="s">
        <v>4641</v>
      </c>
      <c r="F394" s="35" t="s">
        <v>4642</v>
      </c>
      <c r="G394" s="35" t="s">
        <v>254</v>
      </c>
      <c r="H394" s="35">
        <v>47906</v>
      </c>
      <c r="I394" s="35" t="s">
        <v>239</v>
      </c>
      <c r="J394" s="35" t="s">
        <v>241</v>
      </c>
      <c r="K394" s="35">
        <v>9440</v>
      </c>
      <c r="L394" s="35"/>
      <c r="M394" s="35"/>
      <c r="N394" s="35"/>
      <c r="O394" s="35"/>
      <c r="P394" s="33"/>
      <c r="Q394" s="35"/>
      <c r="R394" s="35"/>
      <c r="S394" s="35"/>
      <c r="T394" s="35"/>
      <c r="U394" s="35"/>
      <c r="V394" s="35"/>
      <c r="W394" s="35"/>
      <c r="X394" s="35"/>
      <c r="Y394" s="35"/>
      <c r="Z394" s="35"/>
      <c r="AA394" s="35">
        <v>1997</v>
      </c>
      <c r="AB394" s="35"/>
      <c r="AC394" s="35">
        <v>2</v>
      </c>
      <c r="AD394" s="35">
        <v>2</v>
      </c>
      <c r="AE394" s="35"/>
      <c r="AF394" s="35">
        <v>2</v>
      </c>
      <c r="AG394" s="35"/>
      <c r="AH394" s="35">
        <v>3</v>
      </c>
      <c r="AI394" s="35"/>
      <c r="AJ394" s="35"/>
      <c r="AK394" s="35"/>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c r="CB394" s="35"/>
      <c r="CC394" s="35"/>
      <c r="CD394" s="35"/>
      <c r="CE394" s="18"/>
      <c r="CF394" s="35"/>
      <c r="CG394" s="35"/>
      <c r="CH394" s="35"/>
      <c r="CQ394" s="205">
        <v>0</v>
      </c>
      <c r="CV394" s="222">
        <v>0</v>
      </c>
    </row>
    <row r="395" spans="1:100" s="205" customFormat="1" x14ac:dyDescent="0.25">
      <c r="A395" s="205" t="s">
        <v>4643</v>
      </c>
      <c r="B395" s="43"/>
      <c r="C395" s="35"/>
      <c r="D395" s="35"/>
      <c r="E395" s="35" t="s">
        <v>4644</v>
      </c>
      <c r="F395" s="35" t="s">
        <v>4645</v>
      </c>
      <c r="G395" s="35" t="s">
        <v>133</v>
      </c>
      <c r="H395" s="35">
        <v>47909</v>
      </c>
      <c r="I395" s="35" t="s">
        <v>239</v>
      </c>
      <c r="J395" s="35" t="s">
        <v>241</v>
      </c>
      <c r="K395" s="35">
        <v>8870</v>
      </c>
      <c r="L395" s="35"/>
      <c r="M395" s="35"/>
      <c r="N395" s="35"/>
      <c r="O395" s="35"/>
      <c r="P395" s="33"/>
      <c r="Q395" s="35"/>
      <c r="R395" s="35"/>
      <c r="S395" s="35"/>
      <c r="T395" s="35"/>
      <c r="U395" s="35"/>
      <c r="V395" s="35"/>
      <c r="W395" s="35"/>
      <c r="X395" s="35"/>
      <c r="Y395" s="35"/>
      <c r="Z395" s="35"/>
      <c r="AA395" s="35">
        <v>2005</v>
      </c>
      <c r="AB395" s="35"/>
      <c r="AC395" s="35">
        <v>3</v>
      </c>
      <c r="AD395" s="35">
        <v>4</v>
      </c>
      <c r="AE395" s="35"/>
      <c r="AF395" s="35">
        <v>3</v>
      </c>
      <c r="AG395" s="35"/>
      <c r="AH395" s="35">
        <v>3</v>
      </c>
      <c r="AI395" s="35"/>
      <c r="AJ395" s="35"/>
      <c r="AK395" s="35"/>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c r="BZ395" s="35"/>
      <c r="CA395" s="35"/>
      <c r="CB395" s="35"/>
      <c r="CC395" s="35"/>
      <c r="CD395" s="35"/>
      <c r="CE395" s="18"/>
      <c r="CF395" s="35"/>
      <c r="CG395" s="35"/>
      <c r="CH395" s="35"/>
      <c r="CQ395" s="205">
        <v>0</v>
      </c>
      <c r="CV395" s="222">
        <v>0</v>
      </c>
    </row>
    <row r="396" spans="1:100" s="205" customFormat="1" x14ac:dyDescent="0.25">
      <c r="A396" s="205" t="s">
        <v>4646</v>
      </c>
      <c r="B396" s="43"/>
      <c r="C396" s="35"/>
      <c r="D396" s="35"/>
      <c r="E396" s="35" t="s">
        <v>4647</v>
      </c>
      <c r="F396" s="35" t="s">
        <v>4648</v>
      </c>
      <c r="G396" s="35" t="s">
        <v>133</v>
      </c>
      <c r="H396" s="35">
        <v>47909</v>
      </c>
      <c r="I396" s="35" t="s">
        <v>239</v>
      </c>
      <c r="J396" s="35" t="s">
        <v>241</v>
      </c>
      <c r="K396" s="35">
        <v>6438</v>
      </c>
      <c r="L396" s="35"/>
      <c r="M396" s="35"/>
      <c r="N396" s="35"/>
      <c r="O396" s="35"/>
      <c r="P396" s="33"/>
      <c r="Q396" s="35"/>
      <c r="R396" s="35"/>
      <c r="S396" s="35"/>
      <c r="T396" s="35"/>
      <c r="U396" s="35"/>
      <c r="V396" s="35"/>
      <c r="W396" s="35"/>
      <c r="X396" s="35"/>
      <c r="Y396" s="35"/>
      <c r="Z396" s="35"/>
      <c r="AA396" s="35">
        <v>2005</v>
      </c>
      <c r="AB396" s="35"/>
      <c r="AC396" s="35">
        <v>4</v>
      </c>
      <c r="AD396" s="35">
        <v>3</v>
      </c>
      <c r="AE396" s="35"/>
      <c r="AF396" s="35">
        <v>4</v>
      </c>
      <c r="AG396" s="35"/>
      <c r="AH396" s="35">
        <v>4</v>
      </c>
      <c r="AI396" s="35"/>
      <c r="AJ396" s="35"/>
      <c r="AK396" s="35"/>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c r="BZ396" s="35"/>
      <c r="CA396" s="35"/>
      <c r="CB396" s="35"/>
      <c r="CC396" s="35"/>
      <c r="CD396" s="35"/>
      <c r="CE396" s="18"/>
      <c r="CF396" s="35"/>
      <c r="CG396" s="35"/>
      <c r="CH396" s="35"/>
      <c r="CQ396" s="205">
        <v>0</v>
      </c>
      <c r="CV396" s="222">
        <v>0</v>
      </c>
    </row>
    <row r="397" spans="1:100" s="205" customFormat="1" x14ac:dyDescent="0.25">
      <c r="A397" s="205" t="s">
        <v>4649</v>
      </c>
      <c r="B397" s="43"/>
      <c r="C397" s="35"/>
      <c r="D397" s="35"/>
      <c r="E397" s="35" t="s">
        <v>4650</v>
      </c>
      <c r="F397" s="35" t="s">
        <v>4651</v>
      </c>
      <c r="G397" s="35" t="s">
        <v>133</v>
      </c>
      <c r="H397" s="35">
        <v>47904</v>
      </c>
      <c r="I397" s="35" t="s">
        <v>239</v>
      </c>
      <c r="J397" s="35" t="s">
        <v>241</v>
      </c>
      <c r="K397" s="35">
        <v>5720</v>
      </c>
      <c r="L397" s="35"/>
      <c r="M397" s="35"/>
      <c r="N397" s="35"/>
      <c r="O397" s="35"/>
      <c r="P397" s="33"/>
      <c r="Q397" s="35"/>
      <c r="R397" s="35"/>
      <c r="S397" s="35"/>
      <c r="T397" s="35"/>
      <c r="U397" s="35"/>
      <c r="V397" s="35"/>
      <c r="W397" s="35"/>
      <c r="X397" s="35"/>
      <c r="Y397" s="35"/>
      <c r="Z397" s="35"/>
      <c r="AA397" s="35">
        <v>1986</v>
      </c>
      <c r="AB397" s="35"/>
      <c r="AC397" s="35">
        <v>4</v>
      </c>
      <c r="AD397" s="35">
        <v>3</v>
      </c>
      <c r="AE397" s="35"/>
      <c r="AF397" s="35">
        <v>3</v>
      </c>
      <c r="AG397" s="35"/>
      <c r="AH397" s="35">
        <v>3</v>
      </c>
      <c r="AI397" s="35"/>
      <c r="AJ397" s="35"/>
      <c r="AK397" s="35"/>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c r="BZ397" s="35"/>
      <c r="CA397" s="35"/>
      <c r="CB397" s="35"/>
      <c r="CC397" s="35"/>
      <c r="CD397" s="35"/>
      <c r="CE397" s="18"/>
      <c r="CF397" s="35"/>
      <c r="CG397" s="35"/>
      <c r="CH397" s="35"/>
      <c r="CQ397" s="205">
        <v>0</v>
      </c>
      <c r="CV397" s="222">
        <v>0</v>
      </c>
    </row>
    <row r="398" spans="1:100" s="205" customFormat="1" x14ac:dyDescent="0.25">
      <c r="A398" s="205" t="s">
        <v>4652</v>
      </c>
      <c r="B398" s="43"/>
      <c r="C398" s="35"/>
      <c r="D398" s="35"/>
      <c r="E398" s="35" t="s">
        <v>4653</v>
      </c>
      <c r="F398" s="35" t="s">
        <v>4654</v>
      </c>
      <c r="G398" s="35" t="s">
        <v>133</v>
      </c>
      <c r="H398" s="35">
        <v>47905</v>
      </c>
      <c r="I398" s="35" t="s">
        <v>239</v>
      </c>
      <c r="J398" s="35" t="s">
        <v>241</v>
      </c>
      <c r="K398" s="35">
        <v>5950</v>
      </c>
      <c r="L398" s="35"/>
      <c r="M398" s="35"/>
      <c r="N398" s="35"/>
      <c r="O398" s="35"/>
      <c r="P398" s="33"/>
      <c r="Q398" s="35"/>
      <c r="R398" s="35"/>
      <c r="S398" s="35"/>
      <c r="T398" s="35"/>
      <c r="U398" s="35"/>
      <c r="V398" s="35"/>
      <c r="W398" s="35"/>
      <c r="X398" s="35"/>
      <c r="Y398" s="35"/>
      <c r="Z398" s="35"/>
      <c r="AA398" s="35">
        <v>2004</v>
      </c>
      <c r="AB398" s="35"/>
      <c r="AC398" s="35">
        <v>2</v>
      </c>
      <c r="AD398" s="35">
        <v>3</v>
      </c>
      <c r="AE398" s="35"/>
      <c r="AF398" s="35">
        <v>4</v>
      </c>
      <c r="AG398" s="35"/>
      <c r="AH398" s="35">
        <v>4</v>
      </c>
      <c r="AI398" s="35"/>
      <c r="AJ398" s="35"/>
      <c r="AK398" s="35"/>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c r="BZ398" s="35"/>
      <c r="CA398" s="35"/>
      <c r="CB398" s="35"/>
      <c r="CC398" s="35"/>
      <c r="CD398" s="35"/>
      <c r="CE398" s="18"/>
      <c r="CF398" s="35"/>
      <c r="CG398" s="35"/>
      <c r="CH398" s="35"/>
      <c r="CQ398" s="205">
        <v>0</v>
      </c>
      <c r="CV398" s="222">
        <v>0</v>
      </c>
    </row>
    <row r="399" spans="1:100" s="205" customFormat="1" x14ac:dyDescent="0.25">
      <c r="A399" s="205" t="s">
        <v>4655</v>
      </c>
      <c r="B399" s="43"/>
      <c r="C399" s="35"/>
      <c r="D399" s="35"/>
      <c r="E399" s="35" t="s">
        <v>4656</v>
      </c>
      <c r="F399" s="35" t="s">
        <v>4657</v>
      </c>
      <c r="G399" s="35" t="s">
        <v>254</v>
      </c>
      <c r="H399" s="35">
        <v>47906</v>
      </c>
      <c r="I399" s="35" t="s">
        <v>239</v>
      </c>
      <c r="J399" s="35" t="s">
        <v>241</v>
      </c>
      <c r="K399" s="35">
        <v>9812</v>
      </c>
      <c r="L399" s="35"/>
      <c r="M399" s="35"/>
      <c r="N399" s="35"/>
      <c r="O399" s="35"/>
      <c r="P399" s="33"/>
      <c r="Q399" s="35"/>
      <c r="R399" s="35"/>
      <c r="S399" s="35"/>
      <c r="T399" s="35"/>
      <c r="U399" s="35"/>
      <c r="V399" s="35"/>
      <c r="W399" s="35"/>
      <c r="X399" s="35"/>
      <c r="Y399" s="35"/>
      <c r="Z399" s="35"/>
      <c r="AA399" s="35">
        <v>1998</v>
      </c>
      <c r="AB399" s="35"/>
      <c r="AC399" s="35">
        <v>4</v>
      </c>
      <c r="AD399" s="35">
        <v>3</v>
      </c>
      <c r="AE399" s="35"/>
      <c r="AF399" s="35">
        <v>3</v>
      </c>
      <c r="AG399" s="35"/>
      <c r="AH399" s="35">
        <v>3</v>
      </c>
      <c r="AI399" s="35"/>
      <c r="AJ399" s="35"/>
      <c r="AK399" s="35"/>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c r="BZ399" s="35"/>
      <c r="CA399" s="35"/>
      <c r="CB399" s="35"/>
      <c r="CC399" s="35"/>
      <c r="CD399" s="35"/>
      <c r="CE399" s="18"/>
      <c r="CF399" s="35"/>
      <c r="CG399" s="35"/>
      <c r="CH399" s="35"/>
      <c r="CQ399" s="205">
        <v>0</v>
      </c>
      <c r="CV399" s="222">
        <v>0</v>
      </c>
    </row>
    <row r="400" spans="1:100" s="205" customFormat="1" x14ac:dyDescent="0.25">
      <c r="A400" s="205" t="s">
        <v>4658</v>
      </c>
      <c r="B400" s="43"/>
      <c r="C400" s="35"/>
      <c r="D400" s="35"/>
      <c r="E400" s="35" t="s">
        <v>4659</v>
      </c>
      <c r="F400" s="35" t="s">
        <v>4660</v>
      </c>
      <c r="G400" s="35" t="s">
        <v>133</v>
      </c>
      <c r="H400" s="35">
        <v>47905</v>
      </c>
      <c r="I400" s="35" t="s">
        <v>239</v>
      </c>
      <c r="J400" s="35" t="s">
        <v>241</v>
      </c>
      <c r="K400" s="35">
        <v>5773</v>
      </c>
      <c r="L400" s="35"/>
      <c r="M400" s="35"/>
      <c r="N400" s="35"/>
      <c r="O400" s="35"/>
      <c r="P400" s="33"/>
      <c r="Q400" s="35"/>
      <c r="R400" s="35"/>
      <c r="S400" s="35"/>
      <c r="T400" s="35"/>
      <c r="U400" s="35"/>
      <c r="V400" s="35"/>
      <c r="W400" s="35"/>
      <c r="X400" s="35"/>
      <c r="Y400" s="35"/>
      <c r="Z400" s="35"/>
      <c r="AA400" s="35">
        <v>1991</v>
      </c>
      <c r="AB400" s="35"/>
      <c r="AC400" s="35">
        <v>4</v>
      </c>
      <c r="AD400" s="35">
        <v>4</v>
      </c>
      <c r="AE400" s="35"/>
      <c r="AF400" s="35">
        <v>3</v>
      </c>
      <c r="AG400" s="35"/>
      <c r="AH400" s="35">
        <v>3</v>
      </c>
      <c r="AI400" s="35"/>
      <c r="AJ400" s="35"/>
      <c r="AK400" s="35"/>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c r="BZ400" s="35"/>
      <c r="CA400" s="35"/>
      <c r="CB400" s="35"/>
      <c r="CC400" s="35"/>
      <c r="CD400" s="35"/>
      <c r="CE400" s="18"/>
      <c r="CF400" s="35"/>
      <c r="CG400" s="35"/>
      <c r="CH400" s="35"/>
      <c r="CQ400" s="205">
        <v>0</v>
      </c>
      <c r="CV400" s="222">
        <v>0</v>
      </c>
    </row>
    <row r="401" spans="1:100" s="205" customFormat="1" x14ac:dyDescent="0.25">
      <c r="A401" s="205" t="s">
        <v>4661</v>
      </c>
      <c r="B401" s="43"/>
      <c r="C401" s="35"/>
      <c r="D401" s="35"/>
      <c r="E401" s="35" t="s">
        <v>4662</v>
      </c>
      <c r="F401" s="35" t="s">
        <v>4663</v>
      </c>
      <c r="G401" s="35" t="s">
        <v>133</v>
      </c>
      <c r="H401" s="35">
        <v>47905</v>
      </c>
      <c r="I401" s="35" t="s">
        <v>239</v>
      </c>
      <c r="J401" s="35" t="s">
        <v>241</v>
      </c>
      <c r="K401" s="35">
        <v>6596</v>
      </c>
      <c r="L401" s="35"/>
      <c r="M401" s="35"/>
      <c r="N401" s="35"/>
      <c r="O401" s="35"/>
      <c r="P401" s="33"/>
      <c r="Q401" s="35"/>
      <c r="R401" s="35"/>
      <c r="S401" s="35"/>
      <c r="T401" s="35"/>
      <c r="U401" s="35"/>
      <c r="V401" s="35"/>
      <c r="W401" s="35"/>
      <c r="X401" s="35"/>
      <c r="Y401" s="35"/>
      <c r="Z401" s="35"/>
      <c r="AA401" s="35">
        <v>2003</v>
      </c>
      <c r="AB401" s="35"/>
      <c r="AC401" s="35">
        <v>3</v>
      </c>
      <c r="AD401" s="35">
        <v>3</v>
      </c>
      <c r="AE401" s="35"/>
      <c r="AF401" s="35">
        <v>2</v>
      </c>
      <c r="AG401" s="35"/>
      <c r="AH401" s="35">
        <v>3</v>
      </c>
      <c r="AI401" s="35"/>
      <c r="AJ401" s="35"/>
      <c r="AK401" s="35"/>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c r="BZ401" s="35"/>
      <c r="CA401" s="35"/>
      <c r="CB401" s="35"/>
      <c r="CC401" s="35"/>
      <c r="CD401" s="35"/>
      <c r="CE401" s="18"/>
      <c r="CF401" s="35"/>
      <c r="CG401" s="35"/>
      <c r="CH401" s="35"/>
      <c r="CQ401" s="205">
        <v>0</v>
      </c>
      <c r="CV401" s="222">
        <v>0</v>
      </c>
    </row>
    <row r="402" spans="1:100" s="205" customFormat="1" x14ac:dyDescent="0.25">
      <c r="A402" s="205" t="s">
        <v>4664</v>
      </c>
      <c r="B402" s="43"/>
      <c r="C402" s="35"/>
      <c r="D402" s="35"/>
      <c r="E402" s="35" t="s">
        <v>4665</v>
      </c>
      <c r="F402" s="35" t="s">
        <v>4666</v>
      </c>
      <c r="G402" s="35" t="s">
        <v>133</v>
      </c>
      <c r="H402" s="35">
        <v>47905</v>
      </c>
      <c r="I402" s="35" t="s">
        <v>239</v>
      </c>
      <c r="J402" s="35" t="s">
        <v>241</v>
      </c>
      <c r="K402" s="35">
        <v>5600</v>
      </c>
      <c r="L402" s="35"/>
      <c r="M402" s="35"/>
      <c r="N402" s="35"/>
      <c r="O402" s="35"/>
      <c r="P402" s="33"/>
      <c r="Q402" s="35"/>
      <c r="R402" s="35"/>
      <c r="S402" s="35"/>
      <c r="T402" s="35"/>
      <c r="U402" s="35"/>
      <c r="V402" s="35"/>
      <c r="W402" s="35"/>
      <c r="X402" s="35"/>
      <c r="Y402" s="35"/>
      <c r="Z402" s="35"/>
      <c r="AA402" s="35">
        <v>1969</v>
      </c>
      <c r="AB402" s="35"/>
      <c r="AC402" s="35">
        <v>4</v>
      </c>
      <c r="AD402" s="35">
        <v>3</v>
      </c>
      <c r="AE402" s="35"/>
      <c r="AF402" s="35">
        <v>3</v>
      </c>
      <c r="AG402" s="35"/>
      <c r="AH402" s="35">
        <v>3</v>
      </c>
      <c r="AI402" s="35"/>
      <c r="AJ402" s="35"/>
      <c r="AK402" s="35"/>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c r="BZ402" s="35"/>
      <c r="CA402" s="35"/>
      <c r="CB402" s="35"/>
      <c r="CC402" s="35"/>
      <c r="CD402" s="35"/>
      <c r="CE402" s="18"/>
      <c r="CF402" s="35"/>
      <c r="CG402" s="35"/>
      <c r="CH402" s="35"/>
      <c r="CQ402" s="205">
        <v>0</v>
      </c>
      <c r="CV402" s="222">
        <v>0</v>
      </c>
    </row>
    <row r="403" spans="1:100" s="205" customFormat="1" x14ac:dyDescent="0.25">
      <c r="A403" s="205" t="s">
        <v>4667</v>
      </c>
      <c r="B403" s="43"/>
      <c r="C403" s="35"/>
      <c r="D403" s="35"/>
      <c r="E403" s="35" t="s">
        <v>4668</v>
      </c>
      <c r="F403" s="35" t="s">
        <v>4669</v>
      </c>
      <c r="G403" s="35" t="s">
        <v>133</v>
      </c>
      <c r="H403" s="35">
        <v>47909</v>
      </c>
      <c r="I403" s="35" t="s">
        <v>239</v>
      </c>
      <c r="J403" s="35" t="s">
        <v>241</v>
      </c>
      <c r="K403" s="35">
        <v>8080</v>
      </c>
      <c r="L403" s="35"/>
      <c r="M403" s="35"/>
      <c r="N403" s="35"/>
      <c r="O403" s="35"/>
      <c r="P403" s="33"/>
      <c r="Q403" s="35"/>
      <c r="R403" s="35"/>
      <c r="S403" s="35"/>
      <c r="T403" s="35"/>
      <c r="U403" s="35"/>
      <c r="V403" s="35"/>
      <c r="W403" s="35"/>
      <c r="X403" s="35"/>
      <c r="Y403" s="35"/>
      <c r="Z403" s="35"/>
      <c r="AA403" s="35">
        <v>2004</v>
      </c>
      <c r="AB403" s="35"/>
      <c r="AC403" s="35">
        <v>3</v>
      </c>
      <c r="AD403" s="35">
        <v>3</v>
      </c>
      <c r="AE403" s="35"/>
      <c r="AF403" s="35">
        <v>3</v>
      </c>
      <c r="AG403" s="35"/>
      <c r="AH403" s="35">
        <v>3</v>
      </c>
      <c r="AI403" s="35"/>
      <c r="AJ403" s="35"/>
      <c r="AK403" s="35"/>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c r="BZ403" s="35"/>
      <c r="CA403" s="35"/>
      <c r="CB403" s="35"/>
      <c r="CC403" s="35"/>
      <c r="CD403" s="35"/>
      <c r="CE403" s="18"/>
      <c r="CF403" s="35"/>
      <c r="CG403" s="35"/>
      <c r="CH403" s="35" t="s">
        <v>4670</v>
      </c>
      <c r="CQ403" s="205">
        <v>0</v>
      </c>
      <c r="CV403" s="222">
        <v>0</v>
      </c>
    </row>
    <row r="404" spans="1:100" s="205" customFormat="1" x14ac:dyDescent="0.25">
      <c r="A404" s="205" t="s">
        <v>4671</v>
      </c>
      <c r="B404" s="43"/>
      <c r="C404" s="35"/>
      <c r="D404" s="35"/>
      <c r="E404" s="35" t="s">
        <v>4672</v>
      </c>
      <c r="F404" s="35" t="s">
        <v>4673</v>
      </c>
      <c r="G404" s="35" t="s">
        <v>133</v>
      </c>
      <c r="H404" s="35">
        <v>47909</v>
      </c>
      <c r="I404" s="35" t="s">
        <v>239</v>
      </c>
      <c r="J404" s="35" t="s">
        <v>241</v>
      </c>
      <c r="K404" s="35">
        <v>9015</v>
      </c>
      <c r="L404" s="35"/>
      <c r="M404" s="35"/>
      <c r="N404" s="35"/>
      <c r="O404" s="35"/>
      <c r="P404" s="33"/>
      <c r="Q404" s="35"/>
      <c r="R404" s="35"/>
      <c r="S404" s="35"/>
      <c r="T404" s="35"/>
      <c r="U404" s="35"/>
      <c r="V404" s="35"/>
      <c r="W404" s="35"/>
      <c r="X404" s="35"/>
      <c r="Y404" s="35"/>
      <c r="Z404" s="35"/>
      <c r="AA404" s="35">
        <v>2003</v>
      </c>
      <c r="AB404" s="35"/>
      <c r="AC404" s="35">
        <v>3</v>
      </c>
      <c r="AD404" s="35">
        <v>3</v>
      </c>
      <c r="AE404" s="35"/>
      <c r="AF404" s="35">
        <v>3</v>
      </c>
      <c r="AG404" s="35"/>
      <c r="AH404" s="35">
        <v>3</v>
      </c>
      <c r="AI404" s="35"/>
      <c r="AJ404" s="35"/>
      <c r="AK404" s="35"/>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c r="BZ404" s="35"/>
      <c r="CA404" s="35"/>
      <c r="CB404" s="35"/>
      <c r="CC404" s="35"/>
      <c r="CD404" s="35"/>
      <c r="CE404" s="18"/>
      <c r="CF404" s="35"/>
      <c r="CG404" s="35"/>
      <c r="CH404" s="35"/>
      <c r="CQ404" s="205">
        <v>0</v>
      </c>
      <c r="CV404" s="222">
        <v>0</v>
      </c>
    </row>
    <row r="405" spans="1:100" s="205" customFormat="1" x14ac:dyDescent="0.25">
      <c r="A405" s="205" t="s">
        <v>4674</v>
      </c>
      <c r="B405" s="43"/>
      <c r="C405" s="35"/>
      <c r="D405" s="35"/>
      <c r="E405" s="35" t="s">
        <v>4675</v>
      </c>
      <c r="F405" s="35" t="s">
        <v>4676</v>
      </c>
      <c r="G405" s="35" t="s">
        <v>133</v>
      </c>
      <c r="H405" s="35">
        <v>47909</v>
      </c>
      <c r="I405" s="35" t="s">
        <v>239</v>
      </c>
      <c r="J405" s="35" t="s">
        <v>241</v>
      </c>
      <c r="K405" s="35">
        <v>6128</v>
      </c>
      <c r="L405" s="35"/>
      <c r="M405" s="35"/>
      <c r="N405" s="35"/>
      <c r="O405" s="35"/>
      <c r="P405" s="33"/>
      <c r="Q405" s="35"/>
      <c r="R405" s="35"/>
      <c r="S405" s="35"/>
      <c r="T405" s="35"/>
      <c r="U405" s="35"/>
      <c r="V405" s="35"/>
      <c r="W405" s="35"/>
      <c r="X405" s="35"/>
      <c r="Y405" s="35"/>
      <c r="Z405" s="35"/>
      <c r="AA405" s="35">
        <v>1994</v>
      </c>
      <c r="AB405" s="35"/>
      <c r="AC405" s="35">
        <v>2</v>
      </c>
      <c r="AD405" s="35">
        <v>2</v>
      </c>
      <c r="AE405" s="35"/>
      <c r="AF405" s="35">
        <v>3</v>
      </c>
      <c r="AG405" s="35"/>
      <c r="AH405" s="35">
        <v>3</v>
      </c>
      <c r="AI405" s="35"/>
      <c r="AJ405" s="35"/>
      <c r="AK405" s="35"/>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c r="BZ405" s="35"/>
      <c r="CA405" s="35"/>
      <c r="CB405" s="35"/>
      <c r="CC405" s="35"/>
      <c r="CD405" s="35"/>
      <c r="CE405" s="18"/>
      <c r="CF405" s="35"/>
      <c r="CG405" s="35"/>
      <c r="CH405" s="35"/>
      <c r="CQ405" s="205">
        <v>0</v>
      </c>
      <c r="CV405" s="222">
        <v>0</v>
      </c>
    </row>
    <row r="406" spans="1:100" s="205" customFormat="1" x14ac:dyDescent="0.25">
      <c r="A406" s="205" t="s">
        <v>4677</v>
      </c>
      <c r="B406" s="43"/>
      <c r="C406" s="35"/>
      <c r="D406" s="35"/>
      <c r="E406" s="35" t="s">
        <v>4678</v>
      </c>
      <c r="F406" s="35" t="s">
        <v>4679</v>
      </c>
      <c r="G406" s="35" t="s">
        <v>133</v>
      </c>
      <c r="H406" s="35">
        <v>47905</v>
      </c>
      <c r="I406" s="35" t="s">
        <v>239</v>
      </c>
      <c r="J406" s="35" t="s">
        <v>241</v>
      </c>
      <c r="K406" s="35">
        <v>9793</v>
      </c>
      <c r="L406" s="35"/>
      <c r="M406" s="35"/>
      <c r="N406" s="35"/>
      <c r="O406" s="35"/>
      <c r="P406" s="33"/>
      <c r="Q406" s="35"/>
      <c r="R406" s="35"/>
      <c r="S406" s="35"/>
      <c r="T406" s="35"/>
      <c r="U406" s="35"/>
      <c r="V406" s="35"/>
      <c r="W406" s="35"/>
      <c r="X406" s="35"/>
      <c r="Y406" s="35"/>
      <c r="Z406" s="35"/>
      <c r="AA406" s="35">
        <v>2001</v>
      </c>
      <c r="AB406" s="35"/>
      <c r="AC406" s="35">
        <v>3</v>
      </c>
      <c r="AD406" s="35">
        <v>2</v>
      </c>
      <c r="AE406" s="35"/>
      <c r="AF406" s="35">
        <v>2</v>
      </c>
      <c r="AG406" s="35"/>
      <c r="AH406" s="35">
        <v>3</v>
      </c>
      <c r="AI406" s="35"/>
      <c r="AJ406" s="35"/>
      <c r="AK406" s="35"/>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c r="BZ406" s="35"/>
      <c r="CA406" s="35"/>
      <c r="CB406" s="35"/>
      <c r="CC406" s="35"/>
      <c r="CD406" s="35"/>
      <c r="CE406" s="18"/>
      <c r="CF406" s="35"/>
      <c r="CG406" s="35"/>
      <c r="CH406" s="35" t="s">
        <v>4633</v>
      </c>
      <c r="CQ406" s="205">
        <v>0</v>
      </c>
      <c r="CV406" s="222">
        <v>0</v>
      </c>
    </row>
    <row r="407" spans="1:100" s="205" customFormat="1" x14ac:dyDescent="0.25">
      <c r="A407" s="205" t="s">
        <v>4680</v>
      </c>
      <c r="B407" s="43"/>
      <c r="C407" s="35"/>
      <c r="D407" s="35"/>
      <c r="E407" s="35" t="s">
        <v>4681</v>
      </c>
      <c r="F407" s="35" t="s">
        <v>4682</v>
      </c>
      <c r="G407" s="35" t="s">
        <v>133</v>
      </c>
      <c r="H407" s="35"/>
      <c r="I407" s="35" t="s">
        <v>239</v>
      </c>
      <c r="J407" s="35" t="s">
        <v>241</v>
      </c>
      <c r="K407" s="35">
        <v>6585</v>
      </c>
      <c r="L407" s="35"/>
      <c r="M407" s="35"/>
      <c r="N407" s="35"/>
      <c r="O407" s="35"/>
      <c r="P407" s="33"/>
      <c r="Q407" s="35"/>
      <c r="R407" s="35"/>
      <c r="S407" s="35"/>
      <c r="T407" s="35"/>
      <c r="U407" s="35"/>
      <c r="V407" s="35"/>
      <c r="W407" s="35"/>
      <c r="X407" s="35"/>
      <c r="Y407" s="35"/>
      <c r="Z407" s="35"/>
      <c r="AA407" s="35">
        <v>1985</v>
      </c>
      <c r="AB407" s="35"/>
      <c r="AC407" s="35">
        <v>3</v>
      </c>
      <c r="AD407" s="35">
        <v>3</v>
      </c>
      <c r="AE407" s="35"/>
      <c r="AF407" s="35">
        <v>3</v>
      </c>
      <c r="AG407" s="35"/>
      <c r="AH407" s="35">
        <v>3</v>
      </c>
      <c r="AI407" s="35"/>
      <c r="AJ407" s="35"/>
      <c r="AK407" s="35"/>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c r="CB407" s="35"/>
      <c r="CC407" s="35"/>
      <c r="CD407" s="35"/>
      <c r="CE407" s="18"/>
      <c r="CF407" s="35"/>
      <c r="CG407" s="35"/>
      <c r="CH407" s="35" t="s">
        <v>4683</v>
      </c>
      <c r="CQ407" s="205">
        <v>0</v>
      </c>
      <c r="CV407" s="222">
        <v>0</v>
      </c>
    </row>
    <row r="408" spans="1:100" s="205" customFormat="1" x14ac:dyDescent="0.25">
      <c r="A408" s="205" t="s">
        <v>4684</v>
      </c>
      <c r="B408" s="43"/>
      <c r="C408" s="35"/>
      <c r="D408" s="35"/>
      <c r="E408" s="35" t="s">
        <v>4685</v>
      </c>
      <c r="F408" s="35" t="s">
        <v>4686</v>
      </c>
      <c r="G408" s="35" t="s">
        <v>133</v>
      </c>
      <c r="H408" s="35">
        <v>47905</v>
      </c>
      <c r="I408" s="35" t="s">
        <v>239</v>
      </c>
      <c r="J408" s="35" t="s">
        <v>241</v>
      </c>
      <c r="K408" s="35">
        <v>3710</v>
      </c>
      <c r="L408" s="35"/>
      <c r="M408" s="35"/>
      <c r="N408" s="35"/>
      <c r="O408" s="35"/>
      <c r="P408" s="33"/>
      <c r="Q408" s="35"/>
      <c r="R408" s="35"/>
      <c r="S408" s="35"/>
      <c r="T408" s="35"/>
      <c r="U408" s="35"/>
      <c r="V408" s="35"/>
      <c r="W408" s="35"/>
      <c r="X408" s="35"/>
      <c r="Y408" s="35"/>
      <c r="Z408" s="35"/>
      <c r="AA408" s="35">
        <v>1956</v>
      </c>
      <c r="AB408" s="35"/>
      <c r="AC408" s="35">
        <v>1</v>
      </c>
      <c r="AD408" s="35">
        <v>2</v>
      </c>
      <c r="AE408" s="35"/>
      <c r="AF408" s="35">
        <v>2</v>
      </c>
      <c r="AG408" s="35"/>
      <c r="AH408" s="35">
        <v>2</v>
      </c>
      <c r="AI408" s="35"/>
      <c r="AJ408" s="35"/>
      <c r="AK408" s="35"/>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c r="CB408" s="35"/>
      <c r="CC408" s="35"/>
      <c r="CD408" s="35"/>
      <c r="CE408" s="18"/>
      <c r="CF408" s="35"/>
      <c r="CG408" s="35"/>
      <c r="CH408" s="35" t="s">
        <v>4687</v>
      </c>
      <c r="CQ408" s="205">
        <v>0</v>
      </c>
      <c r="CV408" s="222">
        <v>0</v>
      </c>
    </row>
    <row r="409" spans="1:100" s="205" customFormat="1" x14ac:dyDescent="0.25">
      <c r="A409" s="205" t="s">
        <v>4688</v>
      </c>
      <c r="B409" s="43"/>
      <c r="C409" s="35"/>
      <c r="D409" s="35"/>
      <c r="E409" s="35" t="s">
        <v>4689</v>
      </c>
      <c r="F409" s="35" t="s">
        <v>4690</v>
      </c>
      <c r="G409" s="35" t="s">
        <v>254</v>
      </c>
      <c r="H409" s="35">
        <v>47906</v>
      </c>
      <c r="I409" s="35" t="s">
        <v>239</v>
      </c>
      <c r="J409" s="35" t="s">
        <v>241</v>
      </c>
      <c r="K409" s="35">
        <v>1773</v>
      </c>
      <c r="L409" s="35"/>
      <c r="M409" s="35"/>
      <c r="N409" s="35"/>
      <c r="O409" s="35"/>
      <c r="P409" s="33"/>
      <c r="Q409" s="35"/>
      <c r="R409" s="35"/>
      <c r="S409" s="35"/>
      <c r="T409" s="35"/>
      <c r="U409" s="35"/>
      <c r="V409" s="35"/>
      <c r="W409" s="35"/>
      <c r="X409" s="35"/>
      <c r="Y409" s="35"/>
      <c r="Z409" s="35"/>
      <c r="AA409" s="35">
        <v>1933</v>
      </c>
      <c r="AB409" s="35"/>
      <c r="AC409" s="35">
        <v>5</v>
      </c>
      <c r="AD409" s="35">
        <v>5</v>
      </c>
      <c r="AE409" s="35"/>
      <c r="AF409" s="35">
        <v>3</v>
      </c>
      <c r="AG409" s="35"/>
      <c r="AH409" s="35">
        <v>4</v>
      </c>
      <c r="AI409" s="35"/>
      <c r="AJ409" s="35"/>
      <c r="AK409" s="35"/>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c r="CB409" s="35"/>
      <c r="CC409" s="35"/>
      <c r="CD409" s="35"/>
      <c r="CE409" s="18"/>
      <c r="CF409" s="35"/>
      <c r="CG409" s="35"/>
      <c r="CH409" s="35"/>
      <c r="CQ409" s="205">
        <v>0</v>
      </c>
      <c r="CV409" s="222">
        <v>0</v>
      </c>
    </row>
    <row r="410" spans="1:100" s="205" customFormat="1" x14ac:dyDescent="0.25">
      <c r="A410" s="205" t="s">
        <v>3116</v>
      </c>
      <c r="B410" s="43"/>
      <c r="C410" s="35"/>
      <c r="D410" s="35"/>
      <c r="E410" s="35" t="s">
        <v>4691</v>
      </c>
      <c r="F410" s="35" t="s">
        <v>4692</v>
      </c>
      <c r="G410" s="35" t="s">
        <v>254</v>
      </c>
      <c r="H410" s="35">
        <v>47906</v>
      </c>
      <c r="I410" s="35" t="s">
        <v>239</v>
      </c>
      <c r="J410" s="35" t="s">
        <v>241</v>
      </c>
      <c r="K410" s="35">
        <v>29928</v>
      </c>
      <c r="L410" s="35"/>
      <c r="M410" s="35"/>
      <c r="N410" s="35"/>
      <c r="O410" s="35"/>
      <c r="P410" s="33"/>
      <c r="Q410" s="35"/>
      <c r="R410" s="35"/>
      <c r="S410" s="35"/>
      <c r="T410" s="35"/>
      <c r="U410" s="35"/>
      <c r="V410" s="35"/>
      <c r="W410" s="35"/>
      <c r="X410" s="35"/>
      <c r="Y410" s="35"/>
      <c r="Z410" s="35"/>
      <c r="AA410" s="35">
        <v>2009</v>
      </c>
      <c r="AB410" s="35"/>
      <c r="AC410" s="35">
        <v>3</v>
      </c>
      <c r="AD410" s="35">
        <v>3</v>
      </c>
      <c r="AE410" s="35"/>
      <c r="AF410" s="35">
        <v>3</v>
      </c>
      <c r="AG410" s="35"/>
      <c r="AH410" s="35">
        <v>3</v>
      </c>
      <c r="AI410" s="35"/>
      <c r="AJ410" s="35"/>
      <c r="AK410" s="35"/>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c r="BZ410" s="35"/>
      <c r="CA410" s="35"/>
      <c r="CB410" s="35"/>
      <c r="CC410" s="35"/>
      <c r="CD410" s="35"/>
      <c r="CE410" s="18"/>
      <c r="CF410" s="35"/>
      <c r="CG410" s="35"/>
      <c r="CH410" s="35" t="s">
        <v>4321</v>
      </c>
      <c r="CQ410" s="205">
        <v>1</v>
      </c>
      <c r="CR410" s="205" t="s">
        <v>3115</v>
      </c>
      <c r="CV410" s="222">
        <v>0</v>
      </c>
    </row>
    <row r="411" spans="1:100" s="205" customFormat="1" x14ac:dyDescent="0.25">
      <c r="A411" s="205" t="s">
        <v>4696</v>
      </c>
      <c r="B411" s="43"/>
      <c r="C411" s="35"/>
      <c r="D411" s="35"/>
      <c r="E411" s="35" t="s">
        <v>4697</v>
      </c>
      <c r="F411" s="35" t="s">
        <v>4698</v>
      </c>
      <c r="G411" s="35" t="s">
        <v>133</v>
      </c>
      <c r="H411" s="35">
        <v>47905</v>
      </c>
      <c r="I411" s="35" t="s">
        <v>239</v>
      </c>
      <c r="J411" s="35" t="s">
        <v>241</v>
      </c>
      <c r="K411" s="35">
        <v>16250</v>
      </c>
      <c r="L411" s="35"/>
      <c r="M411" s="35"/>
      <c r="N411" s="35"/>
      <c r="O411" s="35"/>
      <c r="P411" s="33"/>
      <c r="Q411" s="35"/>
      <c r="R411" s="35"/>
      <c r="S411" s="35"/>
      <c r="T411" s="35"/>
      <c r="U411" s="35"/>
      <c r="V411" s="35"/>
      <c r="W411" s="35"/>
      <c r="X411" s="35"/>
      <c r="Y411" s="35"/>
      <c r="Z411" s="35"/>
      <c r="AA411" s="35">
        <v>2004</v>
      </c>
      <c r="AB411" s="35"/>
      <c r="AC411" s="35">
        <v>3</v>
      </c>
      <c r="AD411" s="35">
        <v>2</v>
      </c>
      <c r="AE411" s="35"/>
      <c r="AF411" s="35">
        <v>2</v>
      </c>
      <c r="AG411" s="35"/>
      <c r="AH411" s="35">
        <v>3</v>
      </c>
      <c r="AI411" s="35"/>
      <c r="AJ411" s="35"/>
      <c r="AK411" s="35"/>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c r="BZ411" s="35"/>
      <c r="CA411" s="35"/>
      <c r="CB411" s="35"/>
      <c r="CC411" s="35"/>
      <c r="CD411" s="35"/>
      <c r="CE411" s="18"/>
      <c r="CF411" s="35"/>
      <c r="CG411" s="35"/>
      <c r="CH411" s="35"/>
      <c r="CQ411" s="205">
        <v>0</v>
      </c>
      <c r="CV411" s="222">
        <v>0</v>
      </c>
    </row>
    <row r="412" spans="1:100" s="205" customFormat="1" x14ac:dyDescent="0.25">
      <c r="A412" s="205" t="s">
        <v>4699</v>
      </c>
      <c r="B412" s="43"/>
      <c r="C412" s="35"/>
      <c r="D412" s="35"/>
      <c r="E412" s="35" t="s">
        <v>4700</v>
      </c>
      <c r="F412" s="35" t="s">
        <v>4701</v>
      </c>
      <c r="G412" s="35" t="s">
        <v>254</v>
      </c>
      <c r="H412" s="35">
        <v>47906</v>
      </c>
      <c r="I412" s="35" t="s">
        <v>239</v>
      </c>
      <c r="J412" s="35" t="s">
        <v>241</v>
      </c>
      <c r="K412" s="35">
        <v>18624</v>
      </c>
      <c r="L412" s="35"/>
      <c r="M412" s="35"/>
      <c r="N412" s="35"/>
      <c r="O412" s="35"/>
      <c r="P412" s="33"/>
      <c r="Q412" s="35"/>
      <c r="R412" s="35"/>
      <c r="S412" s="35"/>
      <c r="T412" s="35"/>
      <c r="U412" s="35"/>
      <c r="V412" s="35"/>
      <c r="W412" s="35"/>
      <c r="X412" s="35"/>
      <c r="Y412" s="35"/>
      <c r="Z412" s="35"/>
      <c r="AA412" s="35">
        <v>1998</v>
      </c>
      <c r="AB412" s="35"/>
      <c r="AC412" s="35">
        <v>3</v>
      </c>
      <c r="AD412" s="35">
        <v>3</v>
      </c>
      <c r="AE412" s="35"/>
      <c r="AF412" s="35">
        <v>3</v>
      </c>
      <c r="AG412" s="35"/>
      <c r="AH412" s="35">
        <v>3</v>
      </c>
      <c r="AI412" s="35"/>
      <c r="AJ412" s="35"/>
      <c r="AK412" s="35"/>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c r="CB412" s="35"/>
      <c r="CC412" s="35"/>
      <c r="CD412" s="35"/>
      <c r="CE412" s="18"/>
      <c r="CF412" s="35"/>
      <c r="CG412" s="35"/>
      <c r="CH412" s="35"/>
      <c r="CQ412" s="205">
        <v>0</v>
      </c>
      <c r="CV412" s="222">
        <v>0</v>
      </c>
    </row>
    <row r="413" spans="1:100" s="205" customFormat="1" x14ac:dyDescent="0.25">
      <c r="A413" s="205" t="s">
        <v>4702</v>
      </c>
      <c r="B413" s="43"/>
      <c r="C413" s="35"/>
      <c r="D413" s="35"/>
      <c r="E413" s="35" t="s">
        <v>4678</v>
      </c>
      <c r="F413" s="35" t="s">
        <v>4703</v>
      </c>
      <c r="G413" s="35" t="s">
        <v>133</v>
      </c>
      <c r="H413" s="35">
        <v>47905</v>
      </c>
      <c r="I413" s="35" t="s">
        <v>239</v>
      </c>
      <c r="J413" s="35" t="s">
        <v>241</v>
      </c>
      <c r="K413" s="35">
        <v>10164</v>
      </c>
      <c r="L413" s="35"/>
      <c r="M413" s="35"/>
      <c r="N413" s="35"/>
      <c r="O413" s="35"/>
      <c r="P413" s="33"/>
      <c r="Q413" s="35"/>
      <c r="R413" s="35"/>
      <c r="S413" s="35"/>
      <c r="T413" s="35"/>
      <c r="U413" s="35"/>
      <c r="V413" s="35"/>
      <c r="W413" s="35"/>
      <c r="X413" s="35"/>
      <c r="Y413" s="35"/>
      <c r="Z413" s="35"/>
      <c r="AA413" s="35">
        <v>1989</v>
      </c>
      <c r="AB413" s="35"/>
      <c r="AC413" s="35">
        <v>3</v>
      </c>
      <c r="AD413" s="35">
        <v>3</v>
      </c>
      <c r="AE413" s="35"/>
      <c r="AF413" s="35">
        <v>1</v>
      </c>
      <c r="AG413" s="35"/>
      <c r="AH413" s="35">
        <v>2</v>
      </c>
      <c r="AI413" s="35"/>
      <c r="AJ413" s="35"/>
      <c r="AK413" s="35"/>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c r="BZ413" s="35"/>
      <c r="CA413" s="35"/>
      <c r="CB413" s="35"/>
      <c r="CC413" s="35"/>
      <c r="CD413" s="35"/>
      <c r="CE413" s="18"/>
      <c r="CF413" s="35"/>
      <c r="CG413" s="35"/>
      <c r="CH413" s="35" t="s">
        <v>4704</v>
      </c>
      <c r="CQ413" s="205">
        <v>0</v>
      </c>
      <c r="CV413" s="222">
        <v>0</v>
      </c>
    </row>
    <row r="414" spans="1:100" s="205" customFormat="1" x14ac:dyDescent="0.25">
      <c r="A414" s="205" t="s">
        <v>4705</v>
      </c>
      <c r="B414" s="43"/>
      <c r="C414" s="35"/>
      <c r="D414" s="35"/>
      <c r="E414" s="35" t="s">
        <v>4706</v>
      </c>
      <c r="F414" s="35" t="s">
        <v>4707</v>
      </c>
      <c r="G414" s="35" t="s">
        <v>133</v>
      </c>
      <c r="H414" s="35">
        <v>47905</v>
      </c>
      <c r="I414" s="35" t="s">
        <v>239</v>
      </c>
      <c r="J414" s="35" t="s">
        <v>241</v>
      </c>
      <c r="K414" s="35">
        <v>12738</v>
      </c>
      <c r="L414" s="35"/>
      <c r="M414" s="35"/>
      <c r="N414" s="35"/>
      <c r="O414" s="35"/>
      <c r="P414" s="33"/>
      <c r="Q414" s="35"/>
      <c r="R414" s="35"/>
      <c r="S414" s="35"/>
      <c r="T414" s="35"/>
      <c r="U414" s="35"/>
      <c r="V414" s="35"/>
      <c r="W414" s="35"/>
      <c r="X414" s="35"/>
      <c r="Y414" s="35"/>
      <c r="Z414" s="35"/>
      <c r="AA414" s="35">
        <v>2005</v>
      </c>
      <c r="AB414" s="35"/>
      <c r="AC414" s="35">
        <v>3</v>
      </c>
      <c r="AD414" s="35">
        <v>2</v>
      </c>
      <c r="AE414" s="35"/>
      <c r="AF414" s="35">
        <v>2</v>
      </c>
      <c r="AG414" s="35"/>
      <c r="AH414" s="35">
        <v>3</v>
      </c>
      <c r="AI414" s="35"/>
      <c r="AJ414" s="35"/>
      <c r="AK414" s="35"/>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c r="BZ414" s="35"/>
      <c r="CA414" s="35"/>
      <c r="CB414" s="35"/>
      <c r="CC414" s="35"/>
      <c r="CD414" s="35"/>
      <c r="CE414" s="18"/>
      <c r="CF414" s="35"/>
      <c r="CG414" s="35"/>
      <c r="CH414" s="35"/>
      <c r="CQ414" s="205">
        <v>0</v>
      </c>
      <c r="CV414" s="222">
        <v>0</v>
      </c>
    </row>
    <row r="415" spans="1:100" s="205" customFormat="1" x14ac:dyDescent="0.25">
      <c r="A415" s="205" t="s">
        <v>4708</v>
      </c>
      <c r="B415" s="43"/>
      <c r="C415" s="35"/>
      <c r="D415" s="35"/>
      <c r="E415" s="35" t="s">
        <v>648</v>
      </c>
      <c r="F415" s="35" t="s">
        <v>4709</v>
      </c>
      <c r="G415" s="35" t="s">
        <v>254</v>
      </c>
      <c r="H415" s="35">
        <v>47906</v>
      </c>
      <c r="I415" s="35" t="s">
        <v>239</v>
      </c>
      <c r="J415" s="35" t="s">
        <v>241</v>
      </c>
      <c r="K415" s="35">
        <v>9976</v>
      </c>
      <c r="L415" s="35"/>
      <c r="M415" s="35"/>
      <c r="N415" s="35"/>
      <c r="O415" s="35"/>
      <c r="P415" s="33"/>
      <c r="Q415" s="35"/>
      <c r="R415" s="35"/>
      <c r="S415" s="35"/>
      <c r="T415" s="35"/>
      <c r="U415" s="35"/>
      <c r="V415" s="35"/>
      <c r="W415" s="35"/>
      <c r="X415" s="35"/>
      <c r="Y415" s="35"/>
      <c r="Z415" s="35"/>
      <c r="AA415" s="35">
        <v>1991</v>
      </c>
      <c r="AB415" s="35"/>
      <c r="AC415" s="35">
        <v>5</v>
      </c>
      <c r="AD415" s="35">
        <v>5</v>
      </c>
      <c r="AE415" s="35"/>
      <c r="AF415" s="35">
        <v>5</v>
      </c>
      <c r="AG415" s="35"/>
      <c r="AH415" s="35">
        <v>5</v>
      </c>
      <c r="AI415" s="35"/>
      <c r="AJ415" s="35"/>
      <c r="AK415" s="35"/>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c r="BZ415" s="35"/>
      <c r="CA415" s="35"/>
      <c r="CB415" s="35"/>
      <c r="CC415" s="35"/>
      <c r="CD415" s="35"/>
      <c r="CE415" s="18"/>
      <c r="CF415" s="35"/>
      <c r="CG415" s="35"/>
      <c r="CH415" s="35"/>
      <c r="CQ415" s="205">
        <v>0</v>
      </c>
      <c r="CV415" s="222">
        <v>0</v>
      </c>
    </row>
    <row r="416" spans="1:100" s="205" customFormat="1" x14ac:dyDescent="0.25">
      <c r="A416" s="205" t="s">
        <v>4710</v>
      </c>
      <c r="B416" s="43"/>
      <c r="C416" s="35"/>
      <c r="D416" s="35"/>
      <c r="E416" s="35" t="s">
        <v>4711</v>
      </c>
      <c r="F416" s="35" t="s">
        <v>4712</v>
      </c>
      <c r="G416" s="35" t="s">
        <v>254</v>
      </c>
      <c r="H416" s="35">
        <v>47906</v>
      </c>
      <c r="I416" s="35" t="s">
        <v>239</v>
      </c>
      <c r="J416" s="35" t="s">
        <v>241</v>
      </c>
      <c r="K416" s="35">
        <v>29457</v>
      </c>
      <c r="L416" s="35"/>
      <c r="M416" s="35"/>
      <c r="N416" s="35"/>
      <c r="O416" s="35"/>
      <c r="P416" s="33"/>
      <c r="Q416" s="35"/>
      <c r="R416" s="35"/>
      <c r="S416" s="35"/>
      <c r="T416" s="35"/>
      <c r="U416" s="35"/>
      <c r="V416" s="35"/>
      <c r="W416" s="35"/>
      <c r="X416" s="35"/>
      <c r="Y416" s="35"/>
      <c r="Z416" s="35"/>
      <c r="AA416" s="35">
        <v>2001</v>
      </c>
      <c r="AB416" s="35"/>
      <c r="AC416" s="35">
        <v>1</v>
      </c>
      <c r="AD416" s="35">
        <v>1</v>
      </c>
      <c r="AE416" s="35"/>
      <c r="AF416" s="35">
        <v>3</v>
      </c>
      <c r="AG416" s="35"/>
      <c r="AH416" s="35">
        <v>3</v>
      </c>
      <c r="AI416" s="35"/>
      <c r="AJ416" s="35"/>
      <c r="AK416" s="35"/>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c r="BZ416" s="35"/>
      <c r="CA416" s="35"/>
      <c r="CB416" s="35"/>
      <c r="CC416" s="35"/>
      <c r="CD416" s="35"/>
      <c r="CE416" s="18"/>
      <c r="CF416" s="35"/>
      <c r="CG416" s="35"/>
      <c r="CH416" s="35" t="s">
        <v>4713</v>
      </c>
      <c r="CQ416" s="205">
        <v>0</v>
      </c>
      <c r="CV416" s="222">
        <v>0</v>
      </c>
    </row>
    <row r="417" spans="1:100" s="205" customFormat="1" x14ac:dyDescent="0.25">
      <c r="A417" s="205" t="s">
        <v>2255</v>
      </c>
      <c r="B417" s="43"/>
      <c r="C417" s="35"/>
      <c r="D417" s="35"/>
      <c r="E417" s="35" t="s">
        <v>4714</v>
      </c>
      <c r="F417" s="35" t="s">
        <v>4715</v>
      </c>
      <c r="G417" s="35" t="s">
        <v>254</v>
      </c>
      <c r="H417" s="35">
        <v>47906</v>
      </c>
      <c r="I417" s="35" t="s">
        <v>239</v>
      </c>
      <c r="J417" s="35" t="s">
        <v>241</v>
      </c>
      <c r="K417" s="35">
        <v>15388</v>
      </c>
      <c r="L417" s="35"/>
      <c r="M417" s="35"/>
      <c r="N417" s="35"/>
      <c r="O417" s="35"/>
      <c r="P417" s="33"/>
      <c r="Q417" s="35"/>
      <c r="R417" s="35"/>
      <c r="S417" s="35"/>
      <c r="T417" s="35"/>
      <c r="U417" s="35"/>
      <c r="V417" s="35"/>
      <c r="W417" s="35"/>
      <c r="X417" s="35"/>
      <c r="Y417" s="35"/>
      <c r="Z417" s="35"/>
      <c r="AA417" s="35">
        <v>1954</v>
      </c>
      <c r="AB417" s="35"/>
      <c r="AC417" s="35">
        <v>3</v>
      </c>
      <c r="AD417" s="35">
        <v>3</v>
      </c>
      <c r="AE417" s="35"/>
      <c r="AF417" s="35">
        <v>2</v>
      </c>
      <c r="AG417" s="35"/>
      <c r="AH417" s="35">
        <v>2</v>
      </c>
      <c r="AI417" s="35"/>
      <c r="AJ417" s="35"/>
      <c r="AK417" s="35"/>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c r="BZ417" s="35"/>
      <c r="CA417" s="35"/>
      <c r="CB417" s="35"/>
      <c r="CC417" s="35"/>
      <c r="CD417" s="35"/>
      <c r="CE417" s="18"/>
      <c r="CF417" s="35"/>
      <c r="CG417" s="35"/>
      <c r="CH417" s="35" t="s">
        <v>4716</v>
      </c>
      <c r="CQ417" s="205">
        <v>1</v>
      </c>
      <c r="CR417" s="205" t="s">
        <v>2253</v>
      </c>
      <c r="CV417" s="222">
        <v>0</v>
      </c>
    </row>
    <row r="418" spans="1:100" s="205" customFormat="1" x14ac:dyDescent="0.25">
      <c r="A418" s="205" t="s">
        <v>4720</v>
      </c>
      <c r="B418" s="43"/>
      <c r="C418" s="35"/>
      <c r="D418" s="35"/>
      <c r="E418" s="35" t="s">
        <v>4721</v>
      </c>
      <c r="F418" s="35" t="s">
        <v>4722</v>
      </c>
      <c r="G418" s="35" t="s">
        <v>133</v>
      </c>
      <c r="H418" s="35">
        <v>47905</v>
      </c>
      <c r="I418" s="35" t="s">
        <v>239</v>
      </c>
      <c r="J418" s="35" t="s">
        <v>241</v>
      </c>
      <c r="K418" s="35">
        <v>16020</v>
      </c>
      <c r="L418" s="35"/>
      <c r="M418" s="35"/>
      <c r="N418" s="35"/>
      <c r="O418" s="35"/>
      <c r="P418" s="33"/>
      <c r="Q418" s="35"/>
      <c r="R418" s="35"/>
      <c r="S418" s="35"/>
      <c r="T418" s="35"/>
      <c r="U418" s="35"/>
      <c r="V418" s="35"/>
      <c r="W418" s="35"/>
      <c r="X418" s="35"/>
      <c r="Y418" s="35"/>
      <c r="Z418" s="35"/>
      <c r="AA418" s="35">
        <v>1991</v>
      </c>
      <c r="AB418" s="35"/>
      <c r="AC418" s="35">
        <v>2</v>
      </c>
      <c r="AD418" s="35">
        <v>2</v>
      </c>
      <c r="AE418" s="35"/>
      <c r="AF418" s="35">
        <v>2</v>
      </c>
      <c r="AG418" s="35"/>
      <c r="AH418" s="35">
        <v>3</v>
      </c>
      <c r="AI418" s="35"/>
      <c r="AJ418" s="35"/>
      <c r="AK418" s="35"/>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c r="BZ418" s="35"/>
      <c r="CA418" s="35"/>
      <c r="CB418" s="35"/>
      <c r="CC418" s="35"/>
      <c r="CD418" s="35"/>
      <c r="CE418" s="18"/>
      <c r="CF418" s="35"/>
      <c r="CG418" s="35"/>
      <c r="CH418" s="35"/>
      <c r="CQ418" s="205">
        <v>0</v>
      </c>
      <c r="CV418" s="222">
        <v>0</v>
      </c>
    </row>
    <row r="419" spans="1:100" s="205" customFormat="1" x14ac:dyDescent="0.25">
      <c r="A419" s="205" t="s">
        <v>4723</v>
      </c>
      <c r="B419" s="43"/>
      <c r="C419" s="35"/>
      <c r="D419" s="35"/>
      <c r="E419" s="35" t="s">
        <v>4724</v>
      </c>
      <c r="F419" s="35" t="s">
        <v>4725</v>
      </c>
      <c r="G419" s="35" t="s">
        <v>133</v>
      </c>
      <c r="H419" s="35">
        <v>47904</v>
      </c>
      <c r="I419" s="35" t="s">
        <v>239</v>
      </c>
      <c r="J419" s="35" t="s">
        <v>241</v>
      </c>
      <c r="K419" s="35">
        <v>12000</v>
      </c>
      <c r="L419" s="35"/>
      <c r="M419" s="35"/>
      <c r="N419" s="35"/>
      <c r="O419" s="35"/>
      <c r="P419" s="33"/>
      <c r="Q419" s="35"/>
      <c r="R419" s="35"/>
      <c r="S419" s="35"/>
      <c r="T419" s="35"/>
      <c r="U419" s="35"/>
      <c r="V419" s="35"/>
      <c r="W419" s="35"/>
      <c r="X419" s="35"/>
      <c r="Y419" s="35"/>
      <c r="Z419" s="35"/>
      <c r="AA419" s="35">
        <v>1997</v>
      </c>
      <c r="AB419" s="35"/>
      <c r="AC419" s="35">
        <v>2</v>
      </c>
      <c r="AD419" s="35">
        <v>2</v>
      </c>
      <c r="AE419" s="35"/>
      <c r="AF419" s="35">
        <v>3</v>
      </c>
      <c r="AG419" s="35"/>
      <c r="AH419" s="35">
        <v>3</v>
      </c>
      <c r="AI419" s="35"/>
      <c r="AJ419" s="35"/>
      <c r="AK419" s="35"/>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c r="BZ419" s="35"/>
      <c r="CA419" s="35"/>
      <c r="CB419" s="35"/>
      <c r="CC419" s="35"/>
      <c r="CD419" s="35"/>
      <c r="CE419" s="18"/>
      <c r="CF419" s="35"/>
      <c r="CG419" s="35"/>
      <c r="CH419" s="35" t="s">
        <v>4726</v>
      </c>
      <c r="CQ419" s="205">
        <v>0</v>
      </c>
      <c r="CV419" s="222">
        <v>0</v>
      </c>
    </row>
    <row r="420" spans="1:100" s="205" customFormat="1" x14ac:dyDescent="0.25">
      <c r="A420" s="205" t="s">
        <v>4727</v>
      </c>
      <c r="B420" s="43"/>
      <c r="C420" s="35"/>
      <c r="D420" s="35"/>
      <c r="E420" s="35" t="s">
        <v>4728</v>
      </c>
      <c r="F420" s="35" t="s">
        <v>4729</v>
      </c>
      <c r="G420" s="35" t="s">
        <v>133</v>
      </c>
      <c r="H420" s="35">
        <v>47904</v>
      </c>
      <c r="I420" s="35" t="s">
        <v>239</v>
      </c>
      <c r="J420" s="35" t="s">
        <v>241</v>
      </c>
      <c r="K420" s="35">
        <v>10080</v>
      </c>
      <c r="L420" s="35"/>
      <c r="M420" s="35"/>
      <c r="N420" s="35"/>
      <c r="O420" s="35"/>
      <c r="P420" s="33"/>
      <c r="Q420" s="35"/>
      <c r="R420" s="35"/>
      <c r="S420" s="35"/>
      <c r="T420" s="35"/>
      <c r="U420" s="35"/>
      <c r="V420" s="35"/>
      <c r="W420" s="35"/>
      <c r="X420" s="35"/>
      <c r="Y420" s="35"/>
      <c r="Z420" s="35"/>
      <c r="AA420" s="35">
        <v>1986</v>
      </c>
      <c r="AB420" s="35"/>
      <c r="AC420" s="35">
        <v>2</v>
      </c>
      <c r="AD420" s="35">
        <v>2</v>
      </c>
      <c r="AE420" s="35"/>
      <c r="AF420" s="35">
        <v>2</v>
      </c>
      <c r="AG420" s="35"/>
      <c r="AH420" s="35">
        <v>3</v>
      </c>
      <c r="AI420" s="35"/>
      <c r="AJ420" s="35"/>
      <c r="AK420" s="35"/>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c r="BZ420" s="35"/>
      <c r="CA420" s="35"/>
      <c r="CB420" s="35"/>
      <c r="CC420" s="35"/>
      <c r="CD420" s="35"/>
      <c r="CE420" s="18"/>
      <c r="CF420" s="35"/>
      <c r="CG420" s="35"/>
      <c r="CH420" s="35"/>
      <c r="CQ420" s="205">
        <v>0</v>
      </c>
      <c r="CV420" s="222">
        <v>0</v>
      </c>
    </row>
    <row r="421" spans="1:100" s="205" customFormat="1" x14ac:dyDescent="0.25">
      <c r="A421" s="205" t="s">
        <v>4730</v>
      </c>
      <c r="B421" s="43"/>
      <c r="C421" s="35"/>
      <c r="D421" s="35"/>
      <c r="E421" s="35" t="s">
        <v>4724</v>
      </c>
      <c r="F421" s="35" t="s">
        <v>4731</v>
      </c>
      <c r="G421" s="35" t="s">
        <v>133</v>
      </c>
      <c r="H421" s="35">
        <v>47904</v>
      </c>
      <c r="I421" s="35" t="s">
        <v>239</v>
      </c>
      <c r="J421" s="35" t="s">
        <v>241</v>
      </c>
      <c r="K421" s="35">
        <v>13432</v>
      </c>
      <c r="L421" s="35"/>
      <c r="M421" s="35"/>
      <c r="N421" s="35"/>
      <c r="O421" s="35"/>
      <c r="P421" s="33"/>
      <c r="Q421" s="35"/>
      <c r="R421" s="35"/>
      <c r="S421" s="35"/>
      <c r="T421" s="35"/>
      <c r="U421" s="35"/>
      <c r="V421" s="35"/>
      <c r="W421" s="35"/>
      <c r="X421" s="35"/>
      <c r="Y421" s="35"/>
      <c r="Z421" s="35"/>
      <c r="AA421" s="35">
        <v>2003</v>
      </c>
      <c r="AB421" s="35"/>
      <c r="AC421" s="35">
        <v>2</v>
      </c>
      <c r="AD421" s="35">
        <v>2</v>
      </c>
      <c r="AE421" s="35"/>
      <c r="AF421" s="35">
        <v>3</v>
      </c>
      <c r="AG421" s="35"/>
      <c r="AH421" s="35">
        <v>3</v>
      </c>
      <c r="AI421" s="35"/>
      <c r="AJ421" s="35"/>
      <c r="AK421" s="35"/>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c r="BZ421" s="35"/>
      <c r="CA421" s="35"/>
      <c r="CB421" s="35"/>
      <c r="CC421" s="35"/>
      <c r="CD421" s="35"/>
      <c r="CE421" s="18"/>
      <c r="CF421" s="35"/>
      <c r="CG421" s="35"/>
      <c r="CH421" s="35" t="s">
        <v>4726</v>
      </c>
      <c r="CQ421" s="205">
        <v>0</v>
      </c>
      <c r="CV421" s="222">
        <v>0</v>
      </c>
    </row>
    <row r="422" spans="1:100" s="205" customFormat="1" x14ac:dyDescent="0.25">
      <c r="A422" s="205" t="s">
        <v>4732</v>
      </c>
      <c r="B422" s="43"/>
      <c r="C422" s="35"/>
      <c r="D422" s="35"/>
      <c r="E422" s="35" t="s">
        <v>4724</v>
      </c>
      <c r="F422" s="35" t="s">
        <v>4733</v>
      </c>
      <c r="G422" s="35" t="s">
        <v>133</v>
      </c>
      <c r="H422" s="35">
        <v>47904</v>
      </c>
      <c r="I422" s="35" t="s">
        <v>239</v>
      </c>
      <c r="J422" s="35" t="s">
        <v>241</v>
      </c>
      <c r="K422" s="35">
        <v>12000</v>
      </c>
      <c r="L422" s="35"/>
      <c r="M422" s="35"/>
      <c r="N422" s="35"/>
      <c r="O422" s="35"/>
      <c r="P422" s="33"/>
      <c r="Q422" s="35"/>
      <c r="R422" s="35"/>
      <c r="S422" s="35"/>
      <c r="T422" s="35"/>
      <c r="U422" s="35"/>
      <c r="V422" s="35"/>
      <c r="W422" s="35"/>
      <c r="X422" s="35"/>
      <c r="Y422" s="35"/>
      <c r="Z422" s="35"/>
      <c r="AA422" s="35">
        <v>1996</v>
      </c>
      <c r="AB422" s="35"/>
      <c r="AC422" s="35">
        <v>2</v>
      </c>
      <c r="AD422" s="35">
        <v>2</v>
      </c>
      <c r="AE422" s="35"/>
      <c r="AF422" s="35">
        <v>2</v>
      </c>
      <c r="AG422" s="35"/>
      <c r="AH422" s="35">
        <v>3</v>
      </c>
      <c r="AI422" s="35"/>
      <c r="AJ422" s="35"/>
      <c r="AK422" s="35"/>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c r="BZ422" s="35"/>
      <c r="CA422" s="35"/>
      <c r="CB422" s="35"/>
      <c r="CC422" s="35"/>
      <c r="CD422" s="35"/>
      <c r="CE422" s="18"/>
      <c r="CF422" s="35"/>
      <c r="CG422" s="35"/>
      <c r="CH422" s="35" t="s">
        <v>4735</v>
      </c>
      <c r="CQ422" s="205">
        <v>0</v>
      </c>
      <c r="CV422" s="222">
        <v>0</v>
      </c>
    </row>
    <row r="423" spans="1:100" s="205" customFormat="1" x14ac:dyDescent="0.25">
      <c r="A423" s="205" t="s">
        <v>4736</v>
      </c>
      <c r="B423" s="43"/>
      <c r="C423" s="35"/>
      <c r="D423" s="35"/>
      <c r="E423" s="35" t="s">
        <v>4724</v>
      </c>
      <c r="F423" s="35" t="s">
        <v>4737</v>
      </c>
      <c r="G423" s="35" t="s">
        <v>133</v>
      </c>
      <c r="H423" s="35">
        <v>47904</v>
      </c>
      <c r="I423" s="35" t="s">
        <v>239</v>
      </c>
      <c r="J423" s="35" t="s">
        <v>241</v>
      </c>
      <c r="K423" s="35">
        <v>13640</v>
      </c>
      <c r="L423" s="35"/>
      <c r="M423" s="35"/>
      <c r="N423" s="35"/>
      <c r="O423" s="35"/>
      <c r="P423" s="33"/>
      <c r="Q423" s="35"/>
      <c r="R423" s="35"/>
      <c r="S423" s="35"/>
      <c r="T423" s="35"/>
      <c r="U423" s="35"/>
      <c r="V423" s="35"/>
      <c r="W423" s="35"/>
      <c r="X423" s="35"/>
      <c r="Y423" s="35"/>
      <c r="Z423" s="35"/>
      <c r="AA423" s="35">
        <v>2000</v>
      </c>
      <c r="AB423" s="35"/>
      <c r="AC423" s="35">
        <v>2</v>
      </c>
      <c r="AD423" s="35">
        <v>2</v>
      </c>
      <c r="AE423" s="35"/>
      <c r="AF423" s="35">
        <v>3</v>
      </c>
      <c r="AG423" s="35"/>
      <c r="AH423" s="35">
        <v>3</v>
      </c>
      <c r="AI423" s="35"/>
      <c r="AJ423" s="35"/>
      <c r="AK423" s="35"/>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c r="BZ423" s="35"/>
      <c r="CA423" s="35"/>
      <c r="CB423" s="35"/>
      <c r="CC423" s="35"/>
      <c r="CD423" s="35"/>
      <c r="CE423" s="18"/>
      <c r="CF423" s="35"/>
      <c r="CG423" s="35"/>
      <c r="CH423" s="35" t="s">
        <v>4734</v>
      </c>
      <c r="CQ423" s="205">
        <v>0</v>
      </c>
      <c r="CV423" s="222">
        <v>0</v>
      </c>
    </row>
    <row r="424" spans="1:100" s="205" customFormat="1" x14ac:dyDescent="0.25">
      <c r="A424" s="205" t="s">
        <v>2101</v>
      </c>
      <c r="B424" s="43"/>
      <c r="C424" s="35"/>
      <c r="D424" s="35"/>
      <c r="E424" s="35" t="s">
        <v>4738</v>
      </c>
      <c r="F424" s="35" t="s">
        <v>4739</v>
      </c>
      <c r="G424" s="35" t="s">
        <v>133</v>
      </c>
      <c r="H424" s="35">
        <v>47909</v>
      </c>
      <c r="I424" s="35" t="s">
        <v>239</v>
      </c>
      <c r="J424" s="35" t="s">
        <v>241</v>
      </c>
      <c r="K424" s="35">
        <v>14158</v>
      </c>
      <c r="L424" s="35"/>
      <c r="M424" s="35"/>
      <c r="N424" s="35"/>
      <c r="O424" s="35"/>
      <c r="P424" s="33"/>
      <c r="Q424" s="35"/>
      <c r="R424" s="35"/>
      <c r="S424" s="35"/>
      <c r="T424" s="35"/>
      <c r="U424" s="35"/>
      <c r="V424" s="35"/>
      <c r="W424" s="35"/>
      <c r="X424" s="35"/>
      <c r="Y424" s="35"/>
      <c r="Z424" s="35"/>
      <c r="AA424" s="35">
        <v>1998</v>
      </c>
      <c r="AB424" s="35"/>
      <c r="AC424" s="35">
        <v>3</v>
      </c>
      <c r="AD424" s="35">
        <v>3</v>
      </c>
      <c r="AE424" s="35"/>
      <c r="AF424" s="35">
        <v>4</v>
      </c>
      <c r="AG424" s="35"/>
      <c r="AH424" s="35">
        <v>3</v>
      </c>
      <c r="AI424" s="35"/>
      <c r="AJ424" s="35"/>
      <c r="AK424" s="35"/>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c r="BZ424" s="35"/>
      <c r="CA424" s="35"/>
      <c r="CB424" s="35"/>
      <c r="CC424" s="35"/>
      <c r="CD424" s="35"/>
      <c r="CE424" s="18"/>
      <c r="CF424" s="35"/>
      <c r="CG424" s="35"/>
      <c r="CH424" s="35"/>
      <c r="CQ424" s="205">
        <v>1</v>
      </c>
      <c r="CR424" s="205" t="s">
        <v>2099</v>
      </c>
      <c r="CV424" s="222">
        <v>0</v>
      </c>
    </row>
    <row r="425" spans="1:100" s="205" customFormat="1" x14ac:dyDescent="0.25">
      <c r="A425" s="205" t="s">
        <v>4740</v>
      </c>
      <c r="B425" s="43"/>
      <c r="C425" s="35"/>
      <c r="D425" s="35"/>
      <c r="E425" s="35" t="s">
        <v>4741</v>
      </c>
      <c r="F425" s="35" t="s">
        <v>4742</v>
      </c>
      <c r="G425" s="35" t="s">
        <v>133</v>
      </c>
      <c r="H425" s="35">
        <v>47904</v>
      </c>
      <c r="I425" s="35" t="s">
        <v>239</v>
      </c>
      <c r="J425" s="35" t="s">
        <v>241</v>
      </c>
      <c r="K425" s="35">
        <v>31874</v>
      </c>
      <c r="L425" s="35"/>
      <c r="M425" s="35"/>
      <c r="N425" s="35"/>
      <c r="O425" s="35"/>
      <c r="P425" s="33"/>
      <c r="Q425" s="35"/>
      <c r="R425" s="35"/>
      <c r="S425" s="35"/>
      <c r="T425" s="35"/>
      <c r="U425" s="35"/>
      <c r="V425" s="35"/>
      <c r="W425" s="35"/>
      <c r="X425" s="35"/>
      <c r="Y425" s="35"/>
      <c r="Z425" s="35"/>
      <c r="AA425" s="35">
        <v>1953</v>
      </c>
      <c r="AB425" s="35"/>
      <c r="AC425" s="35">
        <v>3</v>
      </c>
      <c r="AD425" s="35">
        <v>3</v>
      </c>
      <c r="AE425" s="35"/>
      <c r="AF425" s="35">
        <v>2</v>
      </c>
      <c r="AG425" s="35"/>
      <c r="AH425" s="35">
        <v>2</v>
      </c>
      <c r="AI425" s="35"/>
      <c r="AJ425" s="35"/>
      <c r="AK425" s="35"/>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c r="BZ425" s="35"/>
      <c r="CA425" s="35"/>
      <c r="CB425" s="35"/>
      <c r="CC425" s="35"/>
      <c r="CD425" s="35"/>
      <c r="CE425" s="18"/>
      <c r="CF425" s="35"/>
      <c r="CG425" s="35"/>
      <c r="CH425" s="35"/>
      <c r="CQ425" s="205">
        <v>0</v>
      </c>
      <c r="CV425" s="222">
        <v>0</v>
      </c>
    </row>
    <row r="426" spans="1:100" s="205" customFormat="1" x14ac:dyDescent="0.25">
      <c r="A426" s="205" t="s">
        <v>4743</v>
      </c>
      <c r="B426" s="43"/>
      <c r="C426" s="35"/>
      <c r="D426" s="35"/>
      <c r="E426" s="35" t="s">
        <v>4744</v>
      </c>
      <c r="F426" s="35" t="s">
        <v>4745</v>
      </c>
      <c r="G426" s="35" t="s">
        <v>133</v>
      </c>
      <c r="H426" s="35">
        <v>47905</v>
      </c>
      <c r="I426" s="35" t="s">
        <v>239</v>
      </c>
      <c r="J426" s="35" t="s">
        <v>241</v>
      </c>
      <c r="K426" s="35">
        <v>14480</v>
      </c>
      <c r="L426" s="35"/>
      <c r="M426" s="35"/>
      <c r="N426" s="35"/>
      <c r="O426" s="35"/>
      <c r="P426" s="33"/>
      <c r="Q426" s="35"/>
      <c r="R426" s="35"/>
      <c r="S426" s="35"/>
      <c r="T426" s="35"/>
      <c r="U426" s="35"/>
      <c r="V426" s="35"/>
      <c r="W426" s="35"/>
      <c r="X426" s="35"/>
      <c r="Y426" s="35"/>
      <c r="Z426" s="35"/>
      <c r="AA426" s="35">
        <v>1974</v>
      </c>
      <c r="AB426" s="35"/>
      <c r="AC426" s="35">
        <v>2</v>
      </c>
      <c r="AD426" s="35">
        <v>2</v>
      </c>
      <c r="AE426" s="35"/>
      <c r="AF426" s="35">
        <v>2</v>
      </c>
      <c r="AG426" s="35"/>
      <c r="AH426" s="35">
        <v>3</v>
      </c>
      <c r="AI426" s="35"/>
      <c r="AJ426" s="35"/>
      <c r="AK426" s="35"/>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c r="BZ426" s="35"/>
      <c r="CA426" s="35"/>
      <c r="CB426" s="35"/>
      <c r="CC426" s="35"/>
      <c r="CD426" s="35"/>
      <c r="CE426" s="18"/>
      <c r="CF426" s="35"/>
      <c r="CG426" s="35"/>
      <c r="CH426" s="35" t="s">
        <v>4746</v>
      </c>
      <c r="CQ426" s="205">
        <v>0</v>
      </c>
      <c r="CV426" s="222">
        <v>0</v>
      </c>
    </row>
    <row r="427" spans="1:100" s="205" customFormat="1" x14ac:dyDescent="0.25">
      <c r="A427" s="205" t="s">
        <v>4747</v>
      </c>
      <c r="B427" s="43"/>
      <c r="C427" s="35"/>
      <c r="D427" s="35"/>
      <c r="E427" s="35" t="s">
        <v>4744</v>
      </c>
      <c r="F427" s="35" t="s">
        <v>4748</v>
      </c>
      <c r="G427" s="35" t="s">
        <v>133</v>
      </c>
      <c r="H427" s="35">
        <v>47905</v>
      </c>
      <c r="I427" s="35" t="s">
        <v>239</v>
      </c>
      <c r="J427" s="35" t="s">
        <v>241</v>
      </c>
      <c r="K427" s="35">
        <v>20412</v>
      </c>
      <c r="L427" s="35"/>
      <c r="M427" s="35"/>
      <c r="N427" s="35"/>
      <c r="O427" s="35"/>
      <c r="P427" s="33"/>
      <c r="Q427" s="35"/>
      <c r="R427" s="35"/>
      <c r="S427" s="35"/>
      <c r="T427" s="35"/>
      <c r="U427" s="35"/>
      <c r="V427" s="35"/>
      <c r="W427" s="35"/>
      <c r="X427" s="35"/>
      <c r="Y427" s="35"/>
      <c r="Z427" s="35"/>
      <c r="AA427" s="35">
        <v>1969</v>
      </c>
      <c r="AB427" s="35"/>
      <c r="AC427" s="35">
        <v>2</v>
      </c>
      <c r="AD427" s="35">
        <v>2</v>
      </c>
      <c r="AE427" s="35"/>
      <c r="AF427" s="35">
        <v>2</v>
      </c>
      <c r="AG427" s="35"/>
      <c r="AH427" s="35">
        <v>3</v>
      </c>
      <c r="AI427" s="35"/>
      <c r="AJ427" s="35"/>
      <c r="AK427" s="35"/>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c r="BZ427" s="35"/>
      <c r="CA427" s="35"/>
      <c r="CB427" s="35"/>
      <c r="CC427" s="35"/>
      <c r="CD427" s="35"/>
      <c r="CE427" s="18"/>
      <c r="CF427" s="35"/>
      <c r="CG427" s="35"/>
      <c r="CH427" s="35" t="s">
        <v>4746</v>
      </c>
      <c r="CQ427" s="205">
        <v>0</v>
      </c>
      <c r="CV427" s="222">
        <v>0</v>
      </c>
    </row>
    <row r="428" spans="1:100" s="205" customFormat="1" x14ac:dyDescent="0.25">
      <c r="A428" s="205" t="s">
        <v>4755</v>
      </c>
      <c r="B428" s="43"/>
      <c r="C428" s="35"/>
      <c r="D428" s="35"/>
      <c r="E428" s="35" t="s">
        <v>4756</v>
      </c>
      <c r="F428" s="35" t="s">
        <v>4757</v>
      </c>
      <c r="G428" s="35" t="s">
        <v>133</v>
      </c>
      <c r="H428" s="35">
        <v>47905</v>
      </c>
      <c r="I428" s="35" t="s">
        <v>239</v>
      </c>
      <c r="J428" s="35" t="s">
        <v>241</v>
      </c>
      <c r="K428" s="35">
        <v>30996</v>
      </c>
      <c r="L428" s="35"/>
      <c r="M428" s="35"/>
      <c r="N428" s="35"/>
      <c r="O428" s="35"/>
      <c r="P428" s="33"/>
      <c r="Q428" s="35"/>
      <c r="R428" s="35"/>
      <c r="S428" s="35"/>
      <c r="T428" s="35"/>
      <c r="U428" s="35"/>
      <c r="V428" s="35"/>
      <c r="W428" s="35"/>
      <c r="X428" s="35"/>
      <c r="Y428" s="35"/>
      <c r="Z428" s="35"/>
      <c r="AA428" s="35">
        <v>1957</v>
      </c>
      <c r="AB428" s="35"/>
      <c r="AC428" s="35">
        <v>2</v>
      </c>
      <c r="AD428" s="35">
        <v>1</v>
      </c>
      <c r="AE428" s="35"/>
      <c r="AF428" s="35">
        <v>1</v>
      </c>
      <c r="AG428" s="35"/>
      <c r="AH428" s="35">
        <v>1</v>
      </c>
      <c r="AI428" s="35"/>
      <c r="AJ428" s="35"/>
      <c r="AK428" s="35"/>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c r="BZ428" s="35"/>
      <c r="CA428" s="35"/>
      <c r="CB428" s="35"/>
      <c r="CC428" s="35"/>
      <c r="CD428" s="35"/>
      <c r="CE428" s="18"/>
      <c r="CF428" s="35"/>
      <c r="CG428" s="35"/>
      <c r="CH428" s="35" t="s">
        <v>4321</v>
      </c>
      <c r="CQ428" s="205">
        <v>0</v>
      </c>
      <c r="CV428" s="222">
        <v>0</v>
      </c>
    </row>
    <row r="429" spans="1:100" s="205" customFormat="1" x14ac:dyDescent="0.25">
      <c r="A429" s="205" t="s">
        <v>4758</v>
      </c>
      <c r="B429" s="43"/>
      <c r="C429" s="35"/>
      <c r="D429" s="35"/>
      <c r="E429" s="35" t="s">
        <v>4759</v>
      </c>
      <c r="F429" s="35" t="s">
        <v>4760</v>
      </c>
      <c r="G429" s="35" t="s">
        <v>133</v>
      </c>
      <c r="H429" s="35">
        <v>47905</v>
      </c>
      <c r="I429" s="35" t="s">
        <v>239</v>
      </c>
      <c r="J429" s="35" t="s">
        <v>241</v>
      </c>
      <c r="K429" s="35">
        <v>12000</v>
      </c>
      <c r="L429" s="35"/>
      <c r="M429" s="35"/>
      <c r="N429" s="35"/>
      <c r="O429" s="35"/>
      <c r="P429" s="33"/>
      <c r="Q429" s="35"/>
      <c r="R429" s="35"/>
      <c r="S429" s="35"/>
      <c r="T429" s="35"/>
      <c r="U429" s="35"/>
      <c r="V429" s="35"/>
      <c r="W429" s="35"/>
      <c r="X429" s="35"/>
      <c r="Y429" s="35"/>
      <c r="Z429" s="35"/>
      <c r="AA429" s="35">
        <v>1986</v>
      </c>
      <c r="AB429" s="35"/>
      <c r="AC429" s="35">
        <v>2</v>
      </c>
      <c r="AD429" s="35">
        <v>1</v>
      </c>
      <c r="AE429" s="35"/>
      <c r="AF429" s="35">
        <v>2</v>
      </c>
      <c r="AG429" s="35"/>
      <c r="AH429" s="35">
        <v>2</v>
      </c>
      <c r="AI429" s="35"/>
      <c r="AJ429" s="35"/>
      <c r="AK429" s="35"/>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c r="BZ429" s="35"/>
      <c r="CA429" s="35"/>
      <c r="CB429" s="35"/>
      <c r="CC429" s="35"/>
      <c r="CD429" s="35"/>
      <c r="CE429" s="18"/>
      <c r="CF429" s="35"/>
      <c r="CG429" s="35"/>
      <c r="CH429" s="35" t="s">
        <v>4321</v>
      </c>
      <c r="CQ429" s="205">
        <v>0</v>
      </c>
      <c r="CV429" s="222">
        <v>0</v>
      </c>
    </row>
    <row r="430" spans="1:100" s="205" customFormat="1" x14ac:dyDescent="0.25">
      <c r="A430" s="205" t="s">
        <v>4761</v>
      </c>
      <c r="B430" s="43"/>
      <c r="C430" s="35"/>
      <c r="D430" s="35"/>
      <c r="E430" s="35" t="s">
        <v>4762</v>
      </c>
      <c r="F430" s="35" t="s">
        <v>4763</v>
      </c>
      <c r="G430" s="35" t="s">
        <v>133</v>
      </c>
      <c r="H430" s="35">
        <v>47909</v>
      </c>
      <c r="I430" s="35" t="s">
        <v>239</v>
      </c>
      <c r="J430" s="35" t="s">
        <v>241</v>
      </c>
      <c r="K430" s="35">
        <v>14400</v>
      </c>
      <c r="L430" s="35"/>
      <c r="M430" s="35"/>
      <c r="N430" s="35"/>
      <c r="O430" s="35"/>
      <c r="P430" s="33"/>
      <c r="Q430" s="35"/>
      <c r="R430" s="35"/>
      <c r="S430" s="35"/>
      <c r="T430" s="35"/>
      <c r="U430" s="35"/>
      <c r="V430" s="35"/>
      <c r="W430" s="35"/>
      <c r="X430" s="35"/>
      <c r="Y430" s="35"/>
      <c r="Z430" s="35"/>
      <c r="AA430" s="35">
        <v>1987</v>
      </c>
      <c r="AB430" s="35"/>
      <c r="AC430" s="35">
        <v>2</v>
      </c>
      <c r="AD430" s="35">
        <v>3</v>
      </c>
      <c r="AE430" s="35"/>
      <c r="AF430" s="35">
        <v>2</v>
      </c>
      <c r="AG430" s="35"/>
      <c r="AH430" s="35">
        <v>1</v>
      </c>
      <c r="AI430" s="35"/>
      <c r="AJ430" s="35"/>
      <c r="AK430" s="35"/>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c r="CB430" s="35"/>
      <c r="CC430" s="35"/>
      <c r="CD430" s="35"/>
      <c r="CE430" s="18"/>
      <c r="CF430" s="35"/>
      <c r="CG430" s="35"/>
      <c r="CH430" s="35"/>
      <c r="CQ430" s="205">
        <v>0</v>
      </c>
      <c r="CV430" s="222">
        <v>0</v>
      </c>
    </row>
    <row r="431" spans="1:100" s="205" customFormat="1" x14ac:dyDescent="0.25">
      <c r="A431" s="205" t="s">
        <v>4764</v>
      </c>
      <c r="B431" s="43"/>
      <c r="C431" s="35"/>
      <c r="D431" s="35"/>
      <c r="E431" s="35" t="s">
        <v>4765</v>
      </c>
      <c r="F431" s="35" t="s">
        <v>4766</v>
      </c>
      <c r="G431" s="35" t="s">
        <v>133</v>
      </c>
      <c r="H431" s="35">
        <v>47905</v>
      </c>
      <c r="I431" s="35" t="s">
        <v>239</v>
      </c>
      <c r="J431" s="35" t="s">
        <v>241</v>
      </c>
      <c r="K431" s="35">
        <v>10360</v>
      </c>
      <c r="L431" s="35"/>
      <c r="M431" s="35"/>
      <c r="N431" s="35"/>
      <c r="O431" s="35"/>
      <c r="P431" s="33"/>
      <c r="Q431" s="35"/>
      <c r="R431" s="35"/>
      <c r="S431" s="35"/>
      <c r="T431" s="35"/>
      <c r="U431" s="35"/>
      <c r="V431" s="35"/>
      <c r="W431" s="35"/>
      <c r="X431" s="35"/>
      <c r="Y431" s="35"/>
      <c r="Z431" s="35"/>
      <c r="AA431" s="35">
        <v>1988</v>
      </c>
      <c r="AB431" s="35"/>
      <c r="AC431" s="35">
        <v>3</v>
      </c>
      <c r="AD431" s="35">
        <v>3</v>
      </c>
      <c r="AE431" s="35"/>
      <c r="AF431" s="35">
        <v>3</v>
      </c>
      <c r="AG431" s="35"/>
      <c r="AH431" s="35">
        <v>3</v>
      </c>
      <c r="AI431" s="35"/>
      <c r="AJ431" s="35"/>
      <c r="AK431" s="35"/>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c r="BZ431" s="35"/>
      <c r="CA431" s="35"/>
      <c r="CB431" s="35"/>
      <c r="CC431" s="35"/>
      <c r="CD431" s="35"/>
      <c r="CE431" s="18"/>
      <c r="CF431" s="35"/>
      <c r="CG431" s="35"/>
      <c r="CH431" s="35"/>
      <c r="CQ431" s="205">
        <v>0</v>
      </c>
      <c r="CV431" s="222">
        <v>0</v>
      </c>
    </row>
    <row r="432" spans="1:100" s="205" customFormat="1" x14ac:dyDescent="0.25">
      <c r="A432" s="205" t="s">
        <v>4767</v>
      </c>
      <c r="B432" s="43"/>
      <c r="C432" s="35"/>
      <c r="D432" s="35"/>
      <c r="E432" s="35" t="s">
        <v>4768</v>
      </c>
      <c r="F432" s="35" t="s">
        <v>4769</v>
      </c>
      <c r="G432" s="35" t="s">
        <v>133</v>
      </c>
      <c r="H432" s="35">
        <v>47905</v>
      </c>
      <c r="I432" s="35" t="s">
        <v>239</v>
      </c>
      <c r="J432" s="35" t="s">
        <v>241</v>
      </c>
      <c r="K432" s="35">
        <v>16950</v>
      </c>
      <c r="L432" s="35"/>
      <c r="M432" s="35"/>
      <c r="N432" s="35"/>
      <c r="O432" s="35"/>
      <c r="P432" s="33"/>
      <c r="Q432" s="35"/>
      <c r="R432" s="35"/>
      <c r="S432" s="35"/>
      <c r="T432" s="35"/>
      <c r="U432" s="35"/>
      <c r="V432" s="35"/>
      <c r="W432" s="35"/>
      <c r="X432" s="35"/>
      <c r="Y432" s="35"/>
      <c r="Z432" s="35"/>
      <c r="AA432" s="35">
        <v>1999</v>
      </c>
      <c r="AB432" s="35"/>
      <c r="AC432" s="35">
        <v>3</v>
      </c>
      <c r="AD432" s="35">
        <v>3</v>
      </c>
      <c r="AE432" s="35"/>
      <c r="AF432" s="35">
        <v>3</v>
      </c>
      <c r="AG432" s="35"/>
      <c r="AH432" s="35">
        <v>3</v>
      </c>
      <c r="AI432" s="35"/>
      <c r="AJ432" s="35"/>
      <c r="AK432" s="35"/>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c r="BZ432" s="35"/>
      <c r="CA432" s="35"/>
      <c r="CB432" s="35"/>
      <c r="CC432" s="35"/>
      <c r="CD432" s="35"/>
      <c r="CE432" s="18"/>
      <c r="CF432" s="35"/>
      <c r="CG432" s="35"/>
      <c r="CH432" s="35"/>
      <c r="CQ432" s="205">
        <v>0</v>
      </c>
      <c r="CV432" s="222">
        <v>0</v>
      </c>
    </row>
    <row r="433" spans="1:100" s="205" customFormat="1" x14ac:dyDescent="0.25">
      <c r="A433" s="205" t="s">
        <v>4770</v>
      </c>
      <c r="B433" s="43"/>
      <c r="C433" s="35"/>
      <c r="D433" s="35"/>
      <c r="E433" s="35" t="s">
        <v>4771</v>
      </c>
      <c r="F433" s="35" t="s">
        <v>4772</v>
      </c>
      <c r="G433" s="35" t="s">
        <v>133</v>
      </c>
      <c r="H433" s="35">
        <v>47909</v>
      </c>
      <c r="I433" s="35" t="s">
        <v>239</v>
      </c>
      <c r="J433" s="35" t="s">
        <v>241</v>
      </c>
      <c r="K433" s="35">
        <v>29060</v>
      </c>
      <c r="L433" s="35"/>
      <c r="M433" s="35"/>
      <c r="N433" s="35"/>
      <c r="O433" s="35"/>
      <c r="P433" s="33"/>
      <c r="Q433" s="35"/>
      <c r="R433" s="35"/>
      <c r="S433" s="35"/>
      <c r="T433" s="35"/>
      <c r="U433" s="35"/>
      <c r="V433" s="35"/>
      <c r="W433" s="35"/>
      <c r="X433" s="35"/>
      <c r="Y433" s="35"/>
      <c r="Z433" s="35"/>
      <c r="AA433" s="35">
        <v>2013</v>
      </c>
      <c r="AB433" s="35"/>
      <c r="AC433" s="35">
        <v>4</v>
      </c>
      <c r="AD433" s="35">
        <v>4</v>
      </c>
      <c r="AE433" s="35"/>
      <c r="AF433" s="35">
        <v>3</v>
      </c>
      <c r="AG433" s="35"/>
      <c r="AH433" s="35">
        <v>3</v>
      </c>
      <c r="AI433" s="35"/>
      <c r="AJ433" s="35"/>
      <c r="AK433" s="35"/>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c r="BZ433" s="35"/>
      <c r="CA433" s="35"/>
      <c r="CB433" s="35"/>
      <c r="CC433" s="35"/>
      <c r="CD433" s="35"/>
      <c r="CE433" s="18"/>
      <c r="CF433" s="35"/>
      <c r="CG433" s="35"/>
      <c r="CH433" s="35" t="s">
        <v>4773</v>
      </c>
      <c r="CQ433" s="205">
        <v>0</v>
      </c>
      <c r="CV433" s="222">
        <v>0</v>
      </c>
    </row>
    <row r="434" spans="1:100" s="205" customFormat="1" x14ac:dyDescent="0.25">
      <c r="A434" s="205" t="s">
        <v>4774</v>
      </c>
      <c r="B434" s="43"/>
      <c r="C434" s="35"/>
      <c r="D434" s="35"/>
      <c r="E434" s="35" t="s">
        <v>4775</v>
      </c>
      <c r="F434" s="35" t="s">
        <v>4776</v>
      </c>
      <c r="G434" s="35" t="s">
        <v>133</v>
      </c>
      <c r="H434" s="35">
        <v>47909</v>
      </c>
      <c r="I434" s="35" t="s">
        <v>239</v>
      </c>
      <c r="J434" s="35" t="s">
        <v>241</v>
      </c>
      <c r="K434" s="35">
        <v>22100</v>
      </c>
      <c r="L434" s="35"/>
      <c r="M434" s="35"/>
      <c r="N434" s="35"/>
      <c r="O434" s="35"/>
      <c r="P434" s="33"/>
      <c r="Q434" s="35"/>
      <c r="R434" s="35"/>
      <c r="S434" s="35"/>
      <c r="T434" s="35"/>
      <c r="U434" s="35"/>
      <c r="V434" s="35"/>
      <c r="W434" s="35"/>
      <c r="X434" s="35"/>
      <c r="Y434" s="35"/>
      <c r="Z434" s="35"/>
      <c r="AA434" s="35">
        <v>1998</v>
      </c>
      <c r="AB434" s="35"/>
      <c r="AC434" s="35">
        <v>4</v>
      </c>
      <c r="AD434" s="35">
        <v>3</v>
      </c>
      <c r="AE434" s="35"/>
      <c r="AF434" s="35">
        <v>3</v>
      </c>
      <c r="AG434" s="35"/>
      <c r="AH434" s="35">
        <v>3</v>
      </c>
      <c r="AI434" s="35"/>
      <c r="AJ434" s="35"/>
      <c r="AK434" s="35"/>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c r="BZ434" s="35"/>
      <c r="CA434" s="35"/>
      <c r="CB434" s="35"/>
      <c r="CC434" s="35"/>
      <c r="CD434" s="35"/>
      <c r="CE434" s="18"/>
      <c r="CF434" s="35"/>
      <c r="CG434" s="35"/>
      <c r="CH434" s="35"/>
      <c r="CQ434" s="205">
        <v>0</v>
      </c>
      <c r="CV434" s="222">
        <v>0</v>
      </c>
    </row>
    <row r="435" spans="1:100" s="205" customFormat="1" x14ac:dyDescent="0.25">
      <c r="A435" s="205" t="s">
        <v>4777</v>
      </c>
      <c r="B435" s="43"/>
      <c r="C435" s="35"/>
      <c r="D435" s="35"/>
      <c r="E435" s="35" t="s">
        <v>4080</v>
      </c>
      <c r="F435" s="35" t="s">
        <v>4778</v>
      </c>
      <c r="G435" s="35" t="s">
        <v>133</v>
      </c>
      <c r="H435" s="35">
        <v>47905</v>
      </c>
      <c r="I435" s="35" t="s">
        <v>239</v>
      </c>
      <c r="J435" s="35" t="s">
        <v>241</v>
      </c>
      <c r="K435" s="35">
        <v>25814</v>
      </c>
      <c r="L435" s="35"/>
      <c r="M435" s="35"/>
      <c r="N435" s="35"/>
      <c r="O435" s="35"/>
      <c r="P435" s="33"/>
      <c r="Q435" s="35"/>
      <c r="R435" s="35"/>
      <c r="S435" s="35"/>
      <c r="T435" s="35"/>
      <c r="U435" s="35"/>
      <c r="V435" s="35"/>
      <c r="W435" s="35"/>
      <c r="X435" s="35"/>
      <c r="Y435" s="35"/>
      <c r="Z435" s="35"/>
      <c r="AA435" s="35">
        <v>2007</v>
      </c>
      <c r="AB435" s="35"/>
      <c r="AC435" s="35">
        <v>2</v>
      </c>
      <c r="AD435" s="35">
        <v>2</v>
      </c>
      <c r="AE435" s="35"/>
      <c r="AF435" s="35">
        <v>3</v>
      </c>
      <c r="AG435" s="35"/>
      <c r="AH435" s="35">
        <v>3</v>
      </c>
      <c r="AI435" s="35"/>
      <c r="AJ435" s="35"/>
      <c r="AK435" s="35"/>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c r="BZ435" s="35"/>
      <c r="CA435" s="35"/>
      <c r="CB435" s="35"/>
      <c r="CC435" s="35"/>
      <c r="CD435" s="35"/>
      <c r="CE435" s="18"/>
      <c r="CF435" s="35"/>
      <c r="CG435" s="35"/>
      <c r="CH435" s="35" t="s">
        <v>4779</v>
      </c>
      <c r="CQ435" s="205">
        <v>0</v>
      </c>
      <c r="CV435" s="222">
        <v>0</v>
      </c>
    </row>
    <row r="436" spans="1:100" s="205" customFormat="1" x14ac:dyDescent="0.25">
      <c r="A436" s="205" t="s">
        <v>4780</v>
      </c>
      <c r="B436" s="43"/>
      <c r="C436" s="35"/>
      <c r="D436" s="35"/>
      <c r="E436" s="35" t="s">
        <v>4781</v>
      </c>
      <c r="F436" s="35" t="s">
        <v>4782</v>
      </c>
      <c r="G436" s="35" t="s">
        <v>133</v>
      </c>
      <c r="H436" s="35">
        <v>47909</v>
      </c>
      <c r="I436" s="35" t="s">
        <v>239</v>
      </c>
      <c r="J436" s="35" t="s">
        <v>241</v>
      </c>
      <c r="K436" s="35">
        <v>10560</v>
      </c>
      <c r="L436" s="35"/>
      <c r="M436" s="35"/>
      <c r="N436" s="35"/>
      <c r="O436" s="35"/>
      <c r="P436" s="33"/>
      <c r="Q436" s="35"/>
      <c r="R436" s="35"/>
      <c r="S436" s="35"/>
      <c r="T436" s="35"/>
      <c r="U436" s="35"/>
      <c r="V436" s="35"/>
      <c r="W436" s="35"/>
      <c r="X436" s="35"/>
      <c r="Y436" s="35"/>
      <c r="Z436" s="35"/>
      <c r="AA436" s="35">
        <v>2004</v>
      </c>
      <c r="AB436" s="35"/>
      <c r="AC436" s="35">
        <v>4</v>
      </c>
      <c r="AD436" s="35">
        <v>3</v>
      </c>
      <c r="AE436" s="35"/>
      <c r="AF436" s="35">
        <v>3</v>
      </c>
      <c r="AG436" s="35"/>
      <c r="AH436" s="35">
        <v>3</v>
      </c>
      <c r="AI436" s="35"/>
      <c r="AJ436" s="35"/>
      <c r="AK436" s="35"/>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c r="BZ436" s="35"/>
      <c r="CA436" s="35"/>
      <c r="CB436" s="35"/>
      <c r="CC436" s="35"/>
      <c r="CD436" s="35"/>
      <c r="CE436" s="18"/>
      <c r="CF436" s="35"/>
      <c r="CG436" s="35"/>
      <c r="CH436" s="35"/>
      <c r="CQ436" s="205">
        <v>0</v>
      </c>
      <c r="CV436" s="222">
        <v>0</v>
      </c>
    </row>
    <row r="437" spans="1:100" s="205" customFormat="1" x14ac:dyDescent="0.25">
      <c r="A437" s="205" t="s">
        <v>4783</v>
      </c>
      <c r="B437" s="43"/>
      <c r="C437" s="35"/>
      <c r="D437" s="35"/>
      <c r="E437" s="35" t="s">
        <v>4781</v>
      </c>
      <c r="F437" s="35" t="s">
        <v>4784</v>
      </c>
      <c r="G437" s="35" t="s">
        <v>133</v>
      </c>
      <c r="H437" s="35">
        <v>47909</v>
      </c>
      <c r="I437" s="35" t="s">
        <v>239</v>
      </c>
      <c r="J437" s="35" t="s">
        <v>241</v>
      </c>
      <c r="K437" s="35">
        <v>10560</v>
      </c>
      <c r="L437" s="35"/>
      <c r="M437" s="35"/>
      <c r="N437" s="35"/>
      <c r="O437" s="35"/>
      <c r="P437" s="33"/>
      <c r="Q437" s="35"/>
      <c r="R437" s="35"/>
      <c r="S437" s="35"/>
      <c r="T437" s="35"/>
      <c r="U437" s="35"/>
      <c r="V437" s="35"/>
      <c r="W437" s="35"/>
      <c r="X437" s="35"/>
      <c r="Y437" s="35"/>
      <c r="Z437" s="35"/>
      <c r="AA437" s="35">
        <v>2004</v>
      </c>
      <c r="AB437" s="35"/>
      <c r="AC437" s="35">
        <v>4</v>
      </c>
      <c r="AD437" s="35">
        <v>3</v>
      </c>
      <c r="AE437" s="35"/>
      <c r="AF437" s="35">
        <v>3</v>
      </c>
      <c r="AG437" s="35"/>
      <c r="AH437" s="35">
        <v>3</v>
      </c>
      <c r="AI437" s="35"/>
      <c r="AJ437" s="35"/>
      <c r="AK437" s="35"/>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c r="BZ437" s="35"/>
      <c r="CA437" s="35"/>
      <c r="CB437" s="35"/>
      <c r="CC437" s="35"/>
      <c r="CD437" s="35"/>
      <c r="CE437" s="18"/>
      <c r="CF437" s="35"/>
      <c r="CG437" s="35"/>
      <c r="CH437" s="35"/>
      <c r="CQ437" s="205">
        <v>0</v>
      </c>
      <c r="CV437" s="222">
        <v>0</v>
      </c>
    </row>
    <row r="438" spans="1:100" s="205" customFormat="1" x14ac:dyDescent="0.25">
      <c r="A438" s="205" t="s">
        <v>4785</v>
      </c>
      <c r="B438" s="43"/>
      <c r="C438" s="35"/>
      <c r="D438" s="35"/>
      <c r="E438" s="35" t="s">
        <v>4786</v>
      </c>
      <c r="F438" s="35" t="s">
        <v>4787</v>
      </c>
      <c r="G438" s="35" t="s">
        <v>133</v>
      </c>
      <c r="H438" s="35">
        <v>47909</v>
      </c>
      <c r="I438" s="35" t="s">
        <v>239</v>
      </c>
      <c r="J438" s="35" t="s">
        <v>241</v>
      </c>
      <c r="K438" s="35">
        <v>19400</v>
      </c>
      <c r="L438" s="35"/>
      <c r="M438" s="35"/>
      <c r="N438" s="35"/>
      <c r="O438" s="35"/>
      <c r="P438" s="33"/>
      <c r="Q438" s="35"/>
      <c r="R438" s="35"/>
      <c r="S438" s="35"/>
      <c r="T438" s="35"/>
      <c r="U438" s="35"/>
      <c r="V438" s="35"/>
      <c r="W438" s="35"/>
      <c r="X438" s="35"/>
      <c r="Y438" s="35"/>
      <c r="Z438" s="35"/>
      <c r="AA438" s="35">
        <v>2006</v>
      </c>
      <c r="AB438" s="35"/>
      <c r="AC438" s="35">
        <v>4</v>
      </c>
      <c r="AD438" s="35">
        <v>3</v>
      </c>
      <c r="AE438" s="35"/>
      <c r="AF438" s="35">
        <v>3</v>
      </c>
      <c r="AG438" s="35"/>
      <c r="AH438" s="35">
        <v>4</v>
      </c>
      <c r="AI438" s="35"/>
      <c r="AJ438" s="35"/>
      <c r="AK438" s="35"/>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c r="BZ438" s="35"/>
      <c r="CA438" s="35"/>
      <c r="CB438" s="35"/>
      <c r="CC438" s="35"/>
      <c r="CD438" s="35"/>
      <c r="CE438" s="18"/>
      <c r="CF438" s="35"/>
      <c r="CG438" s="35"/>
      <c r="CH438" s="35" t="s">
        <v>4788</v>
      </c>
      <c r="CQ438" s="205">
        <v>0</v>
      </c>
      <c r="CV438" s="222">
        <v>0</v>
      </c>
    </row>
    <row r="439" spans="1:100" s="205" customFormat="1" x14ac:dyDescent="0.25">
      <c r="A439" s="205" t="s">
        <v>4789</v>
      </c>
      <c r="B439" s="43"/>
      <c r="C439" s="35"/>
      <c r="D439" s="35"/>
      <c r="E439" s="35" t="s">
        <v>4790</v>
      </c>
      <c r="F439" s="35" t="s">
        <v>4791</v>
      </c>
      <c r="G439" s="35" t="s">
        <v>133</v>
      </c>
      <c r="H439" s="35">
        <v>47905</v>
      </c>
      <c r="I439" s="35" t="s">
        <v>239</v>
      </c>
      <c r="J439" s="35" t="s">
        <v>241</v>
      </c>
      <c r="K439" s="35">
        <v>12000</v>
      </c>
      <c r="L439" s="35"/>
      <c r="M439" s="35"/>
      <c r="N439" s="35"/>
      <c r="O439" s="35"/>
      <c r="P439" s="33"/>
      <c r="Q439" s="35"/>
      <c r="R439" s="35"/>
      <c r="S439" s="35"/>
      <c r="T439" s="35"/>
      <c r="U439" s="35"/>
      <c r="V439" s="35"/>
      <c r="W439" s="35"/>
      <c r="X439" s="35"/>
      <c r="Y439" s="35"/>
      <c r="Z439" s="35"/>
      <c r="AA439" s="35">
        <v>2003</v>
      </c>
      <c r="AB439" s="35"/>
      <c r="AC439" s="35">
        <v>3</v>
      </c>
      <c r="AD439" s="35">
        <v>2</v>
      </c>
      <c r="AE439" s="35"/>
      <c r="AF439" s="35">
        <v>3</v>
      </c>
      <c r="AG439" s="35"/>
      <c r="AH439" s="35">
        <v>3</v>
      </c>
      <c r="AI439" s="35"/>
      <c r="AJ439" s="35"/>
      <c r="AK439" s="35"/>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c r="BZ439" s="35"/>
      <c r="CA439" s="35"/>
      <c r="CB439" s="35"/>
      <c r="CC439" s="35"/>
      <c r="CD439" s="35"/>
      <c r="CE439" s="18"/>
      <c r="CF439" s="35"/>
      <c r="CG439" s="35"/>
      <c r="CH439" s="35" t="s">
        <v>4792</v>
      </c>
      <c r="CQ439" s="205">
        <v>0</v>
      </c>
      <c r="CV439" s="222">
        <v>0</v>
      </c>
    </row>
    <row r="440" spans="1:100" s="205" customFormat="1" x14ac:dyDescent="0.25">
      <c r="A440" s="205" t="s">
        <v>4793</v>
      </c>
      <c r="B440" s="43"/>
      <c r="C440" s="35"/>
      <c r="D440" s="35"/>
      <c r="E440" s="35" t="s">
        <v>4794</v>
      </c>
      <c r="F440" s="35" t="s">
        <v>4795</v>
      </c>
      <c r="G440" s="35" t="s">
        <v>133</v>
      </c>
      <c r="H440" s="35">
        <v>47904</v>
      </c>
      <c r="I440" s="35" t="s">
        <v>239</v>
      </c>
      <c r="J440" s="35" t="s">
        <v>241</v>
      </c>
      <c r="K440" s="35">
        <v>25551</v>
      </c>
      <c r="L440" s="35"/>
      <c r="M440" s="35"/>
      <c r="N440" s="35"/>
      <c r="O440" s="35"/>
      <c r="P440" s="33"/>
      <c r="Q440" s="35"/>
      <c r="R440" s="35"/>
      <c r="S440" s="35"/>
      <c r="T440" s="35"/>
      <c r="U440" s="35"/>
      <c r="V440" s="35"/>
      <c r="W440" s="35"/>
      <c r="X440" s="35"/>
      <c r="Y440" s="35"/>
      <c r="Z440" s="35"/>
      <c r="AA440" s="35">
        <v>1951</v>
      </c>
      <c r="AB440" s="35"/>
      <c r="AC440" s="35">
        <v>4</v>
      </c>
      <c r="AD440" s="35">
        <v>3</v>
      </c>
      <c r="AE440" s="35"/>
      <c r="AF440" s="35">
        <v>3</v>
      </c>
      <c r="AG440" s="35"/>
      <c r="AH440" s="35">
        <v>3</v>
      </c>
      <c r="AI440" s="35"/>
      <c r="AJ440" s="35"/>
      <c r="AK440" s="35"/>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c r="BZ440" s="35"/>
      <c r="CA440" s="35"/>
      <c r="CB440" s="35"/>
      <c r="CC440" s="35"/>
      <c r="CD440" s="35"/>
      <c r="CE440" s="18"/>
      <c r="CF440" s="35"/>
      <c r="CG440" s="35"/>
      <c r="CH440" s="35"/>
      <c r="CQ440" s="205">
        <v>0</v>
      </c>
      <c r="CV440" s="222">
        <v>0</v>
      </c>
    </row>
    <row r="441" spans="1:100" s="205" customFormat="1" x14ac:dyDescent="0.25">
      <c r="A441" s="205" t="s">
        <v>4796</v>
      </c>
      <c r="B441" s="43"/>
      <c r="C441" s="35"/>
      <c r="D441" s="35"/>
      <c r="E441" s="35" t="s">
        <v>4797</v>
      </c>
      <c r="F441" s="35" t="s">
        <v>4798</v>
      </c>
      <c r="G441" s="35" t="s">
        <v>254</v>
      </c>
      <c r="H441" s="35">
        <v>47906</v>
      </c>
      <c r="I441" s="35" t="s">
        <v>239</v>
      </c>
      <c r="J441" s="35" t="s">
        <v>241</v>
      </c>
      <c r="K441" s="35">
        <v>22412</v>
      </c>
      <c r="L441" s="35"/>
      <c r="M441" s="35"/>
      <c r="N441" s="35"/>
      <c r="O441" s="35"/>
      <c r="P441" s="33"/>
      <c r="Q441" s="35"/>
      <c r="R441" s="35"/>
      <c r="S441" s="35"/>
      <c r="T441" s="35"/>
      <c r="U441" s="35"/>
      <c r="V441" s="35"/>
      <c r="W441" s="35"/>
      <c r="X441" s="35"/>
      <c r="Y441" s="35"/>
      <c r="Z441" s="35"/>
      <c r="AA441" s="35">
        <v>2000</v>
      </c>
      <c r="AB441" s="35"/>
      <c r="AC441" s="35">
        <v>4</v>
      </c>
      <c r="AD441" s="35">
        <v>4</v>
      </c>
      <c r="AE441" s="35"/>
      <c r="AF441" s="35">
        <v>3</v>
      </c>
      <c r="AG441" s="35"/>
      <c r="AH441" s="35">
        <v>3</v>
      </c>
      <c r="AI441" s="35"/>
      <c r="AJ441" s="35"/>
      <c r="AK441" s="35"/>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c r="BZ441" s="35"/>
      <c r="CA441" s="35"/>
      <c r="CB441" s="35"/>
      <c r="CC441" s="35"/>
      <c r="CD441" s="35"/>
      <c r="CE441" s="18"/>
      <c r="CF441" s="35"/>
      <c r="CG441" s="35"/>
      <c r="CH441" s="35" t="s">
        <v>4799</v>
      </c>
      <c r="CQ441" s="205">
        <v>0</v>
      </c>
      <c r="CV441" s="222">
        <v>1</v>
      </c>
    </row>
    <row r="442" spans="1:100" s="205" customFormat="1" x14ac:dyDescent="0.25">
      <c r="A442" s="205" t="s">
        <v>4800</v>
      </c>
      <c r="B442" s="43"/>
      <c r="C442" s="35"/>
      <c r="D442" s="35"/>
      <c r="E442" s="35" t="s">
        <v>4801</v>
      </c>
      <c r="F442" s="35" t="s">
        <v>4802</v>
      </c>
      <c r="G442" s="35" t="s">
        <v>133</v>
      </c>
      <c r="H442" s="35">
        <v>47905</v>
      </c>
      <c r="I442" s="35" t="s">
        <v>239</v>
      </c>
      <c r="J442" s="35" t="s">
        <v>241</v>
      </c>
      <c r="K442" s="35">
        <v>19644</v>
      </c>
      <c r="L442" s="35"/>
      <c r="M442" s="35"/>
      <c r="N442" s="35"/>
      <c r="O442" s="35"/>
      <c r="P442" s="33"/>
      <c r="Q442" s="35"/>
      <c r="R442" s="35"/>
      <c r="S442" s="35"/>
      <c r="T442" s="35"/>
      <c r="U442" s="35"/>
      <c r="V442" s="35"/>
      <c r="W442" s="35"/>
      <c r="X442" s="35"/>
      <c r="Y442" s="35"/>
      <c r="Z442" s="35"/>
      <c r="AA442" s="35">
        <v>1988</v>
      </c>
      <c r="AB442" s="35"/>
      <c r="AC442" s="35">
        <v>4</v>
      </c>
      <c r="AD442" s="35">
        <v>3</v>
      </c>
      <c r="AE442" s="35"/>
      <c r="AF442" s="35">
        <v>3</v>
      </c>
      <c r="AG442" s="35"/>
      <c r="AH442" s="35">
        <v>3</v>
      </c>
      <c r="AI442" s="35"/>
      <c r="AJ442" s="35"/>
      <c r="AK442" s="35"/>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c r="BZ442" s="35"/>
      <c r="CA442" s="35"/>
      <c r="CB442" s="35"/>
      <c r="CC442" s="35"/>
      <c r="CD442" s="35"/>
      <c r="CE442" s="18"/>
      <c r="CF442" s="35"/>
      <c r="CG442" s="35"/>
      <c r="CH442" s="204" t="s">
        <v>4803</v>
      </c>
      <c r="CQ442" s="205">
        <v>0</v>
      </c>
      <c r="CV442" s="222">
        <v>0</v>
      </c>
    </row>
    <row r="443" spans="1:100" s="205" customFormat="1" x14ac:dyDescent="0.25">
      <c r="A443" s="205" t="s">
        <v>4804</v>
      </c>
      <c r="B443" s="43"/>
      <c r="C443" s="35"/>
      <c r="D443" s="35"/>
      <c r="E443" s="35" t="s">
        <v>4805</v>
      </c>
      <c r="F443" s="35" t="s">
        <v>4806</v>
      </c>
      <c r="G443" s="35" t="s">
        <v>133</v>
      </c>
      <c r="H443" s="35">
        <v>47905</v>
      </c>
      <c r="I443" s="35" t="s">
        <v>239</v>
      </c>
      <c r="J443" s="35" t="s">
        <v>241</v>
      </c>
      <c r="K443" s="35">
        <v>26047</v>
      </c>
      <c r="L443" s="35"/>
      <c r="M443" s="35"/>
      <c r="N443" s="35"/>
      <c r="O443" s="35"/>
      <c r="P443" s="33"/>
      <c r="Q443" s="35"/>
      <c r="R443" s="35"/>
      <c r="S443" s="35"/>
      <c r="T443" s="35"/>
      <c r="U443" s="35"/>
      <c r="V443" s="35"/>
      <c r="W443" s="35"/>
      <c r="X443" s="35"/>
      <c r="Y443" s="35"/>
      <c r="Z443" s="35"/>
      <c r="AA443" s="35">
        <v>1972</v>
      </c>
      <c r="AB443" s="35"/>
      <c r="AC443" s="35">
        <v>4</v>
      </c>
      <c r="AD443" s="35">
        <v>4</v>
      </c>
      <c r="AE443" s="35"/>
      <c r="AF443" s="35">
        <v>3</v>
      </c>
      <c r="AG443" s="35"/>
      <c r="AH443" s="35">
        <v>3</v>
      </c>
      <c r="AI443" s="35"/>
      <c r="AJ443" s="35"/>
      <c r="AK443" s="35"/>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c r="BZ443" s="35"/>
      <c r="CA443" s="35"/>
      <c r="CB443" s="35"/>
      <c r="CC443" s="35"/>
      <c r="CD443" s="35"/>
      <c r="CE443" s="18"/>
      <c r="CF443" s="35"/>
      <c r="CG443" s="35"/>
      <c r="CH443" s="35" t="s">
        <v>4807</v>
      </c>
      <c r="CQ443" s="205">
        <v>0</v>
      </c>
      <c r="CV443" s="222">
        <v>0</v>
      </c>
    </row>
    <row r="444" spans="1:100" s="205" customFormat="1" x14ac:dyDescent="0.25">
      <c r="A444" s="205" t="s">
        <v>4808</v>
      </c>
      <c r="B444" s="43"/>
      <c r="C444" s="35"/>
      <c r="D444" s="35"/>
      <c r="E444" s="35" t="s">
        <v>4809</v>
      </c>
      <c r="F444" s="35" t="s">
        <v>4810</v>
      </c>
      <c r="G444" s="35" t="s">
        <v>254</v>
      </c>
      <c r="H444" s="35">
        <v>47906</v>
      </c>
      <c r="I444" s="35" t="s">
        <v>239</v>
      </c>
      <c r="J444" s="35" t="s">
        <v>241</v>
      </c>
      <c r="K444" s="35">
        <v>11387</v>
      </c>
      <c r="L444" s="35"/>
      <c r="M444" s="35"/>
      <c r="N444" s="35"/>
      <c r="O444" s="35"/>
      <c r="P444" s="33"/>
      <c r="Q444" s="35"/>
      <c r="R444" s="35"/>
      <c r="S444" s="35"/>
      <c r="T444" s="35"/>
      <c r="U444" s="35"/>
      <c r="V444" s="35"/>
      <c r="W444" s="35"/>
      <c r="X444" s="35"/>
      <c r="Y444" s="35"/>
      <c r="Z444" s="35"/>
      <c r="AA444" s="35">
        <v>1985</v>
      </c>
      <c r="AB444" s="35"/>
      <c r="AC444" s="35">
        <v>5</v>
      </c>
      <c r="AD444" s="35">
        <v>5</v>
      </c>
      <c r="AE444" s="35"/>
      <c r="AF444" s="35">
        <v>3</v>
      </c>
      <c r="AG444" s="35"/>
      <c r="AH444" s="35">
        <v>2</v>
      </c>
      <c r="AI444" s="35"/>
      <c r="AJ444" s="35"/>
      <c r="AK444" s="35"/>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c r="CB444" s="35"/>
      <c r="CC444" s="35"/>
      <c r="CD444" s="35"/>
      <c r="CE444" s="18"/>
      <c r="CF444" s="35"/>
      <c r="CG444" s="35"/>
      <c r="CH444" s="35" t="s">
        <v>4746</v>
      </c>
      <c r="CQ444" s="205">
        <v>0</v>
      </c>
      <c r="CV444" s="222">
        <v>0</v>
      </c>
    </row>
    <row r="445" spans="1:100" s="205" customFormat="1" x14ac:dyDescent="0.25">
      <c r="A445" s="205" t="s">
        <v>4811</v>
      </c>
      <c r="B445" s="43"/>
      <c r="C445" s="35"/>
      <c r="D445" s="35"/>
      <c r="E445" s="35" t="s">
        <v>4812</v>
      </c>
      <c r="F445" s="35" t="s">
        <v>4813</v>
      </c>
      <c r="G445" s="35" t="s">
        <v>254</v>
      </c>
      <c r="H445" s="35">
        <v>47906</v>
      </c>
      <c r="I445" s="35" t="s">
        <v>239</v>
      </c>
      <c r="J445" s="35" t="s">
        <v>241</v>
      </c>
      <c r="K445" s="35">
        <v>15471</v>
      </c>
      <c r="L445" s="35"/>
      <c r="M445" s="35"/>
      <c r="N445" s="35"/>
      <c r="O445" s="35"/>
      <c r="P445" s="33"/>
      <c r="Q445" s="35"/>
      <c r="R445" s="35"/>
      <c r="S445" s="35"/>
      <c r="T445" s="35"/>
      <c r="U445" s="35"/>
      <c r="V445" s="35"/>
      <c r="W445" s="35"/>
      <c r="X445" s="35"/>
      <c r="Y445" s="35"/>
      <c r="Z445" s="35"/>
      <c r="AA445" s="35">
        <v>2001</v>
      </c>
      <c r="AB445" s="35"/>
      <c r="AC445" s="35">
        <v>4</v>
      </c>
      <c r="AD445" s="35">
        <v>4</v>
      </c>
      <c r="AE445" s="35"/>
      <c r="AF445" s="35">
        <v>3</v>
      </c>
      <c r="AG445" s="35"/>
      <c r="AH445" s="35">
        <v>3</v>
      </c>
      <c r="AI445" s="35"/>
      <c r="AJ445" s="35"/>
      <c r="AK445" s="35"/>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c r="BZ445" s="35"/>
      <c r="CA445" s="35"/>
      <c r="CB445" s="35"/>
      <c r="CC445" s="35"/>
      <c r="CD445" s="35"/>
      <c r="CE445" s="18"/>
      <c r="CF445" s="35"/>
      <c r="CG445" s="35"/>
      <c r="CH445" s="35"/>
      <c r="CQ445" s="205">
        <v>0</v>
      </c>
      <c r="CV445" s="222">
        <v>0</v>
      </c>
    </row>
    <row r="446" spans="1:100" s="205" customFormat="1" x14ac:dyDescent="0.25">
      <c r="A446" s="205" t="s">
        <v>4814</v>
      </c>
      <c r="B446" s="43"/>
      <c r="C446" s="35"/>
      <c r="D446" s="35"/>
      <c r="E446" s="35" t="s">
        <v>4815</v>
      </c>
      <c r="F446" s="35" t="s">
        <v>4816</v>
      </c>
      <c r="G446" s="35" t="s">
        <v>133</v>
      </c>
      <c r="H446" s="35">
        <v>47904</v>
      </c>
      <c r="I446" s="35" t="s">
        <v>239</v>
      </c>
      <c r="J446" s="35" t="s">
        <v>241</v>
      </c>
      <c r="K446" s="35">
        <v>12000</v>
      </c>
      <c r="L446" s="35"/>
      <c r="M446" s="35"/>
      <c r="N446" s="35"/>
      <c r="O446" s="35"/>
      <c r="P446" s="33"/>
      <c r="Q446" s="35"/>
      <c r="R446" s="35"/>
      <c r="S446" s="35"/>
      <c r="T446" s="35"/>
      <c r="U446" s="35"/>
      <c r="V446" s="35"/>
      <c r="W446" s="35"/>
      <c r="X446" s="35"/>
      <c r="Y446" s="35"/>
      <c r="Z446" s="35"/>
      <c r="AA446" s="35">
        <v>1962</v>
      </c>
      <c r="AB446" s="35"/>
      <c r="AC446" s="35">
        <v>2</v>
      </c>
      <c r="AD446" s="35">
        <v>3</v>
      </c>
      <c r="AE446" s="35"/>
      <c r="AF446" s="35">
        <v>1</v>
      </c>
      <c r="AG446" s="35"/>
      <c r="AH446" s="35">
        <v>1</v>
      </c>
      <c r="AI446" s="35"/>
      <c r="AJ446" s="35"/>
      <c r="AK446" s="35"/>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c r="BZ446" s="35"/>
      <c r="CA446" s="35"/>
      <c r="CB446" s="35"/>
      <c r="CC446" s="35"/>
      <c r="CD446" s="35"/>
      <c r="CE446" s="18"/>
      <c r="CF446" s="35"/>
      <c r="CG446" s="35"/>
      <c r="CH446" s="35" t="s">
        <v>4817</v>
      </c>
      <c r="CQ446" s="205">
        <v>0</v>
      </c>
      <c r="CV446" s="222">
        <v>0</v>
      </c>
    </row>
    <row r="447" spans="1:100" s="205" customFormat="1" x14ac:dyDescent="0.25">
      <c r="A447" s="205" t="s">
        <v>2750</v>
      </c>
      <c r="B447" s="43"/>
      <c r="C447" s="35"/>
      <c r="D447" s="35"/>
      <c r="E447" s="35" t="s">
        <v>4818</v>
      </c>
      <c r="F447" s="35" t="s">
        <v>4819</v>
      </c>
      <c r="G447" s="35" t="s">
        <v>133</v>
      </c>
      <c r="H447" s="35">
        <v>47905</v>
      </c>
      <c r="I447" s="35" t="s">
        <v>239</v>
      </c>
      <c r="J447" s="35" t="s">
        <v>241</v>
      </c>
      <c r="K447" s="35">
        <v>31032</v>
      </c>
      <c r="L447" s="35"/>
      <c r="M447" s="35"/>
      <c r="N447" s="35"/>
      <c r="O447" s="35"/>
      <c r="P447" s="33"/>
      <c r="Q447" s="35"/>
      <c r="R447" s="35"/>
      <c r="S447" s="35"/>
      <c r="T447" s="35"/>
      <c r="U447" s="35"/>
      <c r="V447" s="35"/>
      <c r="W447" s="35"/>
      <c r="X447" s="35"/>
      <c r="Y447" s="35"/>
      <c r="Z447" s="35"/>
      <c r="AA447" s="35">
        <v>1998</v>
      </c>
      <c r="AB447" s="35"/>
      <c r="AC447" s="35">
        <v>3</v>
      </c>
      <c r="AD447" s="35">
        <v>3</v>
      </c>
      <c r="AE447" s="35"/>
      <c r="AF447" s="35">
        <v>3</v>
      </c>
      <c r="AG447" s="35"/>
      <c r="AH447" s="35">
        <v>3</v>
      </c>
      <c r="AI447" s="35"/>
      <c r="AJ447" s="35"/>
      <c r="AK447" s="35"/>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c r="BZ447" s="35"/>
      <c r="CA447" s="35"/>
      <c r="CB447" s="35"/>
      <c r="CC447" s="35"/>
      <c r="CD447" s="35"/>
      <c r="CE447" s="18"/>
      <c r="CF447" s="35"/>
      <c r="CG447" s="35"/>
      <c r="CH447" s="35"/>
      <c r="CQ447" s="205">
        <v>1</v>
      </c>
      <c r="CR447" s="205" t="s">
        <v>2748</v>
      </c>
      <c r="CV447" s="222">
        <v>0</v>
      </c>
    </row>
    <row r="448" spans="1:100" s="205" customFormat="1" x14ac:dyDescent="0.25">
      <c r="A448" s="205" t="s">
        <v>4820</v>
      </c>
      <c r="B448" s="43"/>
      <c r="C448" s="35"/>
      <c r="D448" s="35"/>
      <c r="E448" s="35" t="s">
        <v>4821</v>
      </c>
      <c r="F448" s="35" t="s">
        <v>4822</v>
      </c>
      <c r="G448" s="35" t="s">
        <v>254</v>
      </c>
      <c r="H448" s="35">
        <v>47906</v>
      </c>
      <c r="I448" s="35" t="s">
        <v>239</v>
      </c>
      <c r="J448" s="35" t="s">
        <v>241</v>
      </c>
      <c r="K448" s="35">
        <v>9635</v>
      </c>
      <c r="L448" s="35"/>
      <c r="M448" s="35"/>
      <c r="N448" s="35"/>
      <c r="O448" s="35"/>
      <c r="P448" s="33"/>
      <c r="Q448" s="35"/>
      <c r="R448" s="35"/>
      <c r="S448" s="35"/>
      <c r="T448" s="35"/>
      <c r="U448" s="35"/>
      <c r="V448" s="35"/>
      <c r="W448" s="35"/>
      <c r="X448" s="35"/>
      <c r="Y448" s="35"/>
      <c r="Z448" s="35"/>
      <c r="AA448" s="35">
        <v>1900</v>
      </c>
      <c r="AB448" s="35"/>
      <c r="AC448" s="35">
        <v>4</v>
      </c>
      <c r="AD448" s="35">
        <v>5</v>
      </c>
      <c r="AE448" s="35"/>
      <c r="AF448" s="35">
        <v>3</v>
      </c>
      <c r="AG448" s="35"/>
      <c r="AH448" s="35">
        <v>3</v>
      </c>
      <c r="AI448" s="35"/>
      <c r="AJ448" s="35"/>
      <c r="AK448" s="35"/>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c r="BZ448" s="35"/>
      <c r="CA448" s="35"/>
      <c r="CB448" s="35"/>
      <c r="CC448" s="35"/>
      <c r="CD448" s="35"/>
      <c r="CE448" s="18"/>
      <c r="CF448" s="35"/>
      <c r="CG448" s="35"/>
      <c r="CH448" s="35" t="s">
        <v>4823</v>
      </c>
      <c r="CQ448" s="205">
        <v>0</v>
      </c>
      <c r="CV448" s="222">
        <v>0</v>
      </c>
    </row>
    <row r="449" spans="1:100" s="205" customFormat="1" x14ac:dyDescent="0.25">
      <c r="A449" s="205" t="s">
        <v>4824</v>
      </c>
      <c r="B449" s="43"/>
      <c r="C449" s="35"/>
      <c r="D449" s="35"/>
      <c r="E449" s="35" t="s">
        <v>3858</v>
      </c>
      <c r="F449" s="35" t="s">
        <v>4825</v>
      </c>
      <c r="G449" s="35" t="s">
        <v>133</v>
      </c>
      <c r="H449" s="35">
        <v>47905</v>
      </c>
      <c r="I449" s="35" t="s">
        <v>239</v>
      </c>
      <c r="J449" s="35" t="s">
        <v>241</v>
      </c>
      <c r="K449" s="35">
        <v>11200</v>
      </c>
      <c r="L449" s="35"/>
      <c r="M449" s="35"/>
      <c r="N449" s="35"/>
      <c r="O449" s="35"/>
      <c r="P449" s="33"/>
      <c r="Q449" s="35"/>
      <c r="R449" s="35"/>
      <c r="S449" s="35"/>
      <c r="T449" s="35"/>
      <c r="U449" s="35"/>
      <c r="V449" s="35"/>
      <c r="W449" s="35"/>
      <c r="X449" s="35"/>
      <c r="Y449" s="35"/>
      <c r="Z449" s="35"/>
      <c r="AA449" s="35">
        <v>2006</v>
      </c>
      <c r="AB449" s="35"/>
      <c r="AC449" s="35">
        <v>5</v>
      </c>
      <c r="AD449" s="35">
        <v>5</v>
      </c>
      <c r="AE449" s="35"/>
      <c r="AF449" s="35">
        <v>5</v>
      </c>
      <c r="AG449" s="35"/>
      <c r="AH449" s="35">
        <v>5</v>
      </c>
      <c r="AI449" s="35"/>
      <c r="AJ449" s="35"/>
      <c r="AK449" s="35"/>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c r="BZ449" s="35"/>
      <c r="CA449" s="35"/>
      <c r="CB449" s="35"/>
      <c r="CC449" s="35"/>
      <c r="CD449" s="35"/>
      <c r="CE449" s="18"/>
      <c r="CF449" s="35"/>
      <c r="CG449" s="35"/>
      <c r="CH449" s="35"/>
      <c r="CQ449" s="205">
        <v>0</v>
      </c>
      <c r="CV449" s="222">
        <v>0</v>
      </c>
    </row>
    <row r="450" spans="1:100" s="205" customFormat="1" x14ac:dyDescent="0.25">
      <c r="A450" s="205" t="s">
        <v>4826</v>
      </c>
      <c r="B450" s="43"/>
      <c r="C450" s="35"/>
      <c r="D450" s="35"/>
      <c r="E450" s="35" t="s">
        <v>3858</v>
      </c>
      <c r="F450" s="35" t="s">
        <v>4827</v>
      </c>
      <c r="G450" s="35" t="s">
        <v>133</v>
      </c>
      <c r="H450" s="35">
        <v>47905</v>
      </c>
      <c r="I450" s="35" t="s">
        <v>239</v>
      </c>
      <c r="J450" s="35" t="s">
        <v>241</v>
      </c>
      <c r="K450" s="35">
        <v>11200</v>
      </c>
      <c r="L450" s="35"/>
      <c r="M450" s="35"/>
      <c r="N450" s="35"/>
      <c r="O450" s="35"/>
      <c r="P450" s="33"/>
      <c r="Q450" s="35"/>
      <c r="R450" s="35"/>
      <c r="S450" s="35"/>
      <c r="T450" s="35"/>
      <c r="U450" s="35"/>
      <c r="V450" s="35"/>
      <c r="W450" s="35"/>
      <c r="X450" s="35"/>
      <c r="Y450" s="35"/>
      <c r="Z450" s="35"/>
      <c r="AA450" s="35">
        <v>2007</v>
      </c>
      <c r="AB450" s="35"/>
      <c r="AC450" s="35">
        <v>5</v>
      </c>
      <c r="AD450" s="35">
        <v>5</v>
      </c>
      <c r="AE450" s="35"/>
      <c r="AF450" s="35">
        <v>5</v>
      </c>
      <c r="AG450" s="35"/>
      <c r="AH450" s="35">
        <v>5</v>
      </c>
      <c r="AI450" s="35"/>
      <c r="AJ450" s="35"/>
      <c r="AK450" s="35"/>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c r="BZ450" s="35"/>
      <c r="CA450" s="35"/>
      <c r="CB450" s="35"/>
      <c r="CC450" s="35"/>
      <c r="CD450" s="35"/>
      <c r="CE450" s="18"/>
      <c r="CF450" s="35"/>
      <c r="CG450" s="35"/>
      <c r="CH450" s="35"/>
      <c r="CQ450" s="205">
        <v>0</v>
      </c>
      <c r="CV450" s="222">
        <v>0</v>
      </c>
    </row>
    <row r="451" spans="1:100" s="205" customFormat="1" x14ac:dyDescent="0.25">
      <c r="A451" s="205" t="s">
        <v>4828</v>
      </c>
      <c r="B451" s="43"/>
      <c r="C451" s="35"/>
      <c r="D451" s="35"/>
      <c r="E451" s="35" t="s">
        <v>4093</v>
      </c>
      <c r="F451" s="35" t="s">
        <v>4829</v>
      </c>
      <c r="G451" s="35" t="s">
        <v>254</v>
      </c>
      <c r="H451" s="35">
        <v>47906</v>
      </c>
      <c r="I451" s="35" t="s">
        <v>239</v>
      </c>
      <c r="J451" s="35" t="s">
        <v>241</v>
      </c>
      <c r="K451" s="35">
        <v>57561</v>
      </c>
      <c r="L451" s="35"/>
      <c r="M451" s="35"/>
      <c r="N451" s="35"/>
      <c r="O451" s="35"/>
      <c r="P451" s="33"/>
      <c r="Q451" s="35"/>
      <c r="R451" s="35"/>
      <c r="S451" s="35"/>
      <c r="T451" s="35"/>
      <c r="U451" s="35"/>
      <c r="V451" s="35"/>
      <c r="W451" s="35"/>
      <c r="X451" s="35"/>
      <c r="Y451" s="35"/>
      <c r="Z451" s="35"/>
      <c r="AA451" s="35">
        <v>2000</v>
      </c>
      <c r="AB451" s="35"/>
      <c r="AC451" s="35">
        <v>5</v>
      </c>
      <c r="AD451" s="35">
        <v>5</v>
      </c>
      <c r="AE451" s="35"/>
      <c r="AF451" s="35">
        <v>3</v>
      </c>
      <c r="AG451" s="35"/>
      <c r="AH451" s="35">
        <v>3</v>
      </c>
      <c r="AI451" s="35"/>
      <c r="AJ451" s="35"/>
      <c r="AK451" s="35"/>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c r="BZ451" s="35"/>
      <c r="CA451" s="35"/>
      <c r="CB451" s="35"/>
      <c r="CC451" s="35"/>
      <c r="CD451" s="35"/>
      <c r="CE451" s="18"/>
      <c r="CF451" s="35"/>
      <c r="CG451" s="35"/>
      <c r="CH451" s="35" t="s">
        <v>4830</v>
      </c>
      <c r="CQ451" s="205">
        <v>0</v>
      </c>
      <c r="CV451" s="222">
        <v>0</v>
      </c>
    </row>
    <row r="452" spans="1:100" s="205" customFormat="1" x14ac:dyDescent="0.25">
      <c r="A452" s="205" t="s">
        <v>4831</v>
      </c>
      <c r="B452" s="43"/>
      <c r="C452" s="35"/>
      <c r="D452" s="35"/>
      <c r="E452" s="35" t="s">
        <v>4832</v>
      </c>
      <c r="F452" s="35" t="s">
        <v>4833</v>
      </c>
      <c r="G452" s="35" t="s">
        <v>254</v>
      </c>
      <c r="H452" s="35">
        <v>47906</v>
      </c>
      <c r="I452" s="35" t="s">
        <v>239</v>
      </c>
      <c r="J452" s="35" t="s">
        <v>241</v>
      </c>
      <c r="K452" s="35">
        <v>36291</v>
      </c>
      <c r="L452" s="35"/>
      <c r="M452" s="35"/>
      <c r="N452" s="35"/>
      <c r="O452" s="35"/>
      <c r="P452" s="33"/>
      <c r="Q452" s="35"/>
      <c r="R452" s="35"/>
      <c r="S452" s="35"/>
      <c r="T452" s="35"/>
      <c r="U452" s="35"/>
      <c r="V452" s="35"/>
      <c r="W452" s="35"/>
      <c r="X452" s="35"/>
      <c r="Y452" s="35"/>
      <c r="Z452" s="35"/>
      <c r="AA452" s="35">
        <v>1992</v>
      </c>
      <c r="AB452" s="35"/>
      <c r="AC452" s="35">
        <v>5</v>
      </c>
      <c r="AD452" s="35">
        <v>5</v>
      </c>
      <c r="AE452" s="35"/>
      <c r="AF452" s="35">
        <v>4</v>
      </c>
      <c r="AG452" s="35"/>
      <c r="AH452" s="35">
        <v>3</v>
      </c>
      <c r="AI452" s="35"/>
      <c r="AJ452" s="35"/>
      <c r="AK452" s="35"/>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c r="BZ452" s="35"/>
      <c r="CA452" s="35"/>
      <c r="CB452" s="35"/>
      <c r="CC452" s="35"/>
      <c r="CD452" s="35"/>
      <c r="CE452" s="18"/>
      <c r="CF452" s="35"/>
      <c r="CG452" s="35"/>
      <c r="CH452" s="35" t="s">
        <v>4633</v>
      </c>
      <c r="CQ452" s="205">
        <v>0</v>
      </c>
      <c r="CV452" s="222">
        <v>0</v>
      </c>
    </row>
    <row r="453" spans="1:100" s="205" customFormat="1" x14ac:dyDescent="0.25">
      <c r="A453" s="205" t="s">
        <v>4834</v>
      </c>
      <c r="B453" s="43"/>
      <c r="C453" s="35"/>
      <c r="D453" s="35"/>
      <c r="E453" s="35" t="s">
        <v>4835</v>
      </c>
      <c r="F453" s="35" t="s">
        <v>4836</v>
      </c>
      <c r="G453" s="35" t="s">
        <v>254</v>
      </c>
      <c r="H453" s="35">
        <v>47906</v>
      </c>
      <c r="I453" s="35" t="s">
        <v>239</v>
      </c>
      <c r="J453" s="35" t="s">
        <v>241</v>
      </c>
      <c r="K453" s="35">
        <v>10200</v>
      </c>
      <c r="L453" s="35"/>
      <c r="M453" s="35"/>
      <c r="N453" s="35"/>
      <c r="O453" s="35"/>
      <c r="P453" s="33"/>
      <c r="Q453" s="35"/>
      <c r="R453" s="35"/>
      <c r="S453" s="35"/>
      <c r="T453" s="35"/>
      <c r="U453" s="35"/>
      <c r="V453" s="35"/>
      <c r="W453" s="35"/>
      <c r="X453" s="35"/>
      <c r="Y453" s="35"/>
      <c r="Z453" s="35"/>
      <c r="AA453" s="35">
        <v>1970</v>
      </c>
      <c r="AB453" s="35"/>
      <c r="AC453" s="35">
        <v>2</v>
      </c>
      <c r="AD453" s="35">
        <v>3</v>
      </c>
      <c r="AE453" s="35"/>
      <c r="AF453" s="35">
        <v>3</v>
      </c>
      <c r="AG453" s="35"/>
      <c r="AH453" s="35">
        <v>3</v>
      </c>
      <c r="AI453" s="35"/>
      <c r="AJ453" s="35"/>
      <c r="AK453" s="35"/>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c r="BZ453" s="35"/>
      <c r="CA453" s="35"/>
      <c r="CB453" s="35"/>
      <c r="CC453" s="35"/>
      <c r="CD453" s="35"/>
      <c r="CE453" s="18"/>
      <c r="CF453" s="35"/>
      <c r="CG453" s="35"/>
      <c r="CH453" s="35"/>
      <c r="CQ453" s="205">
        <v>0</v>
      </c>
      <c r="CV453" s="222">
        <v>0</v>
      </c>
    </row>
    <row r="454" spans="1:100" s="205" customFormat="1" x14ac:dyDescent="0.25">
      <c r="A454" s="205" t="s">
        <v>1026</v>
      </c>
      <c r="B454" s="43"/>
      <c r="C454" s="35"/>
      <c r="D454" s="35"/>
      <c r="E454" s="35" t="s">
        <v>4837</v>
      </c>
      <c r="F454" s="35" t="s">
        <v>4838</v>
      </c>
      <c r="G454" s="35" t="s">
        <v>133</v>
      </c>
      <c r="H454" s="35">
        <v>47904</v>
      </c>
      <c r="I454" s="35" t="s">
        <v>239</v>
      </c>
      <c r="J454" s="35" t="s">
        <v>241</v>
      </c>
      <c r="K454" s="35">
        <v>72630</v>
      </c>
      <c r="L454" s="35"/>
      <c r="M454" s="35"/>
      <c r="N454" s="35"/>
      <c r="O454" s="35"/>
      <c r="P454" s="33"/>
      <c r="Q454" s="35"/>
      <c r="R454" s="35"/>
      <c r="S454" s="35"/>
      <c r="T454" s="35"/>
      <c r="U454" s="35"/>
      <c r="V454" s="35"/>
      <c r="W454" s="35"/>
      <c r="X454" s="35"/>
      <c r="Y454" s="35"/>
      <c r="Z454" s="35"/>
      <c r="AA454" s="35"/>
      <c r="AB454" s="35"/>
      <c r="AC454" s="35">
        <v>2</v>
      </c>
      <c r="AD454" s="35">
        <v>2</v>
      </c>
      <c r="AE454" s="35"/>
      <c r="AF454" s="35">
        <v>1</v>
      </c>
      <c r="AG454" s="35"/>
      <c r="AH454" s="35">
        <v>2</v>
      </c>
      <c r="AI454" s="35"/>
      <c r="AJ454" s="35"/>
      <c r="AK454" s="35"/>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c r="BZ454" s="35"/>
      <c r="CA454" s="35"/>
      <c r="CB454" s="35"/>
      <c r="CC454" s="35"/>
      <c r="CD454" s="35"/>
      <c r="CE454" s="18"/>
      <c r="CF454" s="35"/>
      <c r="CG454" s="35"/>
      <c r="CH454" s="35" t="s">
        <v>4840</v>
      </c>
      <c r="CQ454" s="205">
        <v>1</v>
      </c>
      <c r="CR454" s="205" t="s">
        <v>4839</v>
      </c>
      <c r="CV454" s="222">
        <v>0</v>
      </c>
    </row>
    <row r="455" spans="1:100" s="205" customFormat="1" x14ac:dyDescent="0.25">
      <c r="A455" s="205" t="s">
        <v>1146</v>
      </c>
      <c r="B455" s="43"/>
      <c r="C455" s="35"/>
      <c r="D455" s="35"/>
      <c r="E455" s="35" t="s">
        <v>4841</v>
      </c>
      <c r="F455" s="35" t="s">
        <v>4842</v>
      </c>
      <c r="G455" s="35" t="s">
        <v>133</v>
      </c>
      <c r="H455" s="35">
        <v>47905</v>
      </c>
      <c r="I455" s="35" t="s">
        <v>239</v>
      </c>
      <c r="J455" s="35" t="s">
        <v>241</v>
      </c>
      <c r="K455" s="35">
        <v>11956</v>
      </c>
      <c r="L455" s="35"/>
      <c r="M455" s="35"/>
      <c r="N455" s="35"/>
      <c r="O455" s="35"/>
      <c r="P455" s="33"/>
      <c r="Q455" s="35"/>
      <c r="R455" s="35"/>
      <c r="S455" s="35"/>
      <c r="T455" s="35"/>
      <c r="U455" s="35"/>
      <c r="V455" s="35"/>
      <c r="W455" s="35"/>
      <c r="X455" s="35"/>
      <c r="Y455" s="35"/>
      <c r="Z455" s="35"/>
      <c r="AA455" s="35">
        <v>1951</v>
      </c>
      <c r="AB455" s="35"/>
      <c r="AC455" s="35">
        <v>3</v>
      </c>
      <c r="AD455" s="35">
        <v>3</v>
      </c>
      <c r="AE455" s="35"/>
      <c r="AF455" s="35">
        <v>2</v>
      </c>
      <c r="AG455" s="35"/>
      <c r="AH455" s="35">
        <v>3</v>
      </c>
      <c r="AI455" s="35"/>
      <c r="AJ455" s="35"/>
      <c r="AK455" s="35"/>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c r="BZ455" s="35"/>
      <c r="CA455" s="35"/>
      <c r="CB455" s="35"/>
      <c r="CC455" s="35"/>
      <c r="CD455" s="35"/>
      <c r="CE455" s="18"/>
      <c r="CF455" s="35"/>
      <c r="CG455" s="35"/>
      <c r="CH455" s="35"/>
      <c r="CQ455" s="205">
        <v>1</v>
      </c>
      <c r="CR455" s="205" t="s">
        <v>4843</v>
      </c>
      <c r="CV455" s="222">
        <v>0</v>
      </c>
    </row>
    <row r="456" spans="1:100" s="205" customFormat="1" x14ac:dyDescent="0.25">
      <c r="A456" s="205" t="s">
        <v>4844</v>
      </c>
      <c r="B456" s="43"/>
      <c r="C456" s="35"/>
      <c r="D456" s="35"/>
      <c r="E456" s="35" t="s">
        <v>4841</v>
      </c>
      <c r="F456" s="35" t="s">
        <v>4842</v>
      </c>
      <c r="G456" s="35" t="s">
        <v>133</v>
      </c>
      <c r="H456" s="35">
        <v>47905</v>
      </c>
      <c r="I456" s="35" t="s">
        <v>239</v>
      </c>
      <c r="J456" s="35" t="s">
        <v>241</v>
      </c>
      <c r="K456" s="35">
        <v>18224</v>
      </c>
      <c r="L456" s="35"/>
      <c r="M456" s="35"/>
      <c r="N456" s="35"/>
      <c r="O456" s="35"/>
      <c r="P456" s="33"/>
      <c r="Q456" s="35"/>
      <c r="R456" s="35"/>
      <c r="S456" s="35"/>
      <c r="T456" s="35"/>
      <c r="U456" s="35"/>
      <c r="V456" s="35"/>
      <c r="W456" s="35"/>
      <c r="X456" s="35"/>
      <c r="Y456" s="35"/>
      <c r="Z456" s="35"/>
      <c r="AA456" s="35">
        <v>1994</v>
      </c>
      <c r="AB456" s="35"/>
      <c r="AC456" s="35">
        <v>2</v>
      </c>
      <c r="AD456" s="35">
        <v>2</v>
      </c>
      <c r="AE456" s="35"/>
      <c r="AF456" s="35">
        <v>1</v>
      </c>
      <c r="AG456" s="35"/>
      <c r="AH456" s="35">
        <v>2</v>
      </c>
      <c r="AI456" s="35"/>
      <c r="AJ456" s="35"/>
      <c r="AK456" s="35"/>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c r="BZ456" s="35"/>
      <c r="CA456" s="35"/>
      <c r="CB456" s="35"/>
      <c r="CC456" s="35"/>
      <c r="CD456" s="35"/>
      <c r="CE456" s="18"/>
      <c r="CF456" s="35"/>
      <c r="CG456" s="35"/>
      <c r="CH456" s="35"/>
      <c r="CQ456" s="205">
        <v>0</v>
      </c>
      <c r="CV456" s="222">
        <v>0</v>
      </c>
    </row>
    <row r="457" spans="1:100" s="205" customFormat="1" x14ac:dyDescent="0.25">
      <c r="A457" s="205" t="s">
        <v>4845</v>
      </c>
      <c r="B457" s="43"/>
      <c r="C457" s="35"/>
      <c r="D457" s="35"/>
      <c r="E457" s="35" t="s">
        <v>4846</v>
      </c>
      <c r="F457" s="35" t="s">
        <v>4847</v>
      </c>
      <c r="G457" s="35" t="s">
        <v>133</v>
      </c>
      <c r="H457" s="35">
        <v>47905</v>
      </c>
      <c r="I457" s="35" t="s">
        <v>239</v>
      </c>
      <c r="J457" s="35" t="s">
        <v>241</v>
      </c>
      <c r="K457" s="35">
        <v>38671</v>
      </c>
      <c r="L457" s="35"/>
      <c r="M457" s="35"/>
      <c r="N457" s="35"/>
      <c r="O457" s="35"/>
      <c r="P457" s="33"/>
      <c r="Q457" s="35"/>
      <c r="R457" s="35"/>
      <c r="S457" s="35"/>
      <c r="T457" s="35"/>
      <c r="U457" s="35"/>
      <c r="V457" s="35"/>
      <c r="W457" s="35"/>
      <c r="X457" s="35"/>
      <c r="Y457" s="35"/>
      <c r="Z457" s="35"/>
      <c r="AA457" s="35">
        <v>2000</v>
      </c>
      <c r="AB457" s="35"/>
      <c r="AC457" s="35">
        <v>3</v>
      </c>
      <c r="AD457" s="35">
        <v>3</v>
      </c>
      <c r="AE457" s="35"/>
      <c r="AF457" s="35">
        <v>3</v>
      </c>
      <c r="AG457" s="35"/>
      <c r="AH457" s="35">
        <v>3</v>
      </c>
      <c r="AI457" s="35"/>
      <c r="AJ457" s="35"/>
      <c r="AK457" s="35"/>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c r="BZ457" s="35"/>
      <c r="CA457" s="35"/>
      <c r="CB457" s="35"/>
      <c r="CC457" s="35"/>
      <c r="CD457" s="35"/>
      <c r="CE457" s="18"/>
      <c r="CF457" s="35"/>
      <c r="CG457" s="35"/>
      <c r="CH457" s="35" t="s">
        <v>4848</v>
      </c>
      <c r="CQ457" s="205">
        <v>0</v>
      </c>
      <c r="CV457" s="222">
        <v>0</v>
      </c>
    </row>
    <row r="458" spans="1:100" s="205" customFormat="1" x14ac:dyDescent="0.25">
      <c r="A458" s="205" t="s">
        <v>4849</v>
      </c>
      <c r="B458" s="43"/>
      <c r="C458" s="35"/>
      <c r="D458" s="35"/>
      <c r="E458" s="35" t="s">
        <v>4850</v>
      </c>
      <c r="F458" s="35" t="s">
        <v>4851</v>
      </c>
      <c r="G458" s="35" t="s">
        <v>133</v>
      </c>
      <c r="H458" s="35">
        <v>47905</v>
      </c>
      <c r="I458" s="35" t="s">
        <v>239</v>
      </c>
      <c r="J458" s="35" t="s">
        <v>241</v>
      </c>
      <c r="K458" s="35">
        <v>11712</v>
      </c>
      <c r="L458" s="35"/>
      <c r="M458" s="35"/>
      <c r="N458" s="35"/>
      <c r="O458" s="35"/>
      <c r="P458" s="33"/>
      <c r="Q458" s="35"/>
      <c r="R458" s="35"/>
      <c r="S458" s="35"/>
      <c r="T458" s="35"/>
      <c r="U458" s="35"/>
      <c r="V458" s="35"/>
      <c r="W458" s="35"/>
      <c r="X458" s="35"/>
      <c r="Y458" s="35"/>
      <c r="Z458" s="35"/>
      <c r="AA458" s="35">
        <v>1984</v>
      </c>
      <c r="AB458" s="35"/>
      <c r="AC458" s="35">
        <v>4</v>
      </c>
      <c r="AD458" s="35">
        <v>3</v>
      </c>
      <c r="AE458" s="35"/>
      <c r="AF458" s="35">
        <v>2</v>
      </c>
      <c r="AG458" s="35"/>
      <c r="AH458" s="35">
        <v>2</v>
      </c>
      <c r="AI458" s="35"/>
      <c r="AJ458" s="35"/>
      <c r="AK458" s="35"/>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c r="BZ458" s="35"/>
      <c r="CA458" s="35"/>
      <c r="CB458" s="35"/>
      <c r="CC458" s="35"/>
      <c r="CD458" s="35"/>
      <c r="CE458" s="18"/>
      <c r="CF458" s="35"/>
      <c r="CG458" s="35"/>
      <c r="CH458" s="35"/>
      <c r="CQ458" s="205">
        <v>0</v>
      </c>
      <c r="CV458" s="222">
        <v>0</v>
      </c>
    </row>
    <row r="459" spans="1:100" s="205" customFormat="1" x14ac:dyDescent="0.25">
      <c r="A459" s="205" t="s">
        <v>4852</v>
      </c>
      <c r="B459" s="43"/>
      <c r="C459" s="35"/>
      <c r="D459" s="35"/>
      <c r="E459" s="35" t="s">
        <v>4853</v>
      </c>
      <c r="F459" s="35" t="s">
        <v>4854</v>
      </c>
      <c r="G459" s="35" t="s">
        <v>254</v>
      </c>
      <c r="H459" s="35">
        <v>47906</v>
      </c>
      <c r="I459" s="35" t="s">
        <v>239</v>
      </c>
      <c r="J459" s="35" t="s">
        <v>241</v>
      </c>
      <c r="K459" s="35">
        <v>20000</v>
      </c>
      <c r="L459" s="35"/>
      <c r="M459" s="35"/>
      <c r="N459" s="35"/>
      <c r="O459" s="35"/>
      <c r="P459" s="33"/>
      <c r="Q459" s="35"/>
      <c r="R459" s="35"/>
      <c r="S459" s="35"/>
      <c r="T459" s="35"/>
      <c r="U459" s="35"/>
      <c r="V459" s="35"/>
      <c r="W459" s="35"/>
      <c r="X459" s="35"/>
      <c r="Y459" s="35"/>
      <c r="Z459" s="35"/>
      <c r="AA459" s="35">
        <v>1973</v>
      </c>
      <c r="AB459" s="35"/>
      <c r="AC459" s="35">
        <v>3</v>
      </c>
      <c r="AD459" s="35">
        <v>3</v>
      </c>
      <c r="AE459" s="35"/>
      <c r="AF459" s="35">
        <v>2</v>
      </c>
      <c r="AG459" s="35"/>
      <c r="AH459" s="35">
        <v>2</v>
      </c>
      <c r="AI459" s="35"/>
      <c r="AJ459" s="35"/>
      <c r="AK459" s="35"/>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c r="BZ459" s="35"/>
      <c r="CA459" s="35"/>
      <c r="CB459" s="35"/>
      <c r="CC459" s="35"/>
      <c r="CD459" s="35"/>
      <c r="CE459" s="18"/>
      <c r="CF459" s="35"/>
      <c r="CG459" s="35"/>
      <c r="CH459" s="35" t="s">
        <v>4321</v>
      </c>
      <c r="CQ459" s="205">
        <v>0</v>
      </c>
      <c r="CV459" s="222">
        <v>0</v>
      </c>
    </row>
    <row r="460" spans="1:100" s="205" customFormat="1" x14ac:dyDescent="0.25">
      <c r="A460" s="205" t="s">
        <v>4855</v>
      </c>
      <c r="B460" s="43"/>
      <c r="C460" s="35"/>
      <c r="D460" s="35"/>
      <c r="E460" s="35" t="s">
        <v>4856</v>
      </c>
      <c r="F460" s="35" t="s">
        <v>4857</v>
      </c>
      <c r="G460" s="35" t="s">
        <v>133</v>
      </c>
      <c r="H460" s="35">
        <v>47904</v>
      </c>
      <c r="I460" s="35" t="s">
        <v>239</v>
      </c>
      <c r="J460" s="35" t="s">
        <v>241</v>
      </c>
      <c r="K460" s="35">
        <v>17374</v>
      </c>
      <c r="L460" s="35"/>
      <c r="M460" s="35"/>
      <c r="N460" s="35"/>
      <c r="O460" s="35"/>
      <c r="P460" s="33"/>
      <c r="Q460" s="35"/>
      <c r="R460" s="35"/>
      <c r="S460" s="35"/>
      <c r="T460" s="35"/>
      <c r="U460" s="35"/>
      <c r="V460" s="35"/>
      <c r="W460" s="35"/>
      <c r="X460" s="35"/>
      <c r="Y460" s="35"/>
      <c r="Z460" s="35"/>
      <c r="AA460" s="35"/>
      <c r="AB460" s="35"/>
      <c r="AC460" s="35">
        <v>2</v>
      </c>
      <c r="AD460" s="35">
        <v>2</v>
      </c>
      <c r="AE460" s="35"/>
      <c r="AF460" s="35">
        <v>1</v>
      </c>
      <c r="AG460" s="35"/>
      <c r="AH460" s="35">
        <v>1</v>
      </c>
      <c r="AI460" s="35"/>
      <c r="AJ460" s="35"/>
      <c r="AK460" s="35"/>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c r="BZ460" s="35"/>
      <c r="CA460" s="35"/>
      <c r="CB460" s="35"/>
      <c r="CC460" s="35"/>
      <c r="CD460" s="35"/>
      <c r="CE460" s="18"/>
      <c r="CF460" s="35"/>
      <c r="CG460" s="35"/>
      <c r="CH460" s="35" t="s">
        <v>4633</v>
      </c>
      <c r="CQ460" s="205">
        <v>0</v>
      </c>
      <c r="CV460" s="222">
        <v>0</v>
      </c>
    </row>
    <row r="461" spans="1:100" s="205" customFormat="1" x14ac:dyDescent="0.25">
      <c r="A461" s="205" t="s">
        <v>1040</v>
      </c>
      <c r="B461" s="43"/>
      <c r="C461" s="35"/>
      <c r="D461" s="35"/>
      <c r="E461" s="35" t="s">
        <v>4858</v>
      </c>
      <c r="F461" s="35" t="s">
        <v>4859</v>
      </c>
      <c r="G461" s="35" t="s">
        <v>133</v>
      </c>
      <c r="H461" s="35">
        <v>47904</v>
      </c>
      <c r="I461" s="35" t="s">
        <v>239</v>
      </c>
      <c r="J461" s="35" t="s">
        <v>241</v>
      </c>
      <c r="K461" s="35">
        <v>15862</v>
      </c>
      <c r="L461" s="35"/>
      <c r="M461" s="35"/>
      <c r="N461" s="35"/>
      <c r="O461" s="35"/>
      <c r="P461" s="33"/>
      <c r="Q461" s="35"/>
      <c r="R461" s="35"/>
      <c r="S461" s="35"/>
      <c r="T461" s="35"/>
      <c r="U461" s="35"/>
      <c r="V461" s="35"/>
      <c r="W461" s="35"/>
      <c r="X461" s="35"/>
      <c r="Y461" s="35"/>
      <c r="Z461" s="35"/>
      <c r="AA461" s="35">
        <v>2005</v>
      </c>
      <c r="AB461" s="35"/>
      <c r="AC461" s="35">
        <v>3</v>
      </c>
      <c r="AD461" s="35">
        <v>3</v>
      </c>
      <c r="AE461" s="35"/>
      <c r="AF461" s="35">
        <v>3</v>
      </c>
      <c r="AG461" s="35"/>
      <c r="AH461" s="35">
        <v>3</v>
      </c>
      <c r="AI461" s="35"/>
      <c r="AJ461" s="35"/>
      <c r="AK461" s="35"/>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c r="BZ461" s="35"/>
      <c r="CA461" s="35"/>
      <c r="CB461" s="35"/>
      <c r="CC461" s="35"/>
      <c r="CD461" s="35"/>
      <c r="CE461" s="18"/>
      <c r="CF461" s="35"/>
      <c r="CG461" s="35"/>
      <c r="CH461" s="35" t="s">
        <v>4861</v>
      </c>
      <c r="CQ461" s="205">
        <v>1</v>
      </c>
      <c r="CR461" s="205" t="s">
        <v>4860</v>
      </c>
      <c r="CV461" s="222">
        <v>0</v>
      </c>
    </row>
    <row r="462" spans="1:100" s="205" customFormat="1" x14ac:dyDescent="0.25">
      <c r="A462" s="205" t="s">
        <v>2789</v>
      </c>
      <c r="B462" s="43"/>
      <c r="C462" s="35"/>
      <c r="D462" s="35"/>
      <c r="E462" s="35" t="s">
        <v>4865</v>
      </c>
      <c r="F462" s="35" t="s">
        <v>4866</v>
      </c>
      <c r="G462" s="35" t="s">
        <v>133</v>
      </c>
      <c r="H462" s="35">
        <v>47901</v>
      </c>
      <c r="I462" s="35" t="s">
        <v>239</v>
      </c>
      <c r="J462" s="35" t="s">
        <v>241</v>
      </c>
      <c r="K462" s="35">
        <v>12884</v>
      </c>
      <c r="L462" s="35"/>
      <c r="M462" s="35"/>
      <c r="N462" s="35"/>
      <c r="O462" s="35"/>
      <c r="P462" s="33"/>
      <c r="Q462" s="35"/>
      <c r="R462" s="35"/>
      <c r="S462" s="35"/>
      <c r="T462" s="35"/>
      <c r="U462" s="35"/>
      <c r="V462" s="35"/>
      <c r="W462" s="35"/>
      <c r="X462" s="35"/>
      <c r="Y462" s="35"/>
      <c r="Z462" s="35"/>
      <c r="AA462" s="35">
        <v>1985</v>
      </c>
      <c r="AB462" s="35"/>
      <c r="AC462" s="35">
        <v>2</v>
      </c>
      <c r="AD462" s="35">
        <v>2</v>
      </c>
      <c r="AE462" s="35"/>
      <c r="AF462" s="35">
        <v>3</v>
      </c>
      <c r="AG462" s="35"/>
      <c r="AH462" s="35">
        <v>3</v>
      </c>
      <c r="AI462" s="35"/>
      <c r="AJ462" s="35"/>
      <c r="AK462" s="35"/>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c r="BZ462" s="35"/>
      <c r="CA462" s="35"/>
      <c r="CB462" s="35"/>
      <c r="CC462" s="35"/>
      <c r="CD462" s="35"/>
      <c r="CE462" s="18"/>
      <c r="CF462" s="35"/>
      <c r="CG462" s="35"/>
      <c r="CH462" s="35"/>
      <c r="CQ462" s="205">
        <v>1</v>
      </c>
      <c r="CR462" s="205" t="s">
        <v>4867</v>
      </c>
      <c r="CV462" s="222">
        <v>0</v>
      </c>
    </row>
    <row r="463" spans="1:100" s="205" customFormat="1" x14ac:dyDescent="0.25">
      <c r="A463" s="205" t="s">
        <v>2556</v>
      </c>
      <c r="B463" s="43"/>
      <c r="C463" s="35"/>
      <c r="D463" s="35"/>
      <c r="E463" s="35" t="s">
        <v>4868</v>
      </c>
      <c r="F463" s="35" t="s">
        <v>4869</v>
      </c>
      <c r="G463" s="35" t="s">
        <v>133</v>
      </c>
      <c r="H463" s="35">
        <v>47909</v>
      </c>
      <c r="I463" s="35" t="s">
        <v>239</v>
      </c>
      <c r="J463" s="35" t="s">
        <v>241</v>
      </c>
      <c r="K463" s="35">
        <v>37312</v>
      </c>
      <c r="L463" s="35"/>
      <c r="M463" s="35"/>
      <c r="N463" s="35"/>
      <c r="O463" s="35"/>
      <c r="P463" s="33"/>
      <c r="Q463" s="35"/>
      <c r="R463" s="35"/>
      <c r="S463" s="35"/>
      <c r="T463" s="35"/>
      <c r="U463" s="35"/>
      <c r="V463" s="35"/>
      <c r="W463" s="35"/>
      <c r="X463" s="35"/>
      <c r="Y463" s="35"/>
      <c r="Z463" s="35"/>
      <c r="AA463" s="35">
        <v>2006</v>
      </c>
      <c r="AB463" s="35"/>
      <c r="AC463" s="35">
        <v>3</v>
      </c>
      <c r="AD463" s="35">
        <v>2</v>
      </c>
      <c r="AE463" s="35"/>
      <c r="AF463" s="35">
        <v>2</v>
      </c>
      <c r="AG463" s="35"/>
      <c r="AH463" s="35">
        <v>3</v>
      </c>
      <c r="AI463" s="35"/>
      <c r="AJ463" s="35"/>
      <c r="AK463" s="35"/>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c r="BZ463" s="35"/>
      <c r="CA463" s="35"/>
      <c r="CB463" s="35"/>
      <c r="CC463" s="35"/>
      <c r="CD463" s="35"/>
      <c r="CE463" s="18"/>
      <c r="CF463" s="35"/>
      <c r="CG463" s="35"/>
      <c r="CH463" s="35"/>
      <c r="CQ463" s="205">
        <v>1</v>
      </c>
      <c r="CR463" s="205" t="s">
        <v>2554</v>
      </c>
      <c r="CV463" s="222">
        <v>0</v>
      </c>
    </row>
    <row r="464" spans="1:100" s="205" customFormat="1" x14ac:dyDescent="0.25">
      <c r="A464" s="205" t="s">
        <v>2025</v>
      </c>
      <c r="B464" s="43"/>
      <c r="C464" s="35"/>
      <c r="D464" s="35"/>
      <c r="E464" s="35" t="s">
        <v>4870</v>
      </c>
      <c r="F464" s="35" t="s">
        <v>4871</v>
      </c>
      <c r="G464" s="35" t="s">
        <v>254</v>
      </c>
      <c r="H464" s="35">
        <v>47906</v>
      </c>
      <c r="I464" s="35" t="s">
        <v>239</v>
      </c>
      <c r="J464" s="35" t="s">
        <v>241</v>
      </c>
      <c r="K464" s="35">
        <v>51139</v>
      </c>
      <c r="L464" s="35"/>
      <c r="M464" s="35"/>
      <c r="N464" s="35"/>
      <c r="O464" s="35"/>
      <c r="P464" s="33"/>
      <c r="Q464" s="35"/>
      <c r="R464" s="35"/>
      <c r="S464" s="35"/>
      <c r="T464" s="35"/>
      <c r="U464" s="35"/>
      <c r="V464" s="35"/>
      <c r="W464" s="35"/>
      <c r="X464" s="35"/>
      <c r="Y464" s="35"/>
      <c r="Z464" s="35"/>
      <c r="AA464" s="35">
        <v>1979</v>
      </c>
      <c r="AB464" s="35"/>
      <c r="AC464" s="35">
        <v>5</v>
      </c>
      <c r="AD464" s="35">
        <v>5</v>
      </c>
      <c r="AE464" s="35"/>
      <c r="AF464" s="35">
        <v>5</v>
      </c>
      <c r="AG464" s="35"/>
      <c r="AH464" s="35">
        <v>5</v>
      </c>
      <c r="AI464" s="35"/>
      <c r="AJ464" s="35"/>
      <c r="AK464" s="35"/>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c r="BZ464" s="35"/>
      <c r="CA464" s="35"/>
      <c r="CB464" s="35"/>
      <c r="CC464" s="35"/>
      <c r="CD464" s="35"/>
      <c r="CE464" s="18"/>
      <c r="CF464" s="35"/>
      <c r="CG464" s="35"/>
      <c r="CH464" s="35" t="s">
        <v>4872</v>
      </c>
      <c r="CQ464" s="205">
        <v>1</v>
      </c>
      <c r="CR464" s="205" t="s">
        <v>2023</v>
      </c>
      <c r="CV464" s="222">
        <v>0</v>
      </c>
    </row>
    <row r="465" spans="1:100" s="203" customFormat="1" x14ac:dyDescent="0.25">
      <c r="A465" s="136" t="s">
        <v>5332</v>
      </c>
      <c r="B465" s="133"/>
      <c r="C465" s="136"/>
      <c r="D465" s="136"/>
      <c r="E465" s="136" t="s">
        <v>5333</v>
      </c>
      <c r="F465" s="136" t="s">
        <v>5334</v>
      </c>
      <c r="G465" s="136" t="s">
        <v>254</v>
      </c>
      <c r="H465" s="136">
        <v>47906</v>
      </c>
      <c r="I465" s="136" t="s">
        <v>239</v>
      </c>
      <c r="J465" s="136" t="s">
        <v>241</v>
      </c>
      <c r="K465" s="136">
        <v>4128</v>
      </c>
      <c r="L465" s="136"/>
      <c r="M465" s="136"/>
      <c r="N465" s="136"/>
      <c r="O465" s="136"/>
      <c r="P465" s="132"/>
      <c r="Q465" s="136"/>
      <c r="R465" s="136"/>
      <c r="S465" s="136"/>
      <c r="T465" s="136"/>
      <c r="U465" s="136"/>
      <c r="V465" s="136"/>
      <c r="W465" s="136"/>
      <c r="X465" s="136"/>
      <c r="Y465" s="136"/>
      <c r="Z465" s="136"/>
      <c r="AA465" s="136">
        <v>1950</v>
      </c>
      <c r="AB465" s="136"/>
      <c r="AC465" s="136">
        <v>3</v>
      </c>
      <c r="AD465" s="136">
        <v>4</v>
      </c>
      <c r="AE465" s="136"/>
      <c r="AF465" s="136">
        <v>2</v>
      </c>
      <c r="AG465" s="136"/>
      <c r="AH465" s="136">
        <v>3</v>
      </c>
      <c r="AI465" s="136"/>
      <c r="AJ465" s="136"/>
      <c r="AK465" s="136"/>
      <c r="AL465" s="136"/>
      <c r="AM465" s="136"/>
      <c r="AN465" s="136"/>
      <c r="AO465" s="136"/>
      <c r="AP465" s="136"/>
      <c r="AQ465" s="136"/>
      <c r="AR465" s="136"/>
      <c r="AS465" s="136"/>
      <c r="AT465" s="136"/>
      <c r="AU465" s="136"/>
      <c r="AV465" s="136"/>
      <c r="AW465" s="136"/>
      <c r="AX465" s="136"/>
      <c r="AY465" s="136"/>
      <c r="AZ465" s="136"/>
      <c r="BA465" s="136"/>
      <c r="BB465" s="136"/>
      <c r="BC465" s="136"/>
      <c r="BD465" s="136"/>
      <c r="BE465" s="136"/>
      <c r="BF465" s="136"/>
      <c r="BG465" s="136"/>
      <c r="BH465" s="136"/>
      <c r="BI465" s="136"/>
      <c r="BJ465" s="136"/>
      <c r="BK465" s="136"/>
      <c r="BL465" s="136"/>
      <c r="BM465" s="136"/>
      <c r="BN465" s="136"/>
      <c r="BO465" s="136"/>
      <c r="BP465" s="136"/>
      <c r="BQ465" s="136"/>
      <c r="BR465" s="136"/>
      <c r="BS465" s="136"/>
      <c r="BT465" s="136"/>
      <c r="BU465" s="136"/>
      <c r="BV465" s="136"/>
      <c r="BW465" s="136"/>
      <c r="BX465" s="136"/>
      <c r="BY465" s="136"/>
      <c r="BZ465" s="136"/>
      <c r="CA465" s="136"/>
      <c r="CB465" s="136"/>
      <c r="CC465" s="136"/>
      <c r="CD465" s="136"/>
      <c r="CE465" s="130"/>
      <c r="CF465" s="136"/>
      <c r="CG465" s="136"/>
      <c r="CH465" s="136" t="s">
        <v>5335</v>
      </c>
      <c r="CQ465" s="203">
        <v>0</v>
      </c>
      <c r="CV465" s="203">
        <v>0</v>
      </c>
    </row>
    <row r="466" spans="1:100" s="222" customFormat="1" x14ac:dyDescent="0.25">
      <c r="A466" s="35"/>
      <c r="B466" s="43"/>
      <c r="C466" s="35"/>
      <c r="D466" s="35"/>
      <c r="E466" s="35"/>
      <c r="F466" s="35"/>
      <c r="G466" s="35"/>
      <c r="H466" s="35"/>
      <c r="I466" s="35"/>
      <c r="J466" s="35"/>
      <c r="K466" s="35"/>
      <c r="L466" s="35"/>
      <c r="M466" s="35"/>
      <c r="N466" s="35"/>
      <c r="O466" s="35"/>
      <c r="P466" s="33"/>
      <c r="Q466" s="35"/>
      <c r="R466" s="35"/>
      <c r="S466" s="35"/>
      <c r="T466" s="35"/>
      <c r="U466" s="35"/>
      <c r="V466" s="35"/>
      <c r="W466" s="35"/>
      <c r="X466" s="35"/>
      <c r="Y466" s="35"/>
      <c r="Z466" s="35"/>
      <c r="AA466" s="35"/>
      <c r="AB466" s="35"/>
      <c r="AC466" s="35"/>
      <c r="AD466" s="35"/>
      <c r="AE466" s="35"/>
      <c r="AF466" s="35"/>
      <c r="AG466" s="35"/>
      <c r="AH466" s="35"/>
      <c r="AI466" s="35"/>
      <c r="AJ466" s="35"/>
      <c r="AK466" s="35"/>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c r="BZ466" s="35"/>
      <c r="CA466" s="35"/>
      <c r="CB466" s="35"/>
      <c r="CC466" s="35"/>
      <c r="CD466" s="35"/>
      <c r="CE466" s="18"/>
      <c r="CF466" s="35"/>
      <c r="CG466" s="35"/>
      <c r="CH466" s="35"/>
    </row>
    <row r="467" spans="1:100" s="222" customFormat="1" x14ac:dyDescent="0.25">
      <c r="A467" s="35"/>
      <c r="B467" s="43"/>
      <c r="C467" s="35"/>
      <c r="D467" s="35"/>
      <c r="E467" s="35"/>
      <c r="F467" s="35"/>
      <c r="G467" s="35"/>
      <c r="H467" s="35"/>
      <c r="I467" s="35"/>
      <c r="J467" s="35"/>
      <c r="K467" s="35"/>
      <c r="L467" s="35"/>
      <c r="M467" s="35"/>
      <c r="N467" s="35"/>
      <c r="O467" s="35"/>
      <c r="P467" s="33"/>
      <c r="Q467" s="35"/>
      <c r="R467" s="35"/>
      <c r="S467" s="35"/>
      <c r="T467" s="35"/>
      <c r="U467" s="35"/>
      <c r="V467" s="35"/>
      <c r="W467" s="35"/>
      <c r="X467" s="35"/>
      <c r="Y467" s="35"/>
      <c r="Z467" s="35"/>
      <c r="AA467" s="35"/>
      <c r="AB467" s="35"/>
      <c r="AC467" s="35"/>
      <c r="AD467" s="35"/>
      <c r="AE467" s="35"/>
      <c r="AF467" s="35"/>
      <c r="AG467" s="35"/>
      <c r="AH467" s="35"/>
      <c r="AI467" s="35"/>
      <c r="AJ467" s="35"/>
      <c r="AK467" s="35"/>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c r="BZ467" s="35"/>
      <c r="CA467" s="35"/>
      <c r="CB467" s="35"/>
      <c r="CC467" s="35"/>
      <c r="CD467" s="35"/>
      <c r="CE467" s="18"/>
      <c r="CF467" s="35"/>
      <c r="CG467" s="35"/>
      <c r="CH467" s="35"/>
    </row>
    <row r="468" spans="1:100" s="222" customFormat="1" x14ac:dyDescent="0.25">
      <c r="A468" s="35"/>
      <c r="B468" s="43"/>
      <c r="C468" s="35"/>
      <c r="D468" s="35"/>
      <c r="E468" s="35"/>
      <c r="F468" s="35"/>
      <c r="G468" s="35"/>
      <c r="H468" s="35"/>
      <c r="I468" s="35"/>
      <c r="J468" s="35"/>
      <c r="K468" s="35"/>
      <c r="L468" s="35"/>
      <c r="M468" s="35"/>
      <c r="N468" s="35"/>
      <c r="O468" s="35"/>
      <c r="P468" s="33"/>
      <c r="Q468" s="35"/>
      <c r="R468" s="35"/>
      <c r="S468" s="35"/>
      <c r="T468" s="35"/>
      <c r="U468" s="35"/>
      <c r="V468" s="35"/>
      <c r="W468" s="35"/>
      <c r="X468" s="35"/>
      <c r="Y468" s="35"/>
      <c r="Z468" s="35"/>
      <c r="AA468" s="35"/>
      <c r="AB468" s="35"/>
      <c r="AC468" s="35"/>
      <c r="AD468" s="35"/>
      <c r="AE468" s="35"/>
      <c r="AF468" s="35"/>
      <c r="AG468" s="35"/>
      <c r="AH468" s="35"/>
      <c r="AI468" s="35"/>
      <c r="AJ468" s="35"/>
      <c r="AK468" s="35"/>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c r="BZ468" s="35"/>
      <c r="CA468" s="35"/>
      <c r="CB468" s="35"/>
      <c r="CC468" s="35"/>
      <c r="CD468" s="35"/>
      <c r="CE468" s="18"/>
      <c r="CF468" s="35"/>
      <c r="CG468" s="35"/>
      <c r="CH468" s="35"/>
    </row>
    <row r="469" spans="1:100" s="143" customFormat="1" x14ac:dyDescent="0.25">
      <c r="A469" s="35"/>
      <c r="B469" s="43"/>
      <c r="C469" s="35"/>
      <c r="D469" s="35"/>
      <c r="E469" s="35"/>
      <c r="F469" s="35"/>
      <c r="G469" s="35"/>
      <c r="H469" s="35"/>
      <c r="I469" s="35"/>
      <c r="J469" s="35"/>
      <c r="K469" s="35"/>
      <c r="L469" s="35"/>
      <c r="M469" s="35"/>
      <c r="N469" s="35"/>
      <c r="O469" s="35"/>
      <c r="P469" s="33"/>
      <c r="Q469" s="35"/>
      <c r="R469" s="35"/>
      <c r="S469" s="35"/>
      <c r="T469" s="35"/>
      <c r="U469" s="35"/>
      <c r="V469" s="35"/>
      <c r="W469" s="35"/>
      <c r="X469" s="35"/>
      <c r="Y469" s="35"/>
      <c r="Z469" s="35"/>
      <c r="AA469" s="35"/>
      <c r="AB469" s="35"/>
      <c r="AC469" s="35"/>
      <c r="AD469" s="35"/>
      <c r="AE469" s="35"/>
      <c r="AF469" s="35"/>
      <c r="AG469" s="35"/>
      <c r="AH469" s="35"/>
      <c r="AI469" s="35"/>
      <c r="AJ469" s="35"/>
      <c r="AK469" s="35"/>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c r="BZ469" s="35"/>
      <c r="CA469" s="35"/>
      <c r="CB469" s="35"/>
      <c r="CC469" s="35"/>
      <c r="CD469" s="35"/>
      <c r="CE469" s="18"/>
      <c r="CF469" s="35"/>
      <c r="CG469" s="35"/>
      <c r="CH469" s="35"/>
    </row>
    <row r="470" spans="1:100" s="143" customFormat="1" x14ac:dyDescent="0.25">
      <c r="A470" s="35"/>
      <c r="B470" s="43" t="str">
        <f t="shared" ref="B470:B512" si="10">CONCATENATE(RIGHT(LEFT(A470,24),3))</f>
        <v/>
      </c>
      <c r="C470" s="35"/>
      <c r="D470" s="35"/>
      <c r="E470" s="35"/>
      <c r="F470" s="35"/>
      <c r="G470" s="35"/>
      <c r="H470" s="35"/>
      <c r="I470" s="35" t="s">
        <v>239</v>
      </c>
      <c r="J470" s="35" t="s">
        <v>242</v>
      </c>
      <c r="K470" s="35"/>
      <c r="L470" s="35"/>
      <c r="M470" s="35"/>
      <c r="N470" s="35"/>
      <c r="O470" s="35"/>
      <c r="P470" s="33"/>
      <c r="Q470" s="35"/>
      <c r="R470" s="35"/>
      <c r="S470" s="35"/>
      <c r="T470" s="35"/>
      <c r="U470" s="35"/>
      <c r="V470" s="35"/>
      <c r="W470" s="35"/>
      <c r="X470" s="35"/>
      <c r="Y470" s="35"/>
      <c r="Z470" s="35"/>
      <c r="AA470" s="35"/>
      <c r="AB470" s="35"/>
      <c r="AC470" s="35"/>
      <c r="AD470" s="35"/>
      <c r="AE470" s="35"/>
      <c r="AF470" s="35"/>
      <c r="AG470" s="35"/>
      <c r="AH470" s="35"/>
      <c r="AI470" s="35"/>
      <c r="AJ470" s="35"/>
      <c r="AK470" s="35"/>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c r="BZ470" s="35"/>
      <c r="CA470" s="35"/>
      <c r="CB470" s="35"/>
      <c r="CC470" s="35"/>
      <c r="CD470" s="35"/>
      <c r="CE470" s="18">
        <f t="shared" ref="CE470:CE510" si="11">CC470-CD470</f>
        <v>0</v>
      </c>
      <c r="CF470" s="35"/>
      <c r="CG470" s="35"/>
      <c r="CH470" s="35"/>
    </row>
    <row r="471" spans="1:100" s="143" customFormat="1" x14ac:dyDescent="0.25">
      <c r="A471" s="35"/>
      <c r="B471" s="43" t="str">
        <f t="shared" si="10"/>
        <v/>
      </c>
      <c r="C471" s="35"/>
      <c r="D471" s="35"/>
      <c r="E471" s="35"/>
      <c r="F471" s="35"/>
      <c r="G471" s="35"/>
      <c r="H471" s="35"/>
      <c r="I471" s="35" t="s">
        <v>239</v>
      </c>
      <c r="J471" s="35" t="s">
        <v>243</v>
      </c>
      <c r="K471" s="35"/>
      <c r="L471" s="35"/>
      <c r="M471" s="35"/>
      <c r="N471" s="35"/>
      <c r="O471" s="35"/>
      <c r="P471" s="33"/>
      <c r="Q471" s="35"/>
      <c r="R471" s="35"/>
      <c r="S471" s="35"/>
      <c r="T471" s="35"/>
      <c r="U471" s="35"/>
      <c r="V471" s="35"/>
      <c r="W471" s="35"/>
      <c r="X471" s="35"/>
      <c r="Y471" s="35"/>
      <c r="Z471" s="35"/>
      <c r="AA471" s="35"/>
      <c r="AB471" s="35"/>
      <c r="AC471" s="35"/>
      <c r="AD471" s="35"/>
      <c r="AE471" s="35"/>
      <c r="AF471" s="35"/>
      <c r="AG471" s="35"/>
      <c r="AH471" s="35"/>
      <c r="AI471" s="35"/>
      <c r="AJ471" s="35"/>
      <c r="AK471" s="35"/>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c r="BZ471" s="35"/>
      <c r="CA471" s="35"/>
      <c r="CB471" s="35"/>
      <c r="CC471" s="35"/>
      <c r="CD471" s="35"/>
      <c r="CE471" s="18">
        <f t="shared" si="11"/>
        <v>0</v>
      </c>
      <c r="CF471" s="35"/>
      <c r="CG471" s="35"/>
      <c r="CH471" s="35"/>
    </row>
    <row r="472" spans="1:100" s="242" customFormat="1" x14ac:dyDescent="0.25">
      <c r="A472" s="35" t="s">
        <v>5790</v>
      </c>
      <c r="B472" s="43"/>
      <c r="C472" s="35"/>
      <c r="D472" s="35"/>
      <c r="E472" s="35" t="s">
        <v>5791</v>
      </c>
      <c r="F472" s="35" t="s">
        <v>5792</v>
      </c>
      <c r="G472" s="35" t="s">
        <v>133</v>
      </c>
      <c r="H472" s="35">
        <v>47905</v>
      </c>
      <c r="I472" s="35" t="s">
        <v>239</v>
      </c>
      <c r="J472" s="35" t="s">
        <v>243</v>
      </c>
      <c r="K472" s="35">
        <v>2017</v>
      </c>
      <c r="L472" s="35"/>
      <c r="M472" s="35"/>
      <c r="N472" s="35"/>
      <c r="O472" s="35"/>
      <c r="P472" s="33"/>
      <c r="Q472" s="35"/>
      <c r="R472" s="35"/>
      <c r="S472" s="35"/>
      <c r="T472" s="35"/>
      <c r="U472" s="35"/>
      <c r="V472" s="35"/>
      <c r="W472" s="35"/>
      <c r="X472" s="35"/>
      <c r="Y472" s="35"/>
      <c r="Z472" s="35"/>
      <c r="AA472" s="35">
        <v>1935</v>
      </c>
      <c r="AB472" s="35"/>
      <c r="AC472" s="35">
        <v>2</v>
      </c>
      <c r="AD472" s="35">
        <v>2</v>
      </c>
      <c r="AE472" s="35"/>
      <c r="AF472" s="35">
        <v>2</v>
      </c>
      <c r="AG472" s="35"/>
      <c r="AH472" s="35">
        <v>2</v>
      </c>
      <c r="AI472" s="35"/>
      <c r="AJ472" s="35"/>
      <c r="AK472" s="35"/>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c r="BZ472" s="35"/>
      <c r="CA472" s="35"/>
      <c r="CB472" s="35"/>
      <c r="CC472" s="35"/>
      <c r="CD472" s="35"/>
      <c r="CE472" s="18"/>
      <c r="CF472" s="35"/>
      <c r="CG472" s="35"/>
      <c r="CH472" s="35" t="s">
        <v>5793</v>
      </c>
      <c r="CQ472" s="242">
        <v>0</v>
      </c>
      <c r="CV472" s="242">
        <v>0</v>
      </c>
    </row>
    <row r="473" spans="1:100" s="242" customFormat="1" x14ac:dyDescent="0.25">
      <c r="A473" s="35" t="s">
        <v>5823</v>
      </c>
      <c r="B473" s="43"/>
      <c r="C473" s="35"/>
      <c r="D473" s="35"/>
      <c r="E473" s="35" t="s">
        <v>5824</v>
      </c>
      <c r="F473" s="35" t="s">
        <v>5825</v>
      </c>
      <c r="G473" s="35" t="s">
        <v>133</v>
      </c>
      <c r="H473" s="35">
        <v>47905</v>
      </c>
      <c r="I473" s="35" t="s">
        <v>239</v>
      </c>
      <c r="J473" s="35" t="s">
        <v>243</v>
      </c>
      <c r="K473" s="35">
        <v>3776</v>
      </c>
      <c r="L473" s="35"/>
      <c r="M473" s="35"/>
      <c r="N473" s="35"/>
      <c r="O473" s="35"/>
      <c r="P473" s="33"/>
      <c r="Q473" s="35"/>
      <c r="R473" s="35"/>
      <c r="S473" s="35"/>
      <c r="T473" s="35"/>
      <c r="U473" s="35"/>
      <c r="V473" s="35"/>
      <c r="W473" s="35"/>
      <c r="X473" s="35"/>
      <c r="Y473" s="35"/>
      <c r="Z473" s="35"/>
      <c r="AA473" s="35">
        <v>1973</v>
      </c>
      <c r="AB473" s="35"/>
      <c r="AC473" s="35">
        <v>3</v>
      </c>
      <c r="AD473" s="35">
        <v>3</v>
      </c>
      <c r="AE473" s="35"/>
      <c r="AF473" s="35">
        <v>3</v>
      </c>
      <c r="AG473" s="35"/>
      <c r="AH473" s="35">
        <v>3</v>
      </c>
      <c r="AI473" s="35"/>
      <c r="AJ473" s="35"/>
      <c r="AK473" s="35"/>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c r="BZ473" s="35"/>
      <c r="CA473" s="35"/>
      <c r="CB473" s="35"/>
      <c r="CC473" s="35"/>
      <c r="CD473" s="35"/>
      <c r="CE473" s="18"/>
      <c r="CF473" s="35"/>
      <c r="CG473" s="35"/>
      <c r="CH473" s="35" t="s">
        <v>5793</v>
      </c>
      <c r="CQ473" s="242">
        <v>0</v>
      </c>
      <c r="CV473" s="242">
        <v>0</v>
      </c>
    </row>
    <row r="474" spans="1:100" s="242" customFormat="1" x14ac:dyDescent="0.25">
      <c r="A474" s="35" t="s">
        <v>5826</v>
      </c>
      <c r="B474" s="43"/>
      <c r="C474" s="35"/>
      <c r="D474" s="35" t="s">
        <v>5829</v>
      </c>
      <c r="E474" s="35" t="s">
        <v>5827</v>
      </c>
      <c r="F474" s="35" t="s">
        <v>5828</v>
      </c>
      <c r="G474" s="35" t="s">
        <v>133</v>
      </c>
      <c r="H474" s="35">
        <v>47909</v>
      </c>
      <c r="I474" s="35" t="s">
        <v>239</v>
      </c>
      <c r="J474" s="35" t="s">
        <v>243</v>
      </c>
      <c r="K474" s="35">
        <v>1868</v>
      </c>
      <c r="L474" s="35"/>
      <c r="M474" s="35"/>
      <c r="N474" s="35"/>
      <c r="O474" s="35"/>
      <c r="P474" s="33"/>
      <c r="Q474" s="35"/>
      <c r="R474" s="35"/>
      <c r="S474" s="35"/>
      <c r="T474" s="35"/>
      <c r="U474" s="35"/>
      <c r="V474" s="35"/>
      <c r="W474" s="35"/>
      <c r="X474" s="35"/>
      <c r="Y474" s="35"/>
      <c r="Z474" s="35"/>
      <c r="AA474" s="35">
        <v>1940</v>
      </c>
      <c r="AB474" s="35"/>
      <c r="AC474" s="35">
        <v>3</v>
      </c>
      <c r="AD474" s="35">
        <v>3</v>
      </c>
      <c r="AE474" s="35"/>
      <c r="AF474" s="35">
        <v>2</v>
      </c>
      <c r="AG474" s="35"/>
      <c r="AH474" s="35">
        <v>3</v>
      </c>
      <c r="AI474" s="35"/>
      <c r="AJ474" s="35"/>
      <c r="AK474" s="35"/>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c r="BZ474" s="35"/>
      <c r="CA474" s="35"/>
      <c r="CB474" s="35"/>
      <c r="CC474" s="35"/>
      <c r="CD474" s="35"/>
      <c r="CE474" s="18"/>
      <c r="CF474" s="35"/>
      <c r="CG474" s="35"/>
      <c r="CH474" s="35" t="s">
        <v>5863</v>
      </c>
      <c r="CQ474" s="242">
        <v>0</v>
      </c>
      <c r="CV474" s="242">
        <v>0</v>
      </c>
    </row>
    <row r="475" spans="1:100" s="242" customFormat="1" x14ac:dyDescent="0.25">
      <c r="A475" s="35" t="s">
        <v>5830</v>
      </c>
      <c r="B475" s="43"/>
      <c r="C475" s="35"/>
      <c r="D475" s="35" t="s">
        <v>5831</v>
      </c>
      <c r="E475" s="35" t="s">
        <v>5832</v>
      </c>
      <c r="F475" s="35" t="s">
        <v>5833</v>
      </c>
      <c r="G475" s="35" t="s">
        <v>133</v>
      </c>
      <c r="H475" s="35">
        <v>47909</v>
      </c>
      <c r="I475" s="35" t="s">
        <v>239</v>
      </c>
      <c r="J475" s="35" t="s">
        <v>243</v>
      </c>
      <c r="K475" s="35">
        <v>3481</v>
      </c>
      <c r="L475" s="35"/>
      <c r="M475" s="35"/>
      <c r="N475" s="35"/>
      <c r="O475" s="35"/>
      <c r="P475" s="33"/>
      <c r="Q475" s="35"/>
      <c r="R475" s="35"/>
      <c r="S475" s="35"/>
      <c r="T475" s="35"/>
      <c r="U475" s="35"/>
      <c r="V475" s="35"/>
      <c r="W475" s="35"/>
      <c r="X475" s="35"/>
      <c r="Y475" s="35"/>
      <c r="Z475" s="35"/>
      <c r="AA475" s="35">
        <v>1964</v>
      </c>
      <c r="AB475" s="35"/>
      <c r="AC475" s="35">
        <v>3</v>
      </c>
      <c r="AD475" s="35">
        <v>3</v>
      </c>
      <c r="AE475" s="35"/>
      <c r="AF475" s="35">
        <v>2</v>
      </c>
      <c r="AG475" s="35"/>
      <c r="AH475" s="35">
        <v>3</v>
      </c>
      <c r="AI475" s="35"/>
      <c r="AJ475" s="35"/>
      <c r="AK475" s="35"/>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c r="BZ475" s="35"/>
      <c r="CA475" s="35"/>
      <c r="CB475" s="35"/>
      <c r="CC475" s="35"/>
      <c r="CD475" s="35"/>
      <c r="CE475" s="18"/>
      <c r="CF475" s="35"/>
      <c r="CG475" s="35"/>
      <c r="CH475" s="35" t="s">
        <v>5863</v>
      </c>
      <c r="CQ475" s="242">
        <v>0</v>
      </c>
      <c r="CV475" s="242">
        <v>0</v>
      </c>
    </row>
    <row r="476" spans="1:100" s="242" customFormat="1" x14ac:dyDescent="0.25">
      <c r="A476" s="35" t="s">
        <v>5834</v>
      </c>
      <c r="B476" s="43"/>
      <c r="C476" s="35"/>
      <c r="D476" s="35"/>
      <c r="E476" s="35" t="s">
        <v>3638</v>
      </c>
      <c r="F476" s="35" t="s">
        <v>5835</v>
      </c>
      <c r="G476" s="35" t="s">
        <v>288</v>
      </c>
      <c r="H476" s="35">
        <v>47930</v>
      </c>
      <c r="I476" s="35" t="s">
        <v>239</v>
      </c>
      <c r="J476" s="35" t="s">
        <v>243</v>
      </c>
      <c r="K476" s="35">
        <v>1608</v>
      </c>
      <c r="L476" s="35"/>
      <c r="M476" s="35"/>
      <c r="N476" s="35"/>
      <c r="O476" s="35"/>
      <c r="P476" s="33"/>
      <c r="Q476" s="35"/>
      <c r="R476" s="35"/>
      <c r="S476" s="35"/>
      <c r="T476" s="35"/>
      <c r="U476" s="35"/>
      <c r="V476" s="35"/>
      <c r="W476" s="35"/>
      <c r="X476" s="35"/>
      <c r="Y476" s="35"/>
      <c r="Z476" s="35"/>
      <c r="AA476" s="35">
        <v>1965</v>
      </c>
      <c r="AB476" s="35"/>
      <c r="AC476" s="35">
        <v>1</v>
      </c>
      <c r="AD476" s="35">
        <v>1</v>
      </c>
      <c r="AE476" s="35"/>
      <c r="AF476" s="35">
        <v>1</v>
      </c>
      <c r="AG476" s="35"/>
      <c r="AH476" s="35">
        <v>1</v>
      </c>
      <c r="AI476" s="35"/>
      <c r="AJ476" s="35"/>
      <c r="AK476" s="35"/>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c r="BZ476" s="35"/>
      <c r="CA476" s="35"/>
      <c r="CB476" s="35"/>
      <c r="CC476" s="35"/>
      <c r="CD476" s="35"/>
      <c r="CE476" s="18"/>
      <c r="CF476" s="35"/>
      <c r="CG476" s="35"/>
      <c r="CH476" s="35" t="s">
        <v>5863</v>
      </c>
      <c r="CQ476" s="242">
        <v>0</v>
      </c>
      <c r="CV476" s="242">
        <v>0</v>
      </c>
    </row>
    <row r="477" spans="1:100" s="242" customFormat="1" x14ac:dyDescent="0.25">
      <c r="A477" s="35" t="s">
        <v>5836</v>
      </c>
      <c r="B477" s="43"/>
      <c r="C477" s="35"/>
      <c r="D477" s="35" t="s">
        <v>5837</v>
      </c>
      <c r="E477" s="35" t="s">
        <v>5838</v>
      </c>
      <c r="F477" s="35" t="s">
        <v>5839</v>
      </c>
      <c r="G477" s="35" t="s">
        <v>133</v>
      </c>
      <c r="H477" s="35">
        <v>47905</v>
      </c>
      <c r="I477" s="35" t="s">
        <v>239</v>
      </c>
      <c r="J477" s="35" t="s">
        <v>243</v>
      </c>
      <c r="K477" s="35">
        <v>3310</v>
      </c>
      <c r="L477" s="35"/>
      <c r="M477" s="35"/>
      <c r="N477" s="35"/>
      <c r="O477" s="35"/>
      <c r="P477" s="33"/>
      <c r="Q477" s="35"/>
      <c r="R477" s="35"/>
      <c r="S477" s="35"/>
      <c r="T477" s="35"/>
      <c r="U477" s="35"/>
      <c r="V477" s="35"/>
      <c r="W477" s="35"/>
      <c r="X477" s="35"/>
      <c r="Y477" s="35"/>
      <c r="Z477" s="35"/>
      <c r="AA477" s="35">
        <v>1930</v>
      </c>
      <c r="AB477" s="35"/>
      <c r="AC477" s="35">
        <v>1</v>
      </c>
      <c r="AD477" s="35">
        <v>2</v>
      </c>
      <c r="AE477" s="35"/>
      <c r="AF477" s="35">
        <v>1</v>
      </c>
      <c r="AG477" s="35"/>
      <c r="AH477" s="35">
        <v>1</v>
      </c>
      <c r="AI477" s="35"/>
      <c r="AJ477" s="35"/>
      <c r="AK477" s="35"/>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c r="BZ477" s="35"/>
      <c r="CA477" s="35"/>
      <c r="CB477" s="35"/>
      <c r="CC477" s="35"/>
      <c r="CD477" s="35"/>
      <c r="CE477" s="18"/>
      <c r="CF477" s="35"/>
      <c r="CG477" s="35"/>
      <c r="CH477" s="35" t="s">
        <v>5863</v>
      </c>
      <c r="CQ477" s="242">
        <v>0</v>
      </c>
      <c r="CV477" s="242">
        <v>0</v>
      </c>
    </row>
    <row r="478" spans="1:100" s="242" customFormat="1" x14ac:dyDescent="0.25">
      <c r="A478" s="35" t="s">
        <v>5840</v>
      </c>
      <c r="B478" s="43"/>
      <c r="C478" s="35"/>
      <c r="D478" s="35" t="s">
        <v>5841</v>
      </c>
      <c r="E478" s="35" t="s">
        <v>5842</v>
      </c>
      <c r="F478" s="35" t="s">
        <v>5843</v>
      </c>
      <c r="G478" s="35" t="s">
        <v>133</v>
      </c>
      <c r="H478" s="35">
        <v>47905</v>
      </c>
      <c r="I478" s="35" t="s">
        <v>239</v>
      </c>
      <c r="J478" s="35" t="s">
        <v>243</v>
      </c>
      <c r="K478" s="35">
        <v>4108</v>
      </c>
      <c r="L478" s="35"/>
      <c r="M478" s="35"/>
      <c r="N478" s="35"/>
      <c r="O478" s="35"/>
      <c r="P478" s="33"/>
      <c r="Q478" s="35"/>
      <c r="R478" s="35"/>
      <c r="S478" s="35"/>
      <c r="T478" s="35"/>
      <c r="U478" s="35"/>
      <c r="V478" s="35"/>
      <c r="W478" s="35"/>
      <c r="X478" s="35"/>
      <c r="Y478" s="35"/>
      <c r="Z478" s="35"/>
      <c r="AA478" s="35">
        <v>1950</v>
      </c>
      <c r="AB478" s="35"/>
      <c r="AC478" s="35">
        <v>2</v>
      </c>
      <c r="AD478" s="35">
        <v>2</v>
      </c>
      <c r="AE478" s="35"/>
      <c r="AF478" s="35">
        <v>2</v>
      </c>
      <c r="AG478" s="35"/>
      <c r="AH478" s="35">
        <v>3</v>
      </c>
      <c r="AI478" s="35"/>
      <c r="AJ478" s="35"/>
      <c r="AK478" s="35"/>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c r="BZ478" s="35"/>
      <c r="CA478" s="35"/>
      <c r="CB478" s="35"/>
      <c r="CC478" s="35"/>
      <c r="CD478" s="35"/>
      <c r="CE478" s="18"/>
      <c r="CF478" s="35"/>
      <c r="CG478" s="35"/>
      <c r="CH478" s="35" t="s">
        <v>5863</v>
      </c>
      <c r="CQ478" s="242">
        <v>0</v>
      </c>
      <c r="CV478" s="242">
        <v>0</v>
      </c>
    </row>
    <row r="479" spans="1:100" s="242" customFormat="1" x14ac:dyDescent="0.25">
      <c r="A479" s="35" t="s">
        <v>1052</v>
      </c>
      <c r="B479" s="43"/>
      <c r="C479" s="35"/>
      <c r="D479" s="35" t="s">
        <v>5845</v>
      </c>
      <c r="E479" s="35" t="s">
        <v>5844</v>
      </c>
      <c r="F479" s="35" t="s">
        <v>5846</v>
      </c>
      <c r="G479" s="35" t="s">
        <v>133</v>
      </c>
      <c r="H479" s="35">
        <v>47905</v>
      </c>
      <c r="I479" s="35" t="s">
        <v>239</v>
      </c>
      <c r="J479" s="35" t="s">
        <v>243</v>
      </c>
      <c r="K479" s="35">
        <v>1680</v>
      </c>
      <c r="L479" s="35"/>
      <c r="M479" s="35"/>
      <c r="N479" s="35"/>
      <c r="O479" s="35"/>
      <c r="P479" s="33"/>
      <c r="Q479" s="35"/>
      <c r="R479" s="35"/>
      <c r="S479" s="35"/>
      <c r="T479" s="35"/>
      <c r="U479" s="35"/>
      <c r="V479" s="35"/>
      <c r="W479" s="35"/>
      <c r="X479" s="35"/>
      <c r="Y479" s="35"/>
      <c r="Z479" s="35"/>
      <c r="AA479" s="35">
        <v>1945</v>
      </c>
      <c r="AB479" s="35"/>
      <c r="AC479" s="35">
        <v>2</v>
      </c>
      <c r="AD479" s="35">
        <v>2</v>
      </c>
      <c r="AE479" s="35"/>
      <c r="AF479" s="35">
        <v>2</v>
      </c>
      <c r="AG479" s="35"/>
      <c r="AH479" s="35">
        <v>2</v>
      </c>
      <c r="AI479" s="35"/>
      <c r="AJ479" s="35"/>
      <c r="AK479" s="35"/>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c r="BZ479" s="35"/>
      <c r="CA479" s="35"/>
      <c r="CB479" s="35"/>
      <c r="CC479" s="35"/>
      <c r="CD479" s="35"/>
      <c r="CE479" s="18"/>
      <c r="CF479" s="35"/>
      <c r="CG479" s="35"/>
      <c r="CH479" s="35" t="s">
        <v>5864</v>
      </c>
      <c r="CQ479" s="242">
        <v>1</v>
      </c>
      <c r="CR479" s="242" t="s">
        <v>6383</v>
      </c>
      <c r="CV479" s="242">
        <v>0</v>
      </c>
    </row>
    <row r="480" spans="1:100" s="242" customFormat="1" x14ac:dyDescent="0.25">
      <c r="A480" s="35" t="s">
        <v>1202</v>
      </c>
      <c r="B480" s="43"/>
      <c r="C480" s="35"/>
      <c r="D480" s="35" t="s">
        <v>5847</v>
      </c>
      <c r="E480" s="35" t="s">
        <v>5848</v>
      </c>
      <c r="F480" s="35" t="s">
        <v>5849</v>
      </c>
      <c r="G480" s="35" t="s">
        <v>133</v>
      </c>
      <c r="H480" s="35">
        <v>47904</v>
      </c>
      <c r="I480" s="35" t="s">
        <v>239</v>
      </c>
      <c r="J480" s="35" t="s">
        <v>243</v>
      </c>
      <c r="K480" s="35">
        <v>2887</v>
      </c>
      <c r="L480" s="35"/>
      <c r="M480" s="35"/>
      <c r="N480" s="35"/>
      <c r="O480" s="35"/>
      <c r="P480" s="33"/>
      <c r="Q480" s="35"/>
      <c r="R480" s="35"/>
      <c r="S480" s="35"/>
      <c r="T480" s="35"/>
      <c r="U480" s="35"/>
      <c r="V480" s="35"/>
      <c r="W480" s="35"/>
      <c r="X480" s="35"/>
      <c r="Y480" s="35"/>
      <c r="Z480" s="35"/>
      <c r="AA480" s="35">
        <v>1920</v>
      </c>
      <c r="AB480" s="35"/>
      <c r="AC480" s="35">
        <v>2</v>
      </c>
      <c r="AD480" s="35">
        <v>2</v>
      </c>
      <c r="AE480" s="35"/>
      <c r="AF480" s="35">
        <v>2</v>
      </c>
      <c r="AG480" s="35"/>
      <c r="AH480" s="35">
        <v>2</v>
      </c>
      <c r="AI480" s="35"/>
      <c r="AJ480" s="35"/>
      <c r="AK480" s="35"/>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c r="BZ480" s="35"/>
      <c r="CA480" s="35"/>
      <c r="CB480" s="35"/>
      <c r="CC480" s="35"/>
      <c r="CD480" s="35"/>
      <c r="CE480" s="18"/>
      <c r="CF480" s="35"/>
      <c r="CG480" s="35"/>
      <c r="CH480" s="35" t="s">
        <v>5863</v>
      </c>
      <c r="CQ480" s="242">
        <v>1</v>
      </c>
      <c r="CR480" s="242" t="s">
        <v>6384</v>
      </c>
      <c r="CV480" s="242">
        <v>0</v>
      </c>
    </row>
    <row r="481" spans="1:100" s="242" customFormat="1" x14ac:dyDescent="0.25">
      <c r="A481" s="35" t="s">
        <v>1278</v>
      </c>
      <c r="B481" s="43"/>
      <c r="C481" s="35"/>
      <c r="D481" s="35"/>
      <c r="E481" s="35" t="s">
        <v>5850</v>
      </c>
      <c r="F481" s="35" t="s">
        <v>5851</v>
      </c>
      <c r="G481" s="35" t="s">
        <v>133</v>
      </c>
      <c r="H481" s="35">
        <v>47905</v>
      </c>
      <c r="I481" s="35" t="s">
        <v>239</v>
      </c>
      <c r="J481" s="35" t="s">
        <v>243</v>
      </c>
      <c r="K481" s="35">
        <v>3785</v>
      </c>
      <c r="L481" s="35"/>
      <c r="M481" s="35"/>
      <c r="N481" s="35"/>
      <c r="O481" s="35"/>
      <c r="P481" s="33"/>
      <c r="Q481" s="35"/>
      <c r="R481" s="35"/>
      <c r="S481" s="35"/>
      <c r="T481" s="35"/>
      <c r="U481" s="35"/>
      <c r="V481" s="35"/>
      <c r="W481" s="35"/>
      <c r="X481" s="35"/>
      <c r="Y481" s="35"/>
      <c r="Z481" s="35"/>
      <c r="AA481" s="35">
        <v>1955</v>
      </c>
      <c r="AB481" s="35"/>
      <c r="AC481" s="35">
        <v>2</v>
      </c>
      <c r="AD481" s="35">
        <v>3</v>
      </c>
      <c r="AE481" s="35"/>
      <c r="AF481" s="35">
        <v>1</v>
      </c>
      <c r="AG481" s="35"/>
      <c r="AH481" s="35">
        <v>1</v>
      </c>
      <c r="AI481" s="35"/>
      <c r="AJ481" s="35"/>
      <c r="AK481" s="35"/>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c r="BZ481" s="35"/>
      <c r="CA481" s="35"/>
      <c r="CB481" s="35"/>
      <c r="CC481" s="35"/>
      <c r="CD481" s="35"/>
      <c r="CE481" s="18"/>
      <c r="CF481" s="35"/>
      <c r="CG481" s="35"/>
      <c r="CH481" s="35" t="s">
        <v>5865</v>
      </c>
      <c r="CQ481" s="242">
        <v>1</v>
      </c>
      <c r="CR481" s="242" t="s">
        <v>1276</v>
      </c>
      <c r="CV481" s="242">
        <v>0</v>
      </c>
    </row>
    <row r="482" spans="1:100" s="242" customFormat="1" x14ac:dyDescent="0.25">
      <c r="A482" s="35" t="s">
        <v>5852</v>
      </c>
      <c r="B482" s="43"/>
      <c r="C482" s="35"/>
      <c r="D482" s="35"/>
      <c r="E482" s="35" t="s">
        <v>5853</v>
      </c>
      <c r="F482" s="35" t="s">
        <v>5854</v>
      </c>
      <c r="G482" s="35" t="s">
        <v>133</v>
      </c>
      <c r="H482" s="35">
        <v>47904</v>
      </c>
      <c r="I482" s="35" t="s">
        <v>239</v>
      </c>
      <c r="J482" s="35" t="s">
        <v>243</v>
      </c>
      <c r="K482" s="35">
        <v>1414</v>
      </c>
      <c r="L482" s="35"/>
      <c r="M482" s="35"/>
      <c r="N482" s="35"/>
      <c r="O482" s="35"/>
      <c r="P482" s="33"/>
      <c r="Q482" s="35"/>
      <c r="R482" s="35"/>
      <c r="S482" s="35"/>
      <c r="T482" s="35"/>
      <c r="U482" s="35"/>
      <c r="V482" s="35"/>
      <c r="W482" s="35"/>
      <c r="X482" s="35"/>
      <c r="Y482" s="35"/>
      <c r="Z482" s="35"/>
      <c r="AA482" s="35">
        <v>1945</v>
      </c>
      <c r="AB482" s="35"/>
      <c r="AC482" s="35">
        <v>3</v>
      </c>
      <c r="AD482" s="35">
        <v>3</v>
      </c>
      <c r="AE482" s="35"/>
      <c r="AF482" s="35">
        <v>3</v>
      </c>
      <c r="AG482" s="35"/>
      <c r="AH482" s="35">
        <v>3</v>
      </c>
      <c r="AI482" s="35"/>
      <c r="AJ482" s="35"/>
      <c r="AK482" s="35"/>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c r="BZ482" s="35"/>
      <c r="CA482" s="35"/>
      <c r="CB482" s="35"/>
      <c r="CC482" s="35"/>
      <c r="CD482" s="35"/>
      <c r="CE482" s="18"/>
      <c r="CF482" s="35"/>
      <c r="CG482" s="35"/>
      <c r="CH482" s="35" t="s">
        <v>5855</v>
      </c>
      <c r="CQ482" s="242">
        <v>0</v>
      </c>
      <c r="CV482" s="242">
        <v>0</v>
      </c>
    </row>
    <row r="483" spans="1:100" s="242" customFormat="1" x14ac:dyDescent="0.25">
      <c r="A483" s="35" t="s">
        <v>5856</v>
      </c>
      <c r="B483" s="43"/>
      <c r="C483" s="35"/>
      <c r="D483" s="35" t="s">
        <v>5857</v>
      </c>
      <c r="E483" s="35" t="s">
        <v>5858</v>
      </c>
      <c r="F483" s="35" t="s">
        <v>5859</v>
      </c>
      <c r="G483" s="35" t="s">
        <v>133</v>
      </c>
      <c r="H483" s="35">
        <v>47901</v>
      </c>
      <c r="I483" s="35" t="s">
        <v>239</v>
      </c>
      <c r="J483" s="35" t="s">
        <v>243</v>
      </c>
      <c r="K483" s="35">
        <v>1980</v>
      </c>
      <c r="L483" s="35"/>
      <c r="M483" s="35"/>
      <c r="N483" s="35"/>
      <c r="O483" s="35"/>
      <c r="P483" s="33"/>
      <c r="Q483" s="35"/>
      <c r="R483" s="35"/>
      <c r="S483" s="35"/>
      <c r="T483" s="35"/>
      <c r="U483" s="35"/>
      <c r="V483" s="35"/>
      <c r="W483" s="35"/>
      <c r="X483" s="35"/>
      <c r="Y483" s="35"/>
      <c r="Z483" s="35"/>
      <c r="AA483" s="35">
        <v>1900</v>
      </c>
      <c r="AB483" s="35"/>
      <c r="AC483" s="35">
        <v>3</v>
      </c>
      <c r="AD483" s="35">
        <v>3</v>
      </c>
      <c r="AE483" s="35"/>
      <c r="AF483" s="35">
        <v>3</v>
      </c>
      <c r="AG483" s="35"/>
      <c r="AH483" s="35">
        <v>3</v>
      </c>
      <c r="AI483" s="35"/>
      <c r="AJ483" s="35"/>
      <c r="AK483" s="35"/>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c r="BZ483" s="35"/>
      <c r="CA483" s="35"/>
      <c r="CB483" s="35"/>
      <c r="CC483" s="35"/>
      <c r="CD483" s="35"/>
      <c r="CE483" s="18"/>
      <c r="CF483" s="35"/>
      <c r="CG483" s="35"/>
      <c r="CH483" s="35" t="s">
        <v>5860</v>
      </c>
      <c r="CQ483" s="242">
        <v>0</v>
      </c>
      <c r="CV483" s="242">
        <v>0</v>
      </c>
    </row>
    <row r="484" spans="1:100" s="242" customFormat="1" x14ac:dyDescent="0.25">
      <c r="A484" s="35" t="s">
        <v>2396</v>
      </c>
      <c r="B484" s="43"/>
      <c r="C484" s="35"/>
      <c r="D484" s="35"/>
      <c r="E484" s="35" t="s">
        <v>5861</v>
      </c>
      <c r="F484" s="35" t="s">
        <v>5862</v>
      </c>
      <c r="G484" s="35" t="s">
        <v>133</v>
      </c>
      <c r="H484" s="35">
        <v>47905</v>
      </c>
      <c r="I484" s="35" t="s">
        <v>239</v>
      </c>
      <c r="J484" s="35" t="s">
        <v>243</v>
      </c>
      <c r="K484" s="35">
        <v>4229</v>
      </c>
      <c r="L484" s="35"/>
      <c r="M484" s="35"/>
      <c r="N484" s="35"/>
      <c r="O484" s="35"/>
      <c r="P484" s="33"/>
      <c r="Q484" s="35"/>
      <c r="R484" s="35"/>
      <c r="S484" s="35"/>
      <c r="T484" s="35"/>
      <c r="U484" s="35"/>
      <c r="V484" s="35"/>
      <c r="W484" s="35"/>
      <c r="X484" s="35"/>
      <c r="Y484" s="35"/>
      <c r="Z484" s="35"/>
      <c r="AA484" s="35">
        <v>1900</v>
      </c>
      <c r="AB484" s="35"/>
      <c r="AC484" s="35">
        <v>2</v>
      </c>
      <c r="AD484" s="35">
        <v>2</v>
      </c>
      <c r="AE484" s="35"/>
      <c r="AF484" s="35">
        <v>1</v>
      </c>
      <c r="AG484" s="35"/>
      <c r="AH484" s="35">
        <v>1</v>
      </c>
      <c r="AI484" s="35"/>
      <c r="AJ484" s="35"/>
      <c r="AK484" s="35"/>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c r="BZ484" s="35"/>
      <c r="CA484" s="35"/>
      <c r="CB484" s="35"/>
      <c r="CC484" s="35"/>
      <c r="CD484" s="35"/>
      <c r="CE484" s="18"/>
      <c r="CF484" s="35"/>
      <c r="CG484" s="35"/>
      <c r="CH484" s="35" t="s">
        <v>5866</v>
      </c>
      <c r="CQ484" s="242">
        <v>1</v>
      </c>
      <c r="CR484" s="242" t="s">
        <v>2394</v>
      </c>
      <c r="CV484" s="242">
        <v>0</v>
      </c>
    </row>
    <row r="485" spans="1:100" s="228" customFormat="1" x14ac:dyDescent="0.25">
      <c r="A485" s="35"/>
      <c r="B485" s="43"/>
      <c r="C485" s="35"/>
      <c r="D485" s="35"/>
      <c r="E485" s="35"/>
      <c r="F485" s="35"/>
      <c r="G485" s="35"/>
      <c r="H485" s="35"/>
      <c r="I485" s="35"/>
      <c r="J485" s="35"/>
      <c r="K485" s="35"/>
      <c r="L485" s="35"/>
      <c r="M485" s="35"/>
      <c r="N485" s="35"/>
      <c r="O485" s="35"/>
      <c r="P485" s="33"/>
      <c r="Q485" s="35"/>
      <c r="R485" s="35"/>
      <c r="S485" s="35"/>
      <c r="T485" s="35"/>
      <c r="U485" s="35"/>
      <c r="V485" s="35"/>
      <c r="W485" s="35"/>
      <c r="X485" s="35"/>
      <c r="Y485" s="35"/>
      <c r="Z485" s="35"/>
      <c r="AA485" s="35"/>
      <c r="AB485" s="35"/>
      <c r="AC485" s="35"/>
      <c r="AD485" s="35"/>
      <c r="AE485" s="35"/>
      <c r="AF485" s="35"/>
      <c r="AG485" s="35"/>
      <c r="AH485" s="35"/>
      <c r="AI485" s="35"/>
      <c r="AJ485" s="35"/>
      <c r="AK485" s="35"/>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c r="BZ485" s="35"/>
      <c r="CA485" s="35"/>
      <c r="CB485" s="35"/>
      <c r="CC485" s="35"/>
      <c r="CD485" s="35"/>
      <c r="CE485" s="18"/>
      <c r="CF485" s="35"/>
      <c r="CG485" s="35"/>
      <c r="CH485" s="35"/>
    </row>
    <row r="486" spans="1:100" s="228" customFormat="1" x14ac:dyDescent="0.25">
      <c r="A486" s="35"/>
      <c r="B486" s="43"/>
      <c r="C486" s="35"/>
      <c r="D486" s="35"/>
      <c r="E486" s="35"/>
      <c r="F486" s="35"/>
      <c r="G486" s="35"/>
      <c r="H486" s="35"/>
      <c r="I486" s="35"/>
      <c r="J486" s="35"/>
      <c r="K486" s="35"/>
      <c r="L486" s="35"/>
      <c r="M486" s="35"/>
      <c r="N486" s="35"/>
      <c r="O486" s="35"/>
      <c r="P486" s="33"/>
      <c r="Q486" s="35"/>
      <c r="R486" s="35"/>
      <c r="S486" s="35"/>
      <c r="T486" s="35"/>
      <c r="U486" s="35"/>
      <c r="V486" s="35"/>
      <c r="W486" s="35"/>
      <c r="X486" s="35"/>
      <c r="Y486" s="35"/>
      <c r="Z486" s="35"/>
      <c r="AA486" s="35"/>
      <c r="AB486" s="35"/>
      <c r="AC486" s="35"/>
      <c r="AD486" s="35"/>
      <c r="AE486" s="35"/>
      <c r="AF486" s="35"/>
      <c r="AG486" s="35"/>
      <c r="AH486" s="35"/>
      <c r="AI486" s="35"/>
      <c r="AJ486" s="35"/>
      <c r="AK486" s="35"/>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c r="BZ486" s="35"/>
      <c r="CA486" s="35"/>
      <c r="CB486" s="35"/>
      <c r="CC486" s="35"/>
      <c r="CD486" s="35"/>
      <c r="CE486" s="18"/>
      <c r="CF486" s="35"/>
      <c r="CG486" s="35"/>
      <c r="CH486" s="35"/>
    </row>
    <row r="487" spans="1:100" s="228" customFormat="1" x14ac:dyDescent="0.25">
      <c r="A487" s="35"/>
      <c r="B487" s="43"/>
      <c r="C487" s="35"/>
      <c r="D487" s="35"/>
      <c r="E487" s="35"/>
      <c r="F487" s="35"/>
      <c r="G487" s="35"/>
      <c r="H487" s="35"/>
      <c r="I487" s="35"/>
      <c r="J487" s="35"/>
      <c r="K487" s="35"/>
      <c r="L487" s="35"/>
      <c r="M487" s="35"/>
      <c r="N487" s="35"/>
      <c r="O487" s="35"/>
      <c r="P487" s="33"/>
      <c r="Q487" s="35"/>
      <c r="R487" s="35"/>
      <c r="S487" s="35"/>
      <c r="T487" s="35"/>
      <c r="U487" s="35"/>
      <c r="V487" s="35"/>
      <c r="W487" s="35"/>
      <c r="X487" s="35"/>
      <c r="Y487" s="35"/>
      <c r="Z487" s="35"/>
      <c r="AA487" s="35"/>
      <c r="AB487" s="35"/>
      <c r="AC487" s="35"/>
      <c r="AD487" s="35"/>
      <c r="AE487" s="35"/>
      <c r="AF487" s="35"/>
      <c r="AG487" s="35"/>
      <c r="AH487" s="35"/>
      <c r="AI487" s="35"/>
      <c r="AJ487" s="35"/>
      <c r="AK487" s="35"/>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c r="BZ487" s="35"/>
      <c r="CA487" s="35"/>
      <c r="CB487" s="35"/>
      <c r="CC487" s="35"/>
      <c r="CD487" s="35"/>
      <c r="CE487" s="18"/>
      <c r="CF487" s="35"/>
      <c r="CG487" s="35"/>
      <c r="CH487" s="35"/>
    </row>
    <row r="488" spans="1:100" s="228" customFormat="1" x14ac:dyDescent="0.25">
      <c r="A488" s="35"/>
      <c r="B488" s="43"/>
      <c r="C488" s="35"/>
      <c r="D488" s="35"/>
      <c r="E488" s="35"/>
      <c r="F488" s="35"/>
      <c r="G488" s="35"/>
      <c r="H488" s="35"/>
      <c r="I488" s="35"/>
      <c r="J488" s="35"/>
      <c r="K488" s="35"/>
      <c r="L488" s="35"/>
      <c r="M488" s="35"/>
      <c r="N488" s="35"/>
      <c r="O488" s="35"/>
      <c r="P488" s="33"/>
      <c r="Q488" s="35"/>
      <c r="R488" s="35"/>
      <c r="S488" s="35"/>
      <c r="T488" s="35"/>
      <c r="U488" s="35"/>
      <c r="V488" s="35"/>
      <c r="W488" s="35"/>
      <c r="X488" s="35"/>
      <c r="Y488" s="35"/>
      <c r="Z488" s="35"/>
      <c r="AA488" s="35"/>
      <c r="AB488" s="35"/>
      <c r="AC488" s="35"/>
      <c r="AD488" s="35"/>
      <c r="AE488" s="35"/>
      <c r="AF488" s="35"/>
      <c r="AG488" s="35"/>
      <c r="AH488" s="35"/>
      <c r="AI488" s="35"/>
      <c r="AJ488" s="35"/>
      <c r="AK488" s="35"/>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c r="CB488" s="35"/>
      <c r="CC488" s="35"/>
      <c r="CD488" s="35"/>
      <c r="CE488" s="18"/>
      <c r="CF488" s="35"/>
      <c r="CG488" s="35"/>
      <c r="CH488" s="35"/>
    </row>
    <row r="489" spans="1:100" s="228" customFormat="1" x14ac:dyDescent="0.25">
      <c r="A489" s="35"/>
      <c r="B489" s="43"/>
      <c r="C489" s="35"/>
      <c r="D489" s="35"/>
      <c r="E489" s="35"/>
      <c r="F489" s="35"/>
      <c r="G489" s="35"/>
      <c r="H489" s="35"/>
      <c r="I489" s="35"/>
      <c r="J489" s="35"/>
      <c r="K489" s="35"/>
      <c r="L489" s="35"/>
      <c r="M489" s="35"/>
      <c r="N489" s="35"/>
      <c r="O489" s="35"/>
      <c r="P489" s="33"/>
      <c r="Q489" s="35"/>
      <c r="R489" s="35"/>
      <c r="S489" s="35"/>
      <c r="T489" s="35"/>
      <c r="U489" s="35"/>
      <c r="V489" s="35"/>
      <c r="W489" s="35"/>
      <c r="X489" s="35"/>
      <c r="Y489" s="35"/>
      <c r="Z489" s="35"/>
      <c r="AA489" s="35"/>
      <c r="AB489" s="35"/>
      <c r="AC489" s="35"/>
      <c r="AD489" s="35"/>
      <c r="AE489" s="35"/>
      <c r="AF489" s="35"/>
      <c r="AG489" s="35"/>
      <c r="AH489" s="35"/>
      <c r="AI489" s="35"/>
      <c r="AJ489" s="35"/>
      <c r="AK489" s="35"/>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c r="BZ489" s="35"/>
      <c r="CA489" s="35"/>
      <c r="CB489" s="35"/>
      <c r="CC489" s="35"/>
      <c r="CD489" s="35"/>
      <c r="CE489" s="18"/>
      <c r="CF489" s="35"/>
      <c r="CG489" s="35"/>
      <c r="CH489" s="35"/>
    </row>
    <row r="490" spans="1:100" s="228" customFormat="1" x14ac:dyDescent="0.25">
      <c r="A490" s="35"/>
      <c r="B490" s="43"/>
      <c r="C490" s="35"/>
      <c r="D490" s="35"/>
      <c r="E490" s="35"/>
      <c r="F490" s="35"/>
      <c r="G490" s="35"/>
      <c r="H490" s="35"/>
      <c r="I490" s="35"/>
      <c r="J490" s="35"/>
      <c r="K490" s="35"/>
      <c r="L490" s="35"/>
      <c r="M490" s="35"/>
      <c r="N490" s="35"/>
      <c r="O490" s="35"/>
      <c r="P490" s="33"/>
      <c r="Q490" s="35"/>
      <c r="R490" s="35"/>
      <c r="S490" s="35"/>
      <c r="T490" s="35"/>
      <c r="U490" s="35"/>
      <c r="V490" s="35"/>
      <c r="W490" s="35"/>
      <c r="X490" s="35"/>
      <c r="Y490" s="35"/>
      <c r="Z490" s="35"/>
      <c r="AA490" s="35"/>
      <c r="AB490" s="35"/>
      <c r="AC490" s="35"/>
      <c r="AD490" s="35"/>
      <c r="AE490" s="35"/>
      <c r="AF490" s="35"/>
      <c r="AG490" s="35"/>
      <c r="AH490" s="35"/>
      <c r="AI490" s="35"/>
      <c r="AJ490" s="35"/>
      <c r="AK490" s="35"/>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c r="BZ490" s="35"/>
      <c r="CA490" s="35"/>
      <c r="CB490" s="35"/>
      <c r="CC490" s="35"/>
      <c r="CD490" s="35"/>
      <c r="CE490" s="18"/>
      <c r="CF490" s="35"/>
      <c r="CG490" s="35"/>
      <c r="CH490" s="35"/>
    </row>
    <row r="491" spans="1:100" s="228" customFormat="1" x14ac:dyDescent="0.25">
      <c r="A491" s="35"/>
      <c r="B491" s="43"/>
      <c r="C491" s="35"/>
      <c r="D491" s="35"/>
      <c r="E491" s="35"/>
      <c r="F491" s="35"/>
      <c r="G491" s="35"/>
      <c r="H491" s="35"/>
      <c r="I491" s="35"/>
      <c r="J491" s="35"/>
      <c r="K491" s="35"/>
      <c r="L491" s="35"/>
      <c r="M491" s="35"/>
      <c r="N491" s="35"/>
      <c r="O491" s="35"/>
      <c r="P491" s="33"/>
      <c r="Q491" s="35"/>
      <c r="R491" s="35"/>
      <c r="S491" s="35"/>
      <c r="T491" s="35"/>
      <c r="U491" s="35"/>
      <c r="V491" s="35"/>
      <c r="W491" s="35"/>
      <c r="X491" s="35"/>
      <c r="Y491" s="35"/>
      <c r="Z491" s="35"/>
      <c r="AA491" s="35"/>
      <c r="AB491" s="35"/>
      <c r="AC491" s="35"/>
      <c r="AD491" s="35"/>
      <c r="AE491" s="35"/>
      <c r="AF491" s="35"/>
      <c r="AG491" s="35"/>
      <c r="AH491" s="35"/>
      <c r="AI491" s="35"/>
      <c r="AJ491" s="35"/>
      <c r="AK491" s="35"/>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c r="BZ491" s="35"/>
      <c r="CA491" s="35"/>
      <c r="CB491" s="35"/>
      <c r="CC491" s="35"/>
      <c r="CD491" s="35"/>
      <c r="CE491" s="18"/>
      <c r="CF491" s="35"/>
      <c r="CG491" s="35"/>
      <c r="CH491" s="35"/>
    </row>
    <row r="492" spans="1:100" s="228" customFormat="1" x14ac:dyDescent="0.25">
      <c r="A492" s="35"/>
      <c r="B492" s="43"/>
      <c r="C492" s="35"/>
      <c r="D492" s="35"/>
      <c r="E492" s="35"/>
      <c r="F492" s="35"/>
      <c r="G492" s="35"/>
      <c r="H492" s="35"/>
      <c r="I492" s="35"/>
      <c r="J492" s="35"/>
      <c r="K492" s="35"/>
      <c r="L492" s="35"/>
      <c r="M492" s="35"/>
      <c r="N492" s="35"/>
      <c r="O492" s="35"/>
      <c r="P492" s="33"/>
      <c r="Q492" s="35"/>
      <c r="R492" s="35"/>
      <c r="S492" s="35"/>
      <c r="T492" s="35"/>
      <c r="U492" s="35"/>
      <c r="V492" s="35"/>
      <c r="W492" s="35"/>
      <c r="X492" s="35"/>
      <c r="Y492" s="35"/>
      <c r="Z492" s="35"/>
      <c r="AA492" s="35"/>
      <c r="AB492" s="35"/>
      <c r="AC492" s="35"/>
      <c r="AD492" s="35"/>
      <c r="AE492" s="35"/>
      <c r="AF492" s="35"/>
      <c r="AG492" s="35"/>
      <c r="AH492" s="35"/>
      <c r="AI492" s="35"/>
      <c r="AJ492" s="35"/>
      <c r="AK492" s="35"/>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c r="BZ492" s="35"/>
      <c r="CA492" s="35"/>
      <c r="CB492" s="35"/>
      <c r="CC492" s="35"/>
      <c r="CD492" s="35"/>
      <c r="CE492" s="18"/>
      <c r="CF492" s="35"/>
      <c r="CG492" s="35"/>
      <c r="CH492" s="35"/>
    </row>
    <row r="493" spans="1:100" s="143" customFormat="1" x14ac:dyDescent="0.25">
      <c r="A493" s="143" t="s">
        <v>244</v>
      </c>
      <c r="B493" s="43" t="str">
        <f t="shared" si="10"/>
        <v>005</v>
      </c>
      <c r="C493" s="35"/>
      <c r="D493" s="35" t="s">
        <v>3616</v>
      </c>
      <c r="E493" s="35" t="s">
        <v>3613</v>
      </c>
      <c r="F493" s="143" t="s">
        <v>245</v>
      </c>
      <c r="G493" s="35" t="s">
        <v>133</v>
      </c>
      <c r="H493" s="35">
        <v>47909</v>
      </c>
      <c r="I493" s="35" t="s">
        <v>246</v>
      </c>
      <c r="J493" s="35" t="s">
        <v>247</v>
      </c>
      <c r="K493" s="35">
        <v>57268</v>
      </c>
      <c r="L493" s="35"/>
      <c r="M493" s="35"/>
      <c r="N493" s="35"/>
      <c r="O493" s="35"/>
      <c r="P493" s="33"/>
      <c r="Q493" s="35"/>
      <c r="R493" s="35"/>
      <c r="S493" s="35"/>
      <c r="T493" s="35"/>
      <c r="U493" s="35"/>
      <c r="V493" s="35"/>
      <c r="W493" s="35"/>
      <c r="X493" s="35"/>
      <c r="Y493" s="35"/>
      <c r="Z493" s="35"/>
      <c r="AA493" s="35">
        <v>1990</v>
      </c>
      <c r="AB493" s="35"/>
      <c r="AC493" s="35"/>
      <c r="AD493" s="35"/>
      <c r="AE493" s="35"/>
      <c r="AF493" s="35"/>
      <c r="AG493" s="35"/>
      <c r="AH493" s="35"/>
      <c r="AI493" s="35"/>
      <c r="AJ493" s="35"/>
      <c r="AK493" s="35"/>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c r="BZ493" s="35"/>
      <c r="CA493" s="35"/>
      <c r="CB493" s="35"/>
      <c r="CC493" s="35"/>
      <c r="CD493" s="35"/>
      <c r="CE493" s="18">
        <f t="shared" si="11"/>
        <v>0</v>
      </c>
      <c r="CF493" s="35"/>
      <c r="CG493" s="35"/>
      <c r="CH493" s="35"/>
      <c r="CQ493" s="143">
        <v>0</v>
      </c>
      <c r="CV493" s="222">
        <v>0</v>
      </c>
    </row>
    <row r="494" spans="1:100" s="143" customFormat="1" x14ac:dyDescent="0.25">
      <c r="A494" s="143" t="s">
        <v>248</v>
      </c>
      <c r="B494" s="43" t="str">
        <f t="shared" si="10"/>
        <v>032</v>
      </c>
      <c r="C494" s="35"/>
      <c r="D494" s="35" t="s">
        <v>3617</v>
      </c>
      <c r="E494" s="35" t="s">
        <v>3614</v>
      </c>
      <c r="F494" s="143" t="s">
        <v>249</v>
      </c>
      <c r="G494" s="35" t="s">
        <v>133</v>
      </c>
      <c r="H494" s="35">
        <v>47909</v>
      </c>
      <c r="I494" s="35" t="s">
        <v>246</v>
      </c>
      <c r="J494" s="35" t="s">
        <v>247</v>
      </c>
      <c r="K494" s="35">
        <v>62400</v>
      </c>
      <c r="L494" s="35"/>
      <c r="M494" s="35"/>
      <c r="N494" s="35"/>
      <c r="O494" s="35"/>
      <c r="P494" s="33"/>
      <c r="Q494" s="35"/>
      <c r="R494" s="35"/>
      <c r="S494" s="35"/>
      <c r="T494" s="35"/>
      <c r="U494" s="35"/>
      <c r="V494" s="35"/>
      <c r="W494" s="35"/>
      <c r="X494" s="35"/>
      <c r="Y494" s="35"/>
      <c r="Z494" s="35"/>
      <c r="AA494" s="35">
        <v>1983</v>
      </c>
      <c r="AB494" s="35"/>
      <c r="AC494" s="35"/>
      <c r="AD494" s="35"/>
      <c r="AE494" s="35"/>
      <c r="AF494" s="35"/>
      <c r="AG494" s="35"/>
      <c r="AH494" s="35"/>
      <c r="AI494" s="35"/>
      <c r="AJ494" s="35"/>
      <c r="AK494" s="35"/>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c r="BZ494" s="35"/>
      <c r="CA494" s="35"/>
      <c r="CB494" s="35"/>
      <c r="CC494" s="35"/>
      <c r="CD494" s="35"/>
      <c r="CE494" s="18">
        <f t="shared" si="11"/>
        <v>0</v>
      </c>
      <c r="CF494" s="35"/>
      <c r="CG494" s="35"/>
      <c r="CH494" s="35"/>
      <c r="CQ494" s="143">
        <v>0</v>
      </c>
      <c r="CV494" s="222">
        <v>0</v>
      </c>
    </row>
    <row r="495" spans="1:100" s="143" customFormat="1" x14ac:dyDescent="0.25">
      <c r="A495" s="143" t="s">
        <v>250</v>
      </c>
      <c r="B495" s="43" t="str">
        <f t="shared" si="10"/>
        <v>032</v>
      </c>
      <c r="C495" s="35"/>
      <c r="D495" s="35" t="s">
        <v>3618</v>
      </c>
      <c r="E495" s="35" t="s">
        <v>3613</v>
      </c>
      <c r="F495" s="143" t="s">
        <v>251</v>
      </c>
      <c r="G495" s="35" t="s">
        <v>133</v>
      </c>
      <c r="H495" s="35">
        <v>47909</v>
      </c>
      <c r="I495" s="35" t="s">
        <v>246</v>
      </c>
      <c r="J495" s="35" t="s">
        <v>247</v>
      </c>
      <c r="K495" s="35">
        <v>102216</v>
      </c>
      <c r="L495" s="35"/>
      <c r="M495" s="35"/>
      <c r="N495" s="35"/>
      <c r="O495" s="35"/>
      <c r="P495" s="33"/>
      <c r="Q495" s="35"/>
      <c r="R495" s="35"/>
      <c r="S495" s="35"/>
      <c r="T495" s="35"/>
      <c r="U495" s="35"/>
      <c r="V495" s="35"/>
      <c r="W495" s="35"/>
      <c r="X495" s="35"/>
      <c r="Y495" s="35"/>
      <c r="Z495" s="35"/>
      <c r="AA495" s="35">
        <v>1999</v>
      </c>
      <c r="AB495" s="35"/>
      <c r="AC495" s="35"/>
      <c r="AD495" s="35"/>
      <c r="AE495" s="35"/>
      <c r="AF495" s="35"/>
      <c r="AG495" s="35"/>
      <c r="AH495" s="35"/>
      <c r="AI495" s="35"/>
      <c r="AJ495" s="35"/>
      <c r="AK495" s="35"/>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c r="BZ495" s="35"/>
      <c r="CA495" s="35"/>
      <c r="CB495" s="35"/>
      <c r="CC495" s="35"/>
      <c r="CD495" s="35"/>
      <c r="CE495" s="18">
        <f t="shared" si="11"/>
        <v>0</v>
      </c>
      <c r="CF495" s="35"/>
      <c r="CG495" s="35"/>
      <c r="CH495" s="35"/>
      <c r="CQ495" s="143">
        <v>0</v>
      </c>
      <c r="CV495" s="222">
        <v>0</v>
      </c>
    </row>
    <row r="496" spans="1:100" s="143" customFormat="1" x14ac:dyDescent="0.25">
      <c r="A496" s="143" t="s">
        <v>252</v>
      </c>
      <c r="B496" s="43" t="str">
        <f t="shared" si="10"/>
        <v>023</v>
      </c>
      <c r="C496" s="35"/>
      <c r="D496" s="35" t="s">
        <v>3619</v>
      </c>
      <c r="E496" s="35" t="s">
        <v>3615</v>
      </c>
      <c r="F496" s="143" t="s">
        <v>253</v>
      </c>
      <c r="G496" s="35" t="s">
        <v>254</v>
      </c>
      <c r="H496" s="35">
        <v>47906</v>
      </c>
      <c r="I496" s="35" t="s">
        <v>246</v>
      </c>
      <c r="J496" s="35" t="s">
        <v>247</v>
      </c>
      <c r="K496" s="35">
        <v>56770</v>
      </c>
      <c r="L496" s="35"/>
      <c r="M496" s="35"/>
      <c r="N496" s="35"/>
      <c r="O496" s="35"/>
      <c r="P496" s="33"/>
      <c r="Q496" s="35"/>
      <c r="R496" s="35"/>
      <c r="S496" s="35"/>
      <c r="T496" s="35"/>
      <c r="U496" s="35"/>
      <c r="V496" s="35"/>
      <c r="W496" s="35"/>
      <c r="X496" s="35"/>
      <c r="Y496" s="35"/>
      <c r="Z496" s="35"/>
      <c r="AA496" s="35"/>
      <c r="AB496" s="35"/>
      <c r="AC496" s="35"/>
      <c r="AD496" s="35"/>
      <c r="AE496" s="35"/>
      <c r="AF496" s="35"/>
      <c r="AG496" s="35"/>
      <c r="AH496" s="35"/>
      <c r="AI496" s="35"/>
      <c r="AJ496" s="35"/>
      <c r="AK496" s="35"/>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c r="BZ496" s="35"/>
      <c r="CA496" s="35"/>
      <c r="CB496" s="35"/>
      <c r="CC496" s="35"/>
      <c r="CD496" s="35"/>
      <c r="CE496" s="18">
        <f t="shared" si="11"/>
        <v>0</v>
      </c>
      <c r="CF496" s="35"/>
      <c r="CG496" s="35"/>
      <c r="CH496" s="35"/>
      <c r="CQ496" s="143">
        <v>0</v>
      </c>
      <c r="CV496" s="222">
        <v>0</v>
      </c>
    </row>
    <row r="497" spans="1:100" s="143" customFormat="1" x14ac:dyDescent="0.25">
      <c r="A497" s="143" t="s">
        <v>255</v>
      </c>
      <c r="B497" s="43" t="str">
        <f t="shared" si="10"/>
        <v>004</v>
      </c>
      <c r="C497" s="35"/>
      <c r="D497" s="35" t="s">
        <v>3620</v>
      </c>
      <c r="E497" s="35" t="s">
        <v>3612</v>
      </c>
      <c r="F497" s="143" t="s">
        <v>256</v>
      </c>
      <c r="G497" s="35" t="s">
        <v>133</v>
      </c>
      <c r="H497" s="35">
        <v>47905</v>
      </c>
      <c r="I497" s="35" t="s">
        <v>246</v>
      </c>
      <c r="J497" s="35" t="s">
        <v>247</v>
      </c>
      <c r="K497" s="35">
        <v>34343</v>
      </c>
      <c r="L497" s="35"/>
      <c r="M497" s="35"/>
      <c r="N497" s="35"/>
      <c r="O497" s="35"/>
      <c r="P497" s="33"/>
      <c r="Q497" s="35"/>
      <c r="R497" s="35"/>
      <c r="S497" s="35"/>
      <c r="T497" s="35"/>
      <c r="U497" s="35"/>
      <c r="V497" s="35"/>
      <c r="W497" s="35"/>
      <c r="X497" s="35"/>
      <c r="Y497" s="35"/>
      <c r="Z497" s="35"/>
      <c r="AA497" s="35"/>
      <c r="AB497" s="35"/>
      <c r="AC497" s="35"/>
      <c r="AD497" s="35"/>
      <c r="AE497" s="35"/>
      <c r="AF497" s="35"/>
      <c r="AG497" s="35"/>
      <c r="AH497" s="35"/>
      <c r="AI497" s="35"/>
      <c r="AJ497" s="35"/>
      <c r="AK497" s="35"/>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c r="CB497" s="35"/>
      <c r="CC497" s="35"/>
      <c r="CD497" s="35"/>
      <c r="CE497" s="18">
        <f t="shared" si="11"/>
        <v>0</v>
      </c>
      <c r="CF497" s="35"/>
      <c r="CG497" s="35"/>
      <c r="CH497" s="35"/>
      <c r="CQ497" s="143">
        <v>0</v>
      </c>
      <c r="CV497" s="222">
        <v>0</v>
      </c>
    </row>
    <row r="498" spans="1:100" s="143" customFormat="1" x14ac:dyDescent="0.25">
      <c r="A498" s="143" t="s">
        <v>257</v>
      </c>
      <c r="B498" s="43" t="str">
        <f t="shared" si="10"/>
        <v>005</v>
      </c>
      <c r="C498" s="35"/>
      <c r="D498" s="35" t="s">
        <v>3622</v>
      </c>
      <c r="E498" s="35" t="s">
        <v>3621</v>
      </c>
      <c r="F498" s="143" t="s">
        <v>258</v>
      </c>
      <c r="G498" s="35" t="s">
        <v>133</v>
      </c>
      <c r="H498" s="35">
        <v>47905</v>
      </c>
      <c r="I498" s="35" t="s">
        <v>246</v>
      </c>
      <c r="J498" s="35" t="s">
        <v>247</v>
      </c>
      <c r="K498" s="35">
        <v>80769</v>
      </c>
      <c r="L498" s="35"/>
      <c r="M498" s="35"/>
      <c r="N498" s="35"/>
      <c r="O498" s="35"/>
      <c r="P498" s="33"/>
      <c r="Q498" s="35"/>
      <c r="R498" s="35"/>
      <c r="S498" s="35"/>
      <c r="T498" s="35"/>
      <c r="U498" s="35"/>
      <c r="V498" s="35"/>
      <c r="W498" s="35"/>
      <c r="X498" s="35"/>
      <c r="Y498" s="35"/>
      <c r="Z498" s="35"/>
      <c r="AA498" s="35">
        <v>1998</v>
      </c>
      <c r="AB498" s="35"/>
      <c r="AC498" s="35"/>
      <c r="AD498" s="35"/>
      <c r="AE498" s="35"/>
      <c r="AF498" s="35"/>
      <c r="AG498" s="35"/>
      <c r="AH498" s="35"/>
      <c r="AI498" s="35"/>
      <c r="AJ498" s="35"/>
      <c r="AK498" s="35"/>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c r="BZ498" s="35"/>
      <c r="CA498" s="35"/>
      <c r="CB498" s="35"/>
      <c r="CC498" s="35"/>
      <c r="CD498" s="35"/>
      <c r="CE498" s="18">
        <f t="shared" si="11"/>
        <v>0</v>
      </c>
      <c r="CF498" s="35"/>
      <c r="CG498" s="35"/>
      <c r="CH498" s="35"/>
      <c r="CQ498" s="143">
        <v>0</v>
      </c>
      <c r="CV498" s="222">
        <v>0</v>
      </c>
    </row>
    <row r="499" spans="1:100" s="143" customFormat="1" x14ac:dyDescent="0.25">
      <c r="A499" s="143" t="s">
        <v>261</v>
      </c>
      <c r="B499" s="43" t="str">
        <f t="shared" si="10"/>
        <v>033</v>
      </c>
      <c r="C499" s="35"/>
      <c r="D499" s="35" t="s">
        <v>3625</v>
      </c>
      <c r="E499" s="35" t="s">
        <v>3624</v>
      </c>
      <c r="F499" s="143" t="s">
        <v>262</v>
      </c>
      <c r="G499" s="35" t="s">
        <v>133</v>
      </c>
      <c r="H499" s="35">
        <v>47909</v>
      </c>
      <c r="I499" s="35" t="s">
        <v>246</v>
      </c>
      <c r="J499" s="35" t="s">
        <v>247</v>
      </c>
      <c r="K499" s="35">
        <v>118575</v>
      </c>
      <c r="L499" s="35"/>
      <c r="M499" s="35"/>
      <c r="N499" s="35"/>
      <c r="O499" s="35"/>
      <c r="P499" s="33"/>
      <c r="Q499" s="35"/>
      <c r="R499" s="35"/>
      <c r="S499" s="35"/>
      <c r="T499" s="35"/>
      <c r="U499" s="35"/>
      <c r="V499" s="35"/>
      <c r="W499" s="35"/>
      <c r="X499" s="35"/>
      <c r="Y499" s="35"/>
      <c r="Z499" s="35"/>
      <c r="AA499" s="35">
        <v>2010</v>
      </c>
      <c r="AB499" s="35"/>
      <c r="AC499" s="35"/>
      <c r="AD499" s="35"/>
      <c r="AE499" s="35"/>
      <c r="AF499" s="35"/>
      <c r="AG499" s="35"/>
      <c r="AH499" s="35"/>
      <c r="AI499" s="35"/>
      <c r="AJ499" s="35"/>
      <c r="AK499" s="35"/>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c r="BZ499" s="35"/>
      <c r="CA499" s="35"/>
      <c r="CB499" s="35"/>
      <c r="CC499" s="35"/>
      <c r="CD499" s="35"/>
      <c r="CE499" s="18">
        <f t="shared" si="11"/>
        <v>0</v>
      </c>
      <c r="CF499" s="35"/>
      <c r="CG499" s="35"/>
      <c r="CH499" s="35"/>
      <c r="CQ499" s="143">
        <v>0</v>
      </c>
      <c r="CV499" s="222">
        <v>0</v>
      </c>
    </row>
    <row r="500" spans="1:100" s="143" customFormat="1" x14ac:dyDescent="0.25">
      <c r="A500" s="143" t="s">
        <v>263</v>
      </c>
      <c r="B500" s="43" t="str">
        <f t="shared" si="10"/>
        <v>023</v>
      </c>
      <c r="C500" s="35"/>
      <c r="D500" s="35" t="s">
        <v>3626</v>
      </c>
      <c r="E500" s="35" t="s">
        <v>3613</v>
      </c>
      <c r="F500" s="143" t="s">
        <v>264</v>
      </c>
      <c r="G500" s="35" t="s">
        <v>254</v>
      </c>
      <c r="H500" s="35">
        <v>47906</v>
      </c>
      <c r="I500" s="35" t="s">
        <v>246</v>
      </c>
      <c r="J500" s="35" t="s">
        <v>247</v>
      </c>
      <c r="K500" s="35">
        <v>86997</v>
      </c>
      <c r="L500" s="35"/>
      <c r="M500" s="35"/>
      <c r="N500" s="35"/>
      <c r="O500" s="35"/>
      <c r="P500" s="33"/>
      <c r="Q500" s="35"/>
      <c r="R500" s="35"/>
      <c r="S500" s="35"/>
      <c r="T500" s="35"/>
      <c r="U500" s="35"/>
      <c r="V500" s="35"/>
      <c r="W500" s="35"/>
      <c r="X500" s="35"/>
      <c r="Y500" s="35"/>
      <c r="Z500" s="35"/>
      <c r="AA500" s="35"/>
      <c r="AB500" s="35"/>
      <c r="AC500" s="35"/>
      <c r="AD500" s="35"/>
      <c r="AE500" s="35"/>
      <c r="AF500" s="35"/>
      <c r="AG500" s="35"/>
      <c r="AH500" s="35"/>
      <c r="AI500" s="35"/>
      <c r="AJ500" s="35"/>
      <c r="AK500" s="35"/>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c r="BZ500" s="35"/>
      <c r="CA500" s="35"/>
      <c r="CB500" s="35"/>
      <c r="CC500" s="35"/>
      <c r="CD500" s="35"/>
      <c r="CE500" s="18">
        <f t="shared" si="11"/>
        <v>0</v>
      </c>
      <c r="CF500" s="35"/>
      <c r="CG500" s="35"/>
      <c r="CH500" s="35"/>
      <c r="CQ500" s="143">
        <v>1</v>
      </c>
      <c r="CR500" s="143" t="s">
        <v>1783</v>
      </c>
      <c r="CV500" s="222">
        <v>0</v>
      </c>
    </row>
    <row r="501" spans="1:100" s="143" customFormat="1" x14ac:dyDescent="0.25">
      <c r="A501" s="143" t="s">
        <v>265</v>
      </c>
      <c r="B501" s="43" t="str">
        <f t="shared" si="10"/>
        <v>004</v>
      </c>
      <c r="C501" s="35"/>
      <c r="D501" s="35" t="s">
        <v>3627</v>
      </c>
      <c r="E501" s="35" t="s">
        <v>3613</v>
      </c>
      <c r="F501" s="143" t="s">
        <v>266</v>
      </c>
      <c r="G501" s="35" t="s">
        <v>133</v>
      </c>
      <c r="H501" s="35"/>
      <c r="I501" s="35" t="s">
        <v>246</v>
      </c>
      <c r="J501" s="35" t="s">
        <v>247</v>
      </c>
      <c r="K501" s="35">
        <v>59200</v>
      </c>
      <c r="L501" s="35"/>
      <c r="M501" s="35"/>
      <c r="N501" s="35"/>
      <c r="O501" s="35"/>
      <c r="P501" s="33"/>
      <c r="Q501" s="35"/>
      <c r="R501" s="35"/>
      <c r="S501" s="35"/>
      <c r="T501" s="35"/>
      <c r="U501" s="35"/>
      <c r="V501" s="35"/>
      <c r="W501" s="35"/>
      <c r="X501" s="35"/>
      <c r="Y501" s="35"/>
      <c r="Z501" s="35"/>
      <c r="AA501" s="35">
        <v>1984</v>
      </c>
      <c r="AB501" s="35"/>
      <c r="AC501" s="35"/>
      <c r="AD501" s="35"/>
      <c r="AE501" s="35"/>
      <c r="AF501" s="35"/>
      <c r="AG501" s="35"/>
      <c r="AH501" s="35"/>
      <c r="AI501" s="35"/>
      <c r="AJ501" s="35"/>
      <c r="AK501" s="35"/>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c r="BZ501" s="35"/>
      <c r="CA501" s="35"/>
      <c r="CB501" s="35"/>
      <c r="CC501" s="35"/>
      <c r="CD501" s="35"/>
      <c r="CE501" s="18">
        <f t="shared" si="11"/>
        <v>0</v>
      </c>
      <c r="CF501" s="35"/>
      <c r="CG501" s="35"/>
      <c r="CH501" s="35"/>
      <c r="CQ501" s="143">
        <v>0</v>
      </c>
      <c r="CV501" s="222">
        <v>0</v>
      </c>
    </row>
    <row r="502" spans="1:100" s="143" customFormat="1" x14ac:dyDescent="0.25">
      <c r="A502" s="143" t="s">
        <v>267</v>
      </c>
      <c r="B502" s="43" t="str">
        <f t="shared" si="10"/>
        <v>017</v>
      </c>
      <c r="C502" s="35"/>
      <c r="D502" s="35" t="s">
        <v>3628</v>
      </c>
      <c r="E502" s="35" t="s">
        <v>3629</v>
      </c>
      <c r="F502" s="143" t="s">
        <v>268</v>
      </c>
      <c r="G502" s="35" t="s">
        <v>231</v>
      </c>
      <c r="H502" s="35">
        <v>47920</v>
      </c>
      <c r="I502" s="35" t="s">
        <v>246</v>
      </c>
      <c r="J502" s="35" t="s">
        <v>269</v>
      </c>
      <c r="K502" s="35">
        <v>34800</v>
      </c>
      <c r="L502" s="35"/>
      <c r="M502" s="35"/>
      <c r="N502" s="35"/>
      <c r="O502" s="35"/>
      <c r="P502" s="33"/>
      <c r="Q502" s="35"/>
      <c r="R502" s="35"/>
      <c r="S502" s="35"/>
      <c r="T502" s="35"/>
      <c r="U502" s="35"/>
      <c r="V502" s="35"/>
      <c r="W502" s="35"/>
      <c r="X502" s="35"/>
      <c r="Y502" s="35"/>
      <c r="Z502" s="35"/>
      <c r="AA502" s="35"/>
      <c r="AB502" s="35"/>
      <c r="AC502" s="35"/>
      <c r="AD502" s="35"/>
      <c r="AE502" s="35"/>
      <c r="AF502" s="35"/>
      <c r="AG502" s="35"/>
      <c r="AH502" s="35"/>
      <c r="AI502" s="35"/>
      <c r="AJ502" s="35"/>
      <c r="AK502" s="35"/>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c r="BZ502" s="35"/>
      <c r="CA502" s="35"/>
      <c r="CB502" s="35"/>
      <c r="CC502" s="35"/>
      <c r="CD502" s="35"/>
      <c r="CE502" s="18">
        <f t="shared" si="11"/>
        <v>0</v>
      </c>
      <c r="CF502" s="35"/>
      <c r="CG502" s="35"/>
      <c r="CH502" s="35"/>
      <c r="CQ502" s="143">
        <v>0</v>
      </c>
      <c r="CV502" s="222">
        <v>0</v>
      </c>
    </row>
    <row r="503" spans="1:100" s="143" customFormat="1" x14ac:dyDescent="0.25">
      <c r="A503" s="143" t="s">
        <v>270</v>
      </c>
      <c r="B503" s="43" t="str">
        <f t="shared" si="10"/>
        <v>016</v>
      </c>
      <c r="C503" s="35"/>
      <c r="D503" s="35"/>
      <c r="E503" s="35" t="s">
        <v>3631</v>
      </c>
      <c r="F503" s="143" t="s">
        <v>271</v>
      </c>
      <c r="G503" s="35" t="s">
        <v>3630</v>
      </c>
      <c r="H503" s="35">
        <v>47970</v>
      </c>
      <c r="I503" s="35" t="s">
        <v>246</v>
      </c>
      <c r="J503" s="35" t="s">
        <v>269</v>
      </c>
      <c r="K503" s="35">
        <v>6000</v>
      </c>
      <c r="L503" s="35"/>
      <c r="M503" s="35"/>
      <c r="N503" s="35"/>
      <c r="O503" s="35"/>
      <c r="P503" s="33"/>
      <c r="Q503" s="35"/>
      <c r="R503" s="35"/>
      <c r="S503" s="35"/>
      <c r="T503" s="35"/>
      <c r="U503" s="35"/>
      <c r="V503" s="35"/>
      <c r="W503" s="35"/>
      <c r="X503" s="35"/>
      <c r="Y503" s="35"/>
      <c r="Z503" s="35"/>
      <c r="AA503" s="35">
        <v>1955</v>
      </c>
      <c r="AB503" s="35"/>
      <c r="AC503" s="35"/>
      <c r="AD503" s="35"/>
      <c r="AE503" s="35"/>
      <c r="AF503" s="35"/>
      <c r="AG503" s="35"/>
      <c r="AH503" s="35"/>
      <c r="AI503" s="35"/>
      <c r="AJ503" s="35"/>
      <c r="AK503" s="35"/>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c r="BZ503" s="35"/>
      <c r="CA503" s="35"/>
      <c r="CB503" s="35"/>
      <c r="CC503" s="35"/>
      <c r="CD503" s="35"/>
      <c r="CE503" s="18">
        <f t="shared" si="11"/>
        <v>0</v>
      </c>
      <c r="CF503" s="35"/>
      <c r="CG503" s="35"/>
      <c r="CH503" s="35"/>
      <c r="CQ503" s="143">
        <v>1</v>
      </c>
      <c r="CR503" s="143" t="s">
        <v>2947</v>
      </c>
      <c r="CV503" s="222">
        <v>0</v>
      </c>
    </row>
    <row r="504" spans="1:100" s="143" customFormat="1" x14ac:dyDescent="0.25">
      <c r="A504" s="143" t="s">
        <v>272</v>
      </c>
      <c r="B504" s="43" t="str">
        <f t="shared" si="10"/>
        <v>004</v>
      </c>
      <c r="C504" s="35"/>
      <c r="D504" s="35"/>
      <c r="E504" s="35" t="s">
        <v>3632</v>
      </c>
      <c r="F504" s="143" t="s">
        <v>3633</v>
      </c>
      <c r="G504" s="35" t="s">
        <v>133</v>
      </c>
      <c r="H504" s="35">
        <v>47905</v>
      </c>
      <c r="I504" s="35" t="s">
        <v>246</v>
      </c>
      <c r="J504" s="35" t="s">
        <v>269</v>
      </c>
      <c r="K504" s="35">
        <v>10360</v>
      </c>
      <c r="L504" s="35"/>
      <c r="M504" s="35"/>
      <c r="N504" s="35"/>
      <c r="O504" s="35"/>
      <c r="P504" s="33"/>
      <c r="Q504" s="35"/>
      <c r="R504" s="35"/>
      <c r="S504" s="35"/>
      <c r="T504" s="35"/>
      <c r="U504" s="35"/>
      <c r="V504" s="35"/>
      <c r="W504" s="35"/>
      <c r="X504" s="35"/>
      <c r="Y504" s="35"/>
      <c r="Z504" s="35"/>
      <c r="AA504" s="35">
        <v>1987</v>
      </c>
      <c r="AB504" s="35"/>
      <c r="AC504" s="35"/>
      <c r="AD504" s="35"/>
      <c r="AE504" s="35"/>
      <c r="AF504" s="35"/>
      <c r="AG504" s="35"/>
      <c r="AH504" s="35"/>
      <c r="AI504" s="35"/>
      <c r="AJ504" s="35"/>
      <c r="AK504" s="35"/>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c r="BZ504" s="35"/>
      <c r="CA504" s="35"/>
      <c r="CB504" s="35"/>
      <c r="CC504" s="35"/>
      <c r="CD504" s="35"/>
      <c r="CE504" s="18">
        <f t="shared" si="11"/>
        <v>0</v>
      </c>
      <c r="CF504" s="35"/>
      <c r="CG504" s="35"/>
      <c r="CH504" s="35"/>
      <c r="CQ504" s="143">
        <v>0</v>
      </c>
      <c r="CV504" s="222">
        <v>0</v>
      </c>
    </row>
    <row r="505" spans="1:100" s="143" customFormat="1" x14ac:dyDescent="0.25">
      <c r="A505" s="143" t="s">
        <v>273</v>
      </c>
      <c r="B505" s="43" t="str">
        <f t="shared" si="10"/>
        <v>004</v>
      </c>
      <c r="C505" s="35"/>
      <c r="D505" s="35" t="s">
        <v>3635</v>
      </c>
      <c r="E505" s="35" t="s">
        <v>3634</v>
      </c>
      <c r="F505" s="143" t="s">
        <v>274</v>
      </c>
      <c r="G505" s="35" t="s">
        <v>133</v>
      </c>
      <c r="H505" s="35">
        <v>47905</v>
      </c>
      <c r="I505" s="35" t="s">
        <v>246</v>
      </c>
      <c r="J505" s="35" t="s">
        <v>247</v>
      </c>
      <c r="K505" s="35">
        <v>44510</v>
      </c>
      <c r="L505" s="35"/>
      <c r="M505" s="35"/>
      <c r="N505" s="35"/>
      <c r="O505" s="35"/>
      <c r="P505" s="33"/>
      <c r="Q505" s="35"/>
      <c r="R505" s="35"/>
      <c r="S505" s="35"/>
      <c r="T505" s="35"/>
      <c r="U505" s="35"/>
      <c r="V505" s="35"/>
      <c r="W505" s="35"/>
      <c r="X505" s="35"/>
      <c r="Y505" s="35"/>
      <c r="Z505" s="35"/>
      <c r="AA505" s="35">
        <v>2001</v>
      </c>
      <c r="AB505" s="35"/>
      <c r="AC505" s="35"/>
      <c r="AD505" s="35"/>
      <c r="AE505" s="35"/>
      <c r="AF505" s="35"/>
      <c r="AG505" s="35"/>
      <c r="AH505" s="35"/>
      <c r="AI505" s="35"/>
      <c r="AJ505" s="35"/>
      <c r="AK505" s="35"/>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c r="BZ505" s="35"/>
      <c r="CA505" s="35"/>
      <c r="CB505" s="35"/>
      <c r="CC505" s="35"/>
      <c r="CD505" s="35"/>
      <c r="CE505" s="18">
        <f t="shared" si="11"/>
        <v>0</v>
      </c>
      <c r="CF505" s="35"/>
      <c r="CG505" s="35"/>
      <c r="CH505" s="35"/>
      <c r="CQ505" s="143">
        <v>0</v>
      </c>
      <c r="CV505" s="222">
        <v>0</v>
      </c>
    </row>
    <row r="506" spans="1:100" s="143" customFormat="1" x14ac:dyDescent="0.25">
      <c r="A506" s="143" t="s">
        <v>275</v>
      </c>
      <c r="B506" s="43" t="str">
        <f t="shared" si="10"/>
        <v>026</v>
      </c>
      <c r="C506" s="35"/>
      <c r="D506" s="35" t="s">
        <v>3637</v>
      </c>
      <c r="E506" s="35" t="s">
        <v>3636</v>
      </c>
      <c r="F506" s="143" t="s">
        <v>276</v>
      </c>
      <c r="G506" s="35" t="s">
        <v>254</v>
      </c>
      <c r="H506" s="35">
        <v>47906</v>
      </c>
      <c r="I506" s="35" t="s">
        <v>246</v>
      </c>
      <c r="J506" s="35" t="s">
        <v>247</v>
      </c>
      <c r="K506" s="35">
        <v>42775</v>
      </c>
      <c r="L506" s="35"/>
      <c r="M506" s="35"/>
      <c r="N506" s="35"/>
      <c r="O506" s="35"/>
      <c r="P506" s="33"/>
      <c r="Q506" s="35"/>
      <c r="R506" s="35"/>
      <c r="S506" s="35"/>
      <c r="T506" s="35"/>
      <c r="U506" s="35"/>
      <c r="V506" s="35"/>
      <c r="W506" s="35"/>
      <c r="X506" s="35"/>
      <c r="Y506" s="35"/>
      <c r="Z506" s="35"/>
      <c r="AA506" s="35">
        <v>1999</v>
      </c>
      <c r="AB506" s="35"/>
      <c r="AC506" s="35"/>
      <c r="AD506" s="35"/>
      <c r="AE506" s="35"/>
      <c r="AF506" s="35"/>
      <c r="AG506" s="35"/>
      <c r="AH506" s="35"/>
      <c r="AI506" s="35"/>
      <c r="AJ506" s="35"/>
      <c r="AK506" s="35"/>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c r="BZ506" s="35"/>
      <c r="CA506" s="35"/>
      <c r="CB506" s="35"/>
      <c r="CC506" s="35"/>
      <c r="CD506" s="35"/>
      <c r="CE506" s="18">
        <f t="shared" si="11"/>
        <v>0</v>
      </c>
      <c r="CF506" s="35"/>
      <c r="CG506" s="35"/>
      <c r="CH506" s="35"/>
      <c r="CQ506" s="143">
        <v>0</v>
      </c>
      <c r="CV506" s="222">
        <v>0</v>
      </c>
    </row>
    <row r="507" spans="1:100" s="143" customFormat="1" x14ac:dyDescent="0.25">
      <c r="A507" s="143" t="s">
        <v>277</v>
      </c>
      <c r="B507" s="43" t="str">
        <f t="shared" si="10"/>
        <v>008</v>
      </c>
      <c r="C507" s="35"/>
      <c r="D507" s="35" t="s">
        <v>3639</v>
      </c>
      <c r="E507" s="35" t="s">
        <v>3638</v>
      </c>
      <c r="F507" s="143" t="s">
        <v>278</v>
      </c>
      <c r="G507" s="35" t="s">
        <v>133</v>
      </c>
      <c r="H507" s="35">
        <v>47930</v>
      </c>
      <c r="I507" s="35" t="s">
        <v>246</v>
      </c>
      <c r="J507" s="35" t="s">
        <v>269</v>
      </c>
      <c r="K507" s="35">
        <v>1296</v>
      </c>
      <c r="L507" s="35"/>
      <c r="M507" s="35"/>
      <c r="N507" s="35"/>
      <c r="O507" s="35"/>
      <c r="P507" s="33"/>
      <c r="Q507" s="35"/>
      <c r="R507" s="35"/>
      <c r="S507" s="35"/>
      <c r="T507" s="35"/>
      <c r="U507" s="35"/>
      <c r="V507" s="35"/>
      <c r="W507" s="35"/>
      <c r="X507" s="35"/>
      <c r="Y507" s="35"/>
      <c r="Z507" s="35"/>
      <c r="AA507" s="35">
        <v>1915</v>
      </c>
      <c r="AB507" s="35"/>
      <c r="AC507" s="35"/>
      <c r="AD507" s="35"/>
      <c r="AE507" s="35"/>
      <c r="AF507" s="35"/>
      <c r="AG507" s="35"/>
      <c r="AH507" s="35"/>
      <c r="AI507" s="35"/>
      <c r="AJ507" s="35"/>
      <c r="AK507" s="35"/>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c r="CB507" s="35"/>
      <c r="CC507" s="35"/>
      <c r="CD507" s="35"/>
      <c r="CE507" s="18">
        <f t="shared" si="11"/>
        <v>0</v>
      </c>
      <c r="CF507" s="35"/>
      <c r="CG507" s="35"/>
      <c r="CH507" s="35"/>
      <c r="CQ507" s="143">
        <v>0</v>
      </c>
      <c r="CV507" s="222">
        <v>0</v>
      </c>
    </row>
    <row r="508" spans="1:100" s="143" customFormat="1" x14ac:dyDescent="0.25">
      <c r="A508" s="143" t="s">
        <v>279</v>
      </c>
      <c r="B508" s="43" t="str">
        <f t="shared" si="10"/>
        <v>027</v>
      </c>
      <c r="C508" s="35"/>
      <c r="D508" s="35"/>
      <c r="E508" s="35" t="s">
        <v>3640</v>
      </c>
      <c r="F508" s="143" t="s">
        <v>3641</v>
      </c>
      <c r="G508" s="35" t="s">
        <v>133</v>
      </c>
      <c r="H508" s="35">
        <v>47905</v>
      </c>
      <c r="I508" s="35" t="s">
        <v>246</v>
      </c>
      <c r="J508" s="35" t="s">
        <v>269</v>
      </c>
      <c r="K508" s="35">
        <v>2140</v>
      </c>
      <c r="L508" s="35"/>
      <c r="M508" s="35"/>
      <c r="N508" s="35"/>
      <c r="O508" s="35"/>
      <c r="P508" s="33"/>
      <c r="Q508" s="35"/>
      <c r="R508" s="35"/>
      <c r="S508" s="35"/>
      <c r="T508" s="35"/>
      <c r="U508" s="35"/>
      <c r="V508" s="35"/>
      <c r="W508" s="35"/>
      <c r="X508" s="35"/>
      <c r="Y508" s="35"/>
      <c r="Z508" s="35"/>
      <c r="AA508" s="35">
        <v>1940</v>
      </c>
      <c r="AB508" s="35"/>
      <c r="AC508" s="35"/>
      <c r="AD508" s="35"/>
      <c r="AE508" s="35"/>
      <c r="AF508" s="35"/>
      <c r="AG508" s="35"/>
      <c r="AH508" s="35"/>
      <c r="AI508" s="35"/>
      <c r="AJ508" s="35"/>
      <c r="AK508" s="35"/>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c r="BZ508" s="35"/>
      <c r="CA508" s="35"/>
      <c r="CB508" s="35"/>
      <c r="CC508" s="35"/>
      <c r="CD508" s="35"/>
      <c r="CE508" s="18">
        <f t="shared" si="11"/>
        <v>0</v>
      </c>
      <c r="CF508" s="35"/>
      <c r="CG508" s="35"/>
      <c r="CH508" s="35"/>
      <c r="CQ508" s="143">
        <v>0</v>
      </c>
      <c r="CV508" s="222">
        <v>0</v>
      </c>
    </row>
    <row r="509" spans="1:100" s="143" customFormat="1" x14ac:dyDescent="0.25">
      <c r="A509" s="143" t="s">
        <v>280</v>
      </c>
      <c r="B509" s="43" t="str">
        <f t="shared" si="10"/>
        <v>004</v>
      </c>
      <c r="C509" s="35"/>
      <c r="D509" s="35" t="s">
        <v>3643</v>
      </c>
      <c r="E509" s="35" t="s">
        <v>3642</v>
      </c>
      <c r="F509" s="143" t="s">
        <v>281</v>
      </c>
      <c r="G509" s="35" t="s">
        <v>133</v>
      </c>
      <c r="H509" s="35">
        <v>47904</v>
      </c>
      <c r="I509" s="35" t="s">
        <v>246</v>
      </c>
      <c r="J509" s="35" t="s">
        <v>269</v>
      </c>
      <c r="K509" s="35">
        <v>3580</v>
      </c>
      <c r="L509" s="35"/>
      <c r="M509" s="35"/>
      <c r="N509" s="35"/>
      <c r="O509" s="35"/>
      <c r="P509" s="33"/>
      <c r="Q509" s="35"/>
      <c r="R509" s="35"/>
      <c r="S509" s="35"/>
      <c r="T509" s="35"/>
      <c r="U509" s="35"/>
      <c r="V509" s="35"/>
      <c r="W509" s="35"/>
      <c r="X509" s="35"/>
      <c r="Y509" s="35"/>
      <c r="Z509" s="35"/>
      <c r="AA509" s="35"/>
      <c r="AB509" s="35"/>
      <c r="AC509" s="35"/>
      <c r="AD509" s="35"/>
      <c r="AE509" s="35"/>
      <c r="AF509" s="35"/>
      <c r="AG509" s="35"/>
      <c r="AH509" s="35"/>
      <c r="AI509" s="35"/>
      <c r="AJ509" s="35"/>
      <c r="AK509" s="35"/>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c r="BZ509" s="35"/>
      <c r="CA509" s="35"/>
      <c r="CB509" s="35"/>
      <c r="CC509" s="35"/>
      <c r="CD509" s="35"/>
      <c r="CE509" s="18">
        <f t="shared" si="11"/>
        <v>0</v>
      </c>
      <c r="CF509" s="35"/>
      <c r="CG509" s="35"/>
      <c r="CH509" s="35"/>
      <c r="CQ509" s="143">
        <v>0</v>
      </c>
      <c r="CV509" s="222">
        <v>0</v>
      </c>
    </row>
    <row r="510" spans="1:100" s="143" customFormat="1" x14ac:dyDescent="0.25">
      <c r="A510" s="143" t="s">
        <v>3644</v>
      </c>
      <c r="B510" s="43" t="str">
        <f t="shared" si="10"/>
        <v>004</v>
      </c>
      <c r="C510" s="35"/>
      <c r="D510" s="35" t="s">
        <v>3646</v>
      </c>
      <c r="E510" s="35" t="s">
        <v>3645</v>
      </c>
      <c r="F510" s="143" t="s">
        <v>282</v>
      </c>
      <c r="G510" s="35" t="s">
        <v>133</v>
      </c>
      <c r="H510" s="35">
        <v>47904</v>
      </c>
      <c r="I510" s="35" t="s">
        <v>246</v>
      </c>
      <c r="J510" s="35" t="s">
        <v>269</v>
      </c>
      <c r="K510" s="35">
        <v>7200</v>
      </c>
      <c r="L510" s="35"/>
      <c r="M510" s="35"/>
      <c r="N510" s="35"/>
      <c r="O510" s="35"/>
      <c r="P510" s="33"/>
      <c r="Q510" s="35"/>
      <c r="R510" s="35"/>
      <c r="S510" s="35"/>
      <c r="T510" s="35"/>
      <c r="U510" s="35"/>
      <c r="V510" s="35"/>
      <c r="W510" s="35"/>
      <c r="X510" s="35"/>
      <c r="Y510" s="35"/>
      <c r="Z510" s="35"/>
      <c r="AA510" s="35">
        <v>1971</v>
      </c>
      <c r="AB510" s="35"/>
      <c r="AC510" s="35"/>
      <c r="AD510" s="35"/>
      <c r="AE510" s="35"/>
      <c r="AF510" s="35"/>
      <c r="AG510" s="35"/>
      <c r="AH510" s="35"/>
      <c r="AI510" s="35"/>
      <c r="AJ510" s="35"/>
      <c r="AK510" s="35"/>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c r="BZ510" s="35"/>
      <c r="CA510" s="35"/>
      <c r="CB510" s="35"/>
      <c r="CC510" s="35"/>
      <c r="CD510" s="35"/>
      <c r="CE510" s="18">
        <f t="shared" si="11"/>
        <v>0</v>
      </c>
      <c r="CF510" s="35"/>
      <c r="CG510" s="35"/>
      <c r="CH510" s="35"/>
      <c r="CQ510" s="143">
        <v>0</v>
      </c>
      <c r="CV510" s="222">
        <v>0</v>
      </c>
    </row>
    <row r="511" spans="1:100" s="143" customFormat="1" x14ac:dyDescent="0.25">
      <c r="A511" s="143" t="s">
        <v>283</v>
      </c>
      <c r="B511" s="43" t="str">
        <f t="shared" si="10"/>
        <v>005</v>
      </c>
      <c r="C511" s="35"/>
      <c r="D511" s="35"/>
      <c r="E511" s="35" t="s">
        <v>3647</v>
      </c>
      <c r="F511" s="143" t="s">
        <v>284</v>
      </c>
      <c r="G511" s="35" t="s">
        <v>133</v>
      </c>
      <c r="H511" s="35">
        <v>47909</v>
      </c>
      <c r="I511" s="35" t="s">
        <v>246</v>
      </c>
      <c r="J511" s="35" t="s">
        <v>269</v>
      </c>
      <c r="K511" s="35">
        <v>11580</v>
      </c>
      <c r="L511" s="35"/>
      <c r="M511" s="35"/>
      <c r="N511" s="35"/>
      <c r="O511" s="35"/>
      <c r="P511" s="33"/>
      <c r="Q511" s="35"/>
      <c r="R511" s="35"/>
      <c r="S511" s="35"/>
      <c r="T511" s="35"/>
      <c r="U511" s="35"/>
      <c r="V511" s="35"/>
      <c r="W511" s="35"/>
      <c r="X511" s="35"/>
      <c r="Y511" s="35"/>
      <c r="Z511" s="35"/>
      <c r="AA511" s="35">
        <v>1997</v>
      </c>
      <c r="AB511" s="35"/>
      <c r="AC511" s="35"/>
      <c r="AD511" s="35"/>
      <c r="AE511" s="35"/>
      <c r="AF511" s="35"/>
      <c r="AG511" s="35"/>
      <c r="AH511" s="35"/>
      <c r="AI511" s="35"/>
      <c r="AJ511" s="35"/>
      <c r="AK511" s="35"/>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c r="BZ511" s="35"/>
      <c r="CA511" s="35"/>
      <c r="CB511" s="35"/>
      <c r="CC511" s="35"/>
      <c r="CD511" s="35"/>
      <c r="CE511" s="18">
        <f t="shared" ref="CE511:CE580" si="12">CC511-CD511</f>
        <v>0</v>
      </c>
      <c r="CF511" s="35"/>
      <c r="CG511" s="35"/>
      <c r="CH511" s="35"/>
      <c r="CQ511" s="143">
        <v>0</v>
      </c>
      <c r="CV511" s="222">
        <v>0</v>
      </c>
    </row>
    <row r="512" spans="1:100" s="143" customFormat="1" x14ac:dyDescent="0.25">
      <c r="A512" s="143" t="s">
        <v>285</v>
      </c>
      <c r="B512" s="43" t="str">
        <f t="shared" si="10"/>
        <v>004</v>
      </c>
      <c r="C512" s="35"/>
      <c r="D512" s="35"/>
      <c r="E512" s="35" t="s">
        <v>3648</v>
      </c>
      <c r="F512" s="143" t="s">
        <v>286</v>
      </c>
      <c r="G512" s="35" t="s">
        <v>133</v>
      </c>
      <c r="H512" s="35">
        <v>47905</v>
      </c>
      <c r="I512" s="35" t="s">
        <v>246</v>
      </c>
      <c r="J512" s="35" t="s">
        <v>269</v>
      </c>
      <c r="K512" s="35">
        <v>672</v>
      </c>
      <c r="L512" s="35"/>
      <c r="M512" s="35"/>
      <c r="N512" s="35"/>
      <c r="O512" s="35"/>
      <c r="P512" s="33"/>
      <c r="Q512" s="35"/>
      <c r="R512" s="35"/>
      <c r="S512" s="35"/>
      <c r="T512" s="35"/>
      <c r="U512" s="35"/>
      <c r="V512" s="35"/>
      <c r="W512" s="35"/>
      <c r="X512" s="35"/>
      <c r="Y512" s="35"/>
      <c r="Z512" s="35"/>
      <c r="AA512" s="35">
        <v>1985</v>
      </c>
      <c r="AB512" s="35"/>
      <c r="AC512" s="35"/>
      <c r="AD512" s="35"/>
      <c r="AE512" s="35"/>
      <c r="AF512" s="35"/>
      <c r="AG512" s="35"/>
      <c r="AH512" s="35"/>
      <c r="AI512" s="35"/>
      <c r="AJ512" s="35"/>
      <c r="AK512" s="35"/>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c r="BZ512" s="35"/>
      <c r="CA512" s="35"/>
      <c r="CB512" s="35"/>
      <c r="CC512" s="35"/>
      <c r="CD512" s="35"/>
      <c r="CE512" s="18">
        <f t="shared" si="12"/>
        <v>0</v>
      </c>
      <c r="CF512" s="35"/>
      <c r="CG512" s="35"/>
      <c r="CH512" s="35"/>
      <c r="CQ512" s="143">
        <v>0</v>
      </c>
      <c r="CV512" s="222">
        <v>0</v>
      </c>
    </row>
    <row r="513" spans="1:100" s="143" customFormat="1" x14ac:dyDescent="0.25">
      <c r="A513" s="143" t="s">
        <v>650</v>
      </c>
      <c r="B513" s="43"/>
      <c r="C513" s="35"/>
      <c r="D513" s="35" t="s">
        <v>664</v>
      </c>
      <c r="E513" s="35"/>
      <c r="F513" s="143" t="s">
        <v>663</v>
      </c>
      <c r="G513" s="35" t="s">
        <v>133</v>
      </c>
      <c r="H513" s="35">
        <v>47904</v>
      </c>
      <c r="I513" s="35" t="s">
        <v>246</v>
      </c>
      <c r="J513" s="35" t="s">
        <v>269</v>
      </c>
      <c r="K513" s="35">
        <v>1400</v>
      </c>
      <c r="L513" s="35"/>
      <c r="M513" s="35"/>
      <c r="N513" s="35"/>
      <c r="O513" s="35"/>
      <c r="P513" s="33"/>
      <c r="Q513" s="35"/>
      <c r="R513" s="35"/>
      <c r="S513" s="35"/>
      <c r="T513" s="35"/>
      <c r="U513" s="35"/>
      <c r="V513" s="35"/>
      <c r="W513" s="35"/>
      <c r="X513" s="35"/>
      <c r="Y513" s="35"/>
      <c r="Z513" s="35"/>
      <c r="AA513" s="35">
        <v>1972</v>
      </c>
      <c r="AB513" s="35"/>
      <c r="AC513" s="35">
        <v>2</v>
      </c>
      <c r="AD513" s="35"/>
      <c r="AE513" s="35"/>
      <c r="AF513" s="35">
        <v>2</v>
      </c>
      <c r="AG513" s="35"/>
      <c r="AH513" s="35"/>
      <c r="AI513" s="35"/>
      <c r="AJ513" s="35"/>
      <c r="AK513" s="35"/>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c r="BZ513" s="35"/>
      <c r="CA513" s="35"/>
      <c r="CB513" s="35"/>
      <c r="CC513" s="35"/>
      <c r="CD513" s="35"/>
      <c r="CE513" s="18"/>
      <c r="CF513" s="35"/>
      <c r="CG513" s="35"/>
      <c r="CH513" s="35"/>
      <c r="CQ513" s="143">
        <v>0</v>
      </c>
      <c r="CV513" s="222">
        <v>0</v>
      </c>
    </row>
    <row r="514" spans="1:100" s="143" customFormat="1" x14ac:dyDescent="0.25">
      <c r="A514" s="143" t="s">
        <v>287</v>
      </c>
      <c r="B514" s="43" t="str">
        <f t="shared" ref="B514:B546" si="13">CONCATENATE(RIGHT(LEFT(A514,24),3))</f>
        <v>007</v>
      </c>
      <c r="C514" s="35"/>
      <c r="D514" s="35"/>
      <c r="E514" s="35" t="s">
        <v>3649</v>
      </c>
      <c r="F514" s="143" t="s">
        <v>3650</v>
      </c>
      <c r="G514" s="35" t="s">
        <v>781</v>
      </c>
      <c r="H514" s="35">
        <v>47983</v>
      </c>
      <c r="I514" s="35" t="s">
        <v>246</v>
      </c>
      <c r="J514" s="35" t="s">
        <v>269</v>
      </c>
      <c r="K514" s="35">
        <v>3608</v>
      </c>
      <c r="L514" s="35"/>
      <c r="M514" s="35"/>
      <c r="N514" s="35"/>
      <c r="O514" s="35"/>
      <c r="P514" s="33"/>
      <c r="Q514" s="35"/>
      <c r="R514" s="35"/>
      <c r="S514" s="35"/>
      <c r="T514" s="35"/>
      <c r="U514" s="35"/>
      <c r="V514" s="35"/>
      <c r="W514" s="35"/>
      <c r="X514" s="35"/>
      <c r="Y514" s="35"/>
      <c r="Z514" s="35"/>
      <c r="AA514" s="35">
        <v>1901</v>
      </c>
      <c r="AB514" s="35"/>
      <c r="AC514" s="35"/>
      <c r="AD514" s="35"/>
      <c r="AE514" s="35"/>
      <c r="AF514" s="35"/>
      <c r="AG514" s="35"/>
      <c r="AH514" s="35"/>
      <c r="AI514" s="35"/>
      <c r="AJ514" s="35"/>
      <c r="AK514" s="35"/>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c r="BZ514" s="35"/>
      <c r="CA514" s="35"/>
      <c r="CB514" s="35"/>
      <c r="CC514" s="35"/>
      <c r="CD514" s="35"/>
      <c r="CE514" s="18">
        <f t="shared" si="12"/>
        <v>0</v>
      </c>
      <c r="CF514" s="35"/>
      <c r="CG514" s="35"/>
      <c r="CH514" s="35"/>
      <c r="CQ514" s="143">
        <v>0</v>
      </c>
      <c r="CV514" s="222">
        <v>0</v>
      </c>
    </row>
    <row r="515" spans="1:100" s="203" customFormat="1" x14ac:dyDescent="0.25">
      <c r="A515" s="203" t="s">
        <v>270</v>
      </c>
      <c r="B515" s="133" t="str">
        <f t="shared" si="13"/>
        <v>016</v>
      </c>
      <c r="C515" s="136"/>
      <c r="D515" s="136"/>
      <c r="E515" s="136" t="s">
        <v>3631</v>
      </c>
      <c r="F515" s="203" t="s">
        <v>271</v>
      </c>
      <c r="G515" s="136" t="s">
        <v>3630</v>
      </c>
      <c r="H515" s="136">
        <v>47970</v>
      </c>
      <c r="I515" s="136" t="s">
        <v>246</v>
      </c>
      <c r="J515" s="136" t="s">
        <v>269</v>
      </c>
      <c r="K515" s="136">
        <v>6000</v>
      </c>
      <c r="L515" s="136"/>
      <c r="M515" s="136"/>
      <c r="N515" s="136"/>
      <c r="O515" s="136"/>
      <c r="P515" s="132"/>
      <c r="Q515" s="136"/>
      <c r="R515" s="136"/>
      <c r="S515" s="136"/>
      <c r="T515" s="136"/>
      <c r="U515" s="136"/>
      <c r="V515" s="136"/>
      <c r="W515" s="136"/>
      <c r="X515" s="136"/>
      <c r="Y515" s="136"/>
      <c r="Z515" s="136"/>
      <c r="AA515" s="136">
        <v>1955</v>
      </c>
      <c r="AB515" s="136"/>
      <c r="AC515" s="136">
        <v>2</v>
      </c>
      <c r="AD515" s="136">
        <v>2</v>
      </c>
      <c r="AE515" s="136"/>
      <c r="AF515" s="136">
        <v>1</v>
      </c>
      <c r="AG515" s="136"/>
      <c r="AH515" s="136">
        <v>1</v>
      </c>
      <c r="AI515" s="136"/>
      <c r="AJ515" s="136"/>
      <c r="AK515" s="136"/>
      <c r="AL515" s="136"/>
      <c r="AM515" s="136"/>
      <c r="AN515" s="136"/>
      <c r="AO515" s="136"/>
      <c r="AP515" s="136"/>
      <c r="AQ515" s="136"/>
      <c r="AR515" s="136"/>
      <c r="AS515" s="136"/>
      <c r="AT515" s="136"/>
      <c r="AU515" s="136"/>
      <c r="AV515" s="136"/>
      <c r="AW515" s="136"/>
      <c r="AX515" s="136"/>
      <c r="AY515" s="136"/>
      <c r="AZ515" s="136"/>
      <c r="BA515" s="136"/>
      <c r="BB515" s="136"/>
      <c r="BC515" s="136"/>
      <c r="BD515" s="136"/>
      <c r="BE515" s="136"/>
      <c r="BF515" s="136"/>
      <c r="BG515" s="136"/>
      <c r="BH515" s="136"/>
      <c r="BI515" s="136"/>
      <c r="BJ515" s="136"/>
      <c r="BK515" s="136"/>
      <c r="BL515" s="136"/>
      <c r="BM515" s="136"/>
      <c r="BN515" s="136"/>
      <c r="BO515" s="136"/>
      <c r="BP515" s="136"/>
      <c r="BQ515" s="136"/>
      <c r="BR515" s="136"/>
      <c r="BS515" s="136"/>
      <c r="BT515" s="136"/>
      <c r="BU515" s="136"/>
      <c r="BV515" s="136"/>
      <c r="BW515" s="136"/>
      <c r="BX515" s="136"/>
      <c r="BY515" s="136"/>
      <c r="BZ515" s="136"/>
      <c r="CA515" s="136"/>
      <c r="CB515" s="136"/>
      <c r="CC515" s="136"/>
      <c r="CD515" s="136"/>
      <c r="CE515" s="130"/>
      <c r="CF515" s="136"/>
      <c r="CG515" s="136"/>
      <c r="CH515" s="136" t="s">
        <v>5461</v>
      </c>
      <c r="CQ515" s="203">
        <v>1</v>
      </c>
      <c r="CR515" s="203" t="s">
        <v>2947</v>
      </c>
      <c r="CV515" s="203">
        <v>0</v>
      </c>
    </row>
    <row r="516" spans="1:100" s="143" customFormat="1" x14ac:dyDescent="0.25">
      <c r="A516" s="143" t="s">
        <v>289</v>
      </c>
      <c r="B516" s="43" t="str">
        <f t="shared" si="13"/>
        <v>004</v>
      </c>
      <c r="D516" s="75" t="s">
        <v>290</v>
      </c>
      <c r="E516" s="143" t="s">
        <v>3651</v>
      </c>
      <c r="F516" s="143" t="s">
        <v>291</v>
      </c>
      <c r="G516" s="35" t="s">
        <v>133</v>
      </c>
      <c r="H516" s="140">
        <v>47904</v>
      </c>
      <c r="I516" s="35" t="s">
        <v>292</v>
      </c>
      <c r="J516" s="35" t="s">
        <v>293</v>
      </c>
      <c r="K516" s="143">
        <v>2204</v>
      </c>
      <c r="L516" s="75"/>
      <c r="M516" s="75"/>
      <c r="N516" s="75"/>
      <c r="O516" s="76"/>
      <c r="P516" s="75"/>
      <c r="Q516" s="75"/>
      <c r="R516" s="76"/>
      <c r="AA516" s="35">
        <v>1957</v>
      </c>
      <c r="AC516" s="143">
        <v>2</v>
      </c>
      <c r="AF516" s="143">
        <v>3</v>
      </c>
      <c r="CE516" s="18">
        <f t="shared" si="12"/>
        <v>0</v>
      </c>
      <c r="CQ516" s="143">
        <v>0</v>
      </c>
      <c r="CV516" s="222">
        <v>0</v>
      </c>
    </row>
    <row r="517" spans="1:100" s="143" customFormat="1" x14ac:dyDescent="0.25">
      <c r="A517" s="143" t="s">
        <v>294</v>
      </c>
      <c r="B517" s="43" t="str">
        <f t="shared" si="13"/>
        <v>004</v>
      </c>
      <c r="D517" s="75" t="s">
        <v>295</v>
      </c>
      <c r="E517" s="143" t="s">
        <v>3652</v>
      </c>
      <c r="F517" s="143" t="s">
        <v>296</v>
      </c>
      <c r="G517" s="35" t="s">
        <v>133</v>
      </c>
      <c r="H517" s="141">
        <v>47904</v>
      </c>
      <c r="I517" s="35" t="s">
        <v>292</v>
      </c>
      <c r="J517" s="35" t="s">
        <v>293</v>
      </c>
      <c r="K517" s="74">
        <v>819</v>
      </c>
      <c r="L517" s="75"/>
      <c r="M517" s="75"/>
      <c r="N517" s="75"/>
      <c r="O517" s="76"/>
      <c r="P517" s="75"/>
      <c r="Q517" s="75"/>
      <c r="R517" s="76"/>
      <c r="T517" s="75"/>
      <c r="AA517" s="35">
        <v>1955</v>
      </c>
      <c r="AC517" s="143">
        <v>2</v>
      </c>
      <c r="AF517" s="143">
        <v>3</v>
      </c>
      <c r="CE517" s="18">
        <f t="shared" si="12"/>
        <v>0</v>
      </c>
      <c r="CQ517" s="143">
        <v>0</v>
      </c>
      <c r="CV517" s="222">
        <v>0</v>
      </c>
    </row>
    <row r="518" spans="1:100" s="143" customFormat="1" x14ac:dyDescent="0.25">
      <c r="A518" s="143" t="s">
        <v>297</v>
      </c>
      <c r="B518" s="43" t="str">
        <f t="shared" si="13"/>
        <v>026</v>
      </c>
      <c r="D518" s="75" t="s">
        <v>298</v>
      </c>
      <c r="E518" s="143" t="s">
        <v>3653</v>
      </c>
      <c r="F518" s="143" t="s">
        <v>299</v>
      </c>
      <c r="G518" s="143" t="s">
        <v>254</v>
      </c>
      <c r="H518" s="141">
        <v>47906</v>
      </c>
      <c r="I518" s="35" t="s">
        <v>292</v>
      </c>
      <c r="J518" s="35" t="s">
        <v>293</v>
      </c>
      <c r="K518" s="74">
        <v>1362</v>
      </c>
      <c r="L518" s="75"/>
      <c r="M518" s="75"/>
      <c r="N518" s="75"/>
      <c r="O518" s="76"/>
      <c r="P518" s="75"/>
      <c r="Q518" s="75"/>
      <c r="R518" s="76"/>
      <c r="T518" s="75"/>
      <c r="AA518" s="35">
        <v>1997</v>
      </c>
      <c r="AC518" s="35">
        <v>4</v>
      </c>
      <c r="AF518" s="35">
        <v>3</v>
      </c>
      <c r="CE518" s="18">
        <f t="shared" si="12"/>
        <v>0</v>
      </c>
      <c r="CQ518" s="143">
        <v>0</v>
      </c>
      <c r="CV518" s="222">
        <v>0</v>
      </c>
    </row>
    <row r="519" spans="1:100" s="143" customFormat="1" x14ac:dyDescent="0.25">
      <c r="A519" s="143" t="s">
        <v>300</v>
      </c>
      <c r="B519" s="43" t="str">
        <f t="shared" si="13"/>
        <v>004</v>
      </c>
      <c r="D519" s="75" t="s">
        <v>301</v>
      </c>
      <c r="E519" s="143" t="s">
        <v>605</v>
      </c>
      <c r="F519" s="143" t="s">
        <v>302</v>
      </c>
      <c r="G519" s="35" t="s">
        <v>133</v>
      </c>
      <c r="H519" s="141">
        <v>47905</v>
      </c>
      <c r="I519" s="35" t="s">
        <v>292</v>
      </c>
      <c r="J519" s="35" t="s">
        <v>293</v>
      </c>
      <c r="K519" s="74">
        <v>1392</v>
      </c>
      <c r="L519" s="75"/>
      <c r="M519" s="75"/>
      <c r="N519" s="75"/>
      <c r="O519" s="76"/>
      <c r="P519" s="75"/>
      <c r="Q519" s="75"/>
      <c r="R519" s="76"/>
      <c r="T519" s="75"/>
      <c r="AA519" s="35">
        <v>1970</v>
      </c>
      <c r="AC519" s="35">
        <v>5</v>
      </c>
      <c r="AF519" s="35">
        <v>4</v>
      </c>
      <c r="CE519" s="18">
        <f t="shared" si="12"/>
        <v>0</v>
      </c>
      <c r="CQ519" s="143">
        <v>0</v>
      </c>
      <c r="CV519" s="222">
        <v>0</v>
      </c>
    </row>
    <row r="520" spans="1:100" s="143" customFormat="1" x14ac:dyDescent="0.25">
      <c r="A520" s="143" t="s">
        <v>303</v>
      </c>
      <c r="B520" s="43" t="str">
        <f t="shared" si="13"/>
        <v>033</v>
      </c>
      <c r="D520" s="75" t="s">
        <v>304</v>
      </c>
      <c r="E520" s="143" t="s">
        <v>3654</v>
      </c>
      <c r="F520" s="143" t="s">
        <v>305</v>
      </c>
      <c r="G520" s="35" t="s">
        <v>133</v>
      </c>
      <c r="H520" s="141">
        <v>47905</v>
      </c>
      <c r="I520" s="35" t="s">
        <v>292</v>
      </c>
      <c r="J520" s="35" t="s">
        <v>293</v>
      </c>
      <c r="K520" s="74">
        <v>1485</v>
      </c>
      <c r="L520" s="75"/>
      <c r="M520" s="75"/>
      <c r="N520" s="75"/>
      <c r="O520" s="76"/>
      <c r="P520" s="75"/>
      <c r="Q520" s="75"/>
      <c r="R520" s="76"/>
      <c r="T520" s="75"/>
      <c r="AA520" s="35">
        <v>2012</v>
      </c>
      <c r="AC520" s="35">
        <v>4</v>
      </c>
      <c r="AF520" s="35">
        <v>4</v>
      </c>
      <c r="CE520" s="18">
        <f t="shared" si="12"/>
        <v>0</v>
      </c>
      <c r="CQ520" s="143">
        <v>0</v>
      </c>
      <c r="CV520" s="222">
        <v>0</v>
      </c>
    </row>
    <row r="521" spans="1:100" s="143" customFormat="1" x14ac:dyDescent="0.25">
      <c r="A521" s="143" t="s">
        <v>306</v>
      </c>
      <c r="B521" s="43" t="str">
        <f t="shared" si="13"/>
        <v>004</v>
      </c>
      <c r="D521" s="75" t="s">
        <v>298</v>
      </c>
      <c r="E521" s="143" t="s">
        <v>3655</v>
      </c>
      <c r="F521" s="143" t="s">
        <v>307</v>
      </c>
      <c r="G521" s="35" t="s">
        <v>133</v>
      </c>
      <c r="H521" s="141">
        <v>47905</v>
      </c>
      <c r="I521" s="35" t="s">
        <v>292</v>
      </c>
      <c r="J521" s="35" t="s">
        <v>293</v>
      </c>
      <c r="K521" s="74">
        <v>1795</v>
      </c>
      <c r="L521" s="75"/>
      <c r="M521" s="75"/>
      <c r="N521" s="75"/>
      <c r="O521" s="76"/>
      <c r="P521" s="75"/>
      <c r="Q521" s="75"/>
      <c r="R521" s="76"/>
      <c r="T521" s="75"/>
      <c r="AA521" s="35">
        <v>2006</v>
      </c>
      <c r="AC521" s="35">
        <v>5</v>
      </c>
      <c r="AF521" s="35">
        <v>5</v>
      </c>
      <c r="CE521" s="18">
        <f t="shared" si="12"/>
        <v>0</v>
      </c>
      <c r="CQ521" s="143">
        <v>0</v>
      </c>
      <c r="CV521" s="222">
        <v>0</v>
      </c>
    </row>
    <row r="522" spans="1:100" s="143" customFormat="1" x14ac:dyDescent="0.25">
      <c r="A522" s="143" t="s">
        <v>308</v>
      </c>
      <c r="B522" s="43" t="str">
        <f t="shared" si="13"/>
        <v>004</v>
      </c>
      <c r="D522" s="75" t="s">
        <v>309</v>
      </c>
      <c r="E522" s="143" t="s">
        <v>3656</v>
      </c>
      <c r="F522" s="143" t="s">
        <v>310</v>
      </c>
      <c r="G522" s="35" t="s">
        <v>133</v>
      </c>
      <c r="H522" s="141">
        <v>47904</v>
      </c>
      <c r="I522" s="35" t="s">
        <v>292</v>
      </c>
      <c r="J522" s="35" t="s">
        <v>293</v>
      </c>
      <c r="K522" s="74">
        <v>1808</v>
      </c>
      <c r="L522" s="75"/>
      <c r="M522" s="75"/>
      <c r="N522" s="75"/>
      <c r="O522" s="76"/>
      <c r="P522" s="75"/>
      <c r="Q522" s="75"/>
      <c r="R522" s="76"/>
      <c r="T522" s="75"/>
      <c r="AA522" s="35">
        <v>1967</v>
      </c>
      <c r="AC522" s="35">
        <v>3</v>
      </c>
      <c r="AF522" s="35">
        <v>2</v>
      </c>
      <c r="CE522" s="18">
        <f t="shared" si="12"/>
        <v>0</v>
      </c>
      <c r="CQ522" s="143">
        <v>1</v>
      </c>
      <c r="CR522" s="143" t="s">
        <v>1175</v>
      </c>
      <c r="CV522" s="222">
        <v>0</v>
      </c>
    </row>
    <row r="523" spans="1:100" s="143" customFormat="1" x14ac:dyDescent="0.25">
      <c r="A523" s="143" t="s">
        <v>311</v>
      </c>
      <c r="B523" s="43" t="str">
        <f t="shared" si="13"/>
        <v>004</v>
      </c>
      <c r="D523" s="75" t="s">
        <v>312</v>
      </c>
      <c r="E523" s="143" t="s">
        <v>3657</v>
      </c>
      <c r="F523" s="143" t="s">
        <v>313</v>
      </c>
      <c r="G523" s="35" t="s">
        <v>133</v>
      </c>
      <c r="H523" s="141">
        <v>47905</v>
      </c>
      <c r="I523" s="35" t="s">
        <v>292</v>
      </c>
      <c r="J523" s="35" t="s">
        <v>293</v>
      </c>
      <c r="K523" s="74">
        <v>1815</v>
      </c>
      <c r="L523" s="75"/>
      <c r="M523" s="75"/>
      <c r="N523" s="75"/>
      <c r="O523" s="76"/>
      <c r="P523" s="75"/>
      <c r="Q523" s="75"/>
      <c r="R523" s="76"/>
      <c r="T523" s="75"/>
      <c r="AA523" s="35">
        <v>2008</v>
      </c>
      <c r="AC523" s="35">
        <v>5</v>
      </c>
      <c r="AF523" s="35">
        <v>5</v>
      </c>
      <c r="CE523" s="18">
        <f t="shared" si="12"/>
        <v>0</v>
      </c>
      <c r="CQ523" s="143">
        <v>0</v>
      </c>
      <c r="CV523" s="222">
        <v>0</v>
      </c>
    </row>
    <row r="524" spans="1:100" s="143" customFormat="1" x14ac:dyDescent="0.25">
      <c r="A524" s="143" t="s">
        <v>314</v>
      </c>
      <c r="B524" s="43" t="str">
        <f t="shared" si="13"/>
        <v>033</v>
      </c>
      <c r="D524" s="75" t="s">
        <v>290</v>
      </c>
      <c r="E524" s="143" t="s">
        <v>3651</v>
      </c>
      <c r="F524" s="143" t="s">
        <v>315</v>
      </c>
      <c r="G524" s="35" t="s">
        <v>133</v>
      </c>
      <c r="H524" s="141">
        <v>47909</v>
      </c>
      <c r="I524" s="35" t="s">
        <v>292</v>
      </c>
      <c r="J524" s="35" t="s">
        <v>293</v>
      </c>
      <c r="K524" s="74">
        <v>1830</v>
      </c>
      <c r="L524" s="75"/>
      <c r="M524" s="75"/>
      <c r="N524" s="75"/>
      <c r="O524" s="76"/>
      <c r="P524" s="75"/>
      <c r="Q524" s="75"/>
      <c r="R524" s="76"/>
      <c r="T524" s="75"/>
      <c r="AA524" s="35">
        <v>2004</v>
      </c>
      <c r="AC524" s="35">
        <v>4</v>
      </c>
      <c r="AF524" s="35">
        <v>4</v>
      </c>
      <c r="CE524" s="18">
        <f t="shared" si="12"/>
        <v>0</v>
      </c>
      <c r="CQ524" s="143">
        <v>0</v>
      </c>
      <c r="CV524" s="222">
        <v>0</v>
      </c>
    </row>
    <row r="525" spans="1:100" s="143" customFormat="1" x14ac:dyDescent="0.25">
      <c r="A525" s="143" t="s">
        <v>316</v>
      </c>
      <c r="B525" s="43" t="str">
        <f t="shared" si="13"/>
        <v>004</v>
      </c>
      <c r="D525" s="75" t="s">
        <v>298</v>
      </c>
      <c r="E525" s="143" t="s">
        <v>3658</v>
      </c>
      <c r="F525" s="143" t="s">
        <v>317</v>
      </c>
      <c r="G525" s="35" t="s">
        <v>133</v>
      </c>
      <c r="H525" s="140">
        <v>47905</v>
      </c>
      <c r="I525" s="35" t="s">
        <v>292</v>
      </c>
      <c r="J525" s="35" t="s">
        <v>293</v>
      </c>
      <c r="K525" s="74">
        <v>1844</v>
      </c>
      <c r="L525" s="75"/>
      <c r="M525" s="75"/>
      <c r="N525" s="75"/>
      <c r="O525" s="76"/>
      <c r="P525" s="75"/>
      <c r="Q525" s="75"/>
      <c r="R525" s="76"/>
      <c r="T525" s="75"/>
      <c r="AA525" s="35">
        <v>2007</v>
      </c>
      <c r="AC525" s="35">
        <v>5</v>
      </c>
      <c r="AF525" s="35">
        <v>4</v>
      </c>
      <c r="CE525" s="18">
        <f t="shared" si="12"/>
        <v>0</v>
      </c>
      <c r="CQ525" s="143">
        <v>0</v>
      </c>
      <c r="CV525" s="222">
        <v>0</v>
      </c>
    </row>
    <row r="526" spans="1:100" s="143" customFormat="1" x14ac:dyDescent="0.25">
      <c r="A526" s="143" t="s">
        <v>318</v>
      </c>
      <c r="B526" s="43" t="str">
        <f t="shared" si="13"/>
        <v>032</v>
      </c>
      <c r="D526" s="75" t="s">
        <v>319</v>
      </c>
      <c r="E526" s="143" t="s">
        <v>3659</v>
      </c>
      <c r="F526" s="143" t="s">
        <v>320</v>
      </c>
      <c r="G526" s="35" t="s">
        <v>133</v>
      </c>
      <c r="H526" s="141">
        <v>47909</v>
      </c>
      <c r="I526" s="35" t="s">
        <v>292</v>
      </c>
      <c r="J526" s="35" t="s">
        <v>293</v>
      </c>
      <c r="K526" s="74">
        <v>3050</v>
      </c>
      <c r="L526" s="75"/>
      <c r="M526" s="75"/>
      <c r="N526" s="75"/>
      <c r="O526" s="76"/>
      <c r="P526" s="75"/>
      <c r="Q526" s="75"/>
      <c r="R526" s="76"/>
      <c r="T526" s="75"/>
      <c r="AA526" s="35">
        <v>2004</v>
      </c>
      <c r="AC526" s="35">
        <v>4</v>
      </c>
      <c r="AF526" s="35">
        <v>4</v>
      </c>
      <c r="CE526" s="18">
        <f t="shared" si="12"/>
        <v>0</v>
      </c>
      <c r="CQ526" s="143">
        <v>0</v>
      </c>
      <c r="CV526" s="222">
        <v>0</v>
      </c>
    </row>
    <row r="527" spans="1:100" s="143" customFormat="1" x14ac:dyDescent="0.25">
      <c r="A527" s="143" t="s">
        <v>321</v>
      </c>
      <c r="B527" s="43" t="str">
        <f t="shared" si="13"/>
        <v>026</v>
      </c>
      <c r="D527" s="75" t="s">
        <v>322</v>
      </c>
      <c r="E527" s="143" t="s">
        <v>3660</v>
      </c>
      <c r="F527" s="143" t="s">
        <v>323</v>
      </c>
      <c r="G527" s="35" t="s">
        <v>254</v>
      </c>
      <c r="H527" s="141">
        <v>47906</v>
      </c>
      <c r="I527" s="35" t="s">
        <v>292</v>
      </c>
      <c r="J527" s="35" t="s">
        <v>293</v>
      </c>
      <c r="K527" s="74">
        <v>2056</v>
      </c>
      <c r="L527" s="75"/>
      <c r="M527" s="75"/>
      <c r="N527" s="75"/>
      <c r="O527" s="76"/>
      <c r="P527" s="75"/>
      <c r="Q527" s="75"/>
      <c r="R527" s="76"/>
      <c r="T527" s="75"/>
      <c r="AA527" s="35">
        <v>2008</v>
      </c>
      <c r="AC527" s="35">
        <v>5</v>
      </c>
      <c r="AF527" s="35">
        <v>5</v>
      </c>
      <c r="CE527" s="18">
        <f t="shared" si="12"/>
        <v>0</v>
      </c>
      <c r="CQ527" s="143">
        <v>0</v>
      </c>
      <c r="CV527" s="222">
        <v>0</v>
      </c>
    </row>
    <row r="528" spans="1:100" s="143" customFormat="1" x14ac:dyDescent="0.25">
      <c r="A528" s="143" t="s">
        <v>324</v>
      </c>
      <c r="B528" s="43" t="str">
        <f t="shared" si="13"/>
        <v>026</v>
      </c>
      <c r="D528" s="75" t="s">
        <v>301</v>
      </c>
      <c r="E528" s="143" t="s">
        <v>3661</v>
      </c>
      <c r="F528" s="143" t="s">
        <v>325</v>
      </c>
      <c r="G528" s="35" t="s">
        <v>254</v>
      </c>
      <c r="H528" s="141">
        <v>47906</v>
      </c>
      <c r="I528" s="35" t="s">
        <v>292</v>
      </c>
      <c r="J528" s="35" t="s">
        <v>293</v>
      </c>
      <c r="K528" s="74">
        <v>2070</v>
      </c>
      <c r="L528" s="75"/>
      <c r="M528" s="75"/>
      <c r="N528" s="75"/>
      <c r="O528" s="76"/>
      <c r="P528" s="75"/>
      <c r="Q528" s="75"/>
      <c r="R528" s="76"/>
      <c r="T528" s="75"/>
      <c r="AA528" s="35">
        <v>2005</v>
      </c>
      <c r="AC528" s="35">
        <v>5</v>
      </c>
      <c r="AF528" s="35">
        <v>3</v>
      </c>
      <c r="CE528" s="18">
        <f t="shared" si="12"/>
        <v>0</v>
      </c>
      <c r="CQ528" s="143">
        <v>0</v>
      </c>
      <c r="CV528" s="222">
        <v>0</v>
      </c>
    </row>
    <row r="529" spans="1:100" s="143" customFormat="1" x14ac:dyDescent="0.25">
      <c r="A529" s="143" t="s">
        <v>326</v>
      </c>
      <c r="B529" s="43" t="str">
        <f t="shared" si="13"/>
        <v>005</v>
      </c>
      <c r="D529" s="75" t="s">
        <v>327</v>
      </c>
      <c r="E529" s="143" t="s">
        <v>3662</v>
      </c>
      <c r="F529" s="143" t="s">
        <v>328</v>
      </c>
      <c r="G529" s="35" t="s">
        <v>133</v>
      </c>
      <c r="H529" s="141">
        <v>47905</v>
      </c>
      <c r="I529" s="35" t="s">
        <v>292</v>
      </c>
      <c r="J529" s="35" t="s">
        <v>293</v>
      </c>
      <c r="K529" s="74">
        <v>2148</v>
      </c>
      <c r="L529" s="75"/>
      <c r="M529" s="75"/>
      <c r="N529" s="75"/>
      <c r="O529" s="76"/>
      <c r="P529" s="75"/>
      <c r="Q529" s="75"/>
      <c r="R529" s="76"/>
      <c r="T529" s="75"/>
      <c r="AA529" s="35">
        <v>1999</v>
      </c>
      <c r="AC529" s="35">
        <v>4</v>
      </c>
      <c r="AF529" s="35">
        <v>3</v>
      </c>
      <c r="CE529" s="18">
        <f t="shared" si="12"/>
        <v>0</v>
      </c>
      <c r="CQ529" s="143">
        <v>0</v>
      </c>
      <c r="CV529" s="222">
        <v>0</v>
      </c>
    </row>
    <row r="530" spans="1:100" s="143" customFormat="1" x14ac:dyDescent="0.25">
      <c r="A530" s="143" t="s">
        <v>329</v>
      </c>
      <c r="B530" s="43" t="str">
        <f t="shared" si="13"/>
        <v>005</v>
      </c>
      <c r="D530" s="75" t="s">
        <v>330</v>
      </c>
      <c r="E530" s="143" t="s">
        <v>3663</v>
      </c>
      <c r="F530" s="143" t="s">
        <v>331</v>
      </c>
      <c r="G530" s="35" t="s">
        <v>133</v>
      </c>
      <c r="H530" s="141">
        <v>47905</v>
      </c>
      <c r="I530" s="35" t="s">
        <v>292</v>
      </c>
      <c r="J530" s="35" t="s">
        <v>293</v>
      </c>
      <c r="K530" s="74">
        <v>2432</v>
      </c>
      <c r="L530" s="75"/>
      <c r="M530" s="75"/>
      <c r="N530" s="75"/>
      <c r="O530" s="76"/>
      <c r="P530" s="75"/>
      <c r="Q530" s="75"/>
      <c r="R530" s="76"/>
      <c r="T530" s="75"/>
      <c r="AA530" s="35">
        <v>2000</v>
      </c>
      <c r="AC530" s="35">
        <v>4</v>
      </c>
      <c r="AF530" s="35">
        <v>3</v>
      </c>
      <c r="CE530" s="18">
        <f t="shared" si="12"/>
        <v>0</v>
      </c>
      <c r="CQ530" s="143">
        <v>0</v>
      </c>
      <c r="CV530" s="222">
        <v>0</v>
      </c>
    </row>
    <row r="531" spans="1:100" s="143" customFormat="1" x14ac:dyDescent="0.25">
      <c r="A531" s="143" t="s">
        <v>332</v>
      </c>
      <c r="B531" s="43" t="str">
        <f t="shared" si="13"/>
        <v>033</v>
      </c>
      <c r="D531" s="75" t="s">
        <v>333</v>
      </c>
      <c r="E531" s="143" t="s">
        <v>3664</v>
      </c>
      <c r="F531" s="143" t="s">
        <v>334</v>
      </c>
      <c r="G531" s="35" t="s">
        <v>133</v>
      </c>
      <c r="H531" s="141">
        <v>47909</v>
      </c>
      <c r="I531" s="35" t="s">
        <v>292</v>
      </c>
      <c r="J531" s="35" t="s">
        <v>293</v>
      </c>
      <c r="K531" s="74">
        <v>2484</v>
      </c>
      <c r="L531" s="75"/>
      <c r="M531" s="75"/>
      <c r="N531" s="75"/>
      <c r="O531" s="76"/>
      <c r="P531" s="75"/>
      <c r="Q531" s="75"/>
      <c r="R531" s="76"/>
      <c r="T531" s="75"/>
      <c r="AA531" s="35">
        <v>2007</v>
      </c>
      <c r="AC531" s="35">
        <v>4</v>
      </c>
      <c r="AF531" s="35">
        <v>4</v>
      </c>
      <c r="CE531" s="18">
        <f t="shared" si="12"/>
        <v>0</v>
      </c>
      <c r="CQ531" s="143">
        <v>0</v>
      </c>
      <c r="CV531" s="222">
        <v>0</v>
      </c>
    </row>
    <row r="532" spans="1:100" s="143" customFormat="1" x14ac:dyDescent="0.25">
      <c r="A532" s="143" t="s">
        <v>335</v>
      </c>
      <c r="B532" s="43" t="str">
        <f t="shared" si="13"/>
        <v>026</v>
      </c>
      <c r="D532" s="75" t="s">
        <v>336</v>
      </c>
      <c r="E532" s="143" t="s">
        <v>3665</v>
      </c>
      <c r="F532" s="143" t="s">
        <v>337</v>
      </c>
      <c r="G532" s="35" t="s">
        <v>254</v>
      </c>
      <c r="H532" s="141">
        <v>47906</v>
      </c>
      <c r="I532" s="35" t="s">
        <v>292</v>
      </c>
      <c r="J532" s="35" t="s">
        <v>293</v>
      </c>
      <c r="K532" s="74">
        <v>2488</v>
      </c>
      <c r="L532" s="75"/>
      <c r="M532" s="75"/>
      <c r="N532" s="75"/>
      <c r="O532" s="76"/>
      <c r="P532" s="75"/>
      <c r="Q532" s="75"/>
      <c r="R532" s="76"/>
      <c r="T532" s="75"/>
      <c r="AA532" s="35">
        <v>2006</v>
      </c>
      <c r="AC532" s="35">
        <v>5</v>
      </c>
      <c r="AF532" s="35">
        <v>5</v>
      </c>
      <c r="CE532" s="18">
        <f t="shared" si="12"/>
        <v>0</v>
      </c>
      <c r="CQ532" s="143">
        <v>0</v>
      </c>
      <c r="CV532" s="222">
        <v>0</v>
      </c>
    </row>
    <row r="533" spans="1:100" s="143" customFormat="1" x14ac:dyDescent="0.25">
      <c r="A533" s="143" t="s">
        <v>338</v>
      </c>
      <c r="B533" s="43" t="str">
        <f t="shared" si="13"/>
        <v>026</v>
      </c>
      <c r="D533" s="75" t="s">
        <v>339</v>
      </c>
      <c r="E533" s="143" t="s">
        <v>3425</v>
      </c>
      <c r="F533" s="143" t="s">
        <v>340</v>
      </c>
      <c r="G533" s="35" t="s">
        <v>254</v>
      </c>
      <c r="H533" s="141">
        <v>47906</v>
      </c>
      <c r="I533" s="35" t="s">
        <v>292</v>
      </c>
      <c r="J533" s="35" t="s">
        <v>293</v>
      </c>
      <c r="K533" s="74">
        <v>2721</v>
      </c>
      <c r="L533" s="75"/>
      <c r="M533" s="75"/>
      <c r="N533" s="75"/>
      <c r="O533" s="76"/>
      <c r="P533" s="75"/>
      <c r="Q533" s="75"/>
      <c r="R533" s="76"/>
      <c r="T533" s="75"/>
      <c r="AA533" s="35">
        <v>1990</v>
      </c>
      <c r="AC533" s="35">
        <v>4</v>
      </c>
      <c r="AF533" s="35">
        <v>4</v>
      </c>
      <c r="CE533" s="18">
        <f t="shared" si="12"/>
        <v>0</v>
      </c>
      <c r="CQ533" s="143">
        <v>0</v>
      </c>
      <c r="CV533" s="222">
        <v>0</v>
      </c>
    </row>
    <row r="534" spans="1:100" s="143" customFormat="1" x14ac:dyDescent="0.25">
      <c r="A534" s="143" t="s">
        <v>341</v>
      </c>
      <c r="B534" s="43" t="str">
        <f t="shared" si="13"/>
        <v>005</v>
      </c>
      <c r="D534" s="75" t="s">
        <v>319</v>
      </c>
      <c r="E534" s="143" t="s">
        <v>3666</v>
      </c>
      <c r="F534" s="143" t="s">
        <v>342</v>
      </c>
      <c r="G534" s="35" t="s">
        <v>133</v>
      </c>
      <c r="H534" s="141">
        <v>47905</v>
      </c>
      <c r="I534" s="35" t="s">
        <v>292</v>
      </c>
      <c r="J534" s="35" t="s">
        <v>293</v>
      </c>
      <c r="K534" s="74">
        <v>2741</v>
      </c>
      <c r="L534" s="75"/>
      <c r="M534" s="75"/>
      <c r="N534" s="75"/>
      <c r="O534" s="76"/>
      <c r="P534" s="75"/>
      <c r="Q534" s="75"/>
      <c r="R534" s="76"/>
      <c r="T534" s="75"/>
      <c r="AA534" s="35">
        <v>1997</v>
      </c>
      <c r="AC534" s="35">
        <v>3</v>
      </c>
      <c r="AF534" s="35">
        <v>3</v>
      </c>
      <c r="CE534" s="18">
        <f t="shared" si="12"/>
        <v>0</v>
      </c>
      <c r="CQ534" s="143">
        <v>0</v>
      </c>
      <c r="CV534" s="222">
        <v>0</v>
      </c>
    </row>
    <row r="535" spans="1:100" s="143" customFormat="1" x14ac:dyDescent="0.25">
      <c r="A535" s="143" t="s">
        <v>343</v>
      </c>
      <c r="B535" s="43" t="str">
        <f t="shared" si="13"/>
        <v>004</v>
      </c>
      <c r="D535" s="75" t="s">
        <v>344</v>
      </c>
      <c r="E535" s="143" t="s">
        <v>3667</v>
      </c>
      <c r="F535" s="143" t="s">
        <v>345</v>
      </c>
      <c r="G535" s="35" t="s">
        <v>133</v>
      </c>
      <c r="H535" s="141">
        <v>47905</v>
      </c>
      <c r="I535" s="35" t="s">
        <v>292</v>
      </c>
      <c r="J535" s="35" t="s">
        <v>293</v>
      </c>
      <c r="K535" s="74">
        <v>2756</v>
      </c>
      <c r="L535" s="75"/>
      <c r="M535" s="75"/>
      <c r="N535" s="75"/>
      <c r="O535" s="76"/>
      <c r="P535" s="75"/>
      <c r="Q535" s="75"/>
      <c r="R535" s="76"/>
      <c r="T535" s="75"/>
      <c r="AA535" s="35">
        <v>1990</v>
      </c>
      <c r="AC535" s="35">
        <v>5</v>
      </c>
      <c r="AF535" s="35">
        <v>4</v>
      </c>
      <c r="CE535" s="18">
        <f t="shared" si="12"/>
        <v>0</v>
      </c>
      <c r="CQ535" s="143">
        <v>0</v>
      </c>
      <c r="CV535" s="222">
        <v>0</v>
      </c>
    </row>
    <row r="536" spans="1:100" s="143" customFormat="1" x14ac:dyDescent="0.25">
      <c r="A536" s="143" t="s">
        <v>346</v>
      </c>
      <c r="B536" s="43" t="str">
        <f t="shared" si="13"/>
        <v>005</v>
      </c>
      <c r="D536" s="75" t="s">
        <v>347</v>
      </c>
      <c r="E536" s="143" t="s">
        <v>3668</v>
      </c>
      <c r="F536" s="143" t="s">
        <v>348</v>
      </c>
      <c r="G536" s="35" t="s">
        <v>133</v>
      </c>
      <c r="H536" s="141">
        <v>47909</v>
      </c>
      <c r="I536" s="35" t="s">
        <v>292</v>
      </c>
      <c r="J536" s="35" t="s">
        <v>293</v>
      </c>
      <c r="K536" s="74">
        <v>2780</v>
      </c>
      <c r="L536" s="75"/>
      <c r="M536" s="75"/>
      <c r="N536" s="75"/>
      <c r="O536" s="76"/>
      <c r="P536" s="75"/>
      <c r="Q536" s="75"/>
      <c r="R536" s="76"/>
      <c r="T536" s="75"/>
      <c r="AA536" s="35">
        <v>1973</v>
      </c>
      <c r="AC536" s="35">
        <v>4</v>
      </c>
      <c r="AF536" s="35">
        <v>3</v>
      </c>
      <c r="CE536" s="18">
        <f t="shared" si="12"/>
        <v>0</v>
      </c>
      <c r="CQ536" s="143">
        <v>1</v>
      </c>
      <c r="CR536" s="143" t="s">
        <v>2741</v>
      </c>
      <c r="CV536" s="222">
        <v>0</v>
      </c>
    </row>
    <row r="537" spans="1:100" s="143" customFormat="1" x14ac:dyDescent="0.25">
      <c r="A537" s="143" t="s">
        <v>349</v>
      </c>
      <c r="B537" s="43" t="str">
        <f t="shared" si="13"/>
        <v>004</v>
      </c>
      <c r="D537" s="75" t="s">
        <v>339</v>
      </c>
      <c r="E537" s="143" t="s">
        <v>3656</v>
      </c>
      <c r="F537" s="143" t="s">
        <v>350</v>
      </c>
      <c r="G537" s="35" t="s">
        <v>133</v>
      </c>
      <c r="H537" s="141">
        <v>47905</v>
      </c>
      <c r="I537" s="35" t="s">
        <v>292</v>
      </c>
      <c r="J537" s="35" t="s">
        <v>293</v>
      </c>
      <c r="K537" s="74">
        <v>2914</v>
      </c>
      <c r="L537" s="75"/>
      <c r="M537" s="75"/>
      <c r="N537" s="75"/>
      <c r="O537" s="76"/>
      <c r="P537" s="75"/>
      <c r="Q537" s="75"/>
      <c r="R537" s="76"/>
      <c r="T537" s="75"/>
      <c r="AA537" s="35">
        <v>1990</v>
      </c>
      <c r="AC537" s="35">
        <v>5</v>
      </c>
      <c r="AF537" s="35">
        <v>4</v>
      </c>
      <c r="CE537" s="18">
        <f t="shared" si="12"/>
        <v>0</v>
      </c>
      <c r="CQ537" s="143">
        <v>0</v>
      </c>
      <c r="CV537" s="222">
        <v>0</v>
      </c>
    </row>
    <row r="538" spans="1:100" s="143" customFormat="1" x14ac:dyDescent="0.25">
      <c r="A538" s="143" t="s">
        <v>351</v>
      </c>
      <c r="B538" s="43" t="str">
        <f t="shared" si="13"/>
        <v>004</v>
      </c>
      <c r="D538" s="75" t="s">
        <v>333</v>
      </c>
      <c r="E538" s="143" t="s">
        <v>3669</v>
      </c>
      <c r="F538" s="143" t="s">
        <v>352</v>
      </c>
      <c r="G538" s="35" t="s">
        <v>133</v>
      </c>
      <c r="H538" s="141">
        <v>47905</v>
      </c>
      <c r="I538" s="35" t="s">
        <v>292</v>
      </c>
      <c r="J538" s="35" t="s">
        <v>293</v>
      </c>
      <c r="K538" s="74">
        <v>3441</v>
      </c>
      <c r="L538" s="75"/>
      <c r="M538" s="75"/>
      <c r="N538" s="75"/>
      <c r="O538" s="76"/>
      <c r="P538" s="75"/>
      <c r="Q538" s="75"/>
      <c r="R538" s="76"/>
      <c r="T538" s="75"/>
      <c r="AA538" s="35">
        <v>1987</v>
      </c>
      <c r="AC538" s="35">
        <v>5</v>
      </c>
      <c r="AF538" s="35">
        <v>4</v>
      </c>
      <c r="CE538" s="18">
        <f t="shared" si="12"/>
        <v>0</v>
      </c>
      <c r="CQ538" s="143">
        <v>0</v>
      </c>
      <c r="CV538" s="222">
        <v>0</v>
      </c>
    </row>
    <row r="539" spans="1:100" s="143" customFormat="1" x14ac:dyDescent="0.25">
      <c r="A539" s="143" t="s">
        <v>353</v>
      </c>
      <c r="B539" s="43" t="str">
        <f t="shared" si="13"/>
        <v>004</v>
      </c>
      <c r="D539" s="75" t="s">
        <v>354</v>
      </c>
      <c r="E539" s="143" t="s">
        <v>3670</v>
      </c>
      <c r="F539" s="143" t="s">
        <v>355</v>
      </c>
      <c r="G539" s="35" t="s">
        <v>133</v>
      </c>
      <c r="H539" s="141">
        <v>47905</v>
      </c>
      <c r="I539" s="35" t="s">
        <v>292</v>
      </c>
      <c r="J539" s="35" t="s">
        <v>293</v>
      </c>
      <c r="K539" s="74">
        <v>2984</v>
      </c>
      <c r="L539" s="75"/>
      <c r="M539" s="75"/>
      <c r="N539" s="75"/>
      <c r="O539" s="76"/>
      <c r="P539" s="75"/>
      <c r="Q539" s="75"/>
      <c r="R539" s="76"/>
      <c r="T539" s="75"/>
      <c r="AA539" s="35">
        <v>1994</v>
      </c>
      <c r="AC539" s="35">
        <v>5</v>
      </c>
      <c r="AF539" s="35">
        <v>5</v>
      </c>
      <c r="CE539" s="18">
        <f t="shared" si="12"/>
        <v>0</v>
      </c>
      <c r="CQ539" s="143">
        <v>1</v>
      </c>
      <c r="CR539" s="143" t="s">
        <v>1802</v>
      </c>
      <c r="CV539" s="222">
        <v>0</v>
      </c>
    </row>
    <row r="540" spans="1:100" s="143" customFormat="1" x14ac:dyDescent="0.25">
      <c r="A540" s="143" t="s">
        <v>356</v>
      </c>
      <c r="B540" s="43" t="str">
        <f t="shared" si="13"/>
        <v>019</v>
      </c>
      <c r="D540" s="75" t="s">
        <v>319</v>
      </c>
      <c r="E540" s="143" t="s">
        <v>3659</v>
      </c>
      <c r="F540" s="143" t="s">
        <v>357</v>
      </c>
      <c r="G540" s="35" t="s">
        <v>254</v>
      </c>
      <c r="H540" s="141">
        <v>47906</v>
      </c>
      <c r="I540" s="35" t="s">
        <v>292</v>
      </c>
      <c r="J540" s="35" t="s">
        <v>293</v>
      </c>
      <c r="K540" s="74">
        <v>3019</v>
      </c>
      <c r="L540" s="75"/>
      <c r="M540" s="75"/>
      <c r="N540" s="75"/>
      <c r="O540" s="76"/>
      <c r="P540" s="75"/>
      <c r="Q540" s="75"/>
      <c r="R540" s="76"/>
      <c r="T540" s="75"/>
      <c r="AA540" s="35">
        <v>2008</v>
      </c>
      <c r="AC540" s="35">
        <v>3</v>
      </c>
      <c r="AF540" s="35">
        <v>3</v>
      </c>
      <c r="CE540" s="18">
        <f t="shared" si="12"/>
        <v>0</v>
      </c>
      <c r="CQ540" s="143">
        <v>0</v>
      </c>
      <c r="CV540" s="222">
        <v>0</v>
      </c>
    </row>
    <row r="541" spans="1:100" s="143" customFormat="1" x14ac:dyDescent="0.25">
      <c r="A541" s="143" t="s">
        <v>358</v>
      </c>
      <c r="B541" s="43" t="str">
        <f t="shared" si="13"/>
        <v>026</v>
      </c>
      <c r="D541" s="75" t="s">
        <v>319</v>
      </c>
      <c r="E541" s="143" t="s">
        <v>3425</v>
      </c>
      <c r="F541" s="143" t="s">
        <v>359</v>
      </c>
      <c r="G541" s="35" t="s">
        <v>254</v>
      </c>
      <c r="H541" s="141">
        <v>47906</v>
      </c>
      <c r="I541" s="35" t="s">
        <v>292</v>
      </c>
      <c r="J541" s="35" t="s">
        <v>293</v>
      </c>
      <c r="K541" s="74">
        <v>3028</v>
      </c>
      <c r="L541" s="75"/>
      <c r="M541" s="75"/>
      <c r="N541" s="75"/>
      <c r="O541" s="76"/>
      <c r="P541" s="75"/>
      <c r="Q541" s="75"/>
      <c r="R541" s="76"/>
      <c r="T541" s="75"/>
      <c r="AA541" s="35">
        <v>1984</v>
      </c>
      <c r="AC541" s="35">
        <v>4</v>
      </c>
      <c r="AF541" s="35">
        <v>4</v>
      </c>
      <c r="CE541" s="18">
        <f t="shared" si="12"/>
        <v>0</v>
      </c>
      <c r="CQ541" s="143">
        <v>0</v>
      </c>
      <c r="CV541" s="222">
        <v>0</v>
      </c>
    </row>
    <row r="542" spans="1:100" s="143" customFormat="1" x14ac:dyDescent="0.25">
      <c r="A542" s="143" t="s">
        <v>360</v>
      </c>
      <c r="B542" s="43" t="str">
        <f t="shared" si="13"/>
        <v>026</v>
      </c>
      <c r="D542" s="75" t="s">
        <v>319</v>
      </c>
      <c r="E542" s="143" t="s">
        <v>3671</v>
      </c>
      <c r="F542" s="143" t="s">
        <v>361</v>
      </c>
      <c r="G542" s="35" t="s">
        <v>254</v>
      </c>
      <c r="H542" s="141">
        <v>47906</v>
      </c>
      <c r="I542" s="35" t="s">
        <v>292</v>
      </c>
      <c r="J542" s="35" t="s">
        <v>293</v>
      </c>
      <c r="K542" s="74">
        <v>3034</v>
      </c>
      <c r="L542" s="75"/>
      <c r="M542" s="75"/>
      <c r="N542" s="75"/>
      <c r="O542" s="76"/>
      <c r="P542" s="75"/>
      <c r="Q542" s="75"/>
      <c r="R542" s="76"/>
      <c r="T542" s="75"/>
      <c r="AA542" s="35">
        <v>1982</v>
      </c>
      <c r="AC542" s="35">
        <v>5</v>
      </c>
      <c r="AF542" s="35">
        <v>5</v>
      </c>
      <c r="CE542" s="18">
        <f t="shared" si="12"/>
        <v>0</v>
      </c>
      <c r="CQ542" s="143">
        <v>0</v>
      </c>
      <c r="CV542" s="222">
        <v>0</v>
      </c>
    </row>
    <row r="543" spans="1:100" s="143" customFormat="1" x14ac:dyDescent="0.25">
      <c r="A543" s="143" t="s">
        <v>362</v>
      </c>
      <c r="B543" s="43" t="str">
        <f t="shared" si="13"/>
        <v>033</v>
      </c>
      <c r="D543" s="75" t="s">
        <v>339</v>
      </c>
      <c r="E543" s="143" t="s">
        <v>3672</v>
      </c>
      <c r="F543" s="143" t="s">
        <v>363</v>
      </c>
      <c r="G543" s="35" t="s">
        <v>133</v>
      </c>
      <c r="H543" s="141">
        <v>47909</v>
      </c>
      <c r="I543" s="35" t="s">
        <v>292</v>
      </c>
      <c r="J543" s="35" t="s">
        <v>293</v>
      </c>
      <c r="K543" s="74">
        <v>3085</v>
      </c>
      <c r="L543" s="75"/>
      <c r="M543" s="75"/>
      <c r="N543" s="75"/>
      <c r="O543" s="76"/>
      <c r="P543" s="75"/>
      <c r="Q543" s="75"/>
      <c r="R543" s="76"/>
      <c r="T543" s="75"/>
      <c r="AA543" s="35">
        <v>2009</v>
      </c>
      <c r="AC543" s="35">
        <v>4</v>
      </c>
      <c r="AF543" s="35">
        <v>4</v>
      </c>
      <c r="CE543" s="18">
        <f t="shared" si="12"/>
        <v>0</v>
      </c>
      <c r="CQ543" s="143">
        <v>0</v>
      </c>
      <c r="CV543" s="222">
        <v>0</v>
      </c>
    </row>
    <row r="544" spans="1:100" s="143" customFormat="1" x14ac:dyDescent="0.25">
      <c r="A544" s="143" t="s">
        <v>364</v>
      </c>
      <c r="B544" s="43" t="str">
        <f t="shared" si="13"/>
        <v>033</v>
      </c>
      <c r="D544" s="75" t="s">
        <v>330</v>
      </c>
      <c r="E544" s="143" t="s">
        <v>3673</v>
      </c>
      <c r="F544" s="143" t="s">
        <v>365</v>
      </c>
      <c r="G544" s="35" t="s">
        <v>133</v>
      </c>
      <c r="H544" s="141">
        <v>47905</v>
      </c>
      <c r="I544" s="35" t="s">
        <v>292</v>
      </c>
      <c r="J544" s="35" t="s">
        <v>293</v>
      </c>
      <c r="K544" s="74">
        <v>3119</v>
      </c>
      <c r="L544" s="75"/>
      <c r="M544" s="75"/>
      <c r="N544" s="75"/>
      <c r="O544" s="76"/>
      <c r="P544" s="75"/>
      <c r="Q544" s="75"/>
      <c r="R544" s="76"/>
      <c r="T544" s="75"/>
      <c r="AA544" s="35">
        <v>2007</v>
      </c>
      <c r="AC544" s="35">
        <v>4</v>
      </c>
      <c r="AF544" s="35">
        <v>4</v>
      </c>
      <c r="CE544" s="18">
        <f t="shared" si="12"/>
        <v>0</v>
      </c>
      <c r="CQ544" s="143">
        <v>0</v>
      </c>
      <c r="CV544" s="222">
        <v>0</v>
      </c>
    </row>
    <row r="545" spans="1:100" s="143" customFormat="1" x14ac:dyDescent="0.25">
      <c r="A545" s="143" t="s">
        <v>366</v>
      </c>
      <c r="B545" s="43" t="str">
        <f t="shared" si="13"/>
        <v>033</v>
      </c>
      <c r="D545" s="75" t="s">
        <v>330</v>
      </c>
      <c r="E545" s="143" t="s">
        <v>3674</v>
      </c>
      <c r="F545" s="143" t="s">
        <v>367</v>
      </c>
      <c r="G545" s="35" t="s">
        <v>133</v>
      </c>
      <c r="H545" s="141">
        <v>47909</v>
      </c>
      <c r="I545" s="35" t="s">
        <v>292</v>
      </c>
      <c r="J545" s="35" t="s">
        <v>293</v>
      </c>
      <c r="K545" s="74">
        <v>3128</v>
      </c>
      <c r="L545" s="75"/>
      <c r="M545" s="75"/>
      <c r="N545" s="75"/>
      <c r="O545" s="76"/>
      <c r="P545" s="75"/>
      <c r="Q545" s="75"/>
      <c r="R545" s="76"/>
      <c r="T545" s="75"/>
      <c r="AA545" s="35">
        <v>2002</v>
      </c>
      <c r="AC545" s="35">
        <v>3</v>
      </c>
      <c r="AF545" s="35">
        <v>3</v>
      </c>
      <c r="CE545" s="18">
        <f t="shared" si="12"/>
        <v>0</v>
      </c>
      <c r="CQ545" s="143">
        <v>0</v>
      </c>
      <c r="CV545" s="222">
        <v>0</v>
      </c>
    </row>
    <row r="546" spans="1:100" s="143" customFormat="1" x14ac:dyDescent="0.25">
      <c r="A546" s="143" t="s">
        <v>368</v>
      </c>
      <c r="B546" s="43" t="str">
        <f t="shared" si="13"/>
        <v>032</v>
      </c>
      <c r="D546" s="75" t="s">
        <v>369</v>
      </c>
      <c r="E546" s="143" t="s">
        <v>3675</v>
      </c>
      <c r="F546" s="143" t="s">
        <v>370</v>
      </c>
      <c r="G546" s="35" t="s">
        <v>133</v>
      </c>
      <c r="H546" s="141">
        <v>47909</v>
      </c>
      <c r="I546" s="35" t="s">
        <v>292</v>
      </c>
      <c r="J546" s="35" t="s">
        <v>293</v>
      </c>
      <c r="K546" s="74">
        <v>3826</v>
      </c>
      <c r="L546" s="75"/>
      <c r="M546" s="75"/>
      <c r="N546" s="75"/>
      <c r="O546" s="76"/>
      <c r="P546" s="140"/>
      <c r="Q546" s="75"/>
      <c r="R546" s="76"/>
      <c r="T546" s="75"/>
      <c r="AA546" s="35">
        <v>1999</v>
      </c>
      <c r="AC546" s="35">
        <v>4</v>
      </c>
      <c r="AF546" s="35">
        <v>3</v>
      </c>
      <c r="CE546" s="18">
        <f t="shared" si="12"/>
        <v>0</v>
      </c>
      <c r="CQ546" s="143">
        <v>0</v>
      </c>
      <c r="CV546" s="222">
        <v>0</v>
      </c>
    </row>
    <row r="547" spans="1:100" s="143" customFormat="1" x14ac:dyDescent="0.25">
      <c r="A547" s="143" t="s">
        <v>371</v>
      </c>
      <c r="B547" s="43" t="str">
        <f t="shared" ref="B547:B569" si="14">CONCATENATE(RIGHT(LEFT(A547,24),3))</f>
        <v>004</v>
      </c>
      <c r="D547" s="75" t="s">
        <v>333</v>
      </c>
      <c r="E547" s="143" t="s">
        <v>3676</v>
      </c>
      <c r="F547" s="143" t="s">
        <v>372</v>
      </c>
      <c r="G547" s="35" t="s">
        <v>133</v>
      </c>
      <c r="H547" s="141">
        <v>47904</v>
      </c>
      <c r="I547" s="35" t="s">
        <v>292</v>
      </c>
      <c r="J547" s="35" t="s">
        <v>293</v>
      </c>
      <c r="K547" s="74">
        <v>3354</v>
      </c>
      <c r="L547" s="75"/>
      <c r="M547" s="75"/>
      <c r="N547" s="75"/>
      <c r="O547" s="76"/>
      <c r="P547" s="75"/>
      <c r="Q547" s="75"/>
      <c r="R547" s="76"/>
      <c r="T547" s="75"/>
      <c r="AA547" s="35">
        <v>2003</v>
      </c>
      <c r="AC547" s="35">
        <v>3</v>
      </c>
      <c r="AF547" s="35">
        <v>3</v>
      </c>
      <c r="CE547" s="18">
        <f t="shared" si="12"/>
        <v>0</v>
      </c>
      <c r="CQ547" s="143">
        <v>0</v>
      </c>
      <c r="CV547" s="222">
        <v>0</v>
      </c>
    </row>
    <row r="548" spans="1:100" s="143" customFormat="1" x14ac:dyDescent="0.25">
      <c r="A548" s="143" t="s">
        <v>373</v>
      </c>
      <c r="B548" s="43" t="str">
        <f t="shared" si="14"/>
        <v>026</v>
      </c>
      <c r="D548" s="75" t="s">
        <v>374</v>
      </c>
      <c r="E548" s="143" t="s">
        <v>3425</v>
      </c>
      <c r="F548" s="143" t="s">
        <v>375</v>
      </c>
      <c r="G548" s="35" t="s">
        <v>254</v>
      </c>
      <c r="H548" s="141">
        <v>47906</v>
      </c>
      <c r="I548" s="35" t="s">
        <v>292</v>
      </c>
      <c r="J548" s="35" t="s">
        <v>293</v>
      </c>
      <c r="K548" s="74">
        <v>3360</v>
      </c>
      <c r="L548" s="75"/>
      <c r="M548" s="75"/>
      <c r="N548" s="75"/>
      <c r="O548" s="76"/>
      <c r="P548" s="75"/>
      <c r="Q548" s="75"/>
      <c r="R548" s="76"/>
      <c r="T548" s="75"/>
      <c r="AA548" s="35">
        <v>1980</v>
      </c>
      <c r="AC548" s="35">
        <v>4</v>
      </c>
      <c r="AF548" s="35">
        <v>4</v>
      </c>
      <c r="CE548" s="18">
        <f t="shared" si="12"/>
        <v>0</v>
      </c>
      <c r="CQ548" s="143">
        <v>0</v>
      </c>
      <c r="CV548" s="222">
        <v>0</v>
      </c>
    </row>
    <row r="549" spans="1:100" s="143" customFormat="1" x14ac:dyDescent="0.25">
      <c r="A549" s="143" t="s">
        <v>376</v>
      </c>
      <c r="B549" s="43" t="str">
        <f t="shared" si="14"/>
        <v>004</v>
      </c>
      <c r="D549" s="75" t="s">
        <v>319</v>
      </c>
      <c r="E549" s="143" t="s">
        <v>3677</v>
      </c>
      <c r="F549" s="143" t="s">
        <v>377</v>
      </c>
      <c r="G549" s="35" t="s">
        <v>133</v>
      </c>
      <c r="H549" s="141">
        <v>47909</v>
      </c>
      <c r="I549" s="35" t="s">
        <v>292</v>
      </c>
      <c r="J549" s="35" t="s">
        <v>293</v>
      </c>
      <c r="K549" s="74">
        <v>3375</v>
      </c>
      <c r="L549" s="75"/>
      <c r="M549" s="75"/>
      <c r="N549" s="75"/>
      <c r="O549" s="76"/>
      <c r="P549" s="75"/>
      <c r="Q549" s="75"/>
      <c r="R549" s="76"/>
      <c r="T549" s="75"/>
      <c r="AA549" s="35">
        <v>2003</v>
      </c>
      <c r="AC549" s="35">
        <v>4</v>
      </c>
      <c r="AF549" s="35">
        <v>3</v>
      </c>
      <c r="CE549" s="18">
        <f t="shared" si="12"/>
        <v>0</v>
      </c>
      <c r="CQ549" s="143">
        <v>0</v>
      </c>
      <c r="CV549" s="222">
        <v>0</v>
      </c>
    </row>
    <row r="550" spans="1:100" s="143" customFormat="1" x14ac:dyDescent="0.25">
      <c r="A550" s="143" t="s">
        <v>378</v>
      </c>
      <c r="B550" s="43" t="str">
        <f t="shared" si="14"/>
        <v>026</v>
      </c>
      <c r="D550" s="75" t="s">
        <v>374</v>
      </c>
      <c r="E550" s="143" t="s">
        <v>3678</v>
      </c>
      <c r="F550" s="143" t="s">
        <v>379</v>
      </c>
      <c r="G550" s="35" t="s">
        <v>254</v>
      </c>
      <c r="H550" s="141">
        <v>47906</v>
      </c>
      <c r="I550" s="35" t="s">
        <v>292</v>
      </c>
      <c r="J550" s="35" t="s">
        <v>293</v>
      </c>
      <c r="K550" s="74">
        <v>3397</v>
      </c>
      <c r="L550" s="75"/>
      <c r="M550" s="75"/>
      <c r="N550" s="75"/>
      <c r="O550" s="76"/>
      <c r="P550" s="75"/>
      <c r="Q550" s="75"/>
      <c r="R550" s="76"/>
      <c r="T550" s="75"/>
      <c r="AA550" s="35">
        <v>2000</v>
      </c>
      <c r="AC550" s="35">
        <v>5</v>
      </c>
      <c r="AF550" s="35">
        <v>5</v>
      </c>
      <c r="CE550" s="18">
        <f t="shared" si="12"/>
        <v>0</v>
      </c>
      <c r="CQ550" s="143">
        <v>0</v>
      </c>
      <c r="CV550" s="222">
        <v>0</v>
      </c>
    </row>
    <row r="551" spans="1:100" s="143" customFormat="1" x14ac:dyDescent="0.25">
      <c r="A551" s="143" t="s">
        <v>380</v>
      </c>
      <c r="B551" s="43" t="str">
        <f t="shared" si="14"/>
        <v>005</v>
      </c>
      <c r="D551" s="75" t="s">
        <v>333</v>
      </c>
      <c r="E551" s="143" t="s">
        <v>3679</v>
      </c>
      <c r="F551" s="143" t="s">
        <v>381</v>
      </c>
      <c r="G551" s="35" t="s">
        <v>133</v>
      </c>
      <c r="H551" s="141">
        <v>47909</v>
      </c>
      <c r="I551" s="35" t="s">
        <v>292</v>
      </c>
      <c r="J551" s="35" t="s">
        <v>293</v>
      </c>
      <c r="K551" s="74">
        <v>3432</v>
      </c>
      <c r="L551" s="75"/>
      <c r="M551" s="75"/>
      <c r="N551" s="75"/>
      <c r="O551" s="76"/>
      <c r="P551" s="75"/>
      <c r="Q551" s="75"/>
      <c r="R551" s="76"/>
      <c r="T551" s="75"/>
      <c r="AA551" s="35">
        <v>1992</v>
      </c>
      <c r="AC551" s="35">
        <v>3</v>
      </c>
      <c r="AF551" s="35">
        <v>3</v>
      </c>
      <c r="CE551" s="18">
        <f t="shared" si="12"/>
        <v>0</v>
      </c>
      <c r="CQ551" s="143">
        <v>0</v>
      </c>
      <c r="CV551" s="222">
        <v>0</v>
      </c>
    </row>
    <row r="552" spans="1:100" s="143" customFormat="1" x14ac:dyDescent="0.25">
      <c r="A552" s="143" t="s">
        <v>382</v>
      </c>
      <c r="B552" s="43" t="str">
        <f t="shared" si="14"/>
        <v>004</v>
      </c>
      <c r="D552" s="75" t="s">
        <v>383</v>
      </c>
      <c r="E552" s="143" t="s">
        <v>3680</v>
      </c>
      <c r="F552" s="143" t="s">
        <v>384</v>
      </c>
      <c r="G552" s="35" t="s">
        <v>133</v>
      </c>
      <c r="H552" s="141">
        <v>47905</v>
      </c>
      <c r="I552" s="35" t="s">
        <v>292</v>
      </c>
      <c r="J552" s="35" t="s">
        <v>293</v>
      </c>
      <c r="K552" s="74">
        <v>3435</v>
      </c>
      <c r="L552" s="75"/>
      <c r="M552" s="75"/>
      <c r="N552" s="75"/>
      <c r="O552" s="76"/>
      <c r="P552" s="75"/>
      <c r="Q552" s="75"/>
      <c r="R552" s="76"/>
      <c r="T552" s="75"/>
      <c r="AA552" s="35">
        <v>1996</v>
      </c>
      <c r="AC552" s="35">
        <v>4</v>
      </c>
      <c r="AF552" s="35">
        <v>4</v>
      </c>
      <c r="CE552" s="18">
        <f t="shared" si="12"/>
        <v>0</v>
      </c>
      <c r="CQ552" s="143">
        <v>0</v>
      </c>
      <c r="CV552" s="222">
        <v>0</v>
      </c>
    </row>
    <row r="553" spans="1:100" s="155" customFormat="1" x14ac:dyDescent="0.25">
      <c r="A553" s="155" t="s">
        <v>3397</v>
      </c>
      <c r="B553" s="43"/>
      <c r="D553" s="157" t="s">
        <v>290</v>
      </c>
      <c r="E553" s="155" t="s">
        <v>3399</v>
      </c>
      <c r="F553" s="155" t="s">
        <v>3914</v>
      </c>
      <c r="G553" s="35" t="s">
        <v>254</v>
      </c>
      <c r="H553" s="141">
        <v>47906</v>
      </c>
      <c r="I553" s="35" t="s">
        <v>292</v>
      </c>
      <c r="J553" s="35" t="s">
        <v>293</v>
      </c>
      <c r="K553" s="156">
        <v>3600</v>
      </c>
      <c r="L553" s="157"/>
      <c r="M553" s="157"/>
      <c r="N553" s="157"/>
      <c r="O553" s="158"/>
      <c r="P553" s="140">
        <v>1080</v>
      </c>
      <c r="Q553" s="157"/>
      <c r="R553" s="158"/>
      <c r="T553" s="157"/>
      <c r="AA553" s="35">
        <v>1943</v>
      </c>
      <c r="AC553" s="35">
        <v>4</v>
      </c>
      <c r="AF553" s="35">
        <v>4</v>
      </c>
      <c r="BA553" s="155">
        <v>1837</v>
      </c>
      <c r="BB553" s="155">
        <v>1414</v>
      </c>
      <c r="CE553" s="18"/>
      <c r="CH553" s="155" t="s">
        <v>3915</v>
      </c>
      <c r="CQ553" s="155">
        <v>0</v>
      </c>
      <c r="CV553" s="155">
        <v>1</v>
      </c>
    </row>
    <row r="554" spans="1:100" s="143" customFormat="1" x14ac:dyDescent="0.25">
      <c r="A554" s="143" t="s">
        <v>385</v>
      </c>
      <c r="B554" s="43" t="str">
        <f t="shared" si="14"/>
        <v>004</v>
      </c>
      <c r="D554" s="75" t="s">
        <v>298</v>
      </c>
      <c r="E554" s="143" t="s">
        <v>3681</v>
      </c>
      <c r="F554" s="143" t="s">
        <v>386</v>
      </c>
      <c r="G554" s="35" t="s">
        <v>133</v>
      </c>
      <c r="H554" s="141">
        <v>47905</v>
      </c>
      <c r="I554" s="35" t="s">
        <v>292</v>
      </c>
      <c r="J554" s="35" t="s">
        <v>293</v>
      </c>
      <c r="K554" s="74">
        <v>1682</v>
      </c>
      <c r="L554" s="75"/>
      <c r="M554" s="75"/>
      <c r="N554" s="75"/>
      <c r="O554" s="76"/>
      <c r="P554" s="75"/>
      <c r="Q554" s="75"/>
      <c r="R554" s="76"/>
      <c r="T554" s="75"/>
      <c r="AA554" s="35">
        <v>2008</v>
      </c>
      <c r="AC554" s="35">
        <v>5</v>
      </c>
      <c r="AF554" s="35">
        <v>5</v>
      </c>
      <c r="CE554" s="18">
        <f t="shared" si="12"/>
        <v>0</v>
      </c>
      <c r="CQ554" s="143">
        <v>0</v>
      </c>
      <c r="CV554" s="222">
        <v>0</v>
      </c>
    </row>
    <row r="555" spans="1:100" s="143" customFormat="1" x14ac:dyDescent="0.25">
      <c r="A555" s="143" t="s">
        <v>387</v>
      </c>
      <c r="B555" s="43" t="str">
        <f t="shared" si="14"/>
        <v>004</v>
      </c>
      <c r="D555" s="75" t="s">
        <v>388</v>
      </c>
      <c r="E555" s="143" t="s">
        <v>3682</v>
      </c>
      <c r="F555" s="143" t="s">
        <v>389</v>
      </c>
      <c r="G555" s="35" t="s">
        <v>133</v>
      </c>
      <c r="H555" s="141">
        <v>47904</v>
      </c>
      <c r="I555" s="35" t="s">
        <v>292</v>
      </c>
      <c r="J555" s="35" t="s">
        <v>293</v>
      </c>
      <c r="K555" s="74">
        <v>2254</v>
      </c>
      <c r="L555" s="75"/>
      <c r="M555" s="75"/>
      <c r="N555" s="75"/>
      <c r="O555" s="76"/>
      <c r="P555" s="75"/>
      <c r="Q555" s="75"/>
      <c r="R555" s="76"/>
      <c r="T555" s="75"/>
      <c r="AA555" s="35">
        <v>1983</v>
      </c>
      <c r="AC555" s="35">
        <v>3</v>
      </c>
      <c r="AF555" s="35">
        <v>3</v>
      </c>
      <c r="CE555" s="18">
        <f t="shared" si="12"/>
        <v>0</v>
      </c>
      <c r="CQ555" s="143">
        <v>1</v>
      </c>
      <c r="CR555" s="143" t="s">
        <v>2043</v>
      </c>
      <c r="CV555" s="222">
        <v>0</v>
      </c>
    </row>
    <row r="556" spans="1:100" s="143" customFormat="1" x14ac:dyDescent="0.25">
      <c r="A556" s="143" t="s">
        <v>390</v>
      </c>
      <c r="B556" s="43" t="str">
        <f t="shared" si="14"/>
        <v>026</v>
      </c>
      <c r="D556" s="75" t="s">
        <v>333</v>
      </c>
      <c r="E556" s="143" t="s">
        <v>3683</v>
      </c>
      <c r="F556" s="143" t="s">
        <v>391</v>
      </c>
      <c r="G556" s="35" t="s">
        <v>254</v>
      </c>
      <c r="H556" s="141">
        <v>47906</v>
      </c>
      <c r="I556" s="35" t="s">
        <v>292</v>
      </c>
      <c r="J556" s="35" t="s">
        <v>293</v>
      </c>
      <c r="K556" s="74">
        <v>2677</v>
      </c>
      <c r="L556" s="75"/>
      <c r="M556" s="75"/>
      <c r="N556" s="75"/>
      <c r="O556" s="76"/>
      <c r="P556" s="75"/>
      <c r="Q556" s="75"/>
      <c r="R556" s="76"/>
      <c r="T556" s="75"/>
      <c r="AA556" s="35">
        <v>2007</v>
      </c>
      <c r="AC556" s="35">
        <v>4</v>
      </c>
      <c r="AF556" s="35">
        <v>4</v>
      </c>
      <c r="CE556" s="18">
        <f t="shared" si="12"/>
        <v>0</v>
      </c>
      <c r="CQ556" s="143">
        <v>0</v>
      </c>
      <c r="CV556" s="222">
        <v>0</v>
      </c>
    </row>
    <row r="557" spans="1:100" s="143" customFormat="1" x14ac:dyDescent="0.25">
      <c r="A557" s="143" t="s">
        <v>392</v>
      </c>
      <c r="B557" s="43" t="str">
        <f t="shared" si="14"/>
        <v>026</v>
      </c>
      <c r="D557" s="75" t="s">
        <v>354</v>
      </c>
      <c r="E557" s="143" t="s">
        <v>3684</v>
      </c>
      <c r="F557" s="143" t="s">
        <v>393</v>
      </c>
      <c r="G557" s="35" t="s">
        <v>254</v>
      </c>
      <c r="H557" s="141">
        <v>47906</v>
      </c>
      <c r="I557" s="35" t="s">
        <v>292</v>
      </c>
      <c r="J557" s="35" t="s">
        <v>293</v>
      </c>
      <c r="K557" s="74">
        <v>3582</v>
      </c>
      <c r="L557" s="75"/>
      <c r="M557" s="75"/>
      <c r="N557" s="75"/>
      <c r="O557" s="76"/>
      <c r="P557" s="75"/>
      <c r="Q557" s="75"/>
      <c r="R557" s="76"/>
      <c r="T557" s="75"/>
      <c r="AA557" s="35">
        <v>1975</v>
      </c>
      <c r="AC557" s="35">
        <v>5</v>
      </c>
      <c r="AF557" s="35">
        <v>4</v>
      </c>
      <c r="CE557" s="18">
        <f t="shared" si="12"/>
        <v>0</v>
      </c>
      <c r="CQ557" s="143">
        <v>0</v>
      </c>
      <c r="CV557" s="222">
        <v>0</v>
      </c>
    </row>
    <row r="558" spans="1:100" s="143" customFormat="1" x14ac:dyDescent="0.25">
      <c r="A558" s="143" t="s">
        <v>394</v>
      </c>
      <c r="B558" s="43" t="str">
        <f t="shared" si="14"/>
        <v>033</v>
      </c>
      <c r="D558" s="75" t="s">
        <v>374</v>
      </c>
      <c r="E558" s="143" t="s">
        <v>3685</v>
      </c>
      <c r="F558" s="143" t="s">
        <v>395</v>
      </c>
      <c r="G558" s="35" t="s">
        <v>254</v>
      </c>
      <c r="H558" s="141">
        <v>47906</v>
      </c>
      <c r="I558" s="35" t="s">
        <v>292</v>
      </c>
      <c r="J558" s="35" t="s">
        <v>293</v>
      </c>
      <c r="K558" s="74">
        <v>3960</v>
      </c>
      <c r="L558" s="75"/>
      <c r="M558" s="75"/>
      <c r="N558" s="75"/>
      <c r="O558" s="76"/>
      <c r="P558" s="75"/>
      <c r="Q558" s="75"/>
      <c r="R558" s="76"/>
      <c r="T558" s="75"/>
      <c r="AA558" s="35">
        <v>2005</v>
      </c>
      <c r="AC558" s="35">
        <v>4</v>
      </c>
      <c r="AF558" s="35">
        <v>5</v>
      </c>
      <c r="CE558" s="18">
        <f t="shared" si="12"/>
        <v>0</v>
      </c>
      <c r="CQ558" s="143">
        <v>0</v>
      </c>
      <c r="CV558" s="222">
        <v>0</v>
      </c>
    </row>
    <row r="559" spans="1:100" s="143" customFormat="1" x14ac:dyDescent="0.25">
      <c r="A559" s="143" t="s">
        <v>396</v>
      </c>
      <c r="B559" s="43" t="str">
        <f t="shared" si="14"/>
        <v>004</v>
      </c>
      <c r="D559" s="75" t="s">
        <v>397</v>
      </c>
      <c r="E559" s="143" t="s">
        <v>3686</v>
      </c>
      <c r="F559" s="143" t="s">
        <v>398</v>
      </c>
      <c r="G559" s="35" t="s">
        <v>133</v>
      </c>
      <c r="H559" s="141">
        <v>47905</v>
      </c>
      <c r="I559" s="35" t="s">
        <v>292</v>
      </c>
      <c r="J559" s="35" t="s">
        <v>293</v>
      </c>
      <c r="K559" s="74">
        <v>4160</v>
      </c>
      <c r="L559" s="75"/>
      <c r="M559" s="75"/>
      <c r="N559" s="75"/>
      <c r="O559" s="76"/>
      <c r="P559" s="75"/>
      <c r="Q559" s="75"/>
      <c r="R559" s="76"/>
      <c r="T559" s="75"/>
      <c r="AA559" s="35">
        <v>2001</v>
      </c>
      <c r="AC559" s="35">
        <v>5</v>
      </c>
      <c r="AF559" s="35">
        <v>4</v>
      </c>
      <c r="CE559" s="18">
        <f t="shared" si="12"/>
        <v>0</v>
      </c>
      <c r="CQ559" s="143">
        <v>0</v>
      </c>
      <c r="CV559" s="222">
        <v>0</v>
      </c>
    </row>
    <row r="560" spans="1:100" s="143" customFormat="1" x14ac:dyDescent="0.25">
      <c r="A560" s="143" t="s">
        <v>399</v>
      </c>
      <c r="B560" s="43" t="str">
        <f t="shared" si="14"/>
        <v>004</v>
      </c>
      <c r="D560" s="75" t="s">
        <v>374</v>
      </c>
      <c r="E560" s="143" t="s">
        <v>3687</v>
      </c>
      <c r="F560" s="143" t="s">
        <v>400</v>
      </c>
      <c r="G560" s="35" t="s">
        <v>133</v>
      </c>
      <c r="H560" s="141">
        <v>47905</v>
      </c>
      <c r="I560" s="35" t="s">
        <v>292</v>
      </c>
      <c r="J560" s="35" t="s">
        <v>293</v>
      </c>
      <c r="K560" s="74">
        <v>4250</v>
      </c>
      <c r="L560" s="75"/>
      <c r="M560" s="75"/>
      <c r="N560" s="75"/>
      <c r="O560" s="76"/>
      <c r="P560" s="75"/>
      <c r="Q560" s="75"/>
      <c r="R560" s="76"/>
      <c r="T560" s="75"/>
      <c r="AA560" s="35">
        <v>2004</v>
      </c>
      <c r="AC560" s="35">
        <v>5</v>
      </c>
      <c r="AF560" s="35">
        <v>5</v>
      </c>
      <c r="CE560" s="18">
        <f t="shared" si="12"/>
        <v>0</v>
      </c>
      <c r="CQ560" s="143">
        <v>0</v>
      </c>
      <c r="CV560" s="222">
        <v>0</v>
      </c>
    </row>
    <row r="561" spans="1:100" s="143" customFormat="1" x14ac:dyDescent="0.25">
      <c r="A561" s="143" t="s">
        <v>401</v>
      </c>
      <c r="B561" s="43" t="str">
        <f t="shared" si="14"/>
        <v>004</v>
      </c>
      <c r="D561" s="75" t="s">
        <v>344</v>
      </c>
      <c r="E561" s="143" t="s">
        <v>3688</v>
      </c>
      <c r="F561" s="143" t="s">
        <v>402</v>
      </c>
      <c r="G561" s="35" t="s">
        <v>133</v>
      </c>
      <c r="H561" s="141">
        <v>47905</v>
      </c>
      <c r="I561" s="35" t="s">
        <v>292</v>
      </c>
      <c r="J561" s="35" t="s">
        <v>293</v>
      </c>
      <c r="K561" s="74">
        <v>4288</v>
      </c>
      <c r="L561" s="75"/>
      <c r="M561" s="75"/>
      <c r="N561" s="75"/>
      <c r="O561" s="76"/>
      <c r="P561" s="75"/>
      <c r="Q561" s="75"/>
      <c r="R561" s="76"/>
      <c r="T561" s="75"/>
      <c r="AA561" s="35">
        <v>1988</v>
      </c>
      <c r="AC561" s="35">
        <v>3</v>
      </c>
      <c r="AF561" s="35">
        <v>3</v>
      </c>
      <c r="CE561" s="18">
        <f t="shared" si="12"/>
        <v>0</v>
      </c>
      <c r="CQ561" s="143">
        <v>0</v>
      </c>
      <c r="CV561" s="222">
        <v>0</v>
      </c>
    </row>
    <row r="562" spans="1:100" s="143" customFormat="1" x14ac:dyDescent="0.25">
      <c r="A562" s="143" t="s">
        <v>403</v>
      </c>
      <c r="B562" s="43" t="str">
        <f t="shared" si="14"/>
        <v>019</v>
      </c>
      <c r="D562" s="75" t="s">
        <v>374</v>
      </c>
      <c r="E562" s="143" t="s">
        <v>3689</v>
      </c>
      <c r="F562" s="143" t="s">
        <v>404</v>
      </c>
      <c r="G562" s="35" t="s">
        <v>254</v>
      </c>
      <c r="H562" s="141">
        <v>47906</v>
      </c>
      <c r="I562" s="35" t="s">
        <v>292</v>
      </c>
      <c r="J562" s="35" t="s">
        <v>293</v>
      </c>
      <c r="K562" s="74">
        <v>4548</v>
      </c>
      <c r="L562" s="75"/>
      <c r="M562" s="75"/>
      <c r="N562" s="75"/>
      <c r="O562" s="76"/>
      <c r="P562" s="75"/>
      <c r="Q562" s="75"/>
      <c r="R562" s="76"/>
      <c r="T562" s="75"/>
      <c r="AA562" s="35">
        <v>1995</v>
      </c>
      <c r="AC562" s="35">
        <v>3</v>
      </c>
      <c r="AF562" s="35">
        <v>4</v>
      </c>
      <c r="CE562" s="18">
        <f t="shared" si="12"/>
        <v>0</v>
      </c>
      <c r="CQ562" s="143">
        <v>0</v>
      </c>
      <c r="CV562" s="222">
        <v>0</v>
      </c>
    </row>
    <row r="563" spans="1:100" s="143" customFormat="1" x14ac:dyDescent="0.25">
      <c r="A563" s="143" t="s">
        <v>405</v>
      </c>
      <c r="B563" s="43" t="str">
        <f t="shared" si="14"/>
        <v>004</v>
      </c>
      <c r="D563" s="75" t="s">
        <v>406</v>
      </c>
      <c r="E563" s="143" t="s">
        <v>3690</v>
      </c>
      <c r="F563" s="143" t="s">
        <v>407</v>
      </c>
      <c r="G563" s="35" t="s">
        <v>133</v>
      </c>
      <c r="H563" s="141">
        <v>47905</v>
      </c>
      <c r="I563" s="35" t="s">
        <v>292</v>
      </c>
      <c r="J563" s="35" t="s">
        <v>293</v>
      </c>
      <c r="K563" s="74">
        <v>4591</v>
      </c>
      <c r="L563" s="75"/>
      <c r="M563" s="75"/>
      <c r="N563" s="75"/>
      <c r="O563" s="76"/>
      <c r="P563" s="75"/>
      <c r="Q563" s="75"/>
      <c r="R563" s="76"/>
      <c r="T563" s="75"/>
      <c r="AA563" s="35">
        <v>2002</v>
      </c>
      <c r="AC563" s="35">
        <v>5</v>
      </c>
      <c r="AF563" s="35">
        <v>4</v>
      </c>
      <c r="CE563" s="18">
        <f t="shared" si="12"/>
        <v>0</v>
      </c>
      <c r="CQ563" s="143">
        <v>1</v>
      </c>
      <c r="CR563" s="143" t="s">
        <v>1137</v>
      </c>
      <c r="CV563" s="222">
        <v>0</v>
      </c>
    </row>
    <row r="564" spans="1:100" s="143" customFormat="1" x14ac:dyDescent="0.25">
      <c r="A564" s="143" t="s">
        <v>408</v>
      </c>
      <c r="B564" s="43" t="str">
        <f t="shared" si="14"/>
        <v>004</v>
      </c>
      <c r="D564" s="75" t="s">
        <v>336</v>
      </c>
      <c r="E564" s="143" t="s">
        <v>3691</v>
      </c>
      <c r="F564" s="143" t="s">
        <v>409</v>
      </c>
      <c r="G564" s="35" t="s">
        <v>133</v>
      </c>
      <c r="H564" s="141">
        <v>47905</v>
      </c>
      <c r="I564" s="35" t="s">
        <v>292</v>
      </c>
      <c r="J564" s="35" t="s">
        <v>293</v>
      </c>
      <c r="K564" s="74">
        <v>4692</v>
      </c>
      <c r="L564" s="75"/>
      <c r="M564" s="75"/>
      <c r="N564" s="75"/>
      <c r="O564" s="76"/>
      <c r="P564" s="75"/>
      <c r="Q564" s="75"/>
      <c r="R564" s="76"/>
      <c r="T564" s="75"/>
      <c r="AA564" s="35">
        <v>2003</v>
      </c>
      <c r="AC564" s="35">
        <v>5</v>
      </c>
      <c r="AF564" s="35">
        <v>5</v>
      </c>
      <c r="CE564" s="18">
        <f t="shared" si="12"/>
        <v>0</v>
      </c>
      <c r="CQ564" s="143">
        <v>0</v>
      </c>
      <c r="CV564" s="222">
        <v>0</v>
      </c>
    </row>
    <row r="565" spans="1:100" s="143" customFormat="1" x14ac:dyDescent="0.25">
      <c r="A565" s="143" t="s">
        <v>410</v>
      </c>
      <c r="B565" s="43" t="str">
        <f t="shared" si="14"/>
        <v>026</v>
      </c>
      <c r="D565" s="75" t="s">
        <v>374</v>
      </c>
      <c r="E565" s="143" t="s">
        <v>3692</v>
      </c>
      <c r="F565" s="143" t="s">
        <v>411</v>
      </c>
      <c r="G565" s="35" t="s">
        <v>254</v>
      </c>
      <c r="H565" s="141">
        <v>47906</v>
      </c>
      <c r="I565" s="35" t="s">
        <v>292</v>
      </c>
      <c r="J565" s="35" t="s">
        <v>293</v>
      </c>
      <c r="K565" s="74">
        <v>4896</v>
      </c>
      <c r="L565" s="75"/>
      <c r="M565" s="75"/>
      <c r="N565" s="75"/>
      <c r="O565" s="76"/>
      <c r="P565" s="75"/>
      <c r="Q565" s="75"/>
      <c r="R565" s="76"/>
      <c r="T565" s="75"/>
      <c r="AA565" s="35">
        <v>1994</v>
      </c>
      <c r="AC565" s="35">
        <v>5</v>
      </c>
      <c r="AF565" s="35">
        <v>5</v>
      </c>
      <c r="CE565" s="18">
        <f t="shared" si="12"/>
        <v>0</v>
      </c>
      <c r="CQ565" s="143">
        <v>1</v>
      </c>
      <c r="CR565" s="143" t="s">
        <v>2525</v>
      </c>
      <c r="CV565" s="222">
        <v>0</v>
      </c>
    </row>
    <row r="566" spans="1:100" s="143" customFormat="1" x14ac:dyDescent="0.25">
      <c r="A566" s="143" t="s">
        <v>412</v>
      </c>
      <c r="B566" s="43" t="str">
        <f t="shared" si="14"/>
        <v>005</v>
      </c>
      <c r="D566" s="75" t="s">
        <v>339</v>
      </c>
      <c r="E566" s="143" t="s">
        <v>3656</v>
      </c>
      <c r="F566" s="143" t="s">
        <v>413</v>
      </c>
      <c r="G566" s="35" t="s">
        <v>133</v>
      </c>
      <c r="H566" s="141">
        <v>47909</v>
      </c>
      <c r="I566" s="35" t="s">
        <v>292</v>
      </c>
      <c r="J566" s="35" t="s">
        <v>293</v>
      </c>
      <c r="K566" s="74">
        <v>2503</v>
      </c>
      <c r="L566" s="75"/>
      <c r="M566" s="75"/>
      <c r="N566" s="75"/>
      <c r="O566" s="76"/>
      <c r="P566" s="75"/>
      <c r="Q566" s="75"/>
      <c r="R566" s="76"/>
      <c r="T566" s="75"/>
      <c r="AA566" s="35">
        <v>1971</v>
      </c>
      <c r="AC566" s="35">
        <v>4</v>
      </c>
      <c r="AF566" s="35">
        <v>3</v>
      </c>
      <c r="CE566" s="18">
        <f t="shared" si="12"/>
        <v>0</v>
      </c>
      <c r="CQ566" s="143">
        <v>0</v>
      </c>
      <c r="CV566" s="222">
        <v>0</v>
      </c>
    </row>
    <row r="567" spans="1:100" s="143" customFormat="1" x14ac:dyDescent="0.25">
      <c r="A567" s="143" t="s">
        <v>414</v>
      </c>
      <c r="B567" s="43" t="str">
        <f t="shared" si="14"/>
        <v>005</v>
      </c>
      <c r="D567" s="75" t="s">
        <v>369</v>
      </c>
      <c r="E567" s="143" t="s">
        <v>3675</v>
      </c>
      <c r="F567" s="143" t="s">
        <v>415</v>
      </c>
      <c r="G567" s="35" t="s">
        <v>133</v>
      </c>
      <c r="H567" s="141">
        <v>47905</v>
      </c>
      <c r="I567" s="35" t="s">
        <v>292</v>
      </c>
      <c r="J567" s="35" t="s">
        <v>293</v>
      </c>
      <c r="K567" s="74">
        <v>4964</v>
      </c>
      <c r="L567" s="75"/>
      <c r="M567" s="75"/>
      <c r="N567" s="75"/>
      <c r="O567" s="76"/>
      <c r="P567" s="75"/>
      <c r="Q567" s="75"/>
      <c r="R567" s="76"/>
      <c r="T567" s="75"/>
      <c r="AA567" s="35">
        <v>2001</v>
      </c>
      <c r="AC567" s="35">
        <v>2</v>
      </c>
      <c r="AF567" s="35">
        <v>3</v>
      </c>
      <c r="CE567" s="18">
        <f t="shared" si="12"/>
        <v>0</v>
      </c>
      <c r="CQ567" s="143">
        <v>0</v>
      </c>
      <c r="CV567" s="222">
        <v>0</v>
      </c>
    </row>
    <row r="568" spans="1:100" s="143" customFormat="1" x14ac:dyDescent="0.25">
      <c r="A568" s="143" t="s">
        <v>416</v>
      </c>
      <c r="B568" s="43" t="str">
        <f t="shared" si="14"/>
        <v>033</v>
      </c>
      <c r="D568" s="75" t="s">
        <v>374</v>
      </c>
      <c r="E568" s="143" t="s">
        <v>3685</v>
      </c>
      <c r="F568" s="143" t="s">
        <v>417</v>
      </c>
      <c r="G568" s="35" t="s">
        <v>133</v>
      </c>
      <c r="H568" s="141">
        <v>47905</v>
      </c>
      <c r="I568" s="35" t="s">
        <v>292</v>
      </c>
      <c r="J568" s="35" t="s">
        <v>293</v>
      </c>
      <c r="K568" s="74">
        <v>5279</v>
      </c>
      <c r="L568" s="75"/>
      <c r="M568" s="75"/>
      <c r="N568" s="75"/>
      <c r="O568" s="76"/>
      <c r="P568" s="75"/>
      <c r="Q568" s="75"/>
      <c r="R568" s="76"/>
      <c r="T568" s="75"/>
      <c r="AA568" s="35">
        <v>2012</v>
      </c>
      <c r="AC568" s="35">
        <v>3</v>
      </c>
      <c r="AF568" s="35">
        <v>4</v>
      </c>
      <c r="CE568" s="18">
        <f t="shared" si="12"/>
        <v>0</v>
      </c>
      <c r="CQ568" s="143">
        <v>1</v>
      </c>
      <c r="CR568" s="143" t="s">
        <v>2914</v>
      </c>
      <c r="CV568" s="222">
        <v>0</v>
      </c>
    </row>
    <row r="569" spans="1:100" s="143" customFormat="1" x14ac:dyDescent="0.25">
      <c r="A569" s="143" t="s">
        <v>418</v>
      </c>
      <c r="B569" s="43" t="str">
        <f t="shared" si="14"/>
        <v>004</v>
      </c>
      <c r="D569" s="75" t="s">
        <v>374</v>
      </c>
      <c r="E569" s="143" t="s">
        <v>3693</v>
      </c>
      <c r="F569" s="143" t="s">
        <v>419</v>
      </c>
      <c r="G569" s="35" t="s">
        <v>133</v>
      </c>
      <c r="H569" s="141">
        <v>47905</v>
      </c>
      <c r="I569" s="35" t="s">
        <v>292</v>
      </c>
      <c r="J569" s="35" t="s">
        <v>293</v>
      </c>
      <c r="K569" s="74">
        <v>5735</v>
      </c>
      <c r="L569" s="75"/>
      <c r="M569" s="75"/>
      <c r="N569" s="75"/>
      <c r="O569" s="76"/>
      <c r="P569" s="75"/>
      <c r="Q569" s="75"/>
      <c r="R569" s="76"/>
      <c r="T569" s="75"/>
      <c r="AA569" s="35">
        <v>1973</v>
      </c>
      <c r="AC569" s="35">
        <v>4</v>
      </c>
      <c r="AF569" s="35">
        <v>3</v>
      </c>
      <c r="CE569" s="18">
        <f t="shared" si="12"/>
        <v>0</v>
      </c>
      <c r="CQ569" s="143">
        <v>1</v>
      </c>
      <c r="CR569" s="143" t="s">
        <v>1172</v>
      </c>
      <c r="CV569" s="222">
        <v>0</v>
      </c>
    </row>
    <row r="570" spans="1:100" s="145" customFormat="1" x14ac:dyDescent="0.25">
      <c r="A570" s="145" t="s">
        <v>712</v>
      </c>
      <c r="B570" s="43"/>
      <c r="D570" s="75" t="s">
        <v>713</v>
      </c>
      <c r="E570" s="145" t="s">
        <v>3694</v>
      </c>
      <c r="F570" s="145" t="s">
        <v>714</v>
      </c>
      <c r="G570" s="35" t="s">
        <v>254</v>
      </c>
      <c r="H570" s="141">
        <v>47906</v>
      </c>
      <c r="I570" s="35" t="s">
        <v>292</v>
      </c>
      <c r="J570" s="35" t="s">
        <v>293</v>
      </c>
      <c r="K570" s="74">
        <v>1596</v>
      </c>
      <c r="L570" s="75"/>
      <c r="M570" s="75"/>
      <c r="N570" s="75"/>
      <c r="O570" s="76"/>
      <c r="P570" s="75"/>
      <c r="Q570" s="75"/>
      <c r="R570" s="76"/>
      <c r="T570" s="75"/>
      <c r="AA570" s="145">
        <v>1969</v>
      </c>
      <c r="AC570" s="145">
        <v>4</v>
      </c>
      <c r="AF570" s="145">
        <v>4</v>
      </c>
      <c r="CE570" s="18"/>
      <c r="CQ570" s="145">
        <v>0</v>
      </c>
      <c r="CV570" s="222">
        <v>0</v>
      </c>
    </row>
    <row r="571" spans="1:100" s="145" customFormat="1" ht="15.75" thickBot="1" x14ac:dyDescent="0.3">
      <c r="A571" s="145" t="s">
        <v>420</v>
      </c>
      <c r="B571" s="43" t="str">
        <f t="shared" ref="B571:B607" si="15">CONCATENATE(RIGHT(LEFT(A571,24),3))</f>
        <v>005</v>
      </c>
      <c r="D571" s="75" t="s">
        <v>374</v>
      </c>
      <c r="E571" s="145" t="s">
        <v>3695</v>
      </c>
      <c r="F571" s="145" t="s">
        <v>3696</v>
      </c>
      <c r="H571" s="140"/>
      <c r="I571" s="35" t="s">
        <v>292</v>
      </c>
      <c r="J571" s="35" t="s">
        <v>293</v>
      </c>
      <c r="K571" s="74">
        <v>6088</v>
      </c>
      <c r="L571" s="75"/>
      <c r="M571" s="75"/>
      <c r="N571" s="75"/>
      <c r="O571" s="76"/>
      <c r="P571" s="75"/>
      <c r="Q571" s="75"/>
      <c r="R571" s="76"/>
      <c r="T571" s="75"/>
      <c r="AA571" s="35">
        <v>2002</v>
      </c>
      <c r="AC571" s="35">
        <v>4</v>
      </c>
      <c r="AF571" s="35">
        <v>4</v>
      </c>
      <c r="CE571" s="18">
        <f t="shared" si="12"/>
        <v>0</v>
      </c>
      <c r="CQ571" s="145">
        <v>0</v>
      </c>
      <c r="CV571" s="222">
        <v>0</v>
      </c>
    </row>
    <row r="572" spans="1:100" s="145" customFormat="1" ht="15.75" thickBot="1" x14ac:dyDescent="0.3">
      <c r="A572" s="142" t="s">
        <v>3259</v>
      </c>
      <c r="B572" s="43"/>
      <c r="D572" s="75" t="s">
        <v>3606</v>
      </c>
      <c r="E572" s="145" t="s">
        <v>3697</v>
      </c>
      <c r="F572" s="145" t="s">
        <v>3607</v>
      </c>
      <c r="G572" s="35" t="s">
        <v>133</v>
      </c>
      <c r="H572" s="141">
        <v>47905</v>
      </c>
      <c r="I572" s="35" t="s">
        <v>292</v>
      </c>
      <c r="J572" s="35" t="s">
        <v>293</v>
      </c>
      <c r="K572" s="74">
        <v>2680</v>
      </c>
      <c r="L572" s="75"/>
      <c r="M572" s="75"/>
      <c r="N572" s="75"/>
      <c r="O572" s="76"/>
      <c r="P572" s="75"/>
      <c r="Q572" s="75"/>
      <c r="R572" s="76"/>
      <c r="T572" s="75"/>
      <c r="AA572" s="145">
        <v>2015</v>
      </c>
      <c r="AC572" s="145">
        <v>5</v>
      </c>
      <c r="AF572" s="145">
        <v>5</v>
      </c>
      <c r="CE572" s="18"/>
      <c r="CQ572" s="145">
        <v>0</v>
      </c>
      <c r="CV572" s="222">
        <v>0</v>
      </c>
    </row>
    <row r="573" spans="1:100" s="145" customFormat="1" x14ac:dyDescent="0.25">
      <c r="A573" s="145" t="s">
        <v>421</v>
      </c>
      <c r="B573" s="43" t="str">
        <f t="shared" si="15"/>
        <v>005</v>
      </c>
      <c r="D573" s="75" t="s">
        <v>354</v>
      </c>
      <c r="E573" s="145" t="s">
        <v>3698</v>
      </c>
      <c r="F573" s="145" t="s">
        <v>422</v>
      </c>
      <c r="G573" s="35" t="s">
        <v>133</v>
      </c>
      <c r="H573" s="141">
        <v>47905</v>
      </c>
      <c r="I573" s="35" t="s">
        <v>292</v>
      </c>
      <c r="J573" s="35" t="s">
        <v>293</v>
      </c>
      <c r="K573" s="74">
        <v>3479</v>
      </c>
      <c r="L573" s="75"/>
      <c r="M573" s="75"/>
      <c r="N573" s="75"/>
      <c r="O573" s="76"/>
      <c r="P573" s="75"/>
      <c r="Q573" s="75"/>
      <c r="R573" s="76"/>
      <c r="T573" s="75"/>
      <c r="AA573" s="145">
        <v>2004</v>
      </c>
      <c r="AC573" s="145">
        <v>4</v>
      </c>
      <c r="AF573" s="145">
        <v>3</v>
      </c>
      <c r="CE573" s="18">
        <f t="shared" si="12"/>
        <v>0</v>
      </c>
      <c r="CQ573" s="145">
        <v>0</v>
      </c>
      <c r="CV573" s="222">
        <v>0</v>
      </c>
    </row>
    <row r="574" spans="1:100" s="219" customFormat="1" x14ac:dyDescent="0.25">
      <c r="B574" s="43"/>
      <c r="D574" s="221"/>
      <c r="G574" s="35"/>
      <c r="H574" s="141"/>
      <c r="I574" s="35"/>
      <c r="J574" s="35"/>
      <c r="K574" s="220"/>
      <c r="L574" s="221"/>
      <c r="M574" s="221"/>
      <c r="N574" s="221"/>
      <c r="O574" s="158"/>
      <c r="P574" s="221"/>
      <c r="Q574" s="221"/>
      <c r="R574" s="158"/>
      <c r="T574" s="221"/>
      <c r="CE574" s="18"/>
    </row>
    <row r="575" spans="1:100" s="145" customFormat="1" x14ac:dyDescent="0.25">
      <c r="A575" s="44" t="s">
        <v>423</v>
      </c>
      <c r="B575" s="43" t="str">
        <f t="shared" si="15"/>
        <v>004</v>
      </c>
      <c r="C575" s="44"/>
      <c r="D575" s="44" t="s">
        <v>424</v>
      </c>
      <c r="E575" s="44" t="s">
        <v>3699</v>
      </c>
      <c r="F575" s="44" t="s">
        <v>425</v>
      </c>
      <c r="G575" s="44" t="s">
        <v>133</v>
      </c>
      <c r="H575" s="139">
        <v>47901</v>
      </c>
      <c r="I575" s="44" t="s">
        <v>292</v>
      </c>
      <c r="J575" s="44" t="s">
        <v>426</v>
      </c>
      <c r="K575" s="46">
        <v>1296</v>
      </c>
      <c r="L575" s="44"/>
      <c r="M575" s="44"/>
      <c r="N575" s="44"/>
      <c r="O575" s="44"/>
      <c r="P575" s="44">
        <v>3888</v>
      </c>
      <c r="Q575" s="44"/>
      <c r="R575" s="44"/>
      <c r="S575" s="44">
        <v>1800</v>
      </c>
      <c r="T575" s="44"/>
      <c r="U575" s="44"/>
      <c r="V575" s="44"/>
      <c r="W575" s="44"/>
      <c r="X575" s="44"/>
      <c r="Y575" s="44"/>
      <c r="Z575" s="44"/>
      <c r="AA575" s="44">
        <v>1886</v>
      </c>
      <c r="AB575" s="44"/>
      <c r="AC575" s="44">
        <v>2</v>
      </c>
      <c r="AD575" s="44"/>
      <c r="AE575" s="44"/>
      <c r="AF575" s="44">
        <v>2</v>
      </c>
      <c r="AG575" s="44"/>
      <c r="AH575" s="44"/>
      <c r="AI575" s="44"/>
      <c r="AJ575" s="44"/>
      <c r="AK575" s="44"/>
      <c r="AL575" s="44"/>
      <c r="AM575" s="44"/>
      <c r="AN575" s="44"/>
      <c r="AO575" s="44"/>
      <c r="AP575" s="44"/>
      <c r="AQ575" s="44"/>
      <c r="AR575" s="44"/>
      <c r="AS575" s="44"/>
      <c r="AT575" s="44"/>
      <c r="AU575" s="44"/>
      <c r="AV575" s="44"/>
      <c r="AW575" s="44"/>
      <c r="AX575" s="44"/>
      <c r="AY575" s="44"/>
      <c r="AZ575" s="44"/>
      <c r="BA575" s="44">
        <v>1200</v>
      </c>
      <c r="BB575" s="44">
        <v>4888</v>
      </c>
      <c r="BC575" s="44">
        <v>1790</v>
      </c>
      <c r="BD575" s="44"/>
      <c r="BE575" s="44"/>
      <c r="BF575" s="44"/>
      <c r="BG575" s="44"/>
      <c r="BH575" s="44"/>
      <c r="BI575" s="44"/>
      <c r="BJ575" s="44"/>
      <c r="BK575" s="44"/>
      <c r="BL575" s="44"/>
      <c r="BM575" s="44"/>
      <c r="BN575" s="44"/>
      <c r="BO575" s="44"/>
      <c r="BP575" s="44"/>
      <c r="BQ575" s="44"/>
      <c r="BR575" s="44"/>
      <c r="BS575" s="44"/>
      <c r="BT575" s="44"/>
      <c r="BU575" s="44"/>
      <c r="BV575" s="44"/>
      <c r="BW575" s="44"/>
      <c r="BX575" s="44"/>
      <c r="BY575" s="44"/>
      <c r="BZ575" s="44"/>
      <c r="CA575" s="44"/>
      <c r="CB575" s="44"/>
      <c r="CC575" s="44"/>
      <c r="CD575" s="44"/>
      <c r="CE575" s="18">
        <f t="shared" si="12"/>
        <v>0</v>
      </c>
      <c r="CF575" s="44"/>
      <c r="CG575" s="44"/>
      <c r="CH575" s="44"/>
      <c r="CQ575" s="145">
        <v>0</v>
      </c>
      <c r="CV575" s="222">
        <v>0</v>
      </c>
    </row>
    <row r="576" spans="1:100" s="145" customFormat="1" x14ac:dyDescent="0.25">
      <c r="A576" s="44" t="s">
        <v>427</v>
      </c>
      <c r="B576" s="43" t="str">
        <f t="shared" si="15"/>
        <v>004</v>
      </c>
      <c r="C576" s="44"/>
      <c r="D576" s="44" t="s">
        <v>428</v>
      </c>
      <c r="E576" s="44" t="s">
        <v>3700</v>
      </c>
      <c r="F576" s="44" t="s">
        <v>429</v>
      </c>
      <c r="G576" s="44" t="s">
        <v>133</v>
      </c>
      <c r="H576" s="139">
        <v>47901</v>
      </c>
      <c r="I576" s="44" t="s">
        <v>292</v>
      </c>
      <c r="J576" s="44" t="s">
        <v>426</v>
      </c>
      <c r="K576" s="46"/>
      <c r="L576" s="44"/>
      <c r="M576" s="44"/>
      <c r="N576" s="44"/>
      <c r="O576" s="44"/>
      <c r="P576" s="44"/>
      <c r="Q576" s="44"/>
      <c r="R576" s="44"/>
      <c r="S576" s="44"/>
      <c r="T576" s="44"/>
      <c r="U576" s="44"/>
      <c r="V576" s="44"/>
      <c r="W576" s="44"/>
      <c r="X576" s="44"/>
      <c r="Y576" s="44"/>
      <c r="Z576" s="44"/>
      <c r="AA576" s="44">
        <v>1928</v>
      </c>
      <c r="AB576" s="44"/>
      <c r="AC576" s="44">
        <v>3</v>
      </c>
      <c r="AD576" s="44"/>
      <c r="AE576" s="44"/>
      <c r="AF576" s="44">
        <v>3</v>
      </c>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4"/>
      <c r="BM576" s="44"/>
      <c r="BN576" s="44"/>
      <c r="BO576" s="44"/>
      <c r="BP576" s="44"/>
      <c r="BQ576" s="44"/>
      <c r="BR576" s="44"/>
      <c r="BS576" s="44"/>
      <c r="BT576" s="44"/>
      <c r="BU576" s="44"/>
      <c r="BV576" s="44"/>
      <c r="BW576" s="44"/>
      <c r="BX576" s="44"/>
      <c r="BY576" s="44"/>
      <c r="BZ576" s="44"/>
      <c r="CA576" s="44"/>
      <c r="CB576" s="44"/>
      <c r="CC576" s="44"/>
      <c r="CD576" s="44"/>
      <c r="CE576" s="18">
        <f t="shared" si="12"/>
        <v>0</v>
      </c>
      <c r="CF576" s="44"/>
      <c r="CG576" s="44"/>
      <c r="CH576" s="44"/>
      <c r="CQ576" s="145">
        <v>0</v>
      </c>
      <c r="CV576" s="222">
        <v>0</v>
      </c>
    </row>
    <row r="577" spans="1:100" s="234" customFormat="1" x14ac:dyDescent="0.25">
      <c r="A577" s="235" t="s">
        <v>430</v>
      </c>
      <c r="B577" s="232" t="str">
        <f t="shared" si="15"/>
        <v>004</v>
      </c>
      <c r="C577" s="235"/>
      <c r="D577" s="235" t="s">
        <v>431</v>
      </c>
      <c r="E577" s="235" t="s">
        <v>3701</v>
      </c>
      <c r="F577" s="235" t="s">
        <v>432</v>
      </c>
      <c r="G577" s="235" t="s">
        <v>133</v>
      </c>
      <c r="H577" s="236">
        <v>47901</v>
      </c>
      <c r="I577" s="235" t="s">
        <v>292</v>
      </c>
      <c r="J577" s="235" t="s">
        <v>426</v>
      </c>
      <c r="K577" s="237">
        <v>1278</v>
      </c>
      <c r="L577" s="235"/>
      <c r="M577" s="235"/>
      <c r="N577" s="235"/>
      <c r="O577" s="235"/>
      <c r="P577" s="235">
        <v>4310</v>
      </c>
      <c r="Q577" s="235"/>
      <c r="R577" s="235"/>
      <c r="S577" s="235"/>
      <c r="T577" s="235"/>
      <c r="U577" s="235"/>
      <c r="V577" s="235"/>
      <c r="W577" s="235"/>
      <c r="X577" s="235"/>
      <c r="Y577" s="235"/>
      <c r="Z577" s="235"/>
      <c r="AA577" s="235">
        <v>1910</v>
      </c>
      <c r="AB577" s="235"/>
      <c r="AC577" s="235">
        <v>3</v>
      </c>
      <c r="AD577" s="235">
        <v>3</v>
      </c>
      <c r="AE577" s="235"/>
      <c r="AF577" s="235">
        <v>4</v>
      </c>
      <c r="AG577" s="235"/>
      <c r="AH577" s="235">
        <v>3</v>
      </c>
      <c r="AI577" s="235"/>
      <c r="AJ577" s="235"/>
      <c r="AK577" s="235"/>
      <c r="AL577" s="235"/>
      <c r="AM577" s="235"/>
      <c r="AN577" s="235"/>
      <c r="AO577" s="235"/>
      <c r="AP577" s="235"/>
      <c r="AQ577" s="235"/>
      <c r="AR577" s="235"/>
      <c r="AS577" s="235"/>
      <c r="AT577" s="235"/>
      <c r="AU577" s="235"/>
      <c r="AV577" s="235"/>
      <c r="AW577" s="235"/>
      <c r="AX577" s="235"/>
      <c r="AY577" s="235"/>
      <c r="AZ577" s="235"/>
      <c r="BA577" s="235"/>
      <c r="BB577" s="235"/>
      <c r="BC577" s="235"/>
      <c r="BD577" s="235"/>
      <c r="BE577" s="235"/>
      <c r="BF577" s="235"/>
      <c r="BG577" s="235"/>
      <c r="BH577" s="235"/>
      <c r="BI577" s="235"/>
      <c r="BJ577" s="235"/>
      <c r="BK577" s="235"/>
      <c r="BL577" s="235"/>
      <c r="BM577" s="235"/>
      <c r="BN577" s="235"/>
      <c r="BO577" s="235"/>
      <c r="BP577" s="235"/>
      <c r="BQ577" s="235"/>
      <c r="BR577" s="235"/>
      <c r="BS577" s="235"/>
      <c r="BT577" s="235"/>
      <c r="BU577" s="235"/>
      <c r="BV577" s="235"/>
      <c r="BW577" s="235"/>
      <c r="BX577" s="235"/>
      <c r="BY577" s="235"/>
      <c r="BZ577" s="235"/>
      <c r="CA577" s="235"/>
      <c r="CB577" s="235"/>
      <c r="CC577" s="235"/>
      <c r="CD577" s="235"/>
      <c r="CE577" s="233">
        <f t="shared" si="12"/>
        <v>0</v>
      </c>
      <c r="CF577" s="235"/>
      <c r="CG577" s="235"/>
      <c r="CH577" s="235" t="s">
        <v>5886</v>
      </c>
      <c r="CQ577" s="234">
        <v>0</v>
      </c>
      <c r="CV577" s="234">
        <v>0</v>
      </c>
    </row>
    <row r="578" spans="1:100" s="145" customFormat="1" x14ac:dyDescent="0.25">
      <c r="A578" s="44" t="s">
        <v>433</v>
      </c>
      <c r="B578" s="43" t="str">
        <f t="shared" si="15"/>
        <v>004</v>
      </c>
      <c r="C578" s="44"/>
      <c r="D578" s="44" t="s">
        <v>434</v>
      </c>
      <c r="E578" s="44" t="s">
        <v>3702</v>
      </c>
      <c r="F578" s="44" t="s">
        <v>435</v>
      </c>
      <c r="G578" s="44" t="s">
        <v>133</v>
      </c>
      <c r="H578" s="139">
        <v>47901</v>
      </c>
      <c r="I578" s="44" t="s">
        <v>292</v>
      </c>
      <c r="J578" s="44" t="s">
        <v>426</v>
      </c>
      <c r="K578" s="46">
        <v>1568</v>
      </c>
      <c r="L578" s="44"/>
      <c r="M578" s="44"/>
      <c r="N578" s="44"/>
      <c r="O578" s="44"/>
      <c r="P578" s="44">
        <v>2160</v>
      </c>
      <c r="Q578" s="44"/>
      <c r="R578" s="44"/>
      <c r="S578" s="44"/>
      <c r="T578" s="44"/>
      <c r="U578" s="44"/>
      <c r="V578" s="44"/>
      <c r="W578" s="44"/>
      <c r="X578" s="44"/>
      <c r="Y578" s="44"/>
      <c r="Z578" s="44"/>
      <c r="AA578" s="44">
        <v>1890</v>
      </c>
      <c r="AB578" s="44"/>
      <c r="AC578" s="44">
        <v>4</v>
      </c>
      <c r="AD578" s="44"/>
      <c r="AE578" s="44"/>
      <c r="AF578" s="44">
        <v>3</v>
      </c>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4"/>
      <c r="BM578" s="44"/>
      <c r="BN578" s="44"/>
      <c r="BO578" s="44"/>
      <c r="BP578" s="44"/>
      <c r="BQ578" s="44"/>
      <c r="BR578" s="44"/>
      <c r="BS578" s="44"/>
      <c r="BT578" s="44"/>
      <c r="BU578" s="44"/>
      <c r="BV578" s="44"/>
      <c r="BW578" s="44"/>
      <c r="BX578" s="44"/>
      <c r="BY578" s="44"/>
      <c r="BZ578" s="44"/>
      <c r="CA578" s="44"/>
      <c r="CB578" s="44"/>
      <c r="CC578" s="44"/>
      <c r="CD578" s="44"/>
      <c r="CE578" s="18">
        <f t="shared" si="12"/>
        <v>0</v>
      </c>
      <c r="CF578" s="44"/>
      <c r="CG578" s="44"/>
      <c r="CH578" s="44"/>
      <c r="CQ578" s="145">
        <v>0</v>
      </c>
      <c r="CV578" s="222">
        <v>0</v>
      </c>
    </row>
    <row r="579" spans="1:100" s="145" customFormat="1" x14ac:dyDescent="0.25">
      <c r="A579" s="44" t="s">
        <v>436</v>
      </c>
      <c r="B579" s="43" t="str">
        <f t="shared" si="15"/>
        <v>004</v>
      </c>
      <c r="C579" s="44"/>
      <c r="D579" s="44" t="s">
        <v>437</v>
      </c>
      <c r="E579" s="44" t="s">
        <v>3703</v>
      </c>
      <c r="F579" s="44" t="s">
        <v>438</v>
      </c>
      <c r="G579" s="44" t="s">
        <v>133</v>
      </c>
      <c r="H579" s="139">
        <v>47901</v>
      </c>
      <c r="I579" s="44" t="s">
        <v>292</v>
      </c>
      <c r="J579" s="44" t="s">
        <v>426</v>
      </c>
      <c r="K579" s="46">
        <v>2899</v>
      </c>
      <c r="L579" s="44"/>
      <c r="M579" s="44"/>
      <c r="N579" s="44"/>
      <c r="O579" s="44"/>
      <c r="P579" s="44"/>
      <c r="Q579" s="44"/>
      <c r="R579" s="44"/>
      <c r="S579" s="44"/>
      <c r="T579" s="44"/>
      <c r="U579" s="44"/>
      <c r="V579" s="44"/>
      <c r="W579" s="44"/>
      <c r="X579" s="44"/>
      <c r="Y579" s="44"/>
      <c r="Z579" s="44"/>
      <c r="AA579" s="44">
        <v>1890</v>
      </c>
      <c r="AB579" s="44"/>
      <c r="AC579" s="44">
        <v>5</v>
      </c>
      <c r="AD579" s="44"/>
      <c r="AE579" s="44"/>
      <c r="AF579" s="44">
        <v>4</v>
      </c>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4"/>
      <c r="BM579" s="44"/>
      <c r="BN579" s="44"/>
      <c r="BO579" s="44"/>
      <c r="BP579" s="44"/>
      <c r="BQ579" s="44"/>
      <c r="BR579" s="44"/>
      <c r="BS579" s="44"/>
      <c r="BT579" s="44"/>
      <c r="BU579" s="44"/>
      <c r="BV579" s="44"/>
      <c r="BW579" s="44"/>
      <c r="BX579" s="44"/>
      <c r="BY579" s="44"/>
      <c r="BZ579" s="44"/>
      <c r="CA579" s="44"/>
      <c r="CB579" s="44"/>
      <c r="CC579" s="44"/>
      <c r="CD579" s="44"/>
      <c r="CE579" s="18">
        <f t="shared" si="12"/>
        <v>0</v>
      </c>
      <c r="CF579" s="44"/>
      <c r="CG579" s="44"/>
      <c r="CH579" s="44"/>
      <c r="CQ579" s="145">
        <v>0</v>
      </c>
      <c r="CV579" s="222">
        <v>0</v>
      </c>
    </row>
    <row r="580" spans="1:100" s="203" customFormat="1" x14ac:dyDescent="0.25">
      <c r="A580" s="218" t="s">
        <v>439</v>
      </c>
      <c r="B580" s="133" t="str">
        <f t="shared" si="15"/>
        <v>004</v>
      </c>
      <c r="C580" s="218"/>
      <c r="D580" s="218" t="s">
        <v>440</v>
      </c>
      <c r="E580" s="218" t="s">
        <v>848</v>
      </c>
      <c r="F580" s="218" t="s">
        <v>441</v>
      </c>
      <c r="G580" s="218" t="s">
        <v>133</v>
      </c>
      <c r="H580" s="217">
        <v>47901</v>
      </c>
      <c r="I580" s="218" t="s">
        <v>292</v>
      </c>
      <c r="J580" s="218" t="s">
        <v>426</v>
      </c>
      <c r="K580" s="216">
        <v>1856</v>
      </c>
      <c r="L580" s="218"/>
      <c r="M580" s="218"/>
      <c r="N580" s="218"/>
      <c r="O580" s="218"/>
      <c r="P580" s="218"/>
      <c r="Q580" s="218"/>
      <c r="R580" s="218"/>
      <c r="S580" s="218"/>
      <c r="T580" s="218"/>
      <c r="U580" s="218"/>
      <c r="V580" s="218"/>
      <c r="W580" s="218"/>
      <c r="X580" s="218"/>
      <c r="Y580" s="218"/>
      <c r="Z580" s="218"/>
      <c r="AA580" s="218">
        <v>1901</v>
      </c>
      <c r="AB580" s="218"/>
      <c r="AC580" s="218">
        <v>4</v>
      </c>
      <c r="AD580" s="218">
        <v>4</v>
      </c>
      <c r="AE580" s="218"/>
      <c r="AF580" s="218">
        <v>3</v>
      </c>
      <c r="AG580" s="218"/>
      <c r="AH580" s="218">
        <v>3</v>
      </c>
      <c r="AI580" s="218"/>
      <c r="AJ580" s="218"/>
      <c r="AK580" s="218"/>
      <c r="AL580" s="218"/>
      <c r="AM580" s="218"/>
      <c r="AN580" s="218"/>
      <c r="AO580" s="218"/>
      <c r="AP580" s="218"/>
      <c r="AQ580" s="218"/>
      <c r="AR580" s="218"/>
      <c r="AS580" s="218"/>
      <c r="AT580" s="218"/>
      <c r="AU580" s="218"/>
      <c r="AV580" s="218"/>
      <c r="AW580" s="218"/>
      <c r="AX580" s="218"/>
      <c r="AY580" s="218"/>
      <c r="AZ580" s="218"/>
      <c r="BA580" s="218"/>
      <c r="BB580" s="218"/>
      <c r="BC580" s="218"/>
      <c r="BD580" s="218"/>
      <c r="BE580" s="218"/>
      <c r="BF580" s="218"/>
      <c r="BG580" s="218"/>
      <c r="BH580" s="218"/>
      <c r="BI580" s="218"/>
      <c r="BJ580" s="218"/>
      <c r="BK580" s="218"/>
      <c r="BL580" s="218"/>
      <c r="BM580" s="218"/>
      <c r="BN580" s="218"/>
      <c r="BO580" s="218"/>
      <c r="BP580" s="218"/>
      <c r="BQ580" s="218"/>
      <c r="BR580" s="218"/>
      <c r="BS580" s="218"/>
      <c r="BT580" s="218"/>
      <c r="BU580" s="218"/>
      <c r="BV580" s="218"/>
      <c r="BW580" s="218"/>
      <c r="BX580" s="218"/>
      <c r="BY580" s="218"/>
      <c r="BZ580" s="218"/>
      <c r="CA580" s="218"/>
      <c r="CB580" s="218"/>
      <c r="CC580" s="218"/>
      <c r="CD580" s="218"/>
      <c r="CE580" s="130">
        <f t="shared" si="12"/>
        <v>0</v>
      </c>
      <c r="CF580" s="218"/>
      <c r="CG580" s="218"/>
      <c r="CH580" s="218" t="s">
        <v>5300</v>
      </c>
      <c r="CQ580" s="203">
        <v>1</v>
      </c>
      <c r="CR580" s="203" t="s">
        <v>2391</v>
      </c>
      <c r="CV580" s="203">
        <v>1</v>
      </c>
    </row>
    <row r="581" spans="1:100" s="188" customFormat="1" x14ac:dyDescent="0.25">
      <c r="A581" s="183" t="s">
        <v>442</v>
      </c>
      <c r="B581" s="184" t="str">
        <f t="shared" si="15"/>
        <v>004</v>
      </c>
      <c r="C581" s="183"/>
      <c r="D581" s="183" t="s">
        <v>443</v>
      </c>
      <c r="E581" s="183" t="s">
        <v>3711</v>
      </c>
      <c r="F581" s="183" t="s">
        <v>444</v>
      </c>
      <c r="G581" s="183" t="s">
        <v>133</v>
      </c>
      <c r="H581" s="185">
        <v>47901</v>
      </c>
      <c r="I581" s="183" t="s">
        <v>292</v>
      </c>
      <c r="J581" s="183" t="s">
        <v>426</v>
      </c>
      <c r="K581" s="186"/>
      <c r="L581" s="183"/>
      <c r="M581" s="183"/>
      <c r="N581" s="183"/>
      <c r="O581" s="183"/>
      <c r="P581" s="183"/>
      <c r="Q581" s="183"/>
      <c r="R581" s="183"/>
      <c r="S581" s="183"/>
      <c r="T581" s="183"/>
      <c r="U581" s="183"/>
      <c r="V581" s="183"/>
      <c r="W581" s="183"/>
      <c r="X581" s="183"/>
      <c r="Y581" s="183"/>
      <c r="Z581" s="183"/>
      <c r="AA581" s="183">
        <v>1980</v>
      </c>
      <c r="AB581" s="183"/>
      <c r="AC581" s="183">
        <v>5</v>
      </c>
      <c r="AD581" s="183"/>
      <c r="AE581" s="183"/>
      <c r="AF581" s="183">
        <v>4</v>
      </c>
      <c r="AG581" s="183"/>
      <c r="AH581" s="183"/>
      <c r="AI581" s="183"/>
      <c r="AJ581" s="183"/>
      <c r="AK581" s="183"/>
      <c r="AL581" s="183"/>
      <c r="AM581" s="183"/>
      <c r="AN581" s="183"/>
      <c r="AO581" s="183"/>
      <c r="AP581" s="183"/>
      <c r="AQ581" s="183"/>
      <c r="AR581" s="183"/>
      <c r="AS581" s="183"/>
      <c r="AT581" s="183"/>
      <c r="AU581" s="183"/>
      <c r="AV581" s="183"/>
      <c r="AW581" s="183"/>
      <c r="AX581" s="183"/>
      <c r="AY581" s="183"/>
      <c r="AZ581" s="183"/>
      <c r="BA581" s="183"/>
      <c r="BB581" s="183"/>
      <c r="BC581" s="183"/>
      <c r="BD581" s="183"/>
      <c r="BE581" s="183"/>
      <c r="BF581" s="183"/>
      <c r="BG581" s="183"/>
      <c r="BH581" s="183"/>
      <c r="BI581" s="183"/>
      <c r="BJ581" s="183"/>
      <c r="BK581" s="183"/>
      <c r="BL581" s="183"/>
      <c r="BM581" s="183"/>
      <c r="BN581" s="183"/>
      <c r="BO581" s="183"/>
      <c r="BP581" s="183"/>
      <c r="BQ581" s="183"/>
      <c r="BR581" s="183"/>
      <c r="BS581" s="183"/>
      <c r="BT581" s="183"/>
      <c r="BU581" s="183"/>
      <c r="BV581" s="183"/>
      <c r="BW581" s="183"/>
      <c r="BX581" s="183"/>
      <c r="BY581" s="183"/>
      <c r="BZ581" s="183"/>
      <c r="CA581" s="183"/>
      <c r="CB581" s="183"/>
      <c r="CC581" s="183"/>
      <c r="CD581" s="183"/>
      <c r="CE581" s="187">
        <f t="shared" ref="CE581:CE612" si="16">CC581-CD581</f>
        <v>0</v>
      </c>
      <c r="CF581" s="183"/>
      <c r="CG581" s="183"/>
      <c r="CH581" s="183" t="s">
        <v>3724</v>
      </c>
      <c r="CQ581" s="188">
        <v>0</v>
      </c>
      <c r="CV581" s="222">
        <v>0</v>
      </c>
    </row>
    <row r="582" spans="1:100" s="234" customFormat="1" x14ac:dyDescent="0.25">
      <c r="A582" s="235" t="s">
        <v>445</v>
      </c>
      <c r="B582" s="232" t="str">
        <f t="shared" si="15"/>
        <v>004</v>
      </c>
      <c r="C582" s="235"/>
      <c r="D582" s="235" t="s">
        <v>446</v>
      </c>
      <c r="E582" s="235" t="s">
        <v>3704</v>
      </c>
      <c r="F582" s="235" t="s">
        <v>447</v>
      </c>
      <c r="G582" s="235" t="s">
        <v>133</v>
      </c>
      <c r="H582" s="236">
        <v>47901</v>
      </c>
      <c r="I582" s="235" t="s">
        <v>292</v>
      </c>
      <c r="J582" s="235" t="s">
        <v>426</v>
      </c>
      <c r="K582" s="237">
        <v>1762</v>
      </c>
      <c r="L582" s="235"/>
      <c r="M582" s="235"/>
      <c r="N582" s="235"/>
      <c r="O582" s="235"/>
      <c r="P582" s="235">
        <v>343</v>
      </c>
      <c r="Q582" s="235"/>
      <c r="R582" s="235"/>
      <c r="S582" s="235"/>
      <c r="T582" s="235"/>
      <c r="U582" s="235"/>
      <c r="V582" s="235"/>
      <c r="W582" s="235"/>
      <c r="X582" s="235"/>
      <c r="Y582" s="235"/>
      <c r="Z582" s="235"/>
      <c r="AA582" s="235">
        <v>1963</v>
      </c>
      <c r="AB582" s="235"/>
      <c r="AC582" s="235">
        <v>5</v>
      </c>
      <c r="AD582" s="235">
        <v>3</v>
      </c>
      <c r="AE582" s="235"/>
      <c r="AF582" s="235">
        <v>3</v>
      </c>
      <c r="AG582" s="235"/>
      <c r="AH582" s="235">
        <v>3</v>
      </c>
      <c r="AI582" s="235"/>
      <c r="AJ582" s="235"/>
      <c r="AK582" s="235"/>
      <c r="AL582" s="235"/>
      <c r="AM582" s="235"/>
      <c r="AN582" s="235"/>
      <c r="AO582" s="235"/>
      <c r="AP582" s="235"/>
      <c r="AQ582" s="235"/>
      <c r="AR582" s="235"/>
      <c r="AS582" s="235"/>
      <c r="AT582" s="235"/>
      <c r="AU582" s="235"/>
      <c r="AV582" s="235"/>
      <c r="AW582" s="235"/>
      <c r="AX582" s="235"/>
      <c r="AY582" s="235"/>
      <c r="AZ582" s="235"/>
      <c r="BA582" s="235"/>
      <c r="BB582" s="235"/>
      <c r="BC582" s="235"/>
      <c r="BD582" s="235"/>
      <c r="BE582" s="235"/>
      <c r="BF582" s="235"/>
      <c r="BG582" s="235"/>
      <c r="BH582" s="235"/>
      <c r="BI582" s="235"/>
      <c r="BJ582" s="235"/>
      <c r="BK582" s="235"/>
      <c r="BL582" s="235"/>
      <c r="BM582" s="235"/>
      <c r="BN582" s="235"/>
      <c r="BO582" s="235"/>
      <c r="BP582" s="235"/>
      <c r="BQ582" s="235"/>
      <c r="BR582" s="235"/>
      <c r="BS582" s="235"/>
      <c r="BT582" s="235"/>
      <c r="BU582" s="235"/>
      <c r="BV582" s="235"/>
      <c r="BW582" s="235"/>
      <c r="BX582" s="235"/>
      <c r="BY582" s="235"/>
      <c r="BZ582" s="235"/>
      <c r="CA582" s="235"/>
      <c r="CB582" s="235"/>
      <c r="CC582" s="235"/>
      <c r="CD582" s="235"/>
      <c r="CE582" s="233">
        <f t="shared" si="16"/>
        <v>0</v>
      </c>
      <c r="CF582" s="235"/>
      <c r="CG582" s="235"/>
      <c r="CH582" s="235" t="s">
        <v>5936</v>
      </c>
      <c r="CQ582" s="234">
        <v>0</v>
      </c>
      <c r="CV582" s="234">
        <v>0</v>
      </c>
    </row>
    <row r="583" spans="1:100" s="145" customFormat="1" x14ac:dyDescent="0.25">
      <c r="A583" s="44" t="s">
        <v>448</v>
      </c>
      <c r="B583" s="43" t="str">
        <f t="shared" si="15"/>
        <v>004</v>
      </c>
      <c r="C583" s="44"/>
      <c r="D583" s="44" t="s">
        <v>449</v>
      </c>
      <c r="E583" s="44" t="s">
        <v>848</v>
      </c>
      <c r="F583" s="44" t="s">
        <v>450</v>
      </c>
      <c r="G583" s="44" t="s">
        <v>133</v>
      </c>
      <c r="H583" s="139">
        <v>47901</v>
      </c>
      <c r="I583" s="44" t="s">
        <v>292</v>
      </c>
      <c r="J583" s="44" t="s">
        <v>426</v>
      </c>
      <c r="K583" s="46">
        <v>4671</v>
      </c>
      <c r="L583" s="44"/>
      <c r="M583" s="44"/>
      <c r="N583" s="44"/>
      <c r="O583" s="44"/>
      <c r="P583" s="44"/>
      <c r="Q583" s="44"/>
      <c r="R583" s="44"/>
      <c r="S583" s="44"/>
      <c r="T583" s="44"/>
      <c r="U583" s="44"/>
      <c r="V583" s="44"/>
      <c r="W583" s="44"/>
      <c r="X583" s="44"/>
      <c r="Y583" s="44"/>
      <c r="Z583" s="44"/>
      <c r="AA583" s="44">
        <v>1976</v>
      </c>
      <c r="AB583" s="44"/>
      <c r="AC583" s="44">
        <v>5</v>
      </c>
      <c r="AD583" s="44"/>
      <c r="AE583" s="44"/>
      <c r="AF583" s="44">
        <v>4</v>
      </c>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4"/>
      <c r="BM583" s="44"/>
      <c r="BN583" s="44"/>
      <c r="BO583" s="44"/>
      <c r="BP583" s="44"/>
      <c r="BQ583" s="44"/>
      <c r="BR583" s="44"/>
      <c r="BS583" s="44"/>
      <c r="BT583" s="44"/>
      <c r="BU583" s="44"/>
      <c r="BV583" s="44"/>
      <c r="BW583" s="44"/>
      <c r="BX583" s="44"/>
      <c r="BY583" s="44"/>
      <c r="BZ583" s="44"/>
      <c r="CA583" s="44"/>
      <c r="CB583" s="44"/>
      <c r="CC583" s="44"/>
      <c r="CD583" s="44"/>
      <c r="CE583" s="18">
        <f t="shared" si="16"/>
        <v>0</v>
      </c>
      <c r="CF583" s="44"/>
      <c r="CG583" s="44"/>
      <c r="CH583" s="44"/>
      <c r="CQ583" s="145">
        <v>1</v>
      </c>
      <c r="CR583" s="145" t="s">
        <v>1326</v>
      </c>
      <c r="CV583" s="222">
        <v>0</v>
      </c>
    </row>
    <row r="584" spans="1:100" s="145" customFormat="1" x14ac:dyDescent="0.25">
      <c r="A584" s="44" t="s">
        <v>451</v>
      </c>
      <c r="B584" s="43" t="str">
        <f t="shared" si="15"/>
        <v>004</v>
      </c>
      <c r="C584" s="44"/>
      <c r="D584" s="44" t="s">
        <v>452</v>
      </c>
      <c r="E584" s="44" t="s">
        <v>3705</v>
      </c>
      <c r="F584" s="44" t="s">
        <v>453</v>
      </c>
      <c r="G584" s="44" t="s">
        <v>133</v>
      </c>
      <c r="H584" s="139">
        <v>47901</v>
      </c>
      <c r="I584" s="44" t="s">
        <v>292</v>
      </c>
      <c r="J584" s="44" t="s">
        <v>454</v>
      </c>
      <c r="K584" s="46">
        <v>3000</v>
      </c>
      <c r="L584" s="44"/>
      <c r="M584" s="44"/>
      <c r="N584" s="44"/>
      <c r="O584" s="49"/>
      <c r="P584" s="50"/>
      <c r="Q584" s="44"/>
      <c r="R584" s="44"/>
      <c r="S584" s="44"/>
      <c r="T584" s="44"/>
      <c r="U584" s="44"/>
      <c r="V584" s="44"/>
      <c r="W584" s="44"/>
      <c r="X584" s="44"/>
      <c r="Y584" s="44"/>
      <c r="Z584" s="44"/>
      <c r="AA584" s="44">
        <v>1914</v>
      </c>
      <c r="AB584" s="44"/>
      <c r="AC584" s="44">
        <v>2</v>
      </c>
      <c r="AD584" s="44"/>
      <c r="AE584" s="44"/>
      <c r="AF584" s="44">
        <v>2</v>
      </c>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4"/>
      <c r="BM584" s="44"/>
      <c r="BN584" s="44"/>
      <c r="BO584" s="44"/>
      <c r="BP584" s="44"/>
      <c r="BQ584" s="44"/>
      <c r="BR584" s="44"/>
      <c r="BS584" s="44"/>
      <c r="BT584" s="44"/>
      <c r="BU584" s="44"/>
      <c r="BV584" s="44"/>
      <c r="BW584" s="44"/>
      <c r="BX584" s="44"/>
      <c r="BY584" s="44"/>
      <c r="BZ584" s="44"/>
      <c r="CA584" s="44"/>
      <c r="CB584" s="44"/>
      <c r="CC584" s="44"/>
      <c r="CD584" s="44"/>
      <c r="CE584" s="18">
        <f t="shared" si="16"/>
        <v>0</v>
      </c>
      <c r="CF584" s="44"/>
      <c r="CG584" s="44"/>
      <c r="CH584" s="44"/>
      <c r="CQ584" s="145">
        <v>0</v>
      </c>
      <c r="CV584" s="222">
        <v>0</v>
      </c>
    </row>
    <row r="585" spans="1:100" s="145" customFormat="1" x14ac:dyDescent="0.25">
      <c r="A585" s="44" t="s">
        <v>455</v>
      </c>
      <c r="B585" s="43" t="str">
        <f t="shared" si="15"/>
        <v>004</v>
      </c>
      <c r="C585" s="44"/>
      <c r="D585" s="44" t="s">
        <v>456</v>
      </c>
      <c r="E585" s="44" t="s">
        <v>809</v>
      </c>
      <c r="F585" s="44" t="s">
        <v>457</v>
      </c>
      <c r="G585" s="44" t="s">
        <v>133</v>
      </c>
      <c r="H585" s="139">
        <v>47901</v>
      </c>
      <c r="I585" s="44" t="s">
        <v>292</v>
      </c>
      <c r="J585" s="44" t="s">
        <v>454</v>
      </c>
      <c r="K585" s="46">
        <v>2552</v>
      </c>
      <c r="L585" s="44"/>
      <c r="M585" s="44"/>
      <c r="N585" s="44"/>
      <c r="O585" s="44"/>
      <c r="P585" s="139">
        <v>1914</v>
      </c>
      <c r="Q585" s="44"/>
      <c r="R585" s="44"/>
      <c r="S585" s="44"/>
      <c r="T585" s="44"/>
      <c r="U585" s="44"/>
      <c r="V585" s="44"/>
      <c r="W585" s="44"/>
      <c r="X585" s="44"/>
      <c r="Y585" s="44"/>
      <c r="Z585" s="44"/>
      <c r="AA585" s="44">
        <v>1869</v>
      </c>
      <c r="AB585" s="44"/>
      <c r="AC585" s="44">
        <v>2</v>
      </c>
      <c r="AD585" s="44"/>
      <c r="AE585" s="44"/>
      <c r="AF585" s="44">
        <v>3</v>
      </c>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4"/>
      <c r="BM585" s="44"/>
      <c r="BN585" s="44"/>
      <c r="BO585" s="44"/>
      <c r="BP585" s="44"/>
      <c r="BQ585" s="44"/>
      <c r="BR585" s="44"/>
      <c r="BS585" s="44"/>
      <c r="BT585" s="44"/>
      <c r="BU585" s="44"/>
      <c r="BV585" s="44"/>
      <c r="BW585" s="44"/>
      <c r="BX585" s="44"/>
      <c r="BY585" s="44"/>
      <c r="BZ585" s="44"/>
      <c r="CA585" s="44"/>
      <c r="CB585" s="44"/>
      <c r="CC585" s="44"/>
      <c r="CD585" s="44"/>
      <c r="CE585" s="18">
        <f t="shared" si="16"/>
        <v>0</v>
      </c>
      <c r="CF585" s="44"/>
      <c r="CG585" s="44"/>
      <c r="CH585" s="44"/>
      <c r="CQ585" s="145">
        <v>0</v>
      </c>
      <c r="CV585" s="222">
        <v>0</v>
      </c>
    </row>
    <row r="586" spans="1:100" s="145" customFormat="1" x14ac:dyDescent="0.25">
      <c r="A586" s="44" t="s">
        <v>458</v>
      </c>
      <c r="B586" s="43" t="str">
        <f t="shared" si="15"/>
        <v>004</v>
      </c>
      <c r="C586" s="44"/>
      <c r="D586" s="44" t="s">
        <v>459</v>
      </c>
      <c r="E586" s="44" t="s">
        <v>3706</v>
      </c>
      <c r="F586" s="44" t="s">
        <v>460</v>
      </c>
      <c r="G586" s="44" t="s">
        <v>133</v>
      </c>
      <c r="H586" s="139">
        <v>47901</v>
      </c>
      <c r="I586" s="44" t="s">
        <v>292</v>
      </c>
      <c r="J586" s="44" t="s">
        <v>454</v>
      </c>
      <c r="K586" s="46"/>
      <c r="L586" s="44"/>
      <c r="M586" s="44"/>
      <c r="N586" s="44"/>
      <c r="O586" s="44"/>
      <c r="P586" s="44"/>
      <c r="Q586" s="44"/>
      <c r="R586" s="44"/>
      <c r="S586" s="44"/>
      <c r="T586" s="44"/>
      <c r="U586" s="44"/>
      <c r="V586" s="44"/>
      <c r="W586" s="44"/>
      <c r="X586" s="44"/>
      <c r="Y586" s="44"/>
      <c r="Z586" s="44"/>
      <c r="AA586" s="44">
        <v>1865</v>
      </c>
      <c r="AB586" s="44"/>
      <c r="AC586" s="44">
        <v>3</v>
      </c>
      <c r="AD586" s="44"/>
      <c r="AE586" s="44"/>
      <c r="AF586" s="44">
        <v>3</v>
      </c>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4"/>
      <c r="BM586" s="44"/>
      <c r="BN586" s="44"/>
      <c r="BO586" s="44"/>
      <c r="BP586" s="44"/>
      <c r="BQ586" s="44"/>
      <c r="BR586" s="44"/>
      <c r="BS586" s="44"/>
      <c r="BT586" s="44"/>
      <c r="BU586" s="44"/>
      <c r="BV586" s="44"/>
      <c r="BW586" s="44"/>
      <c r="BX586" s="44"/>
      <c r="BY586" s="44"/>
      <c r="BZ586" s="44"/>
      <c r="CA586" s="44"/>
      <c r="CB586" s="44"/>
      <c r="CC586" s="44"/>
      <c r="CD586" s="44"/>
      <c r="CE586" s="18">
        <f t="shared" si="16"/>
        <v>0</v>
      </c>
      <c r="CF586" s="44"/>
      <c r="CG586" s="44"/>
      <c r="CH586" s="44"/>
      <c r="CQ586" s="145">
        <v>0</v>
      </c>
      <c r="CV586" s="222">
        <v>0</v>
      </c>
    </row>
    <row r="587" spans="1:100" s="145" customFormat="1" x14ac:dyDescent="0.25">
      <c r="A587" s="44" t="s">
        <v>461</v>
      </c>
      <c r="B587" s="43" t="str">
        <f t="shared" si="15"/>
        <v>004</v>
      </c>
      <c r="C587" s="44"/>
      <c r="D587" s="44" t="s">
        <v>462</v>
      </c>
      <c r="E587" s="44" t="s">
        <v>3707</v>
      </c>
      <c r="F587" s="44" t="s">
        <v>463</v>
      </c>
      <c r="G587" s="44" t="s">
        <v>133</v>
      </c>
      <c r="H587" s="139">
        <v>47901</v>
      </c>
      <c r="I587" s="44" t="s">
        <v>292</v>
      </c>
      <c r="J587" s="44" t="s">
        <v>454</v>
      </c>
      <c r="K587" s="46">
        <v>4000</v>
      </c>
      <c r="L587" s="44"/>
      <c r="M587" s="44"/>
      <c r="N587" s="44"/>
      <c r="O587" s="49"/>
      <c r="P587" s="44">
        <v>2400</v>
      </c>
      <c r="Q587" s="44"/>
      <c r="R587" s="44"/>
      <c r="S587" s="44"/>
      <c r="T587" s="44"/>
      <c r="U587" s="44"/>
      <c r="V587" s="44"/>
      <c r="W587" s="44"/>
      <c r="X587" s="44"/>
      <c r="Y587" s="44"/>
      <c r="Z587" s="44"/>
      <c r="AA587" s="44">
        <v>1875</v>
      </c>
      <c r="AB587" s="44"/>
      <c r="AC587" s="44">
        <v>3</v>
      </c>
      <c r="AD587" s="44"/>
      <c r="AE587" s="44"/>
      <c r="AF587" s="44">
        <v>3</v>
      </c>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4"/>
      <c r="BM587" s="44"/>
      <c r="BN587" s="44"/>
      <c r="BO587" s="44"/>
      <c r="BP587" s="44"/>
      <c r="BQ587" s="44"/>
      <c r="BR587" s="44"/>
      <c r="BS587" s="44"/>
      <c r="BT587" s="44"/>
      <c r="BU587" s="44"/>
      <c r="BV587" s="44"/>
      <c r="BW587" s="44"/>
      <c r="BX587" s="44"/>
      <c r="BY587" s="44"/>
      <c r="BZ587" s="44"/>
      <c r="CA587" s="44"/>
      <c r="CB587" s="44"/>
      <c r="CC587" s="44"/>
      <c r="CD587" s="44"/>
      <c r="CE587" s="18">
        <f t="shared" si="16"/>
        <v>0</v>
      </c>
      <c r="CF587" s="44"/>
      <c r="CG587" s="44"/>
      <c r="CH587" s="44"/>
      <c r="CQ587" s="145">
        <v>1</v>
      </c>
      <c r="CR587" s="145" t="s">
        <v>2840</v>
      </c>
      <c r="CV587" s="222">
        <v>0</v>
      </c>
    </row>
    <row r="588" spans="1:100" s="145" customFormat="1" x14ac:dyDescent="0.25">
      <c r="A588" s="44" t="s">
        <v>464</v>
      </c>
      <c r="B588" s="43" t="str">
        <f t="shared" si="15"/>
        <v>004</v>
      </c>
      <c r="C588" s="44"/>
      <c r="D588" s="44" t="s">
        <v>465</v>
      </c>
      <c r="E588" s="44" t="s">
        <v>3708</v>
      </c>
      <c r="F588" s="44" t="s">
        <v>466</v>
      </c>
      <c r="G588" s="44" t="s">
        <v>133</v>
      </c>
      <c r="H588" s="139">
        <v>47901</v>
      </c>
      <c r="I588" s="44" t="s">
        <v>292</v>
      </c>
      <c r="J588" s="44" t="s">
        <v>454</v>
      </c>
      <c r="K588" s="46">
        <v>3420</v>
      </c>
      <c r="L588" s="44"/>
      <c r="M588" s="44"/>
      <c r="N588" s="44"/>
      <c r="O588" s="144"/>
      <c r="P588" s="44"/>
      <c r="Q588" s="44"/>
      <c r="R588" s="44"/>
      <c r="S588" s="44"/>
      <c r="T588" s="44"/>
      <c r="U588" s="44"/>
      <c r="V588" s="44"/>
      <c r="W588" s="44"/>
      <c r="X588" s="44"/>
      <c r="Y588" s="44"/>
      <c r="Z588" s="44"/>
      <c r="AA588" s="44">
        <v>1910</v>
      </c>
      <c r="AB588" s="44"/>
      <c r="AC588" s="44">
        <v>3</v>
      </c>
      <c r="AD588" s="44"/>
      <c r="AE588" s="44"/>
      <c r="AF588" s="44">
        <v>3</v>
      </c>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4"/>
      <c r="BM588" s="44"/>
      <c r="BN588" s="44"/>
      <c r="BO588" s="44"/>
      <c r="BP588" s="44"/>
      <c r="BQ588" s="44"/>
      <c r="BR588" s="44"/>
      <c r="BS588" s="44"/>
      <c r="BT588" s="44"/>
      <c r="BU588" s="44"/>
      <c r="BV588" s="44"/>
      <c r="BW588" s="44"/>
      <c r="BX588" s="44"/>
      <c r="BY588" s="44"/>
      <c r="BZ588" s="44"/>
      <c r="CA588" s="44"/>
      <c r="CB588" s="44"/>
      <c r="CC588" s="44"/>
      <c r="CD588" s="44"/>
      <c r="CE588" s="18">
        <f t="shared" si="16"/>
        <v>0</v>
      </c>
      <c r="CF588" s="44"/>
      <c r="CG588" s="44"/>
      <c r="CH588" s="44"/>
      <c r="CQ588" s="145">
        <v>0</v>
      </c>
      <c r="CV588" s="222">
        <v>0</v>
      </c>
    </row>
    <row r="589" spans="1:100" s="145" customFormat="1" x14ac:dyDescent="0.25">
      <c r="A589" s="44" t="s">
        <v>458</v>
      </c>
      <c r="B589" s="43" t="str">
        <f t="shared" si="15"/>
        <v>004</v>
      </c>
      <c r="C589" s="44"/>
      <c r="D589" s="44" t="s">
        <v>467</v>
      </c>
      <c r="E589" s="44" t="s">
        <v>3706</v>
      </c>
      <c r="F589" s="44" t="s">
        <v>460</v>
      </c>
      <c r="G589" s="44" t="s">
        <v>133</v>
      </c>
      <c r="H589" s="139">
        <v>47901</v>
      </c>
      <c r="I589" s="44" t="s">
        <v>292</v>
      </c>
      <c r="J589" s="44" t="s">
        <v>454</v>
      </c>
      <c r="K589" s="46"/>
      <c r="L589" s="44"/>
      <c r="M589" s="44"/>
      <c r="N589" s="44"/>
      <c r="O589" s="44"/>
      <c r="P589" s="44"/>
      <c r="Q589" s="44"/>
      <c r="R589" s="44"/>
      <c r="S589" s="44"/>
      <c r="T589" s="44"/>
      <c r="U589" s="44"/>
      <c r="V589" s="44"/>
      <c r="W589" s="44"/>
      <c r="X589" s="44"/>
      <c r="Y589" s="44"/>
      <c r="Z589" s="44"/>
      <c r="AA589" s="44">
        <v>1865</v>
      </c>
      <c r="AB589" s="44"/>
      <c r="AC589" s="44">
        <v>3</v>
      </c>
      <c r="AD589" s="44"/>
      <c r="AE589" s="44"/>
      <c r="AF589" s="44">
        <v>3</v>
      </c>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4"/>
      <c r="BM589" s="44"/>
      <c r="BN589" s="44"/>
      <c r="BO589" s="44"/>
      <c r="BP589" s="44"/>
      <c r="BQ589" s="44"/>
      <c r="BR589" s="44"/>
      <c r="BS589" s="44"/>
      <c r="BT589" s="44"/>
      <c r="BU589" s="44"/>
      <c r="BV589" s="44"/>
      <c r="BW589" s="44"/>
      <c r="BX589" s="44"/>
      <c r="BY589" s="44"/>
      <c r="BZ589" s="44"/>
      <c r="CA589" s="44"/>
      <c r="CB589" s="44"/>
      <c r="CC589" s="44"/>
      <c r="CD589" s="44"/>
      <c r="CE589" s="18">
        <f t="shared" si="16"/>
        <v>0</v>
      </c>
      <c r="CF589" s="44"/>
      <c r="CG589" s="44"/>
      <c r="CH589" s="44"/>
      <c r="CQ589" s="145">
        <v>0</v>
      </c>
      <c r="CV589" s="222">
        <v>0</v>
      </c>
    </row>
    <row r="590" spans="1:100" s="145" customFormat="1" x14ac:dyDescent="0.25">
      <c r="A590" s="44" t="s">
        <v>468</v>
      </c>
      <c r="B590" s="43" t="str">
        <f t="shared" si="15"/>
        <v>004</v>
      </c>
      <c r="C590" s="44"/>
      <c r="D590" s="44" t="s">
        <v>469</v>
      </c>
      <c r="E590" s="44" t="s">
        <v>3709</v>
      </c>
      <c r="F590" s="44" t="s">
        <v>470</v>
      </c>
      <c r="G590" s="44" t="s">
        <v>133</v>
      </c>
      <c r="H590" s="139">
        <v>47901</v>
      </c>
      <c r="I590" s="44" t="s">
        <v>292</v>
      </c>
      <c r="J590" s="44" t="s">
        <v>454</v>
      </c>
      <c r="K590" s="46"/>
      <c r="L590" s="44"/>
      <c r="M590" s="44"/>
      <c r="N590" s="44"/>
      <c r="O590" s="44"/>
      <c r="P590" s="44"/>
      <c r="Q590" s="44"/>
      <c r="R590" s="44"/>
      <c r="S590" s="44"/>
      <c r="T590" s="44"/>
      <c r="U590" s="44"/>
      <c r="V590" s="44"/>
      <c r="W590" s="44"/>
      <c r="X590" s="44"/>
      <c r="Y590" s="44"/>
      <c r="Z590" s="44"/>
      <c r="AA590" s="44">
        <v>1845</v>
      </c>
      <c r="AB590" s="44"/>
      <c r="AC590" s="44">
        <v>3</v>
      </c>
      <c r="AD590" s="44"/>
      <c r="AE590" s="44"/>
      <c r="AF590" s="44">
        <v>3</v>
      </c>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4"/>
      <c r="BM590" s="44"/>
      <c r="BN590" s="44"/>
      <c r="BO590" s="44"/>
      <c r="BP590" s="44"/>
      <c r="BQ590" s="44"/>
      <c r="BR590" s="44"/>
      <c r="BS590" s="44"/>
      <c r="BT590" s="44"/>
      <c r="BU590" s="44"/>
      <c r="BV590" s="44"/>
      <c r="BW590" s="44"/>
      <c r="BX590" s="44"/>
      <c r="BY590" s="44"/>
      <c r="BZ590" s="44"/>
      <c r="CA590" s="44"/>
      <c r="CB590" s="44"/>
      <c r="CC590" s="44"/>
      <c r="CD590" s="44"/>
      <c r="CE590" s="18">
        <f t="shared" si="16"/>
        <v>0</v>
      </c>
      <c r="CF590" s="44"/>
      <c r="CG590" s="44"/>
      <c r="CH590" s="44"/>
      <c r="CQ590" s="145">
        <v>1</v>
      </c>
      <c r="CR590" s="145" t="s">
        <v>2591</v>
      </c>
      <c r="CV590" s="222">
        <v>0</v>
      </c>
    </row>
    <row r="591" spans="1:100" s="234" customFormat="1" x14ac:dyDescent="0.25">
      <c r="A591" s="235" t="s">
        <v>471</v>
      </c>
      <c r="B591" s="232" t="str">
        <f t="shared" si="15"/>
        <v>004</v>
      </c>
      <c r="C591" s="235"/>
      <c r="D591" s="235" t="s">
        <v>472</v>
      </c>
      <c r="E591" s="235" t="s">
        <v>3710</v>
      </c>
      <c r="F591" s="235" t="s">
        <v>473</v>
      </c>
      <c r="G591" s="235" t="s">
        <v>133</v>
      </c>
      <c r="H591" s="236">
        <v>47901</v>
      </c>
      <c r="I591" s="235" t="s">
        <v>292</v>
      </c>
      <c r="J591" s="235" t="s">
        <v>454</v>
      </c>
      <c r="K591" s="237">
        <v>2150</v>
      </c>
      <c r="L591" s="235"/>
      <c r="M591" s="235"/>
      <c r="N591" s="235"/>
      <c r="O591" s="235"/>
      <c r="P591" s="235">
        <v>2690</v>
      </c>
      <c r="Q591" s="235"/>
      <c r="R591" s="235"/>
      <c r="S591" s="235"/>
      <c r="T591" s="235"/>
      <c r="U591" s="235"/>
      <c r="V591" s="235"/>
      <c r="W591" s="235"/>
      <c r="X591" s="235"/>
      <c r="Y591" s="235"/>
      <c r="Z591" s="235"/>
      <c r="AA591" s="235">
        <v>1959</v>
      </c>
      <c r="AB591" s="235"/>
      <c r="AC591" s="235">
        <v>3</v>
      </c>
      <c r="AD591" s="235">
        <v>2</v>
      </c>
      <c r="AE591" s="235"/>
      <c r="AF591" s="235">
        <v>3</v>
      </c>
      <c r="AG591" s="235"/>
      <c r="AH591" s="235">
        <v>4</v>
      </c>
      <c r="AI591" s="235"/>
      <c r="AJ591" s="235"/>
      <c r="AK591" s="235"/>
      <c r="AL591" s="235"/>
      <c r="AM591" s="235"/>
      <c r="AN591" s="235"/>
      <c r="AO591" s="235"/>
      <c r="AP591" s="235"/>
      <c r="AQ591" s="235"/>
      <c r="AR591" s="235"/>
      <c r="AS591" s="235"/>
      <c r="AT591" s="235"/>
      <c r="AU591" s="235"/>
      <c r="AV591" s="235"/>
      <c r="AW591" s="235"/>
      <c r="AX591" s="235"/>
      <c r="AY591" s="235"/>
      <c r="AZ591" s="235"/>
      <c r="BA591" s="235"/>
      <c r="BB591" s="235"/>
      <c r="BC591" s="235"/>
      <c r="BD591" s="235"/>
      <c r="BE591" s="235"/>
      <c r="BF591" s="235"/>
      <c r="BG591" s="235"/>
      <c r="BH591" s="235"/>
      <c r="BI591" s="235"/>
      <c r="BJ591" s="235"/>
      <c r="BK591" s="235"/>
      <c r="BL591" s="235"/>
      <c r="BM591" s="235"/>
      <c r="BN591" s="235"/>
      <c r="BO591" s="235"/>
      <c r="BP591" s="235"/>
      <c r="BQ591" s="235"/>
      <c r="BR591" s="235"/>
      <c r="BS591" s="235"/>
      <c r="BT591" s="235"/>
      <c r="BU591" s="235"/>
      <c r="BV591" s="235"/>
      <c r="BW591" s="235"/>
      <c r="BX591" s="235"/>
      <c r="BY591" s="235"/>
      <c r="BZ591" s="235"/>
      <c r="CA591" s="235"/>
      <c r="CB591" s="235"/>
      <c r="CC591" s="235"/>
      <c r="CD591" s="235"/>
      <c r="CE591" s="233">
        <f t="shared" si="16"/>
        <v>0</v>
      </c>
      <c r="CF591" s="235"/>
      <c r="CG591" s="235"/>
      <c r="CH591" s="235" t="s">
        <v>5881</v>
      </c>
      <c r="CQ591" s="234">
        <v>0</v>
      </c>
      <c r="CV591" s="234">
        <v>0</v>
      </c>
    </row>
    <row r="592" spans="1:100" s="145" customFormat="1" x14ac:dyDescent="0.25">
      <c r="A592" s="44" t="s">
        <v>474</v>
      </c>
      <c r="B592" s="43" t="str">
        <f t="shared" si="15"/>
        <v>004</v>
      </c>
      <c r="C592" s="44"/>
      <c r="D592" s="44" t="s">
        <v>475</v>
      </c>
      <c r="E592" s="44" t="s">
        <v>3711</v>
      </c>
      <c r="F592" s="44" t="s">
        <v>476</v>
      </c>
      <c r="G592" s="44" t="s">
        <v>133</v>
      </c>
      <c r="H592" s="139">
        <v>47901</v>
      </c>
      <c r="I592" s="44" t="s">
        <v>292</v>
      </c>
      <c r="J592" s="44" t="s">
        <v>454</v>
      </c>
      <c r="K592" s="46"/>
      <c r="L592" s="44"/>
      <c r="M592" s="44"/>
      <c r="N592" s="44"/>
      <c r="O592" s="44"/>
      <c r="P592" s="44"/>
      <c r="Q592" s="44"/>
      <c r="R592" s="44"/>
      <c r="S592" s="44"/>
      <c r="T592" s="44"/>
      <c r="U592" s="44"/>
      <c r="V592" s="44"/>
      <c r="W592" s="44"/>
      <c r="X592" s="44"/>
      <c r="Y592" s="44"/>
      <c r="Z592" s="44"/>
      <c r="AA592" s="44">
        <v>1980</v>
      </c>
      <c r="AB592" s="44"/>
      <c r="AC592" s="44">
        <v>3</v>
      </c>
      <c r="AD592" s="44"/>
      <c r="AE592" s="44"/>
      <c r="AF592" s="44">
        <v>4</v>
      </c>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4"/>
      <c r="BM592" s="44"/>
      <c r="BN592" s="44"/>
      <c r="BO592" s="44"/>
      <c r="BP592" s="44"/>
      <c r="BQ592" s="44"/>
      <c r="BR592" s="44"/>
      <c r="BS592" s="44"/>
      <c r="BT592" s="44"/>
      <c r="BU592" s="44"/>
      <c r="BV592" s="44"/>
      <c r="BW592" s="44"/>
      <c r="BX592" s="44"/>
      <c r="BY592" s="44"/>
      <c r="BZ592" s="44"/>
      <c r="CA592" s="44"/>
      <c r="CB592" s="44"/>
      <c r="CC592" s="44"/>
      <c r="CD592" s="44"/>
      <c r="CE592" s="18">
        <f t="shared" si="16"/>
        <v>0</v>
      </c>
      <c r="CF592" s="44"/>
      <c r="CG592" s="44"/>
      <c r="CH592" s="44"/>
      <c r="CQ592" s="145">
        <v>1</v>
      </c>
      <c r="CR592" s="145" t="s">
        <v>442</v>
      </c>
      <c r="CV592" s="222">
        <v>0</v>
      </c>
    </row>
    <row r="593" spans="1:100" s="145" customFormat="1" x14ac:dyDescent="0.25">
      <c r="A593" s="44" t="s">
        <v>477</v>
      </c>
      <c r="B593" s="43" t="str">
        <f t="shared" si="15"/>
        <v>004</v>
      </c>
      <c r="C593" s="44"/>
      <c r="D593" s="44" t="s">
        <v>478</v>
      </c>
      <c r="E593" s="44" t="s">
        <v>3712</v>
      </c>
      <c r="F593" s="44" t="s">
        <v>479</v>
      </c>
      <c r="G593" s="44" t="s">
        <v>133</v>
      </c>
      <c r="H593" s="139">
        <v>47901</v>
      </c>
      <c r="I593" s="44" t="s">
        <v>292</v>
      </c>
      <c r="J593" s="44" t="s">
        <v>454</v>
      </c>
      <c r="K593" s="46"/>
      <c r="L593" s="44"/>
      <c r="M593" s="44"/>
      <c r="N593" s="44"/>
      <c r="O593" s="44"/>
      <c r="P593" s="44"/>
      <c r="Q593" s="44"/>
      <c r="R593" s="44"/>
      <c r="S593" s="44"/>
      <c r="T593" s="44"/>
      <c r="U593" s="44"/>
      <c r="V593" s="44"/>
      <c r="W593" s="44"/>
      <c r="X593" s="44"/>
      <c r="Y593" s="44"/>
      <c r="Z593" s="44"/>
      <c r="AA593" s="44">
        <v>1892</v>
      </c>
      <c r="AB593" s="44"/>
      <c r="AC593" s="44">
        <v>3</v>
      </c>
      <c r="AD593" s="44"/>
      <c r="AE593" s="44"/>
      <c r="AF593" s="44">
        <v>4</v>
      </c>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c r="BP593" s="44"/>
      <c r="BQ593" s="44"/>
      <c r="BR593" s="44"/>
      <c r="BS593" s="44"/>
      <c r="BT593" s="44"/>
      <c r="BU593" s="44"/>
      <c r="BV593" s="44"/>
      <c r="BW593" s="44"/>
      <c r="BX593" s="44"/>
      <c r="BY593" s="44"/>
      <c r="BZ593" s="44"/>
      <c r="CA593" s="44"/>
      <c r="CB593" s="44"/>
      <c r="CC593" s="44"/>
      <c r="CD593" s="44"/>
      <c r="CE593" s="18">
        <f t="shared" si="16"/>
        <v>0</v>
      </c>
      <c r="CF593" s="44"/>
      <c r="CG593" s="44"/>
      <c r="CH593" s="44"/>
      <c r="CQ593" s="145">
        <v>0</v>
      </c>
      <c r="CV593" s="222">
        <v>0</v>
      </c>
    </row>
    <row r="594" spans="1:100" s="234" customFormat="1" x14ac:dyDescent="0.25">
      <c r="A594" s="235" t="s">
        <v>480</v>
      </c>
      <c r="B594" s="232" t="str">
        <f t="shared" si="15"/>
        <v>004</v>
      </c>
      <c r="C594" s="235"/>
      <c r="D594" s="235" t="s">
        <v>481</v>
      </c>
      <c r="E594" s="235" t="s">
        <v>3713</v>
      </c>
      <c r="F594" s="235" t="s">
        <v>482</v>
      </c>
      <c r="G594" s="235" t="s">
        <v>133</v>
      </c>
      <c r="H594" s="236">
        <v>47901</v>
      </c>
      <c r="I594" s="235" t="s">
        <v>292</v>
      </c>
      <c r="J594" s="235" t="s">
        <v>454</v>
      </c>
      <c r="K594" s="237">
        <v>2872</v>
      </c>
      <c r="L594" s="235"/>
      <c r="M594" s="235"/>
      <c r="N594" s="235"/>
      <c r="O594" s="235"/>
      <c r="P594" s="235"/>
      <c r="Q594" s="235"/>
      <c r="R594" s="235"/>
      <c r="S594" s="235">
        <v>3200</v>
      </c>
      <c r="T594" s="235"/>
      <c r="U594" s="235"/>
      <c r="V594" s="235"/>
      <c r="W594" s="235"/>
      <c r="X594" s="235"/>
      <c r="Y594" s="235"/>
      <c r="Z594" s="235"/>
      <c r="AA594" s="235">
        <v>1910</v>
      </c>
      <c r="AB594" s="235"/>
      <c r="AC594" s="235">
        <v>3</v>
      </c>
      <c r="AD594" s="235"/>
      <c r="AE594" s="235"/>
      <c r="AF594" s="235">
        <v>3</v>
      </c>
      <c r="AG594" s="235"/>
      <c r="AH594" s="235"/>
      <c r="AI594" s="235"/>
      <c r="AJ594" s="235"/>
      <c r="AK594" s="235"/>
      <c r="AL594" s="235"/>
      <c r="AM594" s="235"/>
      <c r="AN594" s="235"/>
      <c r="AO594" s="235"/>
      <c r="AP594" s="235"/>
      <c r="AQ594" s="235"/>
      <c r="AR594" s="235"/>
      <c r="AS594" s="235"/>
      <c r="AT594" s="235"/>
      <c r="AU594" s="235"/>
      <c r="AV594" s="235"/>
      <c r="AW594" s="235"/>
      <c r="AX594" s="235"/>
      <c r="AY594" s="235"/>
      <c r="AZ594" s="235"/>
      <c r="BA594" s="235">
        <v>1850</v>
      </c>
      <c r="BB594" s="235">
        <v>3000</v>
      </c>
      <c r="BC594" s="235">
        <v>3000</v>
      </c>
      <c r="BD594" s="235"/>
      <c r="BE594" s="235"/>
      <c r="BF594" s="235"/>
      <c r="BG594" s="235"/>
      <c r="BH594" s="235"/>
      <c r="BI594" s="235"/>
      <c r="BJ594" s="235"/>
      <c r="BK594" s="235"/>
      <c r="BL594" s="235"/>
      <c r="BM594" s="235"/>
      <c r="BN594" s="235"/>
      <c r="BO594" s="235"/>
      <c r="BP594" s="235"/>
      <c r="BQ594" s="235"/>
      <c r="BR594" s="235"/>
      <c r="BS594" s="235"/>
      <c r="BT594" s="235"/>
      <c r="BU594" s="235"/>
      <c r="BV594" s="235"/>
      <c r="BW594" s="235"/>
      <c r="BX594" s="235"/>
      <c r="BY594" s="235"/>
      <c r="BZ594" s="235"/>
      <c r="CA594" s="235"/>
      <c r="CB594" s="235"/>
      <c r="CC594" s="235"/>
      <c r="CD594" s="235"/>
      <c r="CE594" s="233">
        <f t="shared" si="16"/>
        <v>0</v>
      </c>
      <c r="CF594" s="235"/>
      <c r="CG594" s="235"/>
      <c r="CH594" s="235" t="s">
        <v>5867</v>
      </c>
      <c r="CQ594" s="234">
        <v>0</v>
      </c>
      <c r="CV594" s="234">
        <v>1</v>
      </c>
    </row>
    <row r="595" spans="1:100" s="145" customFormat="1" x14ac:dyDescent="0.25">
      <c r="A595" s="44" t="s">
        <v>483</v>
      </c>
      <c r="B595" s="43" t="str">
        <f t="shared" si="15"/>
        <v>004</v>
      </c>
      <c r="C595" s="44"/>
      <c r="D595" s="44" t="s">
        <v>484</v>
      </c>
      <c r="E595" s="44" t="s">
        <v>3714</v>
      </c>
      <c r="F595" s="44" t="s">
        <v>485</v>
      </c>
      <c r="G595" s="44" t="s">
        <v>133</v>
      </c>
      <c r="H595" s="139">
        <v>47901</v>
      </c>
      <c r="I595" s="44" t="s">
        <v>292</v>
      </c>
      <c r="J595" s="44" t="s">
        <v>454</v>
      </c>
      <c r="K595" s="46">
        <v>4926</v>
      </c>
      <c r="L595" s="44"/>
      <c r="M595" s="44"/>
      <c r="N595" s="44"/>
      <c r="O595" s="44"/>
      <c r="P595" s="50"/>
      <c r="Q595" s="44"/>
      <c r="R595" s="44"/>
      <c r="S595" s="44"/>
      <c r="T595" s="44"/>
      <c r="U595" s="44"/>
      <c r="V595" s="44"/>
      <c r="W595" s="44"/>
      <c r="X595" s="44"/>
      <c r="Y595" s="44"/>
      <c r="Z595" s="44"/>
      <c r="AA595" s="44">
        <v>1860</v>
      </c>
      <c r="AB595" s="44"/>
      <c r="AC595" s="44">
        <v>3</v>
      </c>
      <c r="AD595" s="44"/>
      <c r="AE595" s="44"/>
      <c r="AF595" s="44">
        <v>4</v>
      </c>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4"/>
      <c r="BM595" s="44"/>
      <c r="BN595" s="44"/>
      <c r="BO595" s="44"/>
      <c r="BP595" s="44"/>
      <c r="BQ595" s="44"/>
      <c r="BR595" s="44"/>
      <c r="BS595" s="44"/>
      <c r="BT595" s="44"/>
      <c r="BU595" s="44"/>
      <c r="BV595" s="44"/>
      <c r="BW595" s="44"/>
      <c r="BX595" s="44"/>
      <c r="BY595" s="44"/>
      <c r="BZ595" s="44"/>
      <c r="CA595" s="44"/>
      <c r="CB595" s="44"/>
      <c r="CC595" s="44"/>
      <c r="CD595" s="44"/>
      <c r="CE595" s="18">
        <f t="shared" si="16"/>
        <v>0</v>
      </c>
      <c r="CF595" s="44"/>
      <c r="CG595" s="44"/>
      <c r="CH595" s="44"/>
      <c r="CQ595" s="145">
        <v>0</v>
      </c>
      <c r="CV595" s="222">
        <v>0</v>
      </c>
    </row>
    <row r="596" spans="1:100" s="145" customFormat="1" x14ac:dyDescent="0.25">
      <c r="A596" s="44" t="s">
        <v>486</v>
      </c>
      <c r="B596" s="43" t="str">
        <f t="shared" si="15"/>
        <v>004</v>
      </c>
      <c r="C596" s="44"/>
      <c r="D596" s="44" t="s">
        <v>487</v>
      </c>
      <c r="E596" s="44" t="s">
        <v>3715</v>
      </c>
      <c r="F596" s="44" t="s">
        <v>488</v>
      </c>
      <c r="G596" s="44" t="s">
        <v>133</v>
      </c>
      <c r="H596" s="139">
        <v>47901</v>
      </c>
      <c r="I596" s="44" t="s">
        <v>292</v>
      </c>
      <c r="J596" s="44" t="s">
        <v>454</v>
      </c>
      <c r="K596" s="46"/>
      <c r="L596" s="44"/>
      <c r="M596" s="44"/>
      <c r="N596" s="44"/>
      <c r="O596" s="44"/>
      <c r="P596" s="44"/>
      <c r="Q596" s="44"/>
      <c r="R596" s="44"/>
      <c r="S596" s="44"/>
      <c r="T596" s="44"/>
      <c r="U596" s="44"/>
      <c r="V596" s="44"/>
      <c r="W596" s="44"/>
      <c r="X596" s="44"/>
      <c r="Y596" s="44"/>
      <c r="Z596" s="44"/>
      <c r="AA596" s="44">
        <v>1901</v>
      </c>
      <c r="AB596" s="44"/>
      <c r="AC596" s="44">
        <v>3</v>
      </c>
      <c r="AD596" s="44"/>
      <c r="AE596" s="44"/>
      <c r="AF596" s="44">
        <v>2</v>
      </c>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4"/>
      <c r="BM596" s="44"/>
      <c r="BN596" s="44"/>
      <c r="BO596" s="44"/>
      <c r="BP596" s="44"/>
      <c r="BQ596" s="44"/>
      <c r="BR596" s="44"/>
      <c r="BS596" s="44"/>
      <c r="BT596" s="44"/>
      <c r="BU596" s="44"/>
      <c r="BV596" s="44"/>
      <c r="BW596" s="44"/>
      <c r="BX596" s="44"/>
      <c r="BY596" s="44"/>
      <c r="BZ596" s="44"/>
      <c r="CA596" s="44"/>
      <c r="CB596" s="44"/>
      <c r="CC596" s="44"/>
      <c r="CD596" s="44"/>
      <c r="CE596" s="18">
        <f t="shared" si="16"/>
        <v>0</v>
      </c>
      <c r="CF596" s="44"/>
      <c r="CG596" s="44"/>
      <c r="CH596" s="44"/>
      <c r="CQ596" s="145">
        <v>1</v>
      </c>
      <c r="CR596" s="145" t="s">
        <v>504</v>
      </c>
      <c r="CV596" s="222">
        <v>0</v>
      </c>
    </row>
    <row r="597" spans="1:100" s="203" customFormat="1" x14ac:dyDescent="0.25">
      <c r="A597" s="218" t="s">
        <v>489</v>
      </c>
      <c r="B597" s="133" t="str">
        <f t="shared" si="15"/>
        <v>004</v>
      </c>
      <c r="C597" s="218"/>
      <c r="D597" s="218" t="s">
        <v>490</v>
      </c>
      <c r="E597" s="218" t="s">
        <v>3717</v>
      </c>
      <c r="F597" s="218" t="s">
        <v>491</v>
      </c>
      <c r="G597" s="218" t="s">
        <v>133</v>
      </c>
      <c r="H597" s="217">
        <v>47901</v>
      </c>
      <c r="I597" s="218" t="s">
        <v>292</v>
      </c>
      <c r="J597" s="218" t="s">
        <v>454</v>
      </c>
      <c r="K597" s="216"/>
      <c r="L597" s="218"/>
      <c r="M597" s="218"/>
      <c r="N597" s="218"/>
      <c r="O597" s="218"/>
      <c r="P597" s="218"/>
      <c r="Q597" s="218"/>
      <c r="R597" s="218"/>
      <c r="S597" s="218"/>
      <c r="T597" s="218"/>
      <c r="U597" s="218"/>
      <c r="V597" s="218"/>
      <c r="W597" s="218"/>
      <c r="X597" s="218"/>
      <c r="Y597" s="218"/>
      <c r="Z597" s="218"/>
      <c r="AA597" s="218">
        <v>1914</v>
      </c>
      <c r="AB597" s="218"/>
      <c r="AC597" s="218">
        <v>3</v>
      </c>
      <c r="AD597" s="218"/>
      <c r="AE597" s="218"/>
      <c r="AF597" s="218">
        <v>3</v>
      </c>
      <c r="AG597" s="218"/>
      <c r="AH597" s="218"/>
      <c r="AI597" s="218"/>
      <c r="AJ597" s="218"/>
      <c r="AK597" s="218"/>
      <c r="AL597" s="218"/>
      <c r="AM597" s="218"/>
      <c r="AN597" s="218"/>
      <c r="AO597" s="218"/>
      <c r="AP597" s="218"/>
      <c r="AQ597" s="218"/>
      <c r="AR597" s="218"/>
      <c r="AS597" s="218"/>
      <c r="AT597" s="218"/>
      <c r="AU597" s="218"/>
      <c r="AV597" s="218"/>
      <c r="AW597" s="218"/>
      <c r="AX597" s="218"/>
      <c r="AY597" s="218"/>
      <c r="AZ597" s="218"/>
      <c r="BA597" s="218"/>
      <c r="BB597" s="218"/>
      <c r="BC597" s="218"/>
      <c r="BD597" s="218"/>
      <c r="BE597" s="218"/>
      <c r="BF597" s="218"/>
      <c r="BG597" s="218"/>
      <c r="BH597" s="218"/>
      <c r="BI597" s="218"/>
      <c r="BJ597" s="218"/>
      <c r="BK597" s="218"/>
      <c r="BL597" s="218"/>
      <c r="BM597" s="218"/>
      <c r="BN597" s="218"/>
      <c r="BO597" s="218"/>
      <c r="BP597" s="218"/>
      <c r="BQ597" s="218"/>
      <c r="BR597" s="218"/>
      <c r="BS597" s="218"/>
      <c r="BT597" s="218"/>
      <c r="BU597" s="218"/>
      <c r="BV597" s="218"/>
      <c r="BW597" s="218"/>
      <c r="BX597" s="218"/>
      <c r="BY597" s="218"/>
      <c r="BZ597" s="218"/>
      <c r="CA597" s="218"/>
      <c r="CB597" s="218"/>
      <c r="CC597" s="218"/>
      <c r="CD597" s="218"/>
      <c r="CE597" s="130">
        <f t="shared" si="16"/>
        <v>0</v>
      </c>
      <c r="CF597" s="218"/>
      <c r="CG597" s="218"/>
      <c r="CH597" s="218" t="s">
        <v>5671</v>
      </c>
      <c r="CQ597" s="203">
        <v>1</v>
      </c>
      <c r="CR597" s="225" t="s">
        <v>3716</v>
      </c>
      <c r="CV597" s="203">
        <v>1</v>
      </c>
    </row>
    <row r="598" spans="1:100" s="145" customFormat="1" x14ac:dyDescent="0.25">
      <c r="A598" s="44" t="s">
        <v>492</v>
      </c>
      <c r="B598" s="43" t="str">
        <f t="shared" si="15"/>
        <v>004</v>
      </c>
      <c r="C598" s="44"/>
      <c r="D598" s="44" t="s">
        <v>493</v>
      </c>
      <c r="E598" s="44" t="s">
        <v>3718</v>
      </c>
      <c r="F598" s="44" t="s">
        <v>494</v>
      </c>
      <c r="G598" s="44" t="s">
        <v>133</v>
      </c>
      <c r="H598" s="139">
        <v>47901</v>
      </c>
      <c r="I598" s="44" t="s">
        <v>292</v>
      </c>
      <c r="J598" s="44" t="s">
        <v>454</v>
      </c>
      <c r="K598" s="46">
        <v>4050</v>
      </c>
      <c r="L598" s="44"/>
      <c r="M598" s="44"/>
      <c r="N598" s="44"/>
      <c r="O598" s="44"/>
      <c r="P598" s="44"/>
      <c r="Q598" s="44"/>
      <c r="R598" s="44"/>
      <c r="S598" s="44"/>
      <c r="T598" s="44"/>
      <c r="U598" s="44"/>
      <c r="V598" s="44"/>
      <c r="W598" s="44"/>
      <c r="X598" s="44"/>
      <c r="Y598" s="44"/>
      <c r="Z598" s="44"/>
      <c r="AA598" s="44">
        <v>1900</v>
      </c>
      <c r="AB598" s="44"/>
      <c r="AC598" s="44">
        <v>4</v>
      </c>
      <c r="AD598" s="44"/>
      <c r="AE598" s="44"/>
      <c r="AF598" s="44">
        <v>4</v>
      </c>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4"/>
      <c r="BM598" s="44"/>
      <c r="BN598" s="44"/>
      <c r="BO598" s="44"/>
      <c r="BP598" s="44"/>
      <c r="BQ598" s="44"/>
      <c r="BR598" s="44"/>
      <c r="BS598" s="44"/>
      <c r="BT598" s="44"/>
      <c r="BU598" s="44"/>
      <c r="BV598" s="44"/>
      <c r="BW598" s="44"/>
      <c r="BX598" s="44"/>
      <c r="BY598" s="44"/>
      <c r="BZ598" s="44"/>
      <c r="CA598" s="44"/>
      <c r="CB598" s="44"/>
      <c r="CC598" s="44"/>
      <c r="CD598" s="44"/>
      <c r="CE598" s="18">
        <f t="shared" si="16"/>
        <v>0</v>
      </c>
      <c r="CF598" s="44"/>
      <c r="CG598" s="44"/>
      <c r="CH598" s="44"/>
      <c r="CQ598" s="145">
        <v>1</v>
      </c>
      <c r="CR598" s="145" t="s">
        <v>3217</v>
      </c>
      <c r="CV598" s="222">
        <v>0</v>
      </c>
    </row>
    <row r="599" spans="1:100" s="145" customFormat="1" x14ac:dyDescent="0.25">
      <c r="A599" s="44" t="s">
        <v>495</v>
      </c>
      <c r="B599" s="43" t="str">
        <f t="shared" si="15"/>
        <v>004</v>
      </c>
      <c r="C599" s="44"/>
      <c r="D599" s="44" t="s">
        <v>496</v>
      </c>
      <c r="E599" s="44" t="s">
        <v>3719</v>
      </c>
      <c r="F599" s="44" t="s">
        <v>497</v>
      </c>
      <c r="G599" s="44" t="s">
        <v>133</v>
      </c>
      <c r="H599" s="139">
        <v>47901</v>
      </c>
      <c r="I599" s="44" t="s">
        <v>292</v>
      </c>
      <c r="J599" s="44" t="s">
        <v>454</v>
      </c>
      <c r="K599" s="46">
        <v>9372</v>
      </c>
      <c r="L599" s="44"/>
      <c r="M599" s="44"/>
      <c r="N599" s="44"/>
      <c r="O599" s="44"/>
      <c r="P599" s="44"/>
      <c r="Q599" s="44"/>
      <c r="R599" s="44"/>
      <c r="S599" s="44"/>
      <c r="T599" s="44"/>
      <c r="U599" s="44"/>
      <c r="V599" s="44"/>
      <c r="W599" s="44"/>
      <c r="X599" s="44"/>
      <c r="Y599" s="44"/>
      <c r="Z599" s="44"/>
      <c r="AA599" s="44">
        <v>1927</v>
      </c>
      <c r="AB599" s="44"/>
      <c r="AC599" s="44">
        <v>5</v>
      </c>
      <c r="AD599" s="44"/>
      <c r="AE599" s="44"/>
      <c r="AF599" s="44">
        <v>4</v>
      </c>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4"/>
      <c r="BM599" s="44"/>
      <c r="BN599" s="44"/>
      <c r="BO599" s="44"/>
      <c r="BP599" s="44"/>
      <c r="BQ599" s="44"/>
      <c r="BR599" s="44"/>
      <c r="BS599" s="44"/>
      <c r="BT599" s="44"/>
      <c r="BU599" s="44"/>
      <c r="BV599" s="44"/>
      <c r="BW599" s="44"/>
      <c r="BX599" s="44"/>
      <c r="BY599" s="44"/>
      <c r="BZ599" s="44"/>
      <c r="CA599" s="44"/>
      <c r="CB599" s="44"/>
      <c r="CC599" s="44"/>
      <c r="CD599" s="44"/>
      <c r="CE599" s="18">
        <f t="shared" si="16"/>
        <v>0</v>
      </c>
      <c r="CF599" s="44"/>
      <c r="CG599" s="44"/>
      <c r="CH599" s="44"/>
      <c r="CQ599" s="145">
        <v>0</v>
      </c>
      <c r="CV599" s="222">
        <v>0</v>
      </c>
    </row>
    <row r="600" spans="1:100" s="145" customFormat="1" x14ac:dyDescent="0.25">
      <c r="A600" s="44" t="s">
        <v>498</v>
      </c>
      <c r="B600" s="43" t="str">
        <f t="shared" si="15"/>
        <v>004</v>
      </c>
      <c r="C600" s="44"/>
      <c r="D600" s="44" t="s">
        <v>499</v>
      </c>
      <c r="E600" s="44" t="s">
        <v>3720</v>
      </c>
      <c r="F600" s="44" t="s">
        <v>500</v>
      </c>
      <c r="G600" s="44" t="s">
        <v>133</v>
      </c>
      <c r="H600" s="139">
        <v>47901</v>
      </c>
      <c r="I600" s="44" t="s">
        <v>292</v>
      </c>
      <c r="J600" s="44" t="s">
        <v>454</v>
      </c>
      <c r="K600" s="46">
        <v>3232</v>
      </c>
      <c r="L600" s="44"/>
      <c r="M600" s="44"/>
      <c r="N600" s="44"/>
      <c r="O600" s="44"/>
      <c r="P600" s="44"/>
      <c r="Q600" s="44"/>
      <c r="R600" s="44"/>
      <c r="S600" s="44"/>
      <c r="T600" s="44"/>
      <c r="U600" s="44"/>
      <c r="V600" s="44"/>
      <c r="W600" s="44"/>
      <c r="X600" s="44"/>
      <c r="Y600" s="44"/>
      <c r="Z600" s="44"/>
      <c r="AA600" s="44">
        <v>1910</v>
      </c>
      <c r="AB600" s="44"/>
      <c r="AC600" s="44">
        <v>5</v>
      </c>
      <c r="AD600" s="44"/>
      <c r="AE600" s="44"/>
      <c r="AF600" s="44">
        <v>4</v>
      </c>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4"/>
      <c r="BM600" s="44"/>
      <c r="BN600" s="44"/>
      <c r="BO600" s="44"/>
      <c r="BP600" s="44"/>
      <c r="BQ600" s="44"/>
      <c r="BR600" s="44"/>
      <c r="BS600" s="44"/>
      <c r="BT600" s="44"/>
      <c r="BU600" s="44"/>
      <c r="BV600" s="44"/>
      <c r="BW600" s="44"/>
      <c r="BX600" s="44"/>
      <c r="BY600" s="44"/>
      <c r="BZ600" s="44"/>
      <c r="CA600" s="44"/>
      <c r="CB600" s="44"/>
      <c r="CC600" s="44"/>
      <c r="CD600" s="44"/>
      <c r="CE600" s="18">
        <f t="shared" si="16"/>
        <v>0</v>
      </c>
      <c r="CF600" s="44"/>
      <c r="CG600" s="44"/>
      <c r="CH600" s="44"/>
      <c r="CQ600" s="145">
        <v>0</v>
      </c>
      <c r="CV600" s="222">
        <v>0</v>
      </c>
    </row>
    <row r="601" spans="1:100" s="145" customFormat="1" x14ac:dyDescent="0.25">
      <c r="A601" s="44" t="s">
        <v>501</v>
      </c>
      <c r="B601" s="43" t="str">
        <f t="shared" si="15"/>
        <v>004</v>
      </c>
      <c r="C601" s="44"/>
      <c r="D601" s="44" t="s">
        <v>502</v>
      </c>
      <c r="E601" s="44" t="s">
        <v>919</v>
      </c>
      <c r="F601" s="44" t="s">
        <v>503</v>
      </c>
      <c r="G601" s="44" t="s">
        <v>133</v>
      </c>
      <c r="H601" s="139">
        <v>47901</v>
      </c>
      <c r="I601" s="44" t="s">
        <v>292</v>
      </c>
      <c r="J601" s="44" t="s">
        <v>454</v>
      </c>
      <c r="K601" s="46">
        <v>2364</v>
      </c>
      <c r="L601" s="44"/>
      <c r="M601" s="44"/>
      <c r="N601" s="44"/>
      <c r="O601" s="44"/>
      <c r="P601" s="44"/>
      <c r="Q601" s="44"/>
      <c r="R601" s="44"/>
      <c r="S601" s="44"/>
      <c r="T601" s="44"/>
      <c r="U601" s="44"/>
      <c r="V601" s="44"/>
      <c r="W601" s="44"/>
      <c r="X601" s="44"/>
      <c r="Y601" s="44"/>
      <c r="Z601" s="44"/>
      <c r="AA601" s="44">
        <v>1870</v>
      </c>
      <c r="AB601" s="44"/>
      <c r="AC601" s="44">
        <v>5</v>
      </c>
      <c r="AD601" s="44"/>
      <c r="AE601" s="44"/>
      <c r="AF601" s="44">
        <v>4</v>
      </c>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4"/>
      <c r="BM601" s="44"/>
      <c r="BN601" s="44"/>
      <c r="BO601" s="44"/>
      <c r="BP601" s="44"/>
      <c r="BQ601" s="44"/>
      <c r="BR601" s="44"/>
      <c r="BS601" s="44"/>
      <c r="BT601" s="44"/>
      <c r="BU601" s="44"/>
      <c r="BV601" s="44"/>
      <c r="BW601" s="44"/>
      <c r="BX601" s="44"/>
      <c r="BY601" s="44"/>
      <c r="BZ601" s="44"/>
      <c r="CA601" s="44"/>
      <c r="CB601" s="44"/>
      <c r="CC601" s="44"/>
      <c r="CD601" s="44"/>
      <c r="CE601" s="18">
        <f t="shared" si="16"/>
        <v>0</v>
      </c>
      <c r="CF601" s="44"/>
      <c r="CG601" s="44"/>
      <c r="CH601" s="44"/>
      <c r="CQ601" s="145">
        <v>0</v>
      </c>
      <c r="CV601" s="222">
        <v>0</v>
      </c>
    </row>
    <row r="602" spans="1:100" s="188" customFormat="1" x14ac:dyDescent="0.25">
      <c r="A602" s="183" t="s">
        <v>504</v>
      </c>
      <c r="B602" s="184" t="str">
        <f t="shared" si="15"/>
        <v>004</v>
      </c>
      <c r="C602" s="183"/>
      <c r="D602" s="183" t="s">
        <v>505</v>
      </c>
      <c r="E602" s="183" t="s">
        <v>3715</v>
      </c>
      <c r="F602" s="183" t="s">
        <v>506</v>
      </c>
      <c r="G602" s="183" t="s">
        <v>133</v>
      </c>
      <c r="H602" s="185">
        <v>47901</v>
      </c>
      <c r="I602" s="183" t="s">
        <v>292</v>
      </c>
      <c r="J602" s="183" t="s">
        <v>454</v>
      </c>
      <c r="K602" s="186"/>
      <c r="L602" s="183"/>
      <c r="M602" s="183"/>
      <c r="N602" s="183"/>
      <c r="O602" s="183"/>
      <c r="P602" s="183"/>
      <c r="Q602" s="183"/>
      <c r="R602" s="183"/>
      <c r="S602" s="183"/>
      <c r="T602" s="183"/>
      <c r="U602" s="183"/>
      <c r="V602" s="183"/>
      <c r="W602" s="183"/>
      <c r="X602" s="183"/>
      <c r="Y602" s="183"/>
      <c r="Z602" s="183"/>
      <c r="AA602" s="183">
        <v>1900</v>
      </c>
      <c r="AB602" s="183"/>
      <c r="AC602" s="183">
        <v>3</v>
      </c>
      <c r="AD602" s="183"/>
      <c r="AE602" s="183"/>
      <c r="AF602" s="183">
        <v>4</v>
      </c>
      <c r="AG602" s="183"/>
      <c r="AH602" s="183"/>
      <c r="AI602" s="183"/>
      <c r="AJ602" s="183"/>
      <c r="AK602" s="183"/>
      <c r="AL602" s="183"/>
      <c r="AM602" s="183"/>
      <c r="AN602" s="183"/>
      <c r="AO602" s="183"/>
      <c r="AP602" s="183"/>
      <c r="AQ602" s="183"/>
      <c r="AR602" s="183"/>
      <c r="AS602" s="183"/>
      <c r="AT602" s="183"/>
      <c r="AU602" s="183"/>
      <c r="AV602" s="183"/>
      <c r="AW602" s="183"/>
      <c r="AX602" s="183"/>
      <c r="AY602" s="183"/>
      <c r="AZ602" s="183"/>
      <c r="BA602" s="183"/>
      <c r="BB602" s="183"/>
      <c r="BC602" s="183"/>
      <c r="BD602" s="183"/>
      <c r="BE602" s="183"/>
      <c r="BF602" s="183"/>
      <c r="BG602" s="183"/>
      <c r="BH602" s="183"/>
      <c r="BI602" s="183"/>
      <c r="BJ602" s="183"/>
      <c r="BK602" s="183"/>
      <c r="BL602" s="183"/>
      <c r="BM602" s="183"/>
      <c r="BN602" s="183"/>
      <c r="BO602" s="183"/>
      <c r="BP602" s="183"/>
      <c r="BQ602" s="183"/>
      <c r="BR602" s="183"/>
      <c r="BS602" s="183"/>
      <c r="BT602" s="183"/>
      <c r="BU602" s="183"/>
      <c r="BV602" s="183"/>
      <c r="BW602" s="183"/>
      <c r="BX602" s="183"/>
      <c r="BY602" s="183"/>
      <c r="BZ602" s="183"/>
      <c r="CA602" s="183"/>
      <c r="CB602" s="183"/>
      <c r="CC602" s="183"/>
      <c r="CD602" s="183"/>
      <c r="CE602" s="187">
        <f t="shared" si="16"/>
        <v>0</v>
      </c>
      <c r="CF602" s="183"/>
      <c r="CG602" s="183"/>
      <c r="CH602" s="183" t="s">
        <v>3723</v>
      </c>
      <c r="CQ602" s="188">
        <v>0</v>
      </c>
      <c r="CV602" s="222">
        <v>0</v>
      </c>
    </row>
    <row r="603" spans="1:100" s="145" customFormat="1" x14ac:dyDescent="0.25">
      <c r="A603" s="44" t="s">
        <v>147</v>
      </c>
      <c r="B603" s="43" t="str">
        <f t="shared" si="15"/>
        <v>004</v>
      </c>
      <c r="C603" s="44"/>
      <c r="D603" s="44" t="s">
        <v>507</v>
      </c>
      <c r="E603" s="44" t="s">
        <v>3721</v>
      </c>
      <c r="F603" s="44" t="s">
        <v>508</v>
      </c>
      <c r="G603" s="44" t="s">
        <v>133</v>
      </c>
      <c r="H603" s="139">
        <v>47905</v>
      </c>
      <c r="I603" s="44" t="s">
        <v>292</v>
      </c>
      <c r="J603" s="44" t="s">
        <v>454</v>
      </c>
      <c r="K603" s="46"/>
      <c r="L603" s="44"/>
      <c r="M603" s="44"/>
      <c r="N603" s="44"/>
      <c r="O603" s="44"/>
      <c r="P603" s="44"/>
      <c r="Q603" s="44"/>
      <c r="R603" s="44"/>
      <c r="S603" s="44"/>
      <c r="T603" s="44"/>
      <c r="U603" s="44"/>
      <c r="V603" s="44"/>
      <c r="W603" s="44"/>
      <c r="X603" s="44"/>
      <c r="Y603" s="44"/>
      <c r="Z603" s="44"/>
      <c r="AA603" s="44">
        <v>2002</v>
      </c>
      <c r="AB603" s="44"/>
      <c r="AC603" s="44">
        <v>4</v>
      </c>
      <c r="AD603" s="44"/>
      <c r="AE603" s="44"/>
      <c r="AF603" s="44">
        <v>4</v>
      </c>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4"/>
      <c r="BM603" s="44"/>
      <c r="BN603" s="44"/>
      <c r="BO603" s="44"/>
      <c r="BP603" s="44"/>
      <c r="BQ603" s="44"/>
      <c r="BR603" s="44"/>
      <c r="BS603" s="44"/>
      <c r="BT603" s="44"/>
      <c r="BU603" s="44"/>
      <c r="BV603" s="44"/>
      <c r="BW603" s="44"/>
      <c r="BX603" s="44"/>
      <c r="BY603" s="44"/>
      <c r="BZ603" s="44"/>
      <c r="CA603" s="44"/>
      <c r="CB603" s="44"/>
      <c r="CC603" s="44"/>
      <c r="CD603" s="44"/>
      <c r="CE603" s="18">
        <f t="shared" si="16"/>
        <v>0</v>
      </c>
      <c r="CF603" s="44"/>
      <c r="CG603" s="44"/>
      <c r="CH603" s="44"/>
      <c r="CQ603" s="145">
        <v>0</v>
      </c>
      <c r="CV603" s="222">
        <v>0</v>
      </c>
    </row>
    <row r="604" spans="1:100" s="145" customFormat="1" x14ac:dyDescent="0.25">
      <c r="A604" s="44" t="s">
        <v>509</v>
      </c>
      <c r="B604" s="43" t="str">
        <f t="shared" si="15"/>
        <v>004</v>
      </c>
      <c r="C604" s="44"/>
      <c r="D604" s="44" t="s">
        <v>510</v>
      </c>
      <c r="E604" s="44" t="s">
        <v>3722</v>
      </c>
      <c r="F604" s="44" t="s">
        <v>511</v>
      </c>
      <c r="G604" s="44" t="s">
        <v>133</v>
      </c>
      <c r="H604" s="139">
        <v>47901</v>
      </c>
      <c r="I604" s="44" t="s">
        <v>292</v>
      </c>
      <c r="J604" s="44" t="s">
        <v>454</v>
      </c>
      <c r="K604" s="46">
        <v>5200</v>
      </c>
      <c r="L604" s="44"/>
      <c r="M604" s="44"/>
      <c r="N604" s="44"/>
      <c r="O604" s="49"/>
      <c r="P604" s="50"/>
      <c r="Q604" s="44"/>
      <c r="R604" s="44"/>
      <c r="S604" s="44"/>
      <c r="T604" s="44"/>
      <c r="U604" s="44"/>
      <c r="V604" s="44"/>
      <c r="W604" s="44"/>
      <c r="X604" s="44"/>
      <c r="Y604" s="44"/>
      <c r="Z604" s="44"/>
      <c r="AA604" s="44">
        <v>1911</v>
      </c>
      <c r="AB604" s="44"/>
      <c r="AC604" s="44">
        <v>4</v>
      </c>
      <c r="AD604" s="44"/>
      <c r="AE604" s="44"/>
      <c r="AF604" s="44">
        <v>4</v>
      </c>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4"/>
      <c r="BM604" s="44"/>
      <c r="BN604" s="44"/>
      <c r="BO604" s="44"/>
      <c r="BP604" s="44"/>
      <c r="BQ604" s="44"/>
      <c r="BR604" s="44"/>
      <c r="BS604" s="44"/>
      <c r="BT604" s="44"/>
      <c r="BU604" s="44"/>
      <c r="BV604" s="44"/>
      <c r="BW604" s="44"/>
      <c r="BX604" s="44"/>
      <c r="BY604" s="44"/>
      <c r="BZ604" s="44"/>
      <c r="CA604" s="44"/>
      <c r="CB604" s="44"/>
      <c r="CC604" s="44"/>
      <c r="CD604" s="44"/>
      <c r="CE604" s="18">
        <f t="shared" si="16"/>
        <v>0</v>
      </c>
      <c r="CF604" s="44"/>
      <c r="CG604" s="44"/>
      <c r="CH604" s="44"/>
      <c r="CQ604" s="145">
        <v>0</v>
      </c>
      <c r="CV604" s="222">
        <v>0</v>
      </c>
    </row>
    <row r="605" spans="1:100" s="188" customFormat="1" x14ac:dyDescent="0.25">
      <c r="A605" s="183" t="s">
        <v>442</v>
      </c>
      <c r="B605" s="184" t="str">
        <f t="shared" si="15"/>
        <v>004</v>
      </c>
      <c r="C605" s="183"/>
      <c r="D605" s="183" t="s">
        <v>512</v>
      </c>
      <c r="E605" s="183" t="s">
        <v>3711</v>
      </c>
      <c r="F605" s="183" t="s">
        <v>444</v>
      </c>
      <c r="G605" s="183" t="s">
        <v>133</v>
      </c>
      <c r="H605" s="185">
        <v>47901</v>
      </c>
      <c r="I605" s="183" t="s">
        <v>292</v>
      </c>
      <c r="J605" s="183" t="s">
        <v>454</v>
      </c>
      <c r="K605" s="186"/>
      <c r="L605" s="183"/>
      <c r="M605" s="183"/>
      <c r="N605" s="183"/>
      <c r="O605" s="183"/>
      <c r="P605" s="183"/>
      <c r="Q605" s="183"/>
      <c r="R605" s="183"/>
      <c r="S605" s="183"/>
      <c r="T605" s="183"/>
      <c r="U605" s="183"/>
      <c r="V605" s="183"/>
      <c r="W605" s="183"/>
      <c r="X605" s="183"/>
      <c r="Y605" s="183"/>
      <c r="Z605" s="183"/>
      <c r="AA605" s="183">
        <v>1980</v>
      </c>
      <c r="AB605" s="183"/>
      <c r="AC605" s="183">
        <v>5</v>
      </c>
      <c r="AD605" s="183"/>
      <c r="AE605" s="183"/>
      <c r="AF605" s="183">
        <v>5</v>
      </c>
      <c r="AG605" s="183"/>
      <c r="AH605" s="183"/>
      <c r="AI605" s="183"/>
      <c r="AJ605" s="183"/>
      <c r="AK605" s="183"/>
      <c r="AL605" s="183"/>
      <c r="AM605" s="183"/>
      <c r="AN605" s="183"/>
      <c r="AO605" s="183"/>
      <c r="AP605" s="183"/>
      <c r="AQ605" s="183"/>
      <c r="AR605" s="183"/>
      <c r="AS605" s="183"/>
      <c r="AT605" s="183"/>
      <c r="AU605" s="183"/>
      <c r="AV605" s="183"/>
      <c r="AW605" s="183"/>
      <c r="AX605" s="183"/>
      <c r="AY605" s="183"/>
      <c r="AZ605" s="183"/>
      <c r="BA605" s="183"/>
      <c r="BB605" s="183"/>
      <c r="BC605" s="183"/>
      <c r="BD605" s="183"/>
      <c r="BE605" s="183"/>
      <c r="BF605" s="183"/>
      <c r="BG605" s="183"/>
      <c r="BH605" s="183"/>
      <c r="BI605" s="183"/>
      <c r="BJ605" s="183"/>
      <c r="BK605" s="183"/>
      <c r="BL605" s="183"/>
      <c r="BM605" s="183"/>
      <c r="BN605" s="183"/>
      <c r="BO605" s="183"/>
      <c r="BP605" s="183"/>
      <c r="BQ605" s="183"/>
      <c r="BR605" s="183"/>
      <c r="BS605" s="183"/>
      <c r="BT605" s="183"/>
      <c r="BU605" s="183"/>
      <c r="BV605" s="183"/>
      <c r="BW605" s="183"/>
      <c r="BX605" s="183"/>
      <c r="BY605" s="183"/>
      <c r="BZ605" s="183"/>
      <c r="CA605" s="183"/>
      <c r="CB605" s="183"/>
      <c r="CC605" s="183"/>
      <c r="CD605" s="183"/>
      <c r="CE605" s="187">
        <f t="shared" si="16"/>
        <v>0</v>
      </c>
      <c r="CF605" s="183"/>
      <c r="CG605" s="183"/>
      <c r="CH605" s="183" t="s">
        <v>3724</v>
      </c>
      <c r="CQ605" s="188">
        <v>0</v>
      </c>
      <c r="CV605" s="222">
        <v>0</v>
      </c>
    </row>
    <row r="606" spans="1:100" s="145" customFormat="1" x14ac:dyDescent="0.25">
      <c r="A606" s="44" t="s">
        <v>513</v>
      </c>
      <c r="B606" s="43" t="str">
        <f t="shared" si="15"/>
        <v>004</v>
      </c>
      <c r="C606" s="44"/>
      <c r="D606" s="44" t="s">
        <v>514</v>
      </c>
      <c r="E606" s="44" t="s">
        <v>3725</v>
      </c>
      <c r="F606" s="44" t="s">
        <v>515</v>
      </c>
      <c r="G606" s="44" t="s">
        <v>133</v>
      </c>
      <c r="H606" s="139">
        <v>47904</v>
      </c>
      <c r="I606" s="44" t="s">
        <v>292</v>
      </c>
      <c r="J606" s="44" t="s">
        <v>516</v>
      </c>
      <c r="K606" s="44">
        <v>2122</v>
      </c>
      <c r="L606" s="44"/>
      <c r="M606" s="44"/>
      <c r="N606" s="44"/>
      <c r="O606" s="49"/>
      <c r="P606" s="50"/>
      <c r="Q606" s="44"/>
      <c r="R606" s="44"/>
      <c r="S606" s="44"/>
      <c r="T606" s="44"/>
      <c r="U606" s="44"/>
      <c r="V606" s="44"/>
      <c r="W606" s="44"/>
      <c r="X606" s="44"/>
      <c r="Y606" s="44"/>
      <c r="Z606" s="44"/>
      <c r="AA606" s="44">
        <v>1955</v>
      </c>
      <c r="AB606" s="44"/>
      <c r="AC606" s="44">
        <v>2</v>
      </c>
      <c r="AD606" s="44"/>
      <c r="AE606" s="44"/>
      <c r="AF606" s="44">
        <v>2</v>
      </c>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4"/>
      <c r="BM606" s="44"/>
      <c r="BN606" s="44"/>
      <c r="BO606" s="44"/>
      <c r="BP606" s="44"/>
      <c r="BQ606" s="44"/>
      <c r="BR606" s="44"/>
      <c r="BS606" s="44"/>
      <c r="BT606" s="44"/>
      <c r="BU606" s="44"/>
      <c r="BV606" s="44"/>
      <c r="BW606" s="44"/>
      <c r="BX606" s="44"/>
      <c r="BY606" s="44"/>
      <c r="BZ606" s="44"/>
      <c r="CA606" s="44"/>
      <c r="CB606" s="44"/>
      <c r="CC606" s="44"/>
      <c r="CD606" s="44"/>
      <c r="CE606" s="18">
        <f t="shared" si="16"/>
        <v>0</v>
      </c>
      <c r="CF606" s="44"/>
      <c r="CG606" s="44"/>
      <c r="CH606" s="44"/>
      <c r="CQ606" s="145">
        <v>0</v>
      </c>
      <c r="CV606" s="222">
        <v>0</v>
      </c>
    </row>
    <row r="607" spans="1:100" s="203" customFormat="1" x14ac:dyDescent="0.25">
      <c r="A607" s="218" t="s">
        <v>517</v>
      </c>
      <c r="B607" s="133" t="str">
        <f t="shared" si="15"/>
        <v>004</v>
      </c>
      <c r="C607" s="218"/>
      <c r="D607" s="218" t="s">
        <v>518</v>
      </c>
      <c r="E607" s="218" t="s">
        <v>3714</v>
      </c>
      <c r="F607" s="218" t="s">
        <v>519</v>
      </c>
      <c r="G607" s="218" t="s">
        <v>133</v>
      </c>
      <c r="H607" s="217">
        <v>47901</v>
      </c>
      <c r="I607" s="218" t="s">
        <v>292</v>
      </c>
      <c r="J607" s="218" t="s">
        <v>516</v>
      </c>
      <c r="K607" s="218">
        <v>3246</v>
      </c>
      <c r="L607" s="218"/>
      <c r="M607" s="218"/>
      <c r="N607" s="218"/>
      <c r="O607" s="218"/>
      <c r="P607" s="218"/>
      <c r="Q607" s="218"/>
      <c r="R607" s="218"/>
      <c r="S607" s="218"/>
      <c r="T607" s="218"/>
      <c r="U607" s="218"/>
      <c r="V607" s="218"/>
      <c r="W607" s="218"/>
      <c r="X607" s="218"/>
      <c r="Y607" s="218"/>
      <c r="Z607" s="218"/>
      <c r="AA607" s="218">
        <v>1899</v>
      </c>
      <c r="AB607" s="218"/>
      <c r="AC607" s="218">
        <v>3</v>
      </c>
      <c r="AD607" s="218">
        <v>3</v>
      </c>
      <c r="AE607" s="218"/>
      <c r="AF607" s="218">
        <v>3</v>
      </c>
      <c r="AG607" s="218"/>
      <c r="AH607" s="218">
        <v>3</v>
      </c>
      <c r="AI607" s="218"/>
      <c r="AJ607" s="218"/>
      <c r="AK607" s="218"/>
      <c r="AL607" s="218"/>
      <c r="AM607" s="218"/>
      <c r="AN607" s="218"/>
      <c r="AO607" s="218"/>
      <c r="AP607" s="218"/>
      <c r="AQ607" s="218"/>
      <c r="AR607" s="218"/>
      <c r="AS607" s="218"/>
      <c r="AT607" s="218"/>
      <c r="AU607" s="218"/>
      <c r="AV607" s="218"/>
      <c r="AW607" s="218"/>
      <c r="AX607" s="218"/>
      <c r="AY607" s="218"/>
      <c r="AZ607" s="218"/>
      <c r="BA607" s="218"/>
      <c r="BB607" s="218"/>
      <c r="BC607" s="218"/>
      <c r="BD607" s="218"/>
      <c r="BE607" s="218"/>
      <c r="BF607" s="218"/>
      <c r="BG607" s="218"/>
      <c r="BH607" s="218"/>
      <c r="BI607" s="218"/>
      <c r="BJ607" s="218"/>
      <c r="BK607" s="218"/>
      <c r="BL607" s="218"/>
      <c r="BM607" s="218"/>
      <c r="BN607" s="218"/>
      <c r="BO607" s="218"/>
      <c r="BP607" s="218"/>
      <c r="BQ607" s="218"/>
      <c r="BR607" s="218"/>
      <c r="BS607" s="218"/>
      <c r="BT607" s="218"/>
      <c r="BU607" s="218"/>
      <c r="BV607" s="218"/>
      <c r="BW607" s="218"/>
      <c r="BX607" s="218"/>
      <c r="BY607" s="218"/>
      <c r="BZ607" s="218"/>
      <c r="CA607" s="218"/>
      <c r="CB607" s="218"/>
      <c r="CC607" s="218"/>
      <c r="CD607" s="218"/>
      <c r="CE607" s="130">
        <f t="shared" si="16"/>
        <v>0</v>
      </c>
      <c r="CF607" s="218"/>
      <c r="CG607" s="218"/>
      <c r="CH607" s="218" t="s">
        <v>5331</v>
      </c>
      <c r="CQ607" s="203">
        <v>0</v>
      </c>
      <c r="CV607" s="203">
        <v>1</v>
      </c>
    </row>
    <row r="608" spans="1:100" s="145" customFormat="1" x14ac:dyDescent="0.25">
      <c r="A608" s="44" t="s">
        <v>520</v>
      </c>
      <c r="B608" s="43" t="str">
        <f>CONCATENATE(RIGHT(LEFT(A608,24),3))</f>
        <v>004</v>
      </c>
      <c r="C608" s="44"/>
      <c r="D608" s="44" t="s">
        <v>521</v>
      </c>
      <c r="E608" s="44" t="s">
        <v>3726</v>
      </c>
      <c r="F608" s="44" t="s">
        <v>522</v>
      </c>
      <c r="G608" s="44" t="s">
        <v>133</v>
      </c>
      <c r="H608" s="44">
        <v>47901</v>
      </c>
      <c r="I608" s="44" t="s">
        <v>292</v>
      </c>
      <c r="J608" s="44" t="s">
        <v>516</v>
      </c>
      <c r="K608" s="46">
        <v>1430</v>
      </c>
      <c r="L608" s="44"/>
      <c r="M608" s="44"/>
      <c r="N608" s="44"/>
      <c r="O608" s="49"/>
      <c r="P608" s="50"/>
      <c r="Q608" s="44"/>
      <c r="R608" s="44"/>
      <c r="S608" s="44"/>
      <c r="T608" s="44"/>
      <c r="U608" s="44"/>
      <c r="V608" s="44"/>
      <c r="W608" s="44"/>
      <c r="X608" s="44"/>
      <c r="Y608" s="44"/>
      <c r="Z608" s="44"/>
      <c r="AA608" s="44">
        <v>1890</v>
      </c>
      <c r="AB608" s="44"/>
      <c r="AC608" s="44">
        <v>3</v>
      </c>
      <c r="AD608" s="44"/>
      <c r="AE608" s="44"/>
      <c r="AF608" s="44">
        <v>3</v>
      </c>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4"/>
      <c r="BM608" s="44"/>
      <c r="BN608" s="44"/>
      <c r="BO608" s="44"/>
      <c r="BP608" s="44"/>
      <c r="BQ608" s="44"/>
      <c r="BR608" s="44"/>
      <c r="BS608" s="44"/>
      <c r="BT608" s="44"/>
      <c r="BU608" s="44"/>
      <c r="BV608" s="44"/>
      <c r="BW608" s="44"/>
      <c r="BX608" s="44"/>
      <c r="BY608" s="44"/>
      <c r="BZ608" s="44"/>
      <c r="CA608" s="44"/>
      <c r="CB608" s="44"/>
      <c r="CC608" s="44"/>
      <c r="CD608" s="44"/>
      <c r="CE608" s="18">
        <f t="shared" si="16"/>
        <v>0</v>
      </c>
      <c r="CF608" s="44"/>
      <c r="CG608" s="44"/>
      <c r="CH608" s="44"/>
      <c r="CQ608" s="145">
        <v>1</v>
      </c>
      <c r="CR608" s="145" t="s">
        <v>1837</v>
      </c>
      <c r="CV608" s="222">
        <v>0</v>
      </c>
    </row>
    <row r="609" spans="1:100" s="205" customFormat="1" x14ac:dyDescent="0.25">
      <c r="A609" s="205" t="s">
        <v>865</v>
      </c>
      <c r="B609" s="43"/>
      <c r="C609" s="44"/>
      <c r="D609" s="44" t="s">
        <v>866</v>
      </c>
      <c r="E609" s="44" t="s">
        <v>867</v>
      </c>
      <c r="F609" s="44" t="s">
        <v>868</v>
      </c>
      <c r="G609" s="44" t="s">
        <v>133</v>
      </c>
      <c r="H609" s="139">
        <v>47905</v>
      </c>
      <c r="I609" s="44" t="s">
        <v>292</v>
      </c>
      <c r="J609" s="44" t="s">
        <v>516</v>
      </c>
      <c r="K609" s="44">
        <v>1776</v>
      </c>
      <c r="L609" s="44"/>
      <c r="M609" s="44"/>
      <c r="N609" s="44"/>
      <c r="O609" s="44"/>
      <c r="P609" s="44"/>
      <c r="Q609" s="44"/>
      <c r="R609" s="44"/>
      <c r="S609" s="44"/>
      <c r="T609" s="44"/>
      <c r="U609" s="44"/>
      <c r="V609" s="44"/>
      <c r="W609" s="44"/>
      <c r="X609" s="44"/>
      <c r="Y609" s="44"/>
      <c r="Z609" s="44"/>
      <c r="AA609" s="44">
        <v>1999</v>
      </c>
      <c r="AB609" s="44"/>
      <c r="AC609" s="44">
        <v>3</v>
      </c>
      <c r="AD609" s="44"/>
      <c r="AE609" s="44"/>
      <c r="AF609" s="44">
        <v>3</v>
      </c>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4"/>
      <c r="BM609" s="44"/>
      <c r="BN609" s="44"/>
      <c r="BO609" s="44"/>
      <c r="BP609" s="44"/>
      <c r="BQ609" s="44"/>
      <c r="BR609" s="44"/>
      <c r="BS609" s="44"/>
      <c r="BT609" s="44"/>
      <c r="BU609" s="44"/>
      <c r="BV609" s="44"/>
      <c r="BW609" s="44"/>
      <c r="BX609" s="44"/>
      <c r="BY609" s="44"/>
      <c r="BZ609" s="44"/>
      <c r="CA609" s="44"/>
      <c r="CB609" s="44"/>
      <c r="CC609" s="44"/>
      <c r="CD609" s="44"/>
      <c r="CE609" s="18"/>
      <c r="CF609" s="44"/>
      <c r="CG609" s="44"/>
      <c r="CH609" s="44"/>
      <c r="CQ609" s="205">
        <v>0</v>
      </c>
      <c r="CV609" s="222">
        <v>0</v>
      </c>
    </row>
    <row r="610" spans="1:100" s="205" customFormat="1" x14ac:dyDescent="0.25">
      <c r="A610" s="205" t="s">
        <v>826</v>
      </c>
      <c r="B610" s="43"/>
      <c r="C610" s="44"/>
      <c r="D610" s="44" t="s">
        <v>827</v>
      </c>
      <c r="E610" s="44" t="s">
        <v>828</v>
      </c>
      <c r="F610" s="44" t="s">
        <v>829</v>
      </c>
      <c r="G610" s="44" t="s">
        <v>133</v>
      </c>
      <c r="H610" s="44">
        <v>47905</v>
      </c>
      <c r="I610" s="44" t="s">
        <v>292</v>
      </c>
      <c r="J610" s="44" t="s">
        <v>516</v>
      </c>
      <c r="K610" s="46">
        <v>2760</v>
      </c>
      <c r="L610" s="44"/>
      <c r="M610" s="44"/>
      <c r="N610" s="44"/>
      <c r="O610" s="49"/>
      <c r="P610" s="50"/>
      <c r="Q610" s="44"/>
      <c r="R610" s="44"/>
      <c r="S610" s="44"/>
      <c r="T610" s="44"/>
      <c r="U610" s="44"/>
      <c r="V610" s="44"/>
      <c r="W610" s="44"/>
      <c r="X610" s="44"/>
      <c r="Y610" s="44"/>
      <c r="Z610" s="44"/>
      <c r="AA610" s="44">
        <v>1960</v>
      </c>
      <c r="AB610" s="44"/>
      <c r="AC610" s="44">
        <v>2</v>
      </c>
      <c r="AD610" s="44"/>
      <c r="AE610" s="44"/>
      <c r="AF610" s="44">
        <v>3</v>
      </c>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4"/>
      <c r="BM610" s="44"/>
      <c r="BN610" s="44"/>
      <c r="BO610" s="44"/>
      <c r="BP610" s="44"/>
      <c r="BQ610" s="44"/>
      <c r="BR610" s="44"/>
      <c r="BS610" s="44"/>
      <c r="BT610" s="44"/>
      <c r="BU610" s="44"/>
      <c r="BV610" s="44"/>
      <c r="BW610" s="44"/>
      <c r="BX610" s="44"/>
      <c r="BY610" s="44"/>
      <c r="BZ610" s="44"/>
      <c r="CA610" s="44"/>
      <c r="CB610" s="44"/>
      <c r="CC610" s="44"/>
      <c r="CD610" s="44"/>
      <c r="CE610" s="18"/>
      <c r="CF610" s="44"/>
      <c r="CG610" s="44"/>
      <c r="CH610" s="44"/>
      <c r="CQ610" s="205">
        <v>1</v>
      </c>
      <c r="CR610" s="205" t="s">
        <v>2207</v>
      </c>
      <c r="CV610" s="222">
        <v>0</v>
      </c>
    </row>
    <row r="611" spans="1:100" s="205" customFormat="1" x14ac:dyDescent="0.25">
      <c r="A611" s="205" t="s">
        <v>669</v>
      </c>
      <c r="B611" s="43"/>
      <c r="C611" s="35"/>
      <c r="D611" s="35" t="s">
        <v>670</v>
      </c>
      <c r="E611" s="35" t="s">
        <v>671</v>
      </c>
      <c r="F611" s="35" t="s">
        <v>672</v>
      </c>
      <c r="G611" s="35" t="s">
        <v>254</v>
      </c>
      <c r="H611" s="35">
        <v>47906</v>
      </c>
      <c r="I611" s="35" t="s">
        <v>292</v>
      </c>
      <c r="J611" s="44" t="s">
        <v>516</v>
      </c>
      <c r="K611" s="35">
        <v>1408</v>
      </c>
      <c r="L611" s="35"/>
      <c r="M611" s="35"/>
      <c r="N611" s="35"/>
      <c r="O611" s="35"/>
      <c r="P611" s="33"/>
      <c r="Q611" s="35"/>
      <c r="R611" s="35"/>
      <c r="S611" s="35"/>
      <c r="T611" s="35"/>
      <c r="U611" s="35"/>
      <c r="V611" s="35"/>
      <c r="W611" s="35"/>
      <c r="X611" s="35"/>
      <c r="Y611" s="35"/>
      <c r="Z611" s="35"/>
      <c r="AA611" s="35">
        <v>1968</v>
      </c>
      <c r="AB611" s="35"/>
      <c r="AC611" s="35">
        <v>5</v>
      </c>
      <c r="AD611" s="35"/>
      <c r="AE611" s="35"/>
      <c r="AF611" s="35">
        <v>3</v>
      </c>
      <c r="AG611" s="35"/>
      <c r="AH611" s="35"/>
      <c r="AI611" s="35"/>
      <c r="AJ611" s="35"/>
      <c r="AK611" s="35"/>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c r="BZ611" s="35"/>
      <c r="CA611" s="35"/>
      <c r="CB611" s="35"/>
      <c r="CC611" s="35"/>
      <c r="CD611" s="35"/>
      <c r="CE611" s="35"/>
      <c r="CF611" s="35"/>
      <c r="CG611" s="35"/>
      <c r="CH611" s="35"/>
      <c r="CQ611" s="205">
        <v>0</v>
      </c>
      <c r="CV611" s="222">
        <v>0</v>
      </c>
    </row>
    <row r="612" spans="1:100" s="205" customFormat="1" x14ac:dyDescent="0.25">
      <c r="A612" s="205" t="s">
        <v>659</v>
      </c>
      <c r="B612" s="43" t="str">
        <f>CONCATENATE(RIGHT(LEFT(A612,24),3))</f>
        <v>026</v>
      </c>
      <c r="C612" s="35"/>
      <c r="D612" s="35" t="s">
        <v>660</v>
      </c>
      <c r="E612" s="35" t="s">
        <v>661</v>
      </c>
      <c r="F612" s="35" t="s">
        <v>662</v>
      </c>
      <c r="G612" s="35" t="s">
        <v>254</v>
      </c>
      <c r="H612" s="35">
        <v>47906</v>
      </c>
      <c r="I612" s="35" t="s">
        <v>292</v>
      </c>
      <c r="J612" s="35" t="s">
        <v>523</v>
      </c>
      <c r="K612" s="35">
        <v>3075</v>
      </c>
      <c r="L612" s="35"/>
      <c r="M612" s="35"/>
      <c r="N612" s="35"/>
      <c r="O612" s="35"/>
      <c r="P612" s="33">
        <v>861</v>
      </c>
      <c r="Q612" s="35"/>
      <c r="R612" s="35"/>
      <c r="S612" s="35"/>
      <c r="T612" s="35"/>
      <c r="U612" s="35"/>
      <c r="V612" s="35"/>
      <c r="W612" s="35"/>
      <c r="X612" s="35"/>
      <c r="Y612" s="35"/>
      <c r="Z612" s="35"/>
      <c r="AA612" s="35">
        <v>1900</v>
      </c>
      <c r="AB612" s="35"/>
      <c r="AC612" s="35">
        <v>5</v>
      </c>
      <c r="AD612" s="35"/>
      <c r="AE612" s="35"/>
      <c r="AF612" s="35">
        <v>4</v>
      </c>
      <c r="AG612" s="35"/>
      <c r="AH612" s="35"/>
      <c r="AI612" s="35"/>
      <c r="AJ612" s="35"/>
      <c r="AK612" s="35"/>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c r="BZ612" s="35"/>
      <c r="CA612" s="35"/>
      <c r="CB612" s="35"/>
      <c r="CC612" s="35"/>
      <c r="CD612" s="35"/>
      <c r="CE612" s="18">
        <f t="shared" si="16"/>
        <v>0</v>
      </c>
      <c r="CF612" s="35"/>
      <c r="CG612" s="35"/>
      <c r="CH612" s="35"/>
      <c r="CQ612" s="205">
        <v>0</v>
      </c>
      <c r="CV612" s="222">
        <v>0</v>
      </c>
    </row>
    <row r="613" spans="1:100" s="205" customFormat="1" x14ac:dyDescent="0.25">
      <c r="A613" s="205" t="s">
        <v>681</v>
      </c>
      <c r="B613" s="43"/>
      <c r="C613" s="35"/>
      <c r="D613" s="35" t="s">
        <v>682</v>
      </c>
      <c r="E613" s="35" t="s">
        <v>683</v>
      </c>
      <c r="F613" s="35" t="s">
        <v>684</v>
      </c>
      <c r="G613" s="35" t="s">
        <v>254</v>
      </c>
      <c r="H613" s="35">
        <v>47906</v>
      </c>
      <c r="I613" s="35" t="s">
        <v>292</v>
      </c>
      <c r="J613" s="35" t="s">
        <v>523</v>
      </c>
      <c r="K613" s="35">
        <v>2832</v>
      </c>
      <c r="L613" s="35"/>
      <c r="M613" s="35"/>
      <c r="N613" s="35"/>
      <c r="O613" s="35"/>
      <c r="P613" s="33"/>
      <c r="Q613" s="35"/>
      <c r="R613" s="35"/>
      <c r="S613" s="35"/>
      <c r="T613" s="35"/>
      <c r="U613" s="35"/>
      <c r="V613" s="35"/>
      <c r="W613" s="35"/>
      <c r="X613" s="35"/>
      <c r="Y613" s="35"/>
      <c r="Z613" s="35"/>
      <c r="AA613" s="35">
        <v>1971</v>
      </c>
      <c r="AB613" s="35"/>
      <c r="AC613" s="35">
        <v>4</v>
      </c>
      <c r="AD613" s="35"/>
      <c r="AE613" s="35"/>
      <c r="AF613" s="35">
        <v>4</v>
      </c>
      <c r="AG613" s="35"/>
      <c r="AH613" s="35"/>
      <c r="AI613" s="35"/>
      <c r="AJ613" s="35"/>
      <c r="AK613" s="35"/>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c r="BZ613" s="35"/>
      <c r="CA613" s="35"/>
      <c r="CB613" s="35"/>
      <c r="CC613" s="35"/>
      <c r="CD613" s="35"/>
      <c r="CE613" s="35"/>
      <c r="CF613" s="35"/>
      <c r="CG613" s="35"/>
      <c r="CH613" s="35"/>
      <c r="CQ613" s="205">
        <v>0</v>
      </c>
      <c r="CV613" s="222">
        <v>0</v>
      </c>
    </row>
    <row r="614" spans="1:100" s="205" customFormat="1" x14ac:dyDescent="0.25">
      <c r="A614" s="205" t="s">
        <v>705</v>
      </c>
      <c r="B614" s="43"/>
      <c r="C614" s="35"/>
      <c r="D614" s="35" t="s">
        <v>706</v>
      </c>
      <c r="E614" s="35" t="s">
        <v>707</v>
      </c>
      <c r="F614" s="35" t="s">
        <v>708</v>
      </c>
      <c r="G614" s="35" t="s">
        <v>254</v>
      </c>
      <c r="H614" s="35">
        <v>47906</v>
      </c>
      <c r="I614" s="35" t="s">
        <v>292</v>
      </c>
      <c r="J614" s="35" t="s">
        <v>523</v>
      </c>
      <c r="K614" s="35">
        <v>7322</v>
      </c>
      <c r="L614" s="35"/>
      <c r="M614" s="35"/>
      <c r="N614" s="35"/>
      <c r="O614" s="35"/>
      <c r="P614" s="33"/>
      <c r="Q614" s="35"/>
      <c r="R614" s="35"/>
      <c r="S614" s="35"/>
      <c r="T614" s="35"/>
      <c r="U614" s="35"/>
      <c r="V614" s="35"/>
      <c r="W614" s="35"/>
      <c r="X614" s="35"/>
      <c r="Y614" s="35"/>
      <c r="Z614" s="35"/>
      <c r="AA614" s="35">
        <v>1930</v>
      </c>
      <c r="AB614" s="35"/>
      <c r="AC614" s="35">
        <v>5</v>
      </c>
      <c r="AD614" s="35"/>
      <c r="AE614" s="35"/>
      <c r="AF614" s="35">
        <v>4</v>
      </c>
      <c r="AG614" s="35"/>
      <c r="AH614" s="35"/>
      <c r="AI614" s="35"/>
      <c r="AJ614" s="35"/>
      <c r="AK614" s="35"/>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c r="BZ614" s="35"/>
      <c r="CA614" s="35"/>
      <c r="CB614" s="35"/>
      <c r="CC614" s="35"/>
      <c r="CD614" s="35"/>
      <c r="CE614" s="35"/>
      <c r="CF614" s="35"/>
      <c r="CG614" s="35"/>
      <c r="CH614" s="35"/>
      <c r="CQ614" s="205">
        <v>0</v>
      </c>
      <c r="CV614" s="222">
        <v>0</v>
      </c>
    </row>
    <row r="615" spans="1:100" s="205" customFormat="1" x14ac:dyDescent="0.25">
      <c r="A615" s="205" t="s">
        <v>1018</v>
      </c>
      <c r="B615" s="43"/>
      <c r="C615" s="35"/>
      <c r="D615" s="35" t="s">
        <v>3463</v>
      </c>
      <c r="E615" s="35" t="s">
        <v>3464</v>
      </c>
      <c r="F615" s="35" t="s">
        <v>3465</v>
      </c>
      <c r="G615" s="35" t="s">
        <v>133</v>
      </c>
      <c r="H615" s="35">
        <v>47905</v>
      </c>
      <c r="I615" s="35" t="s">
        <v>292</v>
      </c>
      <c r="J615" s="35" t="s">
        <v>523</v>
      </c>
      <c r="K615" s="35">
        <v>10080</v>
      </c>
      <c r="L615" s="35"/>
      <c r="M615" s="35"/>
      <c r="N615" s="35"/>
      <c r="O615" s="35"/>
      <c r="P615" s="33"/>
      <c r="Q615" s="35"/>
      <c r="R615" s="35"/>
      <c r="S615" s="35"/>
      <c r="T615" s="35"/>
      <c r="U615" s="35"/>
      <c r="V615" s="35"/>
      <c r="W615" s="35"/>
      <c r="X615" s="35"/>
      <c r="Y615" s="35"/>
      <c r="Z615" s="35"/>
      <c r="AA615" s="35">
        <v>1986</v>
      </c>
      <c r="AB615" s="35"/>
      <c r="AC615" s="35">
        <v>3</v>
      </c>
      <c r="AD615" s="35"/>
      <c r="AE615" s="35"/>
      <c r="AF615" s="35">
        <v>3</v>
      </c>
      <c r="AG615" s="35"/>
      <c r="AH615" s="35"/>
      <c r="AI615" s="35"/>
      <c r="AJ615" s="35"/>
      <c r="AK615" s="35"/>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c r="BZ615" s="35"/>
      <c r="CA615" s="35"/>
      <c r="CB615" s="35"/>
      <c r="CC615" s="35"/>
      <c r="CD615" s="35"/>
      <c r="CE615" s="35"/>
      <c r="CF615" s="35"/>
      <c r="CG615" s="35"/>
      <c r="CH615" s="35"/>
      <c r="CQ615" s="205">
        <v>1</v>
      </c>
      <c r="CR615" s="205" t="s">
        <v>1016</v>
      </c>
      <c r="CV615" s="222">
        <v>0</v>
      </c>
    </row>
    <row r="616" spans="1:100" s="205" customFormat="1" x14ac:dyDescent="0.25">
      <c r="A616" s="205" t="s">
        <v>1220</v>
      </c>
      <c r="B616" s="43"/>
      <c r="C616" s="10"/>
      <c r="D616" s="202" t="s">
        <v>3487</v>
      </c>
      <c r="E616" s="10" t="s">
        <v>3488</v>
      </c>
      <c r="F616" s="10" t="s">
        <v>3489</v>
      </c>
      <c r="G616" s="10" t="s">
        <v>133</v>
      </c>
      <c r="H616" s="10">
        <v>47904</v>
      </c>
      <c r="I616" s="35" t="s">
        <v>292</v>
      </c>
      <c r="J616" s="35" t="s">
        <v>523</v>
      </c>
      <c r="K616" s="11">
        <v>6600</v>
      </c>
      <c r="L616" s="11"/>
      <c r="M616" s="11"/>
      <c r="N616" s="11"/>
      <c r="O616" s="11"/>
      <c r="P616" s="12"/>
      <c r="Q616" s="11"/>
      <c r="R616" s="13"/>
      <c r="S616" s="13"/>
      <c r="T616" s="13"/>
      <c r="U616" s="13"/>
      <c r="V616" s="31"/>
      <c r="W616" s="13"/>
      <c r="X616" s="13"/>
      <c r="Y616" s="13"/>
      <c r="Z616" s="13"/>
      <c r="AA616" s="15">
        <v>1966</v>
      </c>
      <c r="AB616" s="15"/>
      <c r="AC616" s="12">
        <v>2</v>
      </c>
      <c r="AD616" s="11"/>
      <c r="AE616" s="11"/>
      <c r="AF616" s="11">
        <v>2</v>
      </c>
      <c r="AG616" s="11"/>
      <c r="AH616" s="11"/>
      <c r="AI616" s="11"/>
      <c r="AJ616" s="11"/>
      <c r="AK616" s="11"/>
      <c r="AL616" s="11"/>
      <c r="AM616" s="11"/>
      <c r="AN616" s="11"/>
      <c r="AO616" s="11"/>
      <c r="AP616" s="11"/>
      <c r="AQ616" s="17"/>
      <c r="AR616" s="17"/>
      <c r="AS616" s="17"/>
      <c r="AT616" s="18"/>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32"/>
      <c r="BZ616" s="20"/>
      <c r="CA616" s="17"/>
      <c r="CB616" s="34"/>
      <c r="CC616" s="10"/>
      <c r="CD616" s="10"/>
      <c r="CE616" s="18"/>
      <c r="CF616" s="10"/>
      <c r="CG616" s="10"/>
      <c r="CH616" s="10"/>
      <c r="CQ616" s="205">
        <v>1</v>
      </c>
      <c r="CR616" s="205" t="s">
        <v>1218</v>
      </c>
      <c r="CV616" s="222">
        <v>0</v>
      </c>
    </row>
    <row r="617" spans="1:100" s="205" customFormat="1" x14ac:dyDescent="0.25">
      <c r="A617" s="205" t="s">
        <v>3727</v>
      </c>
      <c r="B617" s="43"/>
      <c r="C617" s="35"/>
      <c r="D617" s="35" t="s">
        <v>3728</v>
      </c>
      <c r="E617" s="35" t="s">
        <v>3729</v>
      </c>
      <c r="F617" s="205" t="s">
        <v>3730</v>
      </c>
      <c r="G617" s="35" t="s">
        <v>254</v>
      </c>
      <c r="H617" s="35">
        <v>47906</v>
      </c>
      <c r="I617" s="35" t="s">
        <v>292</v>
      </c>
      <c r="J617" s="35" t="s">
        <v>523</v>
      </c>
      <c r="K617" s="35">
        <v>920</v>
      </c>
      <c r="L617" s="35"/>
      <c r="M617" s="35"/>
      <c r="N617" s="35"/>
      <c r="O617" s="35"/>
      <c r="P617" s="33"/>
      <c r="Q617" s="35"/>
      <c r="R617" s="35"/>
      <c r="S617" s="35"/>
      <c r="T617" s="35"/>
      <c r="U617" s="35"/>
      <c r="V617" s="35"/>
      <c r="W617" s="35"/>
      <c r="X617" s="35"/>
      <c r="Y617" s="35"/>
      <c r="Z617" s="35"/>
      <c r="AA617" s="35">
        <v>1900</v>
      </c>
      <c r="AB617" s="35"/>
      <c r="AC617" s="35">
        <v>5</v>
      </c>
      <c r="AD617" s="35"/>
      <c r="AE617" s="35"/>
      <c r="AF617" s="35">
        <v>4</v>
      </c>
      <c r="AG617" s="35"/>
      <c r="AH617" s="35"/>
      <c r="AI617" s="35"/>
      <c r="AJ617" s="35"/>
      <c r="AK617" s="35"/>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c r="BZ617" s="35"/>
      <c r="CA617" s="35"/>
      <c r="CB617" s="35"/>
      <c r="CC617" s="35"/>
      <c r="CD617" s="35"/>
      <c r="CE617" s="35"/>
      <c r="CF617" s="35"/>
      <c r="CG617" s="35"/>
      <c r="CH617" s="35"/>
      <c r="CQ617" s="205">
        <v>0</v>
      </c>
      <c r="CV617" s="222">
        <v>0</v>
      </c>
    </row>
    <row r="618" spans="1:100" s="205" customFormat="1" x14ac:dyDescent="0.25">
      <c r="A618" s="205" t="s">
        <v>3731</v>
      </c>
      <c r="B618" s="43"/>
      <c r="C618" s="35"/>
      <c r="D618" s="202" t="s">
        <v>3732</v>
      </c>
      <c r="E618" s="35" t="s">
        <v>3733</v>
      </c>
      <c r="F618" s="35" t="s">
        <v>3734</v>
      </c>
      <c r="G618" s="35" t="s">
        <v>254</v>
      </c>
      <c r="H618" s="35">
        <v>47906</v>
      </c>
      <c r="I618" s="35" t="s">
        <v>292</v>
      </c>
      <c r="J618" s="35" t="s">
        <v>523</v>
      </c>
      <c r="K618" s="35">
        <v>1287</v>
      </c>
      <c r="L618" s="35"/>
      <c r="M618" s="35"/>
      <c r="N618" s="35"/>
      <c r="O618" s="35"/>
      <c r="P618" s="33"/>
      <c r="Q618" s="35"/>
      <c r="R618" s="35"/>
      <c r="S618" s="35"/>
      <c r="T618" s="35"/>
      <c r="U618" s="35"/>
      <c r="V618" s="35"/>
      <c r="W618" s="35"/>
      <c r="X618" s="35"/>
      <c r="Y618" s="35"/>
      <c r="Z618" s="35"/>
      <c r="AA618" s="35">
        <v>1960</v>
      </c>
      <c r="AB618" s="35"/>
      <c r="AC618" s="35">
        <v>5</v>
      </c>
      <c r="AD618" s="35"/>
      <c r="AE618" s="35"/>
      <c r="AF618" s="35">
        <v>4</v>
      </c>
      <c r="AG618" s="35"/>
      <c r="AH618" s="35"/>
      <c r="AI618" s="35"/>
      <c r="AJ618" s="35"/>
      <c r="AK618" s="35"/>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c r="BZ618" s="35"/>
      <c r="CA618" s="35"/>
      <c r="CB618" s="35"/>
      <c r="CC618" s="35"/>
      <c r="CD618" s="35"/>
      <c r="CE618" s="35"/>
      <c r="CF618" s="35"/>
      <c r="CG618" s="35"/>
      <c r="CH618" s="35"/>
      <c r="CQ618" s="205">
        <v>0</v>
      </c>
      <c r="CV618" s="222">
        <v>0</v>
      </c>
    </row>
    <row r="619" spans="1:100" s="205" customFormat="1" x14ac:dyDescent="0.25">
      <c r="A619" s="205" t="s">
        <v>3735</v>
      </c>
      <c r="B619" s="43"/>
      <c r="C619" s="35"/>
      <c r="D619" s="35"/>
      <c r="E619" s="35" t="s">
        <v>3736</v>
      </c>
      <c r="F619" s="35" t="s">
        <v>3737</v>
      </c>
      <c r="G619" s="35" t="s">
        <v>254</v>
      </c>
      <c r="H619" s="35">
        <v>47906</v>
      </c>
      <c r="I619" s="35" t="s">
        <v>292</v>
      </c>
      <c r="J619" s="35" t="s">
        <v>523</v>
      </c>
      <c r="K619" s="35">
        <v>1288</v>
      </c>
      <c r="L619" s="35"/>
      <c r="M619" s="35"/>
      <c r="N619" s="35"/>
      <c r="O619" s="35"/>
      <c r="P619" s="33"/>
      <c r="Q619" s="35"/>
      <c r="R619" s="35"/>
      <c r="S619" s="35"/>
      <c r="T619" s="35"/>
      <c r="U619" s="35"/>
      <c r="V619" s="35"/>
      <c r="W619" s="35"/>
      <c r="X619" s="35"/>
      <c r="Y619" s="35"/>
      <c r="Z619" s="35"/>
      <c r="AA619" s="35">
        <v>1957</v>
      </c>
      <c r="AB619" s="35"/>
      <c r="AC619" s="35">
        <v>3</v>
      </c>
      <c r="AD619" s="35"/>
      <c r="AE619" s="35"/>
      <c r="AF619" s="35">
        <v>3</v>
      </c>
      <c r="AG619" s="35"/>
      <c r="AH619" s="35"/>
      <c r="AI619" s="35"/>
      <c r="AJ619" s="35"/>
      <c r="AK619" s="35"/>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c r="BZ619" s="35"/>
      <c r="CA619" s="35"/>
      <c r="CB619" s="35"/>
      <c r="CC619" s="35"/>
      <c r="CD619" s="35"/>
      <c r="CE619" s="35"/>
      <c r="CF619" s="35"/>
      <c r="CG619" s="35"/>
      <c r="CH619" s="35"/>
      <c r="CQ619" s="205">
        <v>0</v>
      </c>
      <c r="CV619" s="222">
        <v>0</v>
      </c>
    </row>
    <row r="620" spans="1:100" s="205" customFormat="1" x14ac:dyDescent="0.25">
      <c r="A620" s="205" t="s">
        <v>3738</v>
      </c>
      <c r="B620" s="43"/>
      <c r="C620" s="35"/>
      <c r="D620" s="202" t="s">
        <v>3739</v>
      </c>
      <c r="E620" s="35" t="s">
        <v>3740</v>
      </c>
      <c r="F620" s="35" t="s">
        <v>3741</v>
      </c>
      <c r="G620" s="10" t="s">
        <v>133</v>
      </c>
      <c r="H620" s="10">
        <v>47904</v>
      </c>
      <c r="I620" s="35" t="s">
        <v>292</v>
      </c>
      <c r="J620" s="35" t="s">
        <v>523</v>
      </c>
      <c r="K620" s="35">
        <v>1292</v>
      </c>
      <c r="L620" s="35"/>
      <c r="M620" s="35"/>
      <c r="N620" s="35"/>
      <c r="O620" s="35"/>
      <c r="P620" s="33"/>
      <c r="Q620" s="35"/>
      <c r="R620" s="35"/>
      <c r="S620" s="35"/>
      <c r="T620" s="35"/>
      <c r="U620" s="35"/>
      <c r="V620" s="35"/>
      <c r="W620" s="35"/>
      <c r="X620" s="35"/>
      <c r="Y620" s="35"/>
      <c r="Z620" s="35"/>
      <c r="AA620" s="35">
        <v>1950</v>
      </c>
      <c r="AB620" s="35"/>
      <c r="AC620" s="35">
        <v>2</v>
      </c>
      <c r="AD620" s="35"/>
      <c r="AE620" s="35"/>
      <c r="AF620" s="35">
        <v>2</v>
      </c>
      <c r="AG620" s="35"/>
      <c r="AH620" s="35"/>
      <c r="AI620" s="35"/>
      <c r="AJ620" s="35"/>
      <c r="AK620" s="35"/>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c r="BZ620" s="35"/>
      <c r="CA620" s="35"/>
      <c r="CB620" s="35"/>
      <c r="CC620" s="35"/>
      <c r="CD620" s="35"/>
      <c r="CE620" s="35"/>
      <c r="CF620" s="35"/>
      <c r="CG620" s="35"/>
      <c r="CH620" s="35"/>
      <c r="CQ620" s="205">
        <v>0</v>
      </c>
      <c r="CV620" s="222">
        <v>0</v>
      </c>
    </row>
    <row r="621" spans="1:100" s="205" customFormat="1" x14ac:dyDescent="0.25">
      <c r="A621" s="205" t="s">
        <v>3742</v>
      </c>
      <c r="B621" s="43"/>
      <c r="C621" s="35"/>
      <c r="D621" s="35" t="s">
        <v>3574</v>
      </c>
      <c r="E621" s="35" t="s">
        <v>3743</v>
      </c>
      <c r="F621" s="35" t="s">
        <v>3744</v>
      </c>
      <c r="G621" s="35" t="s">
        <v>288</v>
      </c>
      <c r="H621" s="35">
        <v>47930</v>
      </c>
      <c r="I621" s="35" t="s">
        <v>292</v>
      </c>
      <c r="J621" s="35" t="s">
        <v>523</v>
      </c>
      <c r="K621" s="35">
        <v>1408</v>
      </c>
      <c r="L621" s="35"/>
      <c r="M621" s="35"/>
      <c r="N621" s="35"/>
      <c r="O621" s="35"/>
      <c r="P621" s="33"/>
      <c r="Q621" s="35"/>
      <c r="R621" s="35"/>
      <c r="S621" s="35"/>
      <c r="T621" s="35"/>
      <c r="U621" s="35"/>
      <c r="V621" s="35"/>
      <c r="W621" s="35"/>
      <c r="X621" s="35"/>
      <c r="Y621" s="35"/>
      <c r="Z621" s="35"/>
      <c r="AA621" s="35">
        <v>1950</v>
      </c>
      <c r="AB621" s="35"/>
      <c r="AC621" s="35">
        <v>1</v>
      </c>
      <c r="AD621" s="35"/>
      <c r="AE621" s="35"/>
      <c r="AF621" s="35">
        <v>1</v>
      </c>
      <c r="AG621" s="35"/>
      <c r="AH621" s="35"/>
      <c r="AI621" s="35"/>
      <c r="AJ621" s="35"/>
      <c r="AK621" s="35"/>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c r="BZ621" s="35"/>
      <c r="CA621" s="35"/>
      <c r="CB621" s="35"/>
      <c r="CC621" s="35"/>
      <c r="CD621" s="35"/>
      <c r="CE621" s="35"/>
      <c r="CF621" s="35"/>
      <c r="CG621" s="35"/>
      <c r="CH621" s="35"/>
      <c r="CQ621" s="205">
        <v>0</v>
      </c>
      <c r="CV621" s="222">
        <v>0</v>
      </c>
    </row>
    <row r="622" spans="1:100" s="205" customFormat="1" x14ac:dyDescent="0.25">
      <c r="A622" s="205" t="s">
        <v>3745</v>
      </c>
      <c r="B622" s="43"/>
      <c r="C622" s="35"/>
      <c r="D622" s="35" t="s">
        <v>3746</v>
      </c>
      <c r="E622" s="35" t="s">
        <v>3747</v>
      </c>
      <c r="F622" s="35" t="s">
        <v>3748</v>
      </c>
      <c r="G622" s="10" t="s">
        <v>133</v>
      </c>
      <c r="H622" s="10">
        <v>47904</v>
      </c>
      <c r="I622" s="35" t="s">
        <v>292</v>
      </c>
      <c r="J622" s="35" t="s">
        <v>523</v>
      </c>
      <c r="K622" s="35">
        <v>1614</v>
      </c>
      <c r="L622" s="35"/>
      <c r="M622" s="35"/>
      <c r="N622" s="35"/>
      <c r="O622" s="35"/>
      <c r="P622" s="33"/>
      <c r="Q622" s="35"/>
      <c r="R622" s="35"/>
      <c r="S622" s="35"/>
      <c r="T622" s="35"/>
      <c r="U622" s="35"/>
      <c r="V622" s="35"/>
      <c r="W622" s="35"/>
      <c r="X622" s="35"/>
      <c r="Y622" s="35"/>
      <c r="Z622" s="35"/>
      <c r="AA622" s="35">
        <v>1920</v>
      </c>
      <c r="AB622" s="35"/>
      <c r="AC622" s="35">
        <v>1</v>
      </c>
      <c r="AD622" s="35"/>
      <c r="AE622" s="35"/>
      <c r="AF622" s="35">
        <v>2</v>
      </c>
      <c r="AG622" s="35"/>
      <c r="AH622" s="35"/>
      <c r="AI622" s="35"/>
      <c r="AJ622" s="35"/>
      <c r="AK622" s="35"/>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c r="BZ622" s="35"/>
      <c r="CA622" s="35"/>
      <c r="CB622" s="35"/>
      <c r="CC622" s="35"/>
      <c r="CD622" s="35"/>
      <c r="CE622" s="35"/>
      <c r="CF622" s="35"/>
      <c r="CG622" s="35"/>
      <c r="CH622" s="35"/>
      <c r="CQ622" s="205">
        <v>0</v>
      </c>
      <c r="CV622" s="222">
        <v>0</v>
      </c>
    </row>
    <row r="623" spans="1:100" s="205" customFormat="1" x14ac:dyDescent="0.25">
      <c r="A623" s="205" t="s">
        <v>3749</v>
      </c>
      <c r="B623" s="43"/>
      <c r="C623" s="35"/>
      <c r="D623" s="35" t="s">
        <v>3750</v>
      </c>
      <c r="E623" s="35" t="s">
        <v>3751</v>
      </c>
      <c r="F623" s="35" t="s">
        <v>3752</v>
      </c>
      <c r="G623" s="35" t="s">
        <v>133</v>
      </c>
      <c r="H623" s="35">
        <v>47905</v>
      </c>
      <c r="I623" s="35" t="s">
        <v>292</v>
      </c>
      <c r="J623" s="35" t="s">
        <v>523</v>
      </c>
      <c r="K623" s="35">
        <v>1736</v>
      </c>
      <c r="L623" s="35"/>
      <c r="M623" s="35"/>
      <c r="N623" s="35"/>
      <c r="O623" s="35"/>
      <c r="P623" s="33"/>
      <c r="Q623" s="35"/>
      <c r="R623" s="35"/>
      <c r="S623" s="35"/>
      <c r="T623" s="35"/>
      <c r="U623" s="35"/>
      <c r="V623" s="35"/>
      <c r="W623" s="35"/>
      <c r="X623" s="35"/>
      <c r="Y623" s="35"/>
      <c r="Z623" s="35"/>
      <c r="AA623" s="35">
        <v>1978</v>
      </c>
      <c r="AB623" s="35"/>
      <c r="AC623" s="35">
        <v>3</v>
      </c>
      <c r="AD623" s="35"/>
      <c r="AE623" s="35"/>
      <c r="AF623" s="35">
        <v>2</v>
      </c>
      <c r="AG623" s="35"/>
      <c r="AH623" s="35"/>
      <c r="AI623" s="35"/>
      <c r="AJ623" s="35"/>
      <c r="AK623" s="35"/>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c r="BZ623" s="35"/>
      <c r="CA623" s="35"/>
      <c r="CB623" s="35"/>
      <c r="CC623" s="35"/>
      <c r="CD623" s="35"/>
      <c r="CE623" s="35"/>
      <c r="CF623" s="35"/>
      <c r="CG623" s="35"/>
      <c r="CH623" s="35"/>
      <c r="CQ623" s="205">
        <v>0</v>
      </c>
      <c r="CV623" s="222">
        <v>0</v>
      </c>
    </row>
    <row r="624" spans="1:100" s="205" customFormat="1" x14ac:dyDescent="0.25">
      <c r="A624" s="205" t="s">
        <v>3753</v>
      </c>
      <c r="B624" s="43"/>
      <c r="C624" s="35"/>
      <c r="D624" s="202" t="s">
        <v>3754</v>
      </c>
      <c r="E624" s="35" t="s">
        <v>3755</v>
      </c>
      <c r="F624" s="35" t="s">
        <v>3756</v>
      </c>
      <c r="G624" s="10" t="s">
        <v>133</v>
      </c>
      <c r="H624" s="10">
        <v>47904</v>
      </c>
      <c r="I624" s="35" t="s">
        <v>292</v>
      </c>
      <c r="J624" s="35" t="s">
        <v>523</v>
      </c>
      <c r="K624" s="35">
        <v>1758</v>
      </c>
      <c r="L624" s="35"/>
      <c r="M624" s="35"/>
      <c r="N624" s="35"/>
      <c r="O624" s="35"/>
      <c r="P624" s="33"/>
      <c r="Q624" s="35"/>
      <c r="R624" s="35"/>
      <c r="S624" s="35"/>
      <c r="T624" s="35"/>
      <c r="U624" s="35"/>
      <c r="V624" s="35"/>
      <c r="W624" s="35"/>
      <c r="X624" s="35"/>
      <c r="Y624" s="35"/>
      <c r="Z624" s="35"/>
      <c r="AA624" s="35">
        <v>1970</v>
      </c>
      <c r="AB624" s="35"/>
      <c r="AC624" s="35">
        <v>3</v>
      </c>
      <c r="AD624" s="35"/>
      <c r="AE624" s="35"/>
      <c r="AF624" s="35">
        <v>3</v>
      </c>
      <c r="AG624" s="35"/>
      <c r="AH624" s="35"/>
      <c r="AI624" s="35"/>
      <c r="AJ624" s="35"/>
      <c r="AK624" s="35"/>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c r="BZ624" s="35"/>
      <c r="CA624" s="35"/>
      <c r="CB624" s="35"/>
      <c r="CC624" s="35"/>
      <c r="CD624" s="35"/>
      <c r="CE624" s="35"/>
      <c r="CF624" s="35"/>
      <c r="CG624" s="35"/>
      <c r="CH624" s="35"/>
      <c r="CQ624" s="205">
        <v>0</v>
      </c>
      <c r="CV624" s="222">
        <v>0</v>
      </c>
    </row>
    <row r="625" spans="1:100" s="205" customFormat="1" x14ac:dyDescent="0.25">
      <c r="A625" s="205" t="s">
        <v>3757</v>
      </c>
      <c r="B625" s="43"/>
      <c r="C625" s="35"/>
      <c r="D625" s="35" t="s">
        <v>3758</v>
      </c>
      <c r="E625" s="35" t="s">
        <v>3759</v>
      </c>
      <c r="F625" s="35" t="s">
        <v>3760</v>
      </c>
      <c r="G625" s="35" t="s">
        <v>254</v>
      </c>
      <c r="H625" s="35">
        <v>47906</v>
      </c>
      <c r="I625" s="35" t="s">
        <v>292</v>
      </c>
      <c r="J625" s="35" t="s">
        <v>523</v>
      </c>
      <c r="K625" s="35">
        <v>1908</v>
      </c>
      <c r="L625" s="35"/>
      <c r="M625" s="35"/>
      <c r="N625" s="35"/>
      <c r="O625" s="35"/>
      <c r="P625" s="33"/>
      <c r="Q625" s="35"/>
      <c r="R625" s="35"/>
      <c r="S625" s="35"/>
      <c r="T625" s="35"/>
      <c r="U625" s="35"/>
      <c r="V625" s="35"/>
      <c r="W625" s="35"/>
      <c r="X625" s="35"/>
      <c r="Y625" s="35"/>
      <c r="Z625" s="35"/>
      <c r="AA625" s="35">
        <v>1960</v>
      </c>
      <c r="AB625" s="35"/>
      <c r="AC625" s="35">
        <v>5</v>
      </c>
      <c r="AD625" s="35"/>
      <c r="AE625" s="35"/>
      <c r="AF625" s="35">
        <v>4</v>
      </c>
      <c r="AG625" s="35"/>
      <c r="AH625" s="35"/>
      <c r="AI625" s="35"/>
      <c r="AJ625" s="35"/>
      <c r="AK625" s="35"/>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c r="BZ625" s="35"/>
      <c r="CA625" s="35"/>
      <c r="CB625" s="35"/>
      <c r="CC625" s="35"/>
      <c r="CD625" s="35"/>
      <c r="CE625" s="35"/>
      <c r="CF625" s="35"/>
      <c r="CG625" s="35"/>
      <c r="CH625" s="35"/>
      <c r="CQ625" s="205">
        <v>0</v>
      </c>
      <c r="CV625" s="222">
        <v>0</v>
      </c>
    </row>
    <row r="626" spans="1:100" s="205" customFormat="1" x14ac:dyDescent="0.25">
      <c r="A626" s="205" t="s">
        <v>3761</v>
      </c>
      <c r="B626" s="43"/>
      <c r="C626" s="35"/>
      <c r="D626" s="35" t="s">
        <v>3762</v>
      </c>
      <c r="E626" s="35" t="s">
        <v>3763</v>
      </c>
      <c r="F626" s="35" t="s">
        <v>3764</v>
      </c>
      <c r="G626" s="35" t="s">
        <v>133</v>
      </c>
      <c r="H626" s="35">
        <v>47905</v>
      </c>
      <c r="I626" s="35" t="s">
        <v>292</v>
      </c>
      <c r="J626" s="35" t="s">
        <v>523</v>
      </c>
      <c r="K626" s="35">
        <v>1926</v>
      </c>
      <c r="L626" s="35"/>
      <c r="M626" s="35"/>
      <c r="N626" s="35"/>
      <c r="O626" s="35"/>
      <c r="P626" s="33"/>
      <c r="Q626" s="35"/>
      <c r="R626" s="35"/>
      <c r="S626" s="35"/>
      <c r="T626" s="35"/>
      <c r="U626" s="35"/>
      <c r="V626" s="35"/>
      <c r="W626" s="35"/>
      <c r="X626" s="35"/>
      <c r="Y626" s="35"/>
      <c r="Z626" s="35"/>
      <c r="AA626" s="35">
        <v>1930</v>
      </c>
      <c r="AB626" s="35"/>
      <c r="AC626" s="35">
        <v>3</v>
      </c>
      <c r="AD626" s="35"/>
      <c r="AE626" s="35"/>
      <c r="AF626" s="35">
        <v>2</v>
      </c>
      <c r="AG626" s="35"/>
      <c r="AH626" s="35"/>
      <c r="AI626" s="35"/>
      <c r="AJ626" s="35"/>
      <c r="AK626" s="35"/>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c r="BZ626" s="35"/>
      <c r="CA626" s="35"/>
      <c r="CB626" s="35"/>
      <c r="CC626" s="35"/>
      <c r="CD626" s="35"/>
      <c r="CE626" s="35"/>
      <c r="CF626" s="35"/>
      <c r="CG626" s="35"/>
      <c r="CH626" s="35"/>
      <c r="CQ626" s="205">
        <v>0</v>
      </c>
      <c r="CV626" s="222">
        <v>0</v>
      </c>
    </row>
    <row r="627" spans="1:100" s="205" customFormat="1" x14ac:dyDescent="0.25">
      <c r="A627" s="205" t="s">
        <v>3078</v>
      </c>
      <c r="B627" s="43"/>
      <c r="C627" s="35"/>
      <c r="D627" s="35" t="s">
        <v>3765</v>
      </c>
      <c r="E627" s="35" t="s">
        <v>3766</v>
      </c>
      <c r="F627" s="35" t="s">
        <v>3767</v>
      </c>
      <c r="G627" s="10" t="s">
        <v>133</v>
      </c>
      <c r="H627" s="10">
        <v>47904</v>
      </c>
      <c r="I627" s="35" t="s">
        <v>292</v>
      </c>
      <c r="J627" s="35" t="s">
        <v>523</v>
      </c>
      <c r="K627" s="35">
        <v>2031</v>
      </c>
      <c r="L627" s="35"/>
      <c r="M627" s="35"/>
      <c r="N627" s="35"/>
      <c r="O627" s="35"/>
      <c r="P627" s="33"/>
      <c r="Q627" s="35"/>
      <c r="R627" s="35"/>
      <c r="S627" s="35"/>
      <c r="T627" s="35"/>
      <c r="U627" s="35"/>
      <c r="V627" s="35"/>
      <c r="W627" s="35"/>
      <c r="X627" s="35"/>
      <c r="Y627" s="35"/>
      <c r="Z627" s="35"/>
      <c r="AA627" s="35">
        <v>1960</v>
      </c>
      <c r="AB627" s="35"/>
      <c r="AC627" s="35">
        <v>3</v>
      </c>
      <c r="AD627" s="35"/>
      <c r="AE627" s="35"/>
      <c r="AF627" s="35">
        <v>3</v>
      </c>
      <c r="AG627" s="35"/>
      <c r="AH627" s="35"/>
      <c r="AI627" s="35"/>
      <c r="AJ627" s="35"/>
      <c r="AK627" s="35"/>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c r="BZ627" s="35"/>
      <c r="CA627" s="35"/>
      <c r="CB627" s="35"/>
      <c r="CC627" s="35"/>
      <c r="CD627" s="35"/>
      <c r="CE627" s="35"/>
      <c r="CF627" s="35"/>
      <c r="CG627" s="35"/>
      <c r="CH627" s="35"/>
      <c r="CQ627" s="205">
        <v>1</v>
      </c>
      <c r="CR627" s="205" t="s">
        <v>3076</v>
      </c>
      <c r="CV627" s="222">
        <v>0</v>
      </c>
    </row>
    <row r="628" spans="1:100" s="205" customFormat="1" x14ac:dyDescent="0.25">
      <c r="A628" s="205" t="s">
        <v>3768</v>
      </c>
      <c r="B628" s="43"/>
      <c r="C628" s="35"/>
      <c r="D628" s="35" t="s">
        <v>3770</v>
      </c>
      <c r="E628" s="35" t="s">
        <v>3769</v>
      </c>
      <c r="F628" s="35" t="s">
        <v>3771</v>
      </c>
      <c r="G628" s="35" t="s">
        <v>133</v>
      </c>
      <c r="H628" s="35">
        <v>47905</v>
      </c>
      <c r="I628" s="35" t="s">
        <v>292</v>
      </c>
      <c r="J628" s="35" t="s">
        <v>523</v>
      </c>
      <c r="K628" s="35">
        <v>2755</v>
      </c>
      <c r="L628" s="35"/>
      <c r="M628" s="35"/>
      <c r="N628" s="35"/>
      <c r="O628" s="35"/>
      <c r="P628" s="33"/>
      <c r="Q628" s="35"/>
      <c r="R628" s="35"/>
      <c r="S628" s="35"/>
      <c r="T628" s="35"/>
      <c r="U628" s="35"/>
      <c r="V628" s="35"/>
      <c r="W628" s="35"/>
      <c r="X628" s="35"/>
      <c r="Y628" s="35"/>
      <c r="Z628" s="35"/>
      <c r="AA628" s="35">
        <v>1978</v>
      </c>
      <c r="AB628" s="35"/>
      <c r="AC628" s="35">
        <v>4</v>
      </c>
      <c r="AD628" s="35"/>
      <c r="AE628" s="35"/>
      <c r="AF628" s="35">
        <v>3</v>
      </c>
      <c r="AG628" s="35"/>
      <c r="AH628" s="35"/>
      <c r="AI628" s="35"/>
      <c r="AJ628" s="35"/>
      <c r="AK628" s="35"/>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c r="BZ628" s="35"/>
      <c r="CA628" s="35"/>
      <c r="CB628" s="35"/>
      <c r="CC628" s="35"/>
      <c r="CD628" s="35"/>
      <c r="CE628" s="35"/>
      <c r="CF628" s="35"/>
      <c r="CG628" s="35"/>
      <c r="CH628" s="35"/>
      <c r="CQ628" s="205">
        <v>0</v>
      </c>
      <c r="CV628" s="222">
        <v>0</v>
      </c>
    </row>
    <row r="629" spans="1:100" s="205" customFormat="1" x14ac:dyDescent="0.25">
      <c r="A629" s="205" t="s">
        <v>3772</v>
      </c>
      <c r="B629" s="43"/>
      <c r="C629" s="35"/>
      <c r="D629" s="35" t="s">
        <v>3773</v>
      </c>
      <c r="E629" s="35" t="s">
        <v>3774</v>
      </c>
      <c r="F629" s="35" t="s">
        <v>3775</v>
      </c>
      <c r="G629" s="35" t="s">
        <v>254</v>
      </c>
      <c r="H629" s="35">
        <v>47906</v>
      </c>
      <c r="I629" s="35" t="s">
        <v>292</v>
      </c>
      <c r="J629" s="35" t="s">
        <v>523</v>
      </c>
      <c r="K629" s="35">
        <v>2220</v>
      </c>
      <c r="L629" s="35"/>
      <c r="M629" s="35"/>
      <c r="N629" s="35"/>
      <c r="O629" s="35"/>
      <c r="P629" s="33"/>
      <c r="Q629" s="35"/>
      <c r="R629" s="35"/>
      <c r="S629" s="35"/>
      <c r="T629" s="35"/>
      <c r="U629" s="35"/>
      <c r="V629" s="35"/>
      <c r="W629" s="35"/>
      <c r="X629" s="35"/>
      <c r="Y629" s="35"/>
      <c r="Z629" s="35"/>
      <c r="AA629" s="35">
        <v>2005</v>
      </c>
      <c r="AB629" s="35"/>
      <c r="AC629" s="35">
        <v>5</v>
      </c>
      <c r="AD629" s="35"/>
      <c r="AE629" s="35"/>
      <c r="AF629" s="35">
        <v>4</v>
      </c>
      <c r="AG629" s="35"/>
      <c r="AH629" s="35"/>
      <c r="AI629" s="35"/>
      <c r="AJ629" s="35"/>
      <c r="AK629" s="35"/>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c r="BZ629" s="35"/>
      <c r="CA629" s="35"/>
      <c r="CB629" s="35"/>
      <c r="CC629" s="35"/>
      <c r="CD629" s="35"/>
      <c r="CE629" s="35"/>
      <c r="CF629" s="35"/>
      <c r="CG629" s="35"/>
      <c r="CH629" s="35"/>
      <c r="CQ629" s="205">
        <v>0</v>
      </c>
      <c r="CV629" s="222">
        <v>0</v>
      </c>
    </row>
    <row r="630" spans="1:100" s="205" customFormat="1" x14ac:dyDescent="0.25">
      <c r="A630" s="205" t="s">
        <v>3776</v>
      </c>
      <c r="B630" s="43"/>
      <c r="C630" s="35"/>
      <c r="D630" s="35" t="s">
        <v>3777</v>
      </c>
      <c r="E630" s="35" t="s">
        <v>632</v>
      </c>
      <c r="F630" s="35" t="s">
        <v>3778</v>
      </c>
      <c r="G630" s="35" t="s">
        <v>254</v>
      </c>
      <c r="H630" s="35">
        <v>47906</v>
      </c>
      <c r="I630" s="35" t="s">
        <v>292</v>
      </c>
      <c r="J630" s="35" t="s">
        <v>523</v>
      </c>
      <c r="K630" s="35">
        <v>2400</v>
      </c>
      <c r="L630" s="35"/>
      <c r="M630" s="35"/>
      <c r="N630" s="35"/>
      <c r="O630" s="35"/>
      <c r="P630" s="33"/>
      <c r="Q630" s="35"/>
      <c r="R630" s="35"/>
      <c r="S630" s="35"/>
      <c r="T630" s="35"/>
      <c r="U630" s="35"/>
      <c r="V630" s="35"/>
      <c r="W630" s="35"/>
      <c r="X630" s="35"/>
      <c r="Y630" s="35"/>
      <c r="Z630" s="35"/>
      <c r="AA630" s="35">
        <v>1971</v>
      </c>
      <c r="AB630" s="35"/>
      <c r="AC630" s="35">
        <v>5</v>
      </c>
      <c r="AD630" s="35"/>
      <c r="AE630" s="35"/>
      <c r="AF630" s="35">
        <v>3</v>
      </c>
      <c r="AG630" s="35"/>
      <c r="AH630" s="35"/>
      <c r="AI630" s="35"/>
      <c r="AJ630" s="35"/>
      <c r="AK630" s="35"/>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c r="BZ630" s="35"/>
      <c r="CA630" s="35"/>
      <c r="CB630" s="35"/>
      <c r="CC630" s="35"/>
      <c r="CD630" s="35"/>
      <c r="CE630" s="35"/>
      <c r="CF630" s="35"/>
      <c r="CG630" s="35"/>
      <c r="CH630" s="35"/>
      <c r="CQ630" s="205">
        <v>0</v>
      </c>
      <c r="CV630" s="222">
        <v>0</v>
      </c>
    </row>
    <row r="631" spans="1:100" s="205" customFormat="1" x14ac:dyDescent="0.25">
      <c r="A631" s="205" t="s">
        <v>3779</v>
      </c>
      <c r="B631" s="43"/>
      <c r="C631" s="35"/>
      <c r="D631" s="35" t="s">
        <v>3782</v>
      </c>
      <c r="E631" s="35" t="s">
        <v>3780</v>
      </c>
      <c r="F631" s="35" t="s">
        <v>3781</v>
      </c>
      <c r="G631" s="10" t="s">
        <v>133</v>
      </c>
      <c r="H631" s="10">
        <v>47904</v>
      </c>
      <c r="I631" s="35" t="s">
        <v>292</v>
      </c>
      <c r="J631" s="35" t="s">
        <v>523</v>
      </c>
      <c r="K631" s="35">
        <v>2496</v>
      </c>
      <c r="L631" s="35"/>
      <c r="M631" s="35"/>
      <c r="N631" s="35"/>
      <c r="O631" s="35"/>
      <c r="P631" s="33"/>
      <c r="Q631" s="35"/>
      <c r="R631" s="35"/>
      <c r="S631" s="35"/>
      <c r="T631" s="35"/>
      <c r="U631" s="35"/>
      <c r="V631" s="35"/>
      <c r="W631" s="35"/>
      <c r="X631" s="35"/>
      <c r="Y631" s="35"/>
      <c r="Z631" s="35"/>
      <c r="AA631" s="35">
        <v>1949</v>
      </c>
      <c r="AB631" s="35"/>
      <c r="AC631" s="35">
        <v>3</v>
      </c>
      <c r="AD631" s="35"/>
      <c r="AE631" s="35"/>
      <c r="AF631" s="35">
        <v>3</v>
      </c>
      <c r="AG631" s="35"/>
      <c r="AH631" s="35"/>
      <c r="AI631" s="35"/>
      <c r="AJ631" s="35"/>
      <c r="AK631" s="35"/>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c r="BZ631" s="35"/>
      <c r="CA631" s="35"/>
      <c r="CB631" s="35"/>
      <c r="CC631" s="35"/>
      <c r="CD631" s="35"/>
      <c r="CE631" s="35"/>
      <c r="CF631" s="35"/>
      <c r="CG631" s="35"/>
      <c r="CH631" s="35"/>
      <c r="CQ631" s="205">
        <v>0</v>
      </c>
      <c r="CV631" s="222">
        <v>0</v>
      </c>
    </row>
    <row r="632" spans="1:100" s="205" customFormat="1" x14ac:dyDescent="0.25">
      <c r="A632" s="205" t="s">
        <v>3783</v>
      </c>
      <c r="B632" s="43"/>
      <c r="C632" s="35"/>
      <c r="D632" s="35" t="s">
        <v>3784</v>
      </c>
      <c r="E632" s="35" t="s">
        <v>3785</v>
      </c>
      <c r="F632" s="35" t="s">
        <v>3786</v>
      </c>
      <c r="G632" s="35" t="s">
        <v>133</v>
      </c>
      <c r="H632" s="35">
        <v>47905</v>
      </c>
      <c r="I632" s="35" t="s">
        <v>292</v>
      </c>
      <c r="J632" s="35" t="s">
        <v>523</v>
      </c>
      <c r="K632" s="35">
        <v>2594</v>
      </c>
      <c r="L632" s="35"/>
      <c r="M632" s="35"/>
      <c r="N632" s="35"/>
      <c r="O632" s="35"/>
      <c r="P632" s="33"/>
      <c r="Q632" s="35"/>
      <c r="R632" s="35"/>
      <c r="S632" s="35"/>
      <c r="T632" s="35"/>
      <c r="U632" s="35"/>
      <c r="V632" s="35"/>
      <c r="W632" s="35"/>
      <c r="X632" s="35"/>
      <c r="Y632" s="35"/>
      <c r="Z632" s="35"/>
      <c r="AA632" s="35">
        <v>1974</v>
      </c>
      <c r="AB632" s="35"/>
      <c r="AC632" s="35">
        <v>5</v>
      </c>
      <c r="AD632" s="35"/>
      <c r="AE632" s="35"/>
      <c r="AF632" s="35">
        <v>4</v>
      </c>
      <c r="AG632" s="35"/>
      <c r="AH632" s="35"/>
      <c r="AI632" s="35"/>
      <c r="AJ632" s="35"/>
      <c r="AK632" s="35"/>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c r="BZ632" s="35"/>
      <c r="CA632" s="35"/>
      <c r="CB632" s="35"/>
      <c r="CC632" s="35"/>
      <c r="CD632" s="35"/>
      <c r="CE632" s="35"/>
      <c r="CF632" s="35"/>
      <c r="CG632" s="35"/>
      <c r="CH632" s="35"/>
      <c r="CQ632" s="205">
        <v>0</v>
      </c>
      <c r="CV632" s="222">
        <v>0</v>
      </c>
    </row>
    <row r="633" spans="1:100" s="205" customFormat="1" x14ac:dyDescent="0.25">
      <c r="A633" s="205" t="s">
        <v>3787</v>
      </c>
      <c r="B633" s="43"/>
      <c r="C633" s="35"/>
      <c r="D633" s="35" t="s">
        <v>3574</v>
      </c>
      <c r="E633" s="35" t="s">
        <v>3788</v>
      </c>
      <c r="F633" s="35" t="s">
        <v>3789</v>
      </c>
      <c r="G633" s="35" t="s">
        <v>133</v>
      </c>
      <c r="H633" s="35">
        <v>47905</v>
      </c>
      <c r="I633" s="35" t="s">
        <v>292</v>
      </c>
      <c r="J633" s="35" t="s">
        <v>523</v>
      </c>
      <c r="K633" s="35">
        <v>2636</v>
      </c>
      <c r="L633" s="35"/>
      <c r="M633" s="35"/>
      <c r="N633" s="35"/>
      <c r="O633" s="35"/>
      <c r="P633" s="33"/>
      <c r="Q633" s="35"/>
      <c r="R633" s="35"/>
      <c r="S633" s="35"/>
      <c r="T633" s="35"/>
      <c r="U633" s="35"/>
      <c r="V633" s="35"/>
      <c r="W633" s="35"/>
      <c r="X633" s="35"/>
      <c r="Y633" s="35"/>
      <c r="Z633" s="35"/>
      <c r="AA633" s="35">
        <v>1950</v>
      </c>
      <c r="AB633" s="35"/>
      <c r="AC633" s="35">
        <v>1</v>
      </c>
      <c r="AD633" s="35"/>
      <c r="AE633" s="35"/>
      <c r="AF633" s="35">
        <v>2</v>
      </c>
      <c r="AG633" s="35"/>
      <c r="AH633" s="35"/>
      <c r="AI633" s="35"/>
      <c r="AJ633" s="35"/>
      <c r="AK633" s="35"/>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c r="BZ633" s="35"/>
      <c r="CA633" s="35"/>
      <c r="CB633" s="35"/>
      <c r="CC633" s="35"/>
      <c r="CD633" s="35"/>
      <c r="CE633" s="35"/>
      <c r="CF633" s="35"/>
      <c r="CG633" s="35"/>
      <c r="CH633" s="35"/>
      <c r="CQ633" s="205">
        <v>0</v>
      </c>
      <c r="CV633" s="222">
        <v>0</v>
      </c>
    </row>
    <row r="634" spans="1:100" s="205" customFormat="1" x14ac:dyDescent="0.25">
      <c r="A634" s="205" t="s">
        <v>3790</v>
      </c>
      <c r="B634" s="43"/>
      <c r="C634" s="35"/>
      <c r="D634" s="35" t="s">
        <v>3791</v>
      </c>
      <c r="E634" s="35" t="s">
        <v>3792</v>
      </c>
      <c r="F634" s="35" t="s">
        <v>3793</v>
      </c>
      <c r="G634" s="10" t="s">
        <v>133</v>
      </c>
      <c r="H634" s="10">
        <v>47904</v>
      </c>
      <c r="I634" s="35" t="s">
        <v>292</v>
      </c>
      <c r="J634" s="35" t="s">
        <v>523</v>
      </c>
      <c r="K634" s="35">
        <v>2656</v>
      </c>
      <c r="L634" s="35"/>
      <c r="M634" s="35"/>
      <c r="N634" s="35"/>
      <c r="O634" s="35"/>
      <c r="P634" s="33"/>
      <c r="Q634" s="35"/>
      <c r="R634" s="35"/>
      <c r="S634" s="35"/>
      <c r="T634" s="35"/>
      <c r="U634" s="35"/>
      <c r="V634" s="35"/>
      <c r="W634" s="35"/>
      <c r="X634" s="35"/>
      <c r="Y634" s="35"/>
      <c r="Z634" s="35"/>
      <c r="AA634" s="35">
        <v>1955</v>
      </c>
      <c r="AB634" s="35"/>
      <c r="AC634" s="35">
        <v>3</v>
      </c>
      <c r="AD634" s="35"/>
      <c r="AE634" s="35"/>
      <c r="AF634" s="35">
        <v>3</v>
      </c>
      <c r="AG634" s="35"/>
      <c r="AH634" s="35"/>
      <c r="AI634" s="35"/>
      <c r="AJ634" s="35"/>
      <c r="AK634" s="35"/>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c r="BZ634" s="35"/>
      <c r="CA634" s="35"/>
      <c r="CB634" s="35"/>
      <c r="CC634" s="35"/>
      <c r="CD634" s="35"/>
      <c r="CE634" s="35"/>
      <c r="CF634" s="35"/>
      <c r="CG634" s="35"/>
      <c r="CH634" s="35"/>
      <c r="CQ634" s="205">
        <v>0</v>
      </c>
      <c r="CV634" s="222">
        <v>0</v>
      </c>
    </row>
    <row r="635" spans="1:100" s="205" customFormat="1" x14ac:dyDescent="0.25">
      <c r="A635" s="205" t="s">
        <v>2725</v>
      </c>
      <c r="B635" s="43"/>
      <c r="C635" s="35"/>
      <c r="D635" s="35" t="s">
        <v>3794</v>
      </c>
      <c r="E635" s="35" t="s">
        <v>3795</v>
      </c>
      <c r="F635" s="35" t="s">
        <v>3796</v>
      </c>
      <c r="G635" s="35" t="s">
        <v>254</v>
      </c>
      <c r="H635" s="35">
        <v>47906</v>
      </c>
      <c r="I635" s="35" t="s">
        <v>292</v>
      </c>
      <c r="J635" s="35" t="s">
        <v>523</v>
      </c>
      <c r="K635" s="35">
        <v>3016</v>
      </c>
      <c r="L635" s="35"/>
      <c r="M635" s="35"/>
      <c r="N635" s="35"/>
      <c r="O635" s="35"/>
      <c r="P635" s="33"/>
      <c r="Q635" s="35"/>
      <c r="R635" s="35"/>
      <c r="S635" s="35"/>
      <c r="T635" s="35"/>
      <c r="U635" s="35"/>
      <c r="V635" s="35"/>
      <c r="W635" s="35"/>
      <c r="X635" s="35"/>
      <c r="Y635" s="35"/>
      <c r="Z635" s="35"/>
      <c r="AA635" s="35">
        <v>1920</v>
      </c>
      <c r="AB635" s="35"/>
      <c r="AC635" s="35">
        <v>3</v>
      </c>
      <c r="AD635" s="35"/>
      <c r="AE635" s="35"/>
      <c r="AF635" s="35">
        <v>3</v>
      </c>
      <c r="AG635" s="35"/>
      <c r="AH635" s="35"/>
      <c r="AI635" s="35"/>
      <c r="AJ635" s="35"/>
      <c r="AK635" s="35"/>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c r="CB635" s="35"/>
      <c r="CC635" s="35"/>
      <c r="CD635" s="35"/>
      <c r="CE635" s="35"/>
      <c r="CF635" s="35"/>
      <c r="CG635" s="35"/>
      <c r="CH635" s="35"/>
      <c r="CQ635" s="205">
        <v>1</v>
      </c>
      <c r="CR635" s="205" t="s">
        <v>2723</v>
      </c>
      <c r="CV635" s="222">
        <v>0</v>
      </c>
    </row>
    <row r="636" spans="1:100" s="205" customFormat="1" x14ac:dyDescent="0.25">
      <c r="A636" s="205" t="s">
        <v>3797</v>
      </c>
      <c r="B636" s="43"/>
      <c r="C636" s="35"/>
      <c r="D636" s="35" t="s">
        <v>3798</v>
      </c>
      <c r="E636" s="35" t="s">
        <v>3679</v>
      </c>
      <c r="F636" s="35" t="s">
        <v>3799</v>
      </c>
      <c r="G636" s="10" t="s">
        <v>133</v>
      </c>
      <c r="H636" s="10">
        <v>47909</v>
      </c>
      <c r="I636" s="35" t="s">
        <v>292</v>
      </c>
      <c r="J636" s="35" t="s">
        <v>523</v>
      </c>
      <c r="K636" s="35">
        <v>3028</v>
      </c>
      <c r="L636" s="35"/>
      <c r="M636" s="35"/>
      <c r="N636" s="35"/>
      <c r="O636" s="35"/>
      <c r="P636" s="33"/>
      <c r="Q636" s="35"/>
      <c r="R636" s="35"/>
      <c r="S636" s="35"/>
      <c r="T636" s="35"/>
      <c r="U636" s="35"/>
      <c r="V636" s="35"/>
      <c r="W636" s="35"/>
      <c r="X636" s="35"/>
      <c r="Y636" s="35"/>
      <c r="Z636" s="35"/>
      <c r="AA636" s="35">
        <v>1957</v>
      </c>
      <c r="AB636" s="35"/>
      <c r="AC636" s="35">
        <v>3</v>
      </c>
      <c r="AD636" s="35"/>
      <c r="AE636" s="35"/>
      <c r="AF636" s="35">
        <v>2</v>
      </c>
      <c r="AG636" s="35"/>
      <c r="AH636" s="35"/>
      <c r="AI636" s="35"/>
      <c r="AJ636" s="35"/>
      <c r="AK636" s="35"/>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c r="BZ636" s="35"/>
      <c r="CA636" s="35"/>
      <c r="CB636" s="35"/>
      <c r="CC636" s="35"/>
      <c r="CD636" s="35"/>
      <c r="CE636" s="35"/>
      <c r="CF636" s="35"/>
      <c r="CG636" s="35"/>
      <c r="CH636" s="35"/>
      <c r="CQ636" s="205">
        <v>0</v>
      </c>
      <c r="CV636" s="222">
        <v>0</v>
      </c>
    </row>
    <row r="637" spans="1:100" s="205" customFormat="1" x14ac:dyDescent="0.25">
      <c r="A637" s="205" t="s">
        <v>3800</v>
      </c>
      <c r="B637" s="43"/>
      <c r="C637" s="35"/>
      <c r="D637" s="204" t="s">
        <v>3801</v>
      </c>
      <c r="E637" s="35" t="s">
        <v>3802</v>
      </c>
      <c r="F637" s="35" t="s">
        <v>3803</v>
      </c>
      <c r="G637" s="35" t="s">
        <v>254</v>
      </c>
      <c r="H637" s="35">
        <v>47906</v>
      </c>
      <c r="I637" s="35" t="s">
        <v>292</v>
      </c>
      <c r="J637" s="35" t="s">
        <v>523</v>
      </c>
      <c r="K637" s="35">
        <v>3220</v>
      </c>
      <c r="L637" s="35"/>
      <c r="M637" s="35"/>
      <c r="N637" s="35"/>
      <c r="O637" s="35"/>
      <c r="P637" s="33"/>
      <c r="Q637" s="35"/>
      <c r="R637" s="35"/>
      <c r="S637" s="35"/>
      <c r="T637" s="35"/>
      <c r="U637" s="35"/>
      <c r="V637" s="35"/>
      <c r="W637" s="35"/>
      <c r="X637" s="35"/>
      <c r="Y637" s="35"/>
      <c r="Z637" s="35"/>
      <c r="AA637" s="35">
        <v>1986</v>
      </c>
      <c r="AB637" s="35"/>
      <c r="AC637" s="35">
        <v>5</v>
      </c>
      <c r="AD637" s="35"/>
      <c r="AE637" s="35"/>
      <c r="AF637" s="35">
        <v>5</v>
      </c>
      <c r="AG637" s="35"/>
      <c r="AH637" s="35"/>
      <c r="AI637" s="35"/>
      <c r="AJ637" s="35"/>
      <c r="AK637" s="35"/>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c r="BZ637" s="35"/>
      <c r="CA637" s="35"/>
      <c r="CB637" s="35"/>
      <c r="CC637" s="35"/>
      <c r="CD637" s="35"/>
      <c r="CE637" s="35"/>
      <c r="CF637" s="35"/>
      <c r="CG637" s="35"/>
      <c r="CH637" s="35"/>
      <c r="CQ637" s="205">
        <v>0</v>
      </c>
      <c r="CV637" s="222">
        <v>0</v>
      </c>
    </row>
    <row r="638" spans="1:100" s="205" customFormat="1" x14ac:dyDescent="0.25">
      <c r="A638" s="205" t="s">
        <v>3804</v>
      </c>
      <c r="B638" s="43"/>
      <c r="C638" s="35"/>
      <c r="D638" s="35" t="s">
        <v>3805</v>
      </c>
      <c r="E638" s="35" t="s">
        <v>3806</v>
      </c>
      <c r="F638" s="35" t="s">
        <v>3807</v>
      </c>
      <c r="G638" s="10" t="s">
        <v>133</v>
      </c>
      <c r="H638" s="10">
        <v>47905</v>
      </c>
      <c r="I638" s="35" t="s">
        <v>292</v>
      </c>
      <c r="J638" s="35" t="s">
        <v>523</v>
      </c>
      <c r="K638" s="35">
        <v>3243</v>
      </c>
      <c r="L638" s="35"/>
      <c r="M638" s="35"/>
      <c r="N638" s="35"/>
      <c r="O638" s="35"/>
      <c r="P638" s="33"/>
      <c r="Q638" s="35"/>
      <c r="R638" s="35"/>
      <c r="S638" s="35"/>
      <c r="T638" s="35"/>
      <c r="U638" s="35"/>
      <c r="V638" s="35"/>
      <c r="W638" s="35"/>
      <c r="X638" s="35"/>
      <c r="Y638" s="35"/>
      <c r="Z638" s="35"/>
      <c r="AA638" s="35">
        <v>1970</v>
      </c>
      <c r="AB638" s="35"/>
      <c r="AC638" s="35">
        <v>5</v>
      </c>
      <c r="AD638" s="35"/>
      <c r="AE638" s="35"/>
      <c r="AF638" s="35">
        <v>3</v>
      </c>
      <c r="AG638" s="35"/>
      <c r="AH638" s="35"/>
      <c r="AI638" s="35"/>
      <c r="AJ638" s="35"/>
      <c r="AK638" s="35"/>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c r="BZ638" s="35"/>
      <c r="CA638" s="35"/>
      <c r="CB638" s="35"/>
      <c r="CC638" s="35"/>
      <c r="CD638" s="35"/>
      <c r="CE638" s="35"/>
      <c r="CF638" s="35"/>
      <c r="CG638" s="35"/>
      <c r="CH638" s="35"/>
      <c r="CQ638" s="205">
        <v>0</v>
      </c>
      <c r="CV638" s="222">
        <v>0</v>
      </c>
    </row>
    <row r="639" spans="1:100" s="205" customFormat="1" x14ac:dyDescent="0.25">
      <c r="A639" s="205" t="s">
        <v>3808</v>
      </c>
      <c r="B639" s="43"/>
      <c r="C639" s="35"/>
      <c r="D639" s="35" t="s">
        <v>3809</v>
      </c>
      <c r="E639" s="35" t="s">
        <v>632</v>
      </c>
      <c r="F639" s="35" t="s">
        <v>3810</v>
      </c>
      <c r="G639" s="10" t="s">
        <v>133</v>
      </c>
      <c r="H639" s="10">
        <v>47905</v>
      </c>
      <c r="I639" s="35" t="s">
        <v>292</v>
      </c>
      <c r="J639" s="35" t="s">
        <v>523</v>
      </c>
      <c r="K639" s="35">
        <v>3329</v>
      </c>
      <c r="L639" s="35"/>
      <c r="M639" s="35"/>
      <c r="N639" s="35"/>
      <c r="O639" s="35"/>
      <c r="P639" s="33"/>
      <c r="Q639" s="35"/>
      <c r="R639" s="35"/>
      <c r="S639" s="35"/>
      <c r="T639" s="35"/>
      <c r="U639" s="35"/>
      <c r="V639" s="35"/>
      <c r="W639" s="35"/>
      <c r="X639" s="35"/>
      <c r="Y639" s="35"/>
      <c r="Z639" s="35"/>
      <c r="AA639" s="35">
        <v>1985</v>
      </c>
      <c r="AB639" s="35"/>
      <c r="AC639" s="35">
        <v>4</v>
      </c>
      <c r="AD639" s="35"/>
      <c r="AE639" s="35"/>
      <c r="AF639" s="35">
        <v>3</v>
      </c>
      <c r="AG639" s="35"/>
      <c r="AH639" s="35"/>
      <c r="AI639" s="35"/>
      <c r="AJ639" s="35"/>
      <c r="AK639" s="35"/>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c r="BZ639" s="35"/>
      <c r="CA639" s="35"/>
      <c r="CB639" s="35"/>
      <c r="CC639" s="35"/>
      <c r="CD639" s="35"/>
      <c r="CE639" s="35"/>
      <c r="CF639" s="35"/>
      <c r="CG639" s="35"/>
      <c r="CH639" s="35"/>
      <c r="CQ639" s="205">
        <v>0</v>
      </c>
      <c r="CV639" s="222">
        <v>0</v>
      </c>
    </row>
    <row r="640" spans="1:100" s="205" customFormat="1" x14ac:dyDescent="0.25">
      <c r="A640" s="205" t="s">
        <v>3811</v>
      </c>
      <c r="B640" s="43"/>
      <c r="C640" s="35"/>
      <c r="D640" s="35" t="s">
        <v>3812</v>
      </c>
      <c r="E640" s="35" t="s">
        <v>3813</v>
      </c>
      <c r="F640" s="35" t="s">
        <v>3814</v>
      </c>
      <c r="G640" s="10" t="s">
        <v>133</v>
      </c>
      <c r="H640" s="10">
        <v>47904</v>
      </c>
      <c r="I640" s="35" t="s">
        <v>292</v>
      </c>
      <c r="J640" s="35" t="s">
        <v>523</v>
      </c>
      <c r="K640" s="35">
        <v>3430</v>
      </c>
      <c r="L640" s="35"/>
      <c r="M640" s="35"/>
      <c r="N640" s="35"/>
      <c r="O640" s="35"/>
      <c r="P640" s="33"/>
      <c r="Q640" s="35"/>
      <c r="R640" s="35"/>
      <c r="S640" s="35"/>
      <c r="T640" s="35"/>
      <c r="U640" s="35"/>
      <c r="V640" s="35"/>
      <c r="W640" s="35"/>
      <c r="X640" s="35"/>
      <c r="Y640" s="35"/>
      <c r="Z640" s="35"/>
      <c r="AA640" s="35">
        <v>2001</v>
      </c>
      <c r="AB640" s="35"/>
      <c r="AC640" s="35">
        <v>4</v>
      </c>
      <c r="AD640" s="35"/>
      <c r="AE640" s="35"/>
      <c r="AF640" s="35">
        <v>3</v>
      </c>
      <c r="AG640" s="35"/>
      <c r="AH640" s="35"/>
      <c r="AI640" s="35"/>
      <c r="AJ640" s="35"/>
      <c r="AK640" s="35"/>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c r="BZ640" s="35"/>
      <c r="CA640" s="35"/>
      <c r="CB640" s="35"/>
      <c r="CC640" s="35"/>
      <c r="CD640" s="35"/>
      <c r="CE640" s="35"/>
      <c r="CF640" s="35"/>
      <c r="CG640" s="35"/>
      <c r="CH640" s="35"/>
      <c r="CQ640" s="205">
        <v>0</v>
      </c>
      <c r="CV640" s="222">
        <v>0</v>
      </c>
    </row>
    <row r="641" spans="1:100" s="205" customFormat="1" x14ac:dyDescent="0.25">
      <c r="A641" s="205" t="s">
        <v>2916</v>
      </c>
      <c r="B641" s="43"/>
      <c r="C641" s="35"/>
      <c r="D641" s="35" t="s">
        <v>3815</v>
      </c>
      <c r="E641" s="35" t="s">
        <v>3816</v>
      </c>
      <c r="F641" s="35" t="s">
        <v>3817</v>
      </c>
      <c r="G641" s="10" t="s">
        <v>288</v>
      </c>
      <c r="H641" s="10">
        <v>47930</v>
      </c>
      <c r="I641" s="35" t="s">
        <v>292</v>
      </c>
      <c r="J641" s="35" t="s">
        <v>523</v>
      </c>
      <c r="K641" s="35">
        <v>3556</v>
      </c>
      <c r="L641" s="35"/>
      <c r="M641" s="35"/>
      <c r="N641" s="35"/>
      <c r="O641" s="35"/>
      <c r="P641" s="33"/>
      <c r="Q641" s="35"/>
      <c r="R641" s="35"/>
      <c r="S641" s="35"/>
      <c r="T641" s="35"/>
      <c r="U641" s="35"/>
      <c r="V641" s="35"/>
      <c r="W641" s="35"/>
      <c r="X641" s="35"/>
      <c r="Y641" s="35"/>
      <c r="Z641" s="35"/>
      <c r="AA641" s="35">
        <v>1900</v>
      </c>
      <c r="AB641" s="35"/>
      <c r="AC641" s="35">
        <v>1</v>
      </c>
      <c r="AD641" s="35"/>
      <c r="AE641" s="35"/>
      <c r="AF641" s="35">
        <v>2</v>
      </c>
      <c r="AG641" s="35"/>
      <c r="AH641" s="35"/>
      <c r="AI641" s="35"/>
      <c r="AJ641" s="35"/>
      <c r="AK641" s="35"/>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c r="BZ641" s="35"/>
      <c r="CA641" s="35"/>
      <c r="CB641" s="35"/>
      <c r="CC641" s="35"/>
      <c r="CD641" s="35"/>
      <c r="CE641" s="35"/>
      <c r="CF641" s="35"/>
      <c r="CG641" s="35"/>
      <c r="CH641" s="35"/>
      <c r="CQ641" s="205">
        <v>1</v>
      </c>
      <c r="CR641" s="205" t="s">
        <v>2915</v>
      </c>
      <c r="CV641" s="222">
        <v>0</v>
      </c>
    </row>
    <row r="642" spans="1:100" s="205" customFormat="1" x14ac:dyDescent="0.25">
      <c r="A642" s="205" t="s">
        <v>3818</v>
      </c>
      <c r="B642" s="43"/>
      <c r="C642" s="35"/>
      <c r="D642" s="35" t="s">
        <v>3819</v>
      </c>
      <c r="E642" s="35" t="s">
        <v>3820</v>
      </c>
      <c r="F642" s="35" t="s">
        <v>3821</v>
      </c>
      <c r="G642" s="10" t="s">
        <v>133</v>
      </c>
      <c r="H642" s="10">
        <v>47905</v>
      </c>
      <c r="I642" s="35" t="s">
        <v>292</v>
      </c>
      <c r="J642" s="35" t="s">
        <v>523</v>
      </c>
      <c r="K642" s="35">
        <v>3672</v>
      </c>
      <c r="L642" s="35"/>
      <c r="M642" s="35"/>
      <c r="N642" s="35"/>
      <c r="O642" s="35"/>
      <c r="P642" s="33"/>
      <c r="Q642" s="35"/>
      <c r="R642" s="35"/>
      <c r="S642" s="35"/>
      <c r="T642" s="35"/>
      <c r="U642" s="35"/>
      <c r="V642" s="35"/>
      <c r="W642" s="35"/>
      <c r="X642" s="35"/>
      <c r="Y642" s="35"/>
      <c r="Z642" s="35"/>
      <c r="AA642" s="35">
        <v>1996</v>
      </c>
      <c r="AB642" s="35"/>
      <c r="AC642" s="35">
        <v>4</v>
      </c>
      <c r="AD642" s="35"/>
      <c r="AE642" s="35"/>
      <c r="AF642" s="35">
        <v>4</v>
      </c>
      <c r="AG642" s="35"/>
      <c r="AH642" s="35"/>
      <c r="AI642" s="35"/>
      <c r="AJ642" s="35"/>
      <c r="AK642" s="35"/>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c r="BZ642" s="35"/>
      <c r="CA642" s="35"/>
      <c r="CB642" s="35"/>
      <c r="CC642" s="35"/>
      <c r="CD642" s="35"/>
      <c r="CE642" s="35"/>
      <c r="CF642" s="35"/>
      <c r="CG642" s="35"/>
      <c r="CH642" s="35"/>
      <c r="CQ642" s="205">
        <v>0</v>
      </c>
      <c r="CV642" s="222">
        <v>0</v>
      </c>
    </row>
    <row r="643" spans="1:100" s="205" customFormat="1" x14ac:dyDescent="0.25">
      <c r="A643" s="205" t="s">
        <v>3822</v>
      </c>
      <c r="B643" s="43"/>
      <c r="C643" s="35"/>
      <c r="D643" s="35" t="s">
        <v>3819</v>
      </c>
      <c r="E643" s="35" t="s">
        <v>3823</v>
      </c>
      <c r="F643" s="35" t="s">
        <v>3824</v>
      </c>
      <c r="G643" s="10" t="s">
        <v>133</v>
      </c>
      <c r="H643" s="10">
        <v>47905</v>
      </c>
      <c r="I643" s="35" t="s">
        <v>292</v>
      </c>
      <c r="J643" s="35" t="s">
        <v>523</v>
      </c>
      <c r="K643" s="35">
        <v>3663</v>
      </c>
      <c r="L643" s="35"/>
      <c r="M643" s="35"/>
      <c r="N643" s="35"/>
      <c r="O643" s="35"/>
      <c r="P643" s="33"/>
      <c r="Q643" s="35"/>
      <c r="R643" s="35"/>
      <c r="S643" s="35"/>
      <c r="T643" s="35"/>
      <c r="U643" s="35"/>
      <c r="V643" s="35"/>
      <c r="W643" s="35"/>
      <c r="X643" s="35"/>
      <c r="Y643" s="35"/>
      <c r="Z643" s="35"/>
      <c r="AA643" s="35">
        <v>1978</v>
      </c>
      <c r="AB643" s="35"/>
      <c r="AC643" s="35">
        <v>4</v>
      </c>
      <c r="AD643" s="35"/>
      <c r="AE643" s="35"/>
      <c r="AF643" s="35">
        <v>4</v>
      </c>
      <c r="AG643" s="35"/>
      <c r="AH643" s="35"/>
      <c r="AI643" s="35"/>
      <c r="AJ643" s="35"/>
      <c r="AK643" s="35"/>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c r="BZ643" s="35"/>
      <c r="CA643" s="35"/>
      <c r="CB643" s="35"/>
      <c r="CC643" s="35"/>
      <c r="CD643" s="35"/>
      <c r="CE643" s="35"/>
      <c r="CF643" s="35"/>
      <c r="CG643" s="35"/>
      <c r="CH643" s="35"/>
      <c r="CQ643" s="205">
        <v>0</v>
      </c>
      <c r="CV643" s="222">
        <v>0</v>
      </c>
    </row>
    <row r="644" spans="1:100" s="205" customFormat="1" x14ac:dyDescent="0.25">
      <c r="A644" s="205" t="s">
        <v>2354</v>
      </c>
      <c r="B644" s="43"/>
      <c r="C644" s="35"/>
      <c r="D644" s="35" t="s">
        <v>3825</v>
      </c>
      <c r="E644" s="35" t="s">
        <v>3826</v>
      </c>
      <c r="F644" s="35" t="s">
        <v>3827</v>
      </c>
      <c r="G644" s="10" t="s">
        <v>133</v>
      </c>
      <c r="H644" s="10">
        <v>47905</v>
      </c>
      <c r="I644" s="35" t="s">
        <v>292</v>
      </c>
      <c r="J644" s="35" t="s">
        <v>523</v>
      </c>
      <c r="K644" s="35">
        <v>3136</v>
      </c>
      <c r="L644" s="35"/>
      <c r="M644" s="35"/>
      <c r="N644" s="35"/>
      <c r="O644" s="35"/>
      <c r="P644" s="33"/>
      <c r="Q644" s="35"/>
      <c r="R644" s="35"/>
      <c r="S644" s="35"/>
      <c r="T644" s="35"/>
      <c r="U644" s="35"/>
      <c r="V644" s="35"/>
      <c r="W644" s="35"/>
      <c r="X644" s="35"/>
      <c r="Y644" s="35"/>
      <c r="Z644" s="35"/>
      <c r="AA644" s="35">
        <v>1920</v>
      </c>
      <c r="AB644" s="35"/>
      <c r="AC644" s="35">
        <v>3</v>
      </c>
      <c r="AD644" s="35"/>
      <c r="AE644" s="35"/>
      <c r="AF644" s="35">
        <v>2</v>
      </c>
      <c r="AG644" s="35"/>
      <c r="AH644" s="35"/>
      <c r="AI644" s="35"/>
      <c r="AJ644" s="35"/>
      <c r="AK644" s="35"/>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c r="BZ644" s="35"/>
      <c r="CA644" s="35"/>
      <c r="CB644" s="35"/>
      <c r="CC644" s="35"/>
      <c r="CD644" s="35"/>
      <c r="CE644" s="35"/>
      <c r="CF644" s="35"/>
      <c r="CG644" s="35"/>
      <c r="CH644" s="35"/>
      <c r="CQ644" s="205">
        <v>1</v>
      </c>
      <c r="CR644" s="205" t="s">
        <v>2352</v>
      </c>
      <c r="CV644" s="222">
        <v>0</v>
      </c>
    </row>
    <row r="645" spans="1:100" s="205" customFormat="1" x14ac:dyDescent="0.25">
      <c r="A645" s="205" t="s">
        <v>3828</v>
      </c>
      <c r="B645" s="43"/>
      <c r="C645" s="35"/>
      <c r="D645" s="35" t="s">
        <v>3829</v>
      </c>
      <c r="E645" s="35" t="s">
        <v>3830</v>
      </c>
      <c r="F645" s="35" t="s">
        <v>3831</v>
      </c>
      <c r="G645" s="10" t="s">
        <v>133</v>
      </c>
      <c r="H645" s="10">
        <v>47905</v>
      </c>
      <c r="I645" s="35" t="s">
        <v>292</v>
      </c>
      <c r="J645" s="35" t="s">
        <v>523</v>
      </c>
      <c r="K645" s="35">
        <v>3371</v>
      </c>
      <c r="L645" s="35"/>
      <c r="M645" s="35"/>
      <c r="N645" s="35"/>
      <c r="O645" s="35"/>
      <c r="P645" s="33"/>
      <c r="Q645" s="35"/>
      <c r="R645" s="35"/>
      <c r="S645" s="35"/>
      <c r="T645" s="35"/>
      <c r="U645" s="35"/>
      <c r="V645" s="35"/>
      <c r="W645" s="35"/>
      <c r="X645" s="35"/>
      <c r="Y645" s="35"/>
      <c r="Z645" s="35"/>
      <c r="AA645" s="35">
        <v>1979</v>
      </c>
      <c r="AB645" s="35"/>
      <c r="AC645" s="35">
        <v>5</v>
      </c>
      <c r="AD645" s="35"/>
      <c r="AE645" s="35"/>
      <c r="AF645" s="35">
        <v>3</v>
      </c>
      <c r="AG645" s="35"/>
      <c r="AH645" s="35"/>
      <c r="AI645" s="35"/>
      <c r="AJ645" s="35"/>
      <c r="AK645" s="35"/>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c r="BZ645" s="35"/>
      <c r="CA645" s="35"/>
      <c r="CB645" s="35"/>
      <c r="CC645" s="35"/>
      <c r="CD645" s="35"/>
      <c r="CE645" s="35"/>
      <c r="CF645" s="35"/>
      <c r="CG645" s="35"/>
      <c r="CH645" s="35"/>
      <c r="CQ645" s="205">
        <v>0</v>
      </c>
      <c r="CV645" s="222">
        <v>0</v>
      </c>
    </row>
    <row r="646" spans="1:100" s="205" customFormat="1" x14ac:dyDescent="0.25">
      <c r="A646" s="205" t="s">
        <v>3832</v>
      </c>
      <c r="B646" s="43"/>
      <c r="C646" s="35"/>
      <c r="D646" s="35" t="s">
        <v>3833</v>
      </c>
      <c r="E646" s="35" t="s">
        <v>3834</v>
      </c>
      <c r="F646" s="35" t="s">
        <v>3835</v>
      </c>
      <c r="G646" s="10" t="s">
        <v>133</v>
      </c>
      <c r="H646" s="10">
        <v>47905</v>
      </c>
      <c r="I646" s="35" t="s">
        <v>292</v>
      </c>
      <c r="J646" s="35" t="s">
        <v>523</v>
      </c>
      <c r="K646" s="35">
        <v>4342</v>
      </c>
      <c r="L646" s="35"/>
      <c r="M646" s="35"/>
      <c r="N646" s="35"/>
      <c r="O646" s="35"/>
      <c r="P646" s="33"/>
      <c r="Q646" s="35"/>
      <c r="R646" s="35"/>
      <c r="S646" s="35"/>
      <c r="T646" s="35"/>
      <c r="U646" s="35"/>
      <c r="V646" s="35"/>
      <c r="W646" s="35"/>
      <c r="X646" s="35"/>
      <c r="Y646" s="35"/>
      <c r="Z646" s="35"/>
      <c r="AA646" s="35">
        <v>1965</v>
      </c>
      <c r="AB646" s="35"/>
      <c r="AC646" s="35">
        <v>4</v>
      </c>
      <c r="AD646" s="35"/>
      <c r="AE646" s="35"/>
      <c r="AF646" s="35">
        <v>3</v>
      </c>
      <c r="AG646" s="35"/>
      <c r="AH646" s="35"/>
      <c r="AI646" s="35"/>
      <c r="AJ646" s="35"/>
      <c r="AK646" s="35"/>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c r="BZ646" s="35"/>
      <c r="CA646" s="35"/>
      <c r="CB646" s="35"/>
      <c r="CC646" s="35"/>
      <c r="CD646" s="35"/>
      <c r="CE646" s="35"/>
      <c r="CF646" s="35"/>
      <c r="CG646" s="35"/>
      <c r="CH646" s="35"/>
      <c r="CQ646" s="205">
        <v>0</v>
      </c>
      <c r="CV646" s="222">
        <v>0</v>
      </c>
    </row>
    <row r="647" spans="1:100" s="205" customFormat="1" x14ac:dyDescent="0.25">
      <c r="A647" s="205" t="s">
        <v>3836</v>
      </c>
      <c r="B647" s="43"/>
      <c r="C647" s="35"/>
      <c r="D647" s="35" t="s">
        <v>3837</v>
      </c>
      <c r="E647" s="35" t="s">
        <v>3838</v>
      </c>
      <c r="F647" s="35" t="s">
        <v>3839</v>
      </c>
      <c r="G647" s="10" t="s">
        <v>133</v>
      </c>
      <c r="H647" s="10">
        <v>47905</v>
      </c>
      <c r="I647" s="35" t="s">
        <v>292</v>
      </c>
      <c r="J647" s="35" t="s">
        <v>523</v>
      </c>
      <c r="K647" s="35">
        <v>4556</v>
      </c>
      <c r="L647" s="35"/>
      <c r="M647" s="35"/>
      <c r="N647" s="35"/>
      <c r="O647" s="35"/>
      <c r="P647" s="33"/>
      <c r="Q647" s="35"/>
      <c r="R647" s="35"/>
      <c r="S647" s="35"/>
      <c r="T647" s="35"/>
      <c r="U647" s="35"/>
      <c r="V647" s="35"/>
      <c r="W647" s="35"/>
      <c r="X647" s="35"/>
      <c r="Y647" s="35"/>
      <c r="Z647" s="35"/>
      <c r="AA647" s="35">
        <v>2004</v>
      </c>
      <c r="AB647" s="35"/>
      <c r="AC647" s="35">
        <v>5</v>
      </c>
      <c r="AD647" s="35"/>
      <c r="AE647" s="35"/>
      <c r="AF647" s="35">
        <v>4</v>
      </c>
      <c r="AG647" s="35"/>
      <c r="AH647" s="35"/>
      <c r="AI647" s="35"/>
      <c r="AJ647" s="35"/>
      <c r="AK647" s="35"/>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c r="BZ647" s="35"/>
      <c r="CA647" s="35"/>
      <c r="CB647" s="35"/>
      <c r="CC647" s="35"/>
      <c r="CD647" s="35"/>
      <c r="CE647" s="35"/>
      <c r="CF647" s="35"/>
      <c r="CG647" s="35"/>
      <c r="CH647" s="35"/>
      <c r="CQ647" s="205">
        <v>0</v>
      </c>
      <c r="CV647" s="222">
        <v>0</v>
      </c>
    </row>
    <row r="648" spans="1:100" s="205" customFormat="1" x14ac:dyDescent="0.25">
      <c r="A648" s="205" t="s">
        <v>3840</v>
      </c>
      <c r="B648" s="43"/>
      <c r="C648" s="35"/>
      <c r="D648" s="35" t="s">
        <v>3841</v>
      </c>
      <c r="E648" s="35" t="s">
        <v>3842</v>
      </c>
      <c r="F648" s="35" t="s">
        <v>3843</v>
      </c>
      <c r="G648" s="35" t="s">
        <v>254</v>
      </c>
      <c r="H648" s="35">
        <v>47906</v>
      </c>
      <c r="I648" s="35" t="s">
        <v>292</v>
      </c>
      <c r="J648" s="35" t="s">
        <v>523</v>
      </c>
      <c r="K648" s="35">
        <v>4687</v>
      </c>
      <c r="L648" s="35"/>
      <c r="M648" s="35"/>
      <c r="N648" s="35"/>
      <c r="O648" s="35"/>
      <c r="P648" s="33"/>
      <c r="Q648" s="35"/>
      <c r="R648" s="35"/>
      <c r="S648" s="35"/>
      <c r="T648" s="35"/>
      <c r="U648" s="35"/>
      <c r="V648" s="35"/>
      <c r="W648" s="35"/>
      <c r="X648" s="35"/>
      <c r="Y648" s="35"/>
      <c r="Z648" s="35"/>
      <c r="AA648" s="35">
        <v>2004</v>
      </c>
      <c r="AB648" s="35"/>
      <c r="AC648" s="35">
        <v>5</v>
      </c>
      <c r="AD648" s="35"/>
      <c r="AE648" s="35"/>
      <c r="AF648" s="35">
        <v>5</v>
      </c>
      <c r="AG648" s="35"/>
      <c r="AH648" s="35"/>
      <c r="AI648" s="35"/>
      <c r="AJ648" s="35"/>
      <c r="AK648" s="35"/>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c r="BZ648" s="35"/>
      <c r="CA648" s="35"/>
      <c r="CB648" s="35"/>
      <c r="CC648" s="35"/>
      <c r="CD648" s="35"/>
      <c r="CE648" s="35"/>
      <c r="CF648" s="35"/>
      <c r="CG648" s="35"/>
      <c r="CH648" s="35"/>
      <c r="CQ648" s="205">
        <v>0</v>
      </c>
      <c r="CV648" s="222">
        <v>0</v>
      </c>
    </row>
    <row r="649" spans="1:100" s="205" customFormat="1" x14ac:dyDescent="0.25">
      <c r="A649" s="205" t="s">
        <v>3844</v>
      </c>
      <c r="B649" s="43"/>
      <c r="C649" s="35"/>
      <c r="D649" s="35" t="s">
        <v>3845</v>
      </c>
      <c r="E649" s="35" t="s">
        <v>3846</v>
      </c>
      <c r="F649" s="35" t="s">
        <v>3847</v>
      </c>
      <c r="G649" s="10" t="s">
        <v>133</v>
      </c>
      <c r="H649" s="10">
        <v>47905</v>
      </c>
      <c r="I649" s="35" t="s">
        <v>292</v>
      </c>
      <c r="J649" s="35" t="s">
        <v>523</v>
      </c>
      <c r="K649" s="35">
        <v>4706</v>
      </c>
      <c r="L649" s="35"/>
      <c r="M649" s="35"/>
      <c r="N649" s="35"/>
      <c r="O649" s="35"/>
      <c r="P649" s="33"/>
      <c r="Q649" s="35"/>
      <c r="R649" s="35"/>
      <c r="S649" s="35"/>
      <c r="T649" s="35"/>
      <c r="U649" s="35"/>
      <c r="V649" s="35"/>
      <c r="W649" s="35"/>
      <c r="X649" s="35"/>
      <c r="Y649" s="35"/>
      <c r="Z649" s="35"/>
      <c r="AA649" s="35">
        <v>1975</v>
      </c>
      <c r="AB649" s="35"/>
      <c r="AC649" s="35">
        <v>4</v>
      </c>
      <c r="AD649" s="35"/>
      <c r="AE649" s="35"/>
      <c r="AF649" s="35">
        <v>4</v>
      </c>
      <c r="AG649" s="35"/>
      <c r="AH649" s="35"/>
      <c r="AI649" s="35"/>
      <c r="AJ649" s="35"/>
      <c r="AK649" s="35"/>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c r="BZ649" s="35"/>
      <c r="CA649" s="35"/>
      <c r="CB649" s="35"/>
      <c r="CC649" s="35"/>
      <c r="CD649" s="35"/>
      <c r="CE649" s="35"/>
      <c r="CF649" s="35"/>
      <c r="CG649" s="35"/>
      <c r="CH649" s="35"/>
      <c r="CQ649" s="205">
        <v>0</v>
      </c>
      <c r="CV649" s="222">
        <v>0</v>
      </c>
    </row>
    <row r="650" spans="1:100" s="205" customFormat="1" x14ac:dyDescent="0.25">
      <c r="A650" s="205" t="s">
        <v>3848</v>
      </c>
      <c r="B650" s="43"/>
      <c r="C650" s="35"/>
      <c r="D650" s="35" t="s">
        <v>3849</v>
      </c>
      <c r="E650" s="35" t="s">
        <v>3850</v>
      </c>
      <c r="F650" s="35" t="s">
        <v>3851</v>
      </c>
      <c r="G650" s="10" t="s">
        <v>133</v>
      </c>
      <c r="H650" s="10">
        <v>47920</v>
      </c>
      <c r="I650" s="35" t="s">
        <v>292</v>
      </c>
      <c r="J650" s="35" t="s">
        <v>523</v>
      </c>
      <c r="K650" s="35">
        <v>4784</v>
      </c>
      <c r="L650" s="35"/>
      <c r="M650" s="35"/>
      <c r="N650" s="35"/>
      <c r="O650" s="35"/>
      <c r="P650" s="33"/>
      <c r="Q650" s="35"/>
      <c r="R650" s="35"/>
      <c r="S650" s="35"/>
      <c r="T650" s="35"/>
      <c r="U650" s="35"/>
      <c r="V650" s="35"/>
      <c r="W650" s="35"/>
      <c r="X650" s="35"/>
      <c r="Y650" s="35"/>
      <c r="Z650" s="35"/>
      <c r="AA650" s="35">
        <v>1950</v>
      </c>
      <c r="AB650" s="35"/>
      <c r="AC650" s="35">
        <v>1</v>
      </c>
      <c r="AD650" s="35"/>
      <c r="AE650" s="35"/>
      <c r="AF650" s="35">
        <v>1</v>
      </c>
      <c r="AG650" s="35"/>
      <c r="AH650" s="35"/>
      <c r="AI650" s="35"/>
      <c r="AJ650" s="35"/>
      <c r="AK650" s="35"/>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c r="BZ650" s="35"/>
      <c r="CA650" s="35"/>
      <c r="CB650" s="35"/>
      <c r="CC650" s="35"/>
      <c r="CD650" s="35"/>
      <c r="CE650" s="35"/>
      <c r="CF650" s="35"/>
      <c r="CG650" s="35"/>
      <c r="CH650" s="35"/>
      <c r="CQ650" s="205">
        <v>0</v>
      </c>
      <c r="CV650" s="222">
        <v>0</v>
      </c>
    </row>
    <row r="651" spans="1:100" s="205" customFormat="1" x14ac:dyDescent="0.25">
      <c r="A651" s="205" t="s">
        <v>3852</v>
      </c>
      <c r="B651" s="43"/>
      <c r="C651" s="35"/>
      <c r="D651" s="35" t="s">
        <v>3853</v>
      </c>
      <c r="E651" s="35" t="s">
        <v>3854</v>
      </c>
      <c r="F651" s="35" t="s">
        <v>3855</v>
      </c>
      <c r="G651" s="10" t="s">
        <v>133</v>
      </c>
      <c r="H651" s="10">
        <v>47905</v>
      </c>
      <c r="I651" s="35" t="s">
        <v>292</v>
      </c>
      <c r="J651" s="35" t="s">
        <v>523</v>
      </c>
      <c r="K651" s="35">
        <v>4820</v>
      </c>
      <c r="L651" s="35"/>
      <c r="M651" s="35"/>
      <c r="N651" s="35"/>
      <c r="O651" s="35"/>
      <c r="P651" s="33"/>
      <c r="Q651" s="35"/>
      <c r="R651" s="35"/>
      <c r="S651" s="35"/>
      <c r="T651" s="35"/>
      <c r="U651" s="35"/>
      <c r="V651" s="35"/>
      <c r="W651" s="35"/>
      <c r="X651" s="35"/>
      <c r="Y651" s="35"/>
      <c r="Z651" s="35"/>
      <c r="AA651" s="35">
        <v>1989</v>
      </c>
      <c r="AB651" s="35"/>
      <c r="AC651" s="35">
        <v>5</v>
      </c>
      <c r="AD651" s="35"/>
      <c r="AE651" s="35"/>
      <c r="AF651" s="35">
        <v>4</v>
      </c>
      <c r="AG651" s="35"/>
      <c r="AH651" s="35"/>
      <c r="AI651" s="35"/>
      <c r="AJ651" s="35"/>
      <c r="AK651" s="35"/>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c r="BZ651" s="35"/>
      <c r="CA651" s="35"/>
      <c r="CB651" s="35"/>
      <c r="CC651" s="35"/>
      <c r="CD651" s="35"/>
      <c r="CE651" s="35"/>
      <c r="CF651" s="35"/>
      <c r="CG651" s="35"/>
      <c r="CH651" s="35"/>
      <c r="CQ651" s="205">
        <v>0</v>
      </c>
      <c r="CV651" s="222">
        <v>0</v>
      </c>
    </row>
    <row r="652" spans="1:100" s="205" customFormat="1" x14ac:dyDescent="0.25">
      <c r="A652" s="205" t="s">
        <v>3856</v>
      </c>
      <c r="B652" s="43"/>
      <c r="C652" s="35"/>
      <c r="D652" s="35" t="s">
        <v>3857</v>
      </c>
      <c r="E652" s="35" t="s">
        <v>3858</v>
      </c>
      <c r="F652" s="35" t="s">
        <v>3859</v>
      </c>
      <c r="G652" s="10" t="s">
        <v>133</v>
      </c>
      <c r="H652" s="10">
        <v>47905</v>
      </c>
      <c r="I652" s="35" t="s">
        <v>292</v>
      </c>
      <c r="J652" s="35" t="s">
        <v>523</v>
      </c>
      <c r="K652" s="35">
        <v>4828</v>
      </c>
      <c r="L652" s="35"/>
      <c r="M652" s="35"/>
      <c r="N652" s="35"/>
      <c r="O652" s="35"/>
      <c r="P652" s="33"/>
      <c r="Q652" s="35"/>
      <c r="R652" s="35"/>
      <c r="S652" s="35"/>
      <c r="T652" s="35"/>
      <c r="U652" s="35"/>
      <c r="V652" s="35"/>
      <c r="W652" s="35"/>
      <c r="X652" s="35"/>
      <c r="Y652" s="35"/>
      <c r="Z652" s="35"/>
      <c r="AA652" s="35">
        <v>2006</v>
      </c>
      <c r="AB652" s="35"/>
      <c r="AC652" s="35">
        <v>5</v>
      </c>
      <c r="AD652" s="35"/>
      <c r="AE652" s="35"/>
      <c r="AF652" s="35">
        <v>4</v>
      </c>
      <c r="AG652" s="35"/>
      <c r="AH652" s="35"/>
      <c r="AI652" s="35"/>
      <c r="AJ652" s="35"/>
      <c r="AK652" s="35"/>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c r="BZ652" s="35"/>
      <c r="CA652" s="35"/>
      <c r="CB652" s="35"/>
      <c r="CC652" s="35"/>
      <c r="CD652" s="35"/>
      <c r="CE652" s="35"/>
      <c r="CF652" s="35"/>
      <c r="CG652" s="35"/>
      <c r="CH652" s="35"/>
      <c r="CQ652" s="205">
        <v>0</v>
      </c>
      <c r="CV652" s="222">
        <v>0</v>
      </c>
    </row>
    <row r="653" spans="1:100" s="205" customFormat="1" x14ac:dyDescent="0.25">
      <c r="A653" s="205" t="s">
        <v>3860</v>
      </c>
      <c r="B653" s="43"/>
      <c r="C653" s="35"/>
      <c r="D653" s="35" t="s">
        <v>3861</v>
      </c>
      <c r="E653" s="35" t="s">
        <v>3862</v>
      </c>
      <c r="F653" s="35" t="s">
        <v>3863</v>
      </c>
      <c r="G653" s="10" t="s">
        <v>133</v>
      </c>
      <c r="H653" s="10">
        <v>47905</v>
      </c>
      <c r="I653" s="35" t="s">
        <v>292</v>
      </c>
      <c r="J653" s="35" t="s">
        <v>523</v>
      </c>
      <c r="K653" s="35">
        <v>4930</v>
      </c>
      <c r="L653" s="35"/>
      <c r="M653" s="35"/>
      <c r="N653" s="35"/>
      <c r="O653" s="35"/>
      <c r="P653" s="33"/>
      <c r="Q653" s="35"/>
      <c r="R653" s="35"/>
      <c r="S653" s="35"/>
      <c r="T653" s="35"/>
      <c r="U653" s="35"/>
      <c r="V653" s="35"/>
      <c r="W653" s="35"/>
      <c r="X653" s="35"/>
      <c r="Y653" s="35"/>
      <c r="Z653" s="35"/>
      <c r="AA653" s="35">
        <v>1970</v>
      </c>
      <c r="AB653" s="35"/>
      <c r="AC653" s="35">
        <v>3</v>
      </c>
      <c r="AD653" s="35"/>
      <c r="AE653" s="35"/>
      <c r="AF653" s="35">
        <v>3</v>
      </c>
      <c r="AG653" s="35"/>
      <c r="AH653" s="35"/>
      <c r="AI653" s="35"/>
      <c r="AJ653" s="35"/>
      <c r="AK653" s="35"/>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c r="BZ653" s="35"/>
      <c r="CA653" s="35"/>
      <c r="CB653" s="35"/>
      <c r="CC653" s="35"/>
      <c r="CD653" s="35"/>
      <c r="CE653" s="35"/>
      <c r="CF653" s="35"/>
      <c r="CG653" s="35"/>
      <c r="CH653" s="35"/>
      <c r="CQ653" s="205">
        <v>0</v>
      </c>
      <c r="CV653" s="222">
        <v>0</v>
      </c>
    </row>
    <row r="654" spans="1:100" s="205" customFormat="1" x14ac:dyDescent="0.25">
      <c r="A654" s="205" t="s">
        <v>3864</v>
      </c>
      <c r="B654" s="43"/>
      <c r="C654" s="35"/>
      <c r="D654" s="35" t="s">
        <v>3865</v>
      </c>
      <c r="E654" s="35" t="s">
        <v>3866</v>
      </c>
      <c r="F654" s="35" t="s">
        <v>3867</v>
      </c>
      <c r="G654" s="10" t="s">
        <v>133</v>
      </c>
      <c r="H654" s="10">
        <v>47905</v>
      </c>
      <c r="I654" s="35" t="s">
        <v>292</v>
      </c>
      <c r="J654" s="35" t="s">
        <v>523</v>
      </c>
      <c r="K654" s="35">
        <v>4976</v>
      </c>
      <c r="L654" s="35"/>
      <c r="M654" s="35"/>
      <c r="N654" s="35"/>
      <c r="O654" s="35"/>
      <c r="P654" s="33"/>
      <c r="Q654" s="35"/>
      <c r="R654" s="35"/>
      <c r="S654" s="35"/>
      <c r="T654" s="35"/>
      <c r="U654" s="35"/>
      <c r="V654" s="35"/>
      <c r="W654" s="35"/>
      <c r="X654" s="35"/>
      <c r="Y654" s="35"/>
      <c r="Z654" s="35"/>
      <c r="AA654" s="35">
        <v>1977</v>
      </c>
      <c r="AB654" s="35"/>
      <c r="AC654" s="35">
        <v>5</v>
      </c>
      <c r="AD654" s="35"/>
      <c r="AE654" s="35"/>
      <c r="AF654" s="35">
        <v>4</v>
      </c>
      <c r="AG654" s="35"/>
      <c r="AH654" s="35"/>
      <c r="AI654" s="35"/>
      <c r="AJ654" s="35"/>
      <c r="AK654" s="35"/>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c r="CB654" s="35"/>
      <c r="CC654" s="35"/>
      <c r="CD654" s="35"/>
      <c r="CE654" s="35"/>
      <c r="CF654" s="35"/>
      <c r="CG654" s="35"/>
      <c r="CH654" s="35"/>
      <c r="CQ654" s="205">
        <v>0</v>
      </c>
      <c r="CV654" s="222">
        <v>0</v>
      </c>
    </row>
    <row r="655" spans="1:100" s="205" customFormat="1" x14ac:dyDescent="0.25">
      <c r="A655" s="205" t="s">
        <v>3868</v>
      </c>
      <c r="B655" s="43"/>
      <c r="C655" s="35"/>
      <c r="D655" s="35" t="s">
        <v>3869</v>
      </c>
      <c r="E655" s="35" t="s">
        <v>3870</v>
      </c>
      <c r="F655" s="35" t="s">
        <v>3871</v>
      </c>
      <c r="G655" s="10" t="s">
        <v>133</v>
      </c>
      <c r="H655" s="10">
        <v>47905</v>
      </c>
      <c r="I655" s="35" t="s">
        <v>292</v>
      </c>
      <c r="J655" s="35" t="s">
        <v>523</v>
      </c>
      <c r="K655" s="35">
        <v>5104</v>
      </c>
      <c r="L655" s="35"/>
      <c r="M655" s="35"/>
      <c r="N655" s="35"/>
      <c r="O655" s="35"/>
      <c r="P655" s="33"/>
      <c r="Q655" s="35"/>
      <c r="R655" s="35"/>
      <c r="S655" s="35"/>
      <c r="T655" s="35"/>
      <c r="U655" s="35"/>
      <c r="V655" s="35"/>
      <c r="W655" s="35"/>
      <c r="X655" s="35"/>
      <c r="Y655" s="35"/>
      <c r="Z655" s="35"/>
      <c r="AA655" s="35">
        <v>1997</v>
      </c>
      <c r="AB655" s="35"/>
      <c r="AC655" s="35">
        <v>3</v>
      </c>
      <c r="AD655" s="35"/>
      <c r="AE655" s="35"/>
      <c r="AF655" s="35">
        <v>4</v>
      </c>
      <c r="AG655" s="35"/>
      <c r="AH655" s="35"/>
      <c r="AI655" s="35"/>
      <c r="AJ655" s="35"/>
      <c r="AK655" s="35"/>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c r="BZ655" s="35"/>
      <c r="CA655" s="35"/>
      <c r="CB655" s="35"/>
      <c r="CC655" s="35"/>
      <c r="CD655" s="35"/>
      <c r="CE655" s="35"/>
      <c r="CF655" s="35"/>
      <c r="CG655" s="35"/>
      <c r="CH655" s="35"/>
      <c r="CQ655" s="205">
        <v>0</v>
      </c>
      <c r="CV655" s="222">
        <v>0</v>
      </c>
    </row>
    <row r="656" spans="1:100" s="205" customFormat="1" x14ac:dyDescent="0.25">
      <c r="A656" s="205" t="s">
        <v>3872</v>
      </c>
      <c r="B656" s="43"/>
      <c r="C656" s="35"/>
      <c r="D656" s="35" t="s">
        <v>3873</v>
      </c>
      <c r="E656" s="35" t="s">
        <v>3874</v>
      </c>
      <c r="F656" s="35" t="s">
        <v>3875</v>
      </c>
      <c r="G656" s="35" t="s">
        <v>254</v>
      </c>
      <c r="H656" s="35">
        <v>47906</v>
      </c>
      <c r="I656" s="35" t="s">
        <v>292</v>
      </c>
      <c r="J656" s="35" t="s">
        <v>523</v>
      </c>
      <c r="K656" s="35">
        <v>5148</v>
      </c>
      <c r="L656" s="35"/>
      <c r="M656" s="35"/>
      <c r="N656" s="35"/>
      <c r="O656" s="35"/>
      <c r="P656" s="33"/>
      <c r="Q656" s="35"/>
      <c r="R656" s="35"/>
      <c r="S656" s="35"/>
      <c r="T656" s="35"/>
      <c r="U656" s="35"/>
      <c r="V656" s="35"/>
      <c r="W656" s="35"/>
      <c r="X656" s="35"/>
      <c r="Y656" s="35"/>
      <c r="Z656" s="35"/>
      <c r="AA656" s="35">
        <v>1998</v>
      </c>
      <c r="AB656" s="35"/>
      <c r="AC656" s="35">
        <v>5</v>
      </c>
      <c r="AD656" s="35"/>
      <c r="AE656" s="35"/>
      <c r="AF656" s="35">
        <v>5</v>
      </c>
      <c r="AG656" s="35"/>
      <c r="AH656" s="35"/>
      <c r="AI656" s="35"/>
      <c r="AJ656" s="35"/>
      <c r="AK656" s="35"/>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c r="BZ656" s="35"/>
      <c r="CA656" s="35"/>
      <c r="CB656" s="35"/>
      <c r="CC656" s="35"/>
      <c r="CD656" s="35"/>
      <c r="CE656" s="35"/>
      <c r="CF656" s="35"/>
      <c r="CG656" s="35"/>
      <c r="CH656" s="35"/>
      <c r="CQ656" s="205">
        <v>0</v>
      </c>
      <c r="CV656" s="222">
        <v>0</v>
      </c>
    </row>
    <row r="657" spans="1:100" s="205" customFormat="1" x14ac:dyDescent="0.25">
      <c r="A657" s="205" t="s">
        <v>3876</v>
      </c>
      <c r="B657" s="43"/>
      <c r="C657" s="35"/>
      <c r="D657" s="35" t="s">
        <v>3877</v>
      </c>
      <c r="E657" s="35" t="s">
        <v>3878</v>
      </c>
      <c r="F657" s="35" t="s">
        <v>3879</v>
      </c>
      <c r="G657" s="10" t="s">
        <v>133</v>
      </c>
      <c r="H657" s="10">
        <v>47905</v>
      </c>
      <c r="I657" s="35" t="s">
        <v>292</v>
      </c>
      <c r="J657" s="35" t="s">
        <v>523</v>
      </c>
      <c r="K657" s="35">
        <v>5250</v>
      </c>
      <c r="L657" s="35"/>
      <c r="M657" s="35"/>
      <c r="N657" s="35"/>
      <c r="O657" s="35"/>
      <c r="P657" s="33"/>
      <c r="Q657" s="35"/>
      <c r="R657" s="35"/>
      <c r="S657" s="35"/>
      <c r="T657" s="35"/>
      <c r="U657" s="35"/>
      <c r="V657" s="35"/>
      <c r="W657" s="35"/>
      <c r="X657" s="35"/>
      <c r="Y657" s="35"/>
      <c r="Z657" s="35"/>
      <c r="AA657" s="35">
        <v>2004</v>
      </c>
      <c r="AB657" s="35"/>
      <c r="AC657" s="35">
        <v>5</v>
      </c>
      <c r="AD657" s="35"/>
      <c r="AE657" s="35"/>
      <c r="AF657" s="35">
        <v>4</v>
      </c>
      <c r="AG657" s="35"/>
      <c r="AH657" s="35"/>
      <c r="AI657" s="35"/>
      <c r="AJ657" s="35"/>
      <c r="AK657" s="35"/>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c r="BZ657" s="35"/>
      <c r="CA657" s="35"/>
      <c r="CB657" s="35"/>
      <c r="CC657" s="35"/>
      <c r="CD657" s="35"/>
      <c r="CE657" s="35"/>
      <c r="CF657" s="35"/>
      <c r="CG657" s="35"/>
      <c r="CH657" s="35"/>
      <c r="CQ657" s="205">
        <v>0</v>
      </c>
      <c r="CV657" s="222">
        <v>0</v>
      </c>
    </row>
    <row r="658" spans="1:100" s="205" customFormat="1" x14ac:dyDescent="0.25">
      <c r="A658" s="205" t="s">
        <v>3880</v>
      </c>
      <c r="B658" s="43"/>
      <c r="C658" s="35"/>
      <c r="D658" s="35" t="s">
        <v>3853</v>
      </c>
      <c r="E658" s="35" t="s">
        <v>3881</v>
      </c>
      <c r="F658" s="35" t="s">
        <v>3882</v>
      </c>
      <c r="G658" s="35" t="s">
        <v>254</v>
      </c>
      <c r="H658" s="35">
        <v>47906</v>
      </c>
      <c r="I658" s="35" t="s">
        <v>292</v>
      </c>
      <c r="J658" s="35" t="s">
        <v>523</v>
      </c>
      <c r="K658" s="35">
        <v>5406</v>
      </c>
      <c r="L658" s="35"/>
      <c r="M658" s="35"/>
      <c r="N658" s="35"/>
      <c r="O658" s="35"/>
      <c r="P658" s="33"/>
      <c r="Q658" s="35"/>
      <c r="R658" s="35"/>
      <c r="S658" s="35"/>
      <c r="T658" s="35"/>
      <c r="U658" s="35"/>
      <c r="V658" s="35"/>
      <c r="W658" s="35"/>
      <c r="X658" s="35"/>
      <c r="Y658" s="35"/>
      <c r="Z658" s="35"/>
      <c r="AA658" s="35">
        <v>1995</v>
      </c>
      <c r="AB658" s="35"/>
      <c r="AC658" s="35">
        <v>4</v>
      </c>
      <c r="AD658" s="35"/>
      <c r="AE658" s="35"/>
      <c r="AF658" s="35">
        <v>4</v>
      </c>
      <c r="AG658" s="35"/>
      <c r="AH658" s="35"/>
      <c r="AI658" s="35"/>
      <c r="AJ658" s="35"/>
      <c r="AK658" s="35"/>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c r="BZ658" s="35"/>
      <c r="CA658" s="35"/>
      <c r="CB658" s="35"/>
      <c r="CC658" s="35"/>
      <c r="CD658" s="35"/>
      <c r="CE658" s="35"/>
      <c r="CF658" s="35"/>
      <c r="CG658" s="35"/>
      <c r="CH658" s="35"/>
      <c r="CQ658" s="205">
        <v>0</v>
      </c>
      <c r="CV658" s="222">
        <v>0</v>
      </c>
    </row>
    <row r="659" spans="1:100" s="205" customFormat="1" x14ac:dyDescent="0.25">
      <c r="A659" s="205" t="s">
        <v>3883</v>
      </c>
      <c r="B659" s="43"/>
      <c r="C659" s="35"/>
      <c r="D659" s="35"/>
      <c r="E659" s="35" t="s">
        <v>3884</v>
      </c>
      <c r="F659" s="35" t="s">
        <v>3885</v>
      </c>
      <c r="G659" s="10" t="s">
        <v>133</v>
      </c>
      <c r="H659" s="10">
        <v>47905</v>
      </c>
      <c r="I659" s="35" t="s">
        <v>292</v>
      </c>
      <c r="J659" s="35" t="s">
        <v>523</v>
      </c>
      <c r="K659" s="35">
        <v>5613</v>
      </c>
      <c r="L659" s="35"/>
      <c r="M659" s="35"/>
      <c r="N659" s="35"/>
      <c r="O659" s="35"/>
      <c r="P659" s="33"/>
      <c r="Q659" s="35"/>
      <c r="R659" s="35"/>
      <c r="S659" s="35"/>
      <c r="T659" s="35"/>
      <c r="U659" s="35"/>
      <c r="V659" s="35"/>
      <c r="W659" s="35"/>
      <c r="X659" s="35"/>
      <c r="Y659" s="35"/>
      <c r="Z659" s="35"/>
      <c r="AA659" s="35">
        <v>1974</v>
      </c>
      <c r="AB659" s="35"/>
      <c r="AC659" s="35">
        <v>5</v>
      </c>
      <c r="AD659" s="35"/>
      <c r="AE659" s="35"/>
      <c r="AF659" s="35">
        <v>3</v>
      </c>
      <c r="AG659" s="35"/>
      <c r="AH659" s="35"/>
      <c r="AI659" s="35"/>
      <c r="AJ659" s="35"/>
      <c r="AK659" s="35"/>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c r="BZ659" s="35"/>
      <c r="CA659" s="35"/>
      <c r="CB659" s="35"/>
      <c r="CC659" s="35"/>
      <c r="CD659" s="35"/>
      <c r="CE659" s="35"/>
      <c r="CF659" s="35"/>
      <c r="CG659" s="35"/>
      <c r="CH659" s="35"/>
      <c r="CQ659" s="205">
        <v>0</v>
      </c>
      <c r="CV659" s="222">
        <v>0</v>
      </c>
    </row>
    <row r="660" spans="1:100" s="205" customFormat="1" x14ac:dyDescent="0.25">
      <c r="A660" s="205" t="s">
        <v>3886</v>
      </c>
      <c r="B660" s="43"/>
      <c r="C660" s="35"/>
      <c r="D660" s="35" t="s">
        <v>3887</v>
      </c>
      <c r="E660" s="35" t="s">
        <v>3888</v>
      </c>
      <c r="F660" s="35" t="s">
        <v>3889</v>
      </c>
      <c r="G660" s="10" t="s">
        <v>133</v>
      </c>
      <c r="H660" s="10">
        <v>47905</v>
      </c>
      <c r="I660" s="35" t="s">
        <v>292</v>
      </c>
      <c r="J660" s="35" t="s">
        <v>523</v>
      </c>
      <c r="K660" s="35">
        <v>5843</v>
      </c>
      <c r="L660" s="35"/>
      <c r="M660" s="35"/>
      <c r="N660" s="35"/>
      <c r="O660" s="35"/>
      <c r="P660" s="33"/>
      <c r="Q660" s="35"/>
      <c r="R660" s="35"/>
      <c r="S660" s="35"/>
      <c r="T660" s="35"/>
      <c r="U660" s="35"/>
      <c r="V660" s="35"/>
      <c r="W660" s="35"/>
      <c r="X660" s="35"/>
      <c r="Y660" s="35"/>
      <c r="Z660" s="35"/>
      <c r="AA660" s="35">
        <v>2012</v>
      </c>
      <c r="AB660" s="35"/>
      <c r="AC660" s="35">
        <v>5</v>
      </c>
      <c r="AD660" s="35"/>
      <c r="AE660" s="35"/>
      <c r="AF660" s="35">
        <v>5</v>
      </c>
      <c r="AG660" s="35"/>
      <c r="AH660" s="35"/>
      <c r="AI660" s="35"/>
      <c r="AJ660" s="35"/>
      <c r="AK660" s="35"/>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c r="BZ660" s="35"/>
      <c r="CA660" s="35"/>
      <c r="CB660" s="35"/>
      <c r="CC660" s="35"/>
      <c r="CD660" s="35"/>
      <c r="CE660" s="35"/>
      <c r="CF660" s="35"/>
      <c r="CG660" s="35"/>
      <c r="CH660" s="35"/>
      <c r="CQ660" s="205">
        <v>0</v>
      </c>
      <c r="CV660" s="222">
        <v>0</v>
      </c>
    </row>
    <row r="661" spans="1:100" s="205" customFormat="1" x14ac:dyDescent="0.25">
      <c r="A661" s="205" t="s">
        <v>3890</v>
      </c>
      <c r="B661" s="43"/>
      <c r="C661" s="35"/>
      <c r="D661" s="35" t="s">
        <v>3891</v>
      </c>
      <c r="E661" s="35" t="s">
        <v>3892</v>
      </c>
      <c r="F661" s="35" t="s">
        <v>3893</v>
      </c>
      <c r="G661" s="10" t="s">
        <v>133</v>
      </c>
      <c r="H661" s="10">
        <v>47905</v>
      </c>
      <c r="I661" s="35" t="s">
        <v>292</v>
      </c>
      <c r="J661" s="35" t="s">
        <v>523</v>
      </c>
      <c r="K661" s="35">
        <v>6000</v>
      </c>
      <c r="L661" s="35"/>
      <c r="M661" s="35"/>
      <c r="N661" s="35"/>
      <c r="O661" s="35"/>
      <c r="P661" s="33"/>
      <c r="Q661" s="35"/>
      <c r="R661" s="35"/>
      <c r="S661" s="35"/>
      <c r="T661" s="35"/>
      <c r="U661" s="35"/>
      <c r="V661" s="35"/>
      <c r="W661" s="35"/>
      <c r="X661" s="35"/>
      <c r="Y661" s="35"/>
      <c r="Z661" s="35"/>
      <c r="AA661" s="35">
        <v>1984</v>
      </c>
      <c r="AB661" s="35"/>
      <c r="AC661" s="35">
        <v>4</v>
      </c>
      <c r="AD661" s="35"/>
      <c r="AE661" s="35"/>
      <c r="AF661" s="35">
        <v>3</v>
      </c>
      <c r="AG661" s="35"/>
      <c r="AH661" s="35"/>
      <c r="AI661" s="35"/>
      <c r="AJ661" s="35"/>
      <c r="AK661" s="35"/>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c r="BZ661" s="35"/>
      <c r="CA661" s="35"/>
      <c r="CB661" s="35"/>
      <c r="CC661" s="35"/>
      <c r="CD661" s="35"/>
      <c r="CE661" s="35"/>
      <c r="CF661" s="35"/>
      <c r="CG661" s="35"/>
      <c r="CH661" s="35"/>
      <c r="CQ661" s="205">
        <v>0</v>
      </c>
      <c r="CV661" s="222">
        <v>0</v>
      </c>
    </row>
    <row r="662" spans="1:100" s="205" customFormat="1" x14ac:dyDescent="0.25">
      <c r="A662" s="205" t="s">
        <v>3894</v>
      </c>
      <c r="B662" s="43"/>
      <c r="C662" s="35"/>
      <c r="D662" s="35" t="s">
        <v>3895</v>
      </c>
      <c r="E662" s="35" t="s">
        <v>3896</v>
      </c>
      <c r="F662" s="35" t="s">
        <v>3897</v>
      </c>
      <c r="G662" s="10" t="s">
        <v>133</v>
      </c>
      <c r="H662" s="10">
        <v>47905</v>
      </c>
      <c r="I662" s="35" t="s">
        <v>292</v>
      </c>
      <c r="J662" s="35" t="s">
        <v>523</v>
      </c>
      <c r="K662" s="35">
        <v>5932</v>
      </c>
      <c r="L662" s="35"/>
      <c r="M662" s="35"/>
      <c r="N662" s="35"/>
      <c r="O662" s="35"/>
      <c r="P662" s="33"/>
      <c r="Q662" s="35"/>
      <c r="R662" s="35"/>
      <c r="S662" s="35"/>
      <c r="T662" s="35"/>
      <c r="U662" s="35"/>
      <c r="V662" s="35"/>
      <c r="W662" s="35"/>
      <c r="X662" s="35"/>
      <c r="Y662" s="35"/>
      <c r="Z662" s="35"/>
      <c r="AA662" s="35">
        <v>1994</v>
      </c>
      <c r="AB662" s="35"/>
      <c r="AC662" s="35">
        <v>5</v>
      </c>
      <c r="AD662" s="35"/>
      <c r="AE662" s="35"/>
      <c r="AF662" s="35">
        <v>4</v>
      </c>
      <c r="AG662" s="35"/>
      <c r="AH662" s="35"/>
      <c r="AI662" s="35"/>
      <c r="AJ662" s="35"/>
      <c r="AK662" s="35"/>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c r="BZ662" s="35"/>
      <c r="CA662" s="35"/>
      <c r="CB662" s="35"/>
      <c r="CC662" s="35"/>
      <c r="CD662" s="35"/>
      <c r="CE662" s="35"/>
      <c r="CF662" s="35"/>
      <c r="CG662" s="35"/>
      <c r="CH662" s="35"/>
      <c r="CQ662" s="205">
        <v>0</v>
      </c>
      <c r="CV662" s="222">
        <v>0</v>
      </c>
    </row>
    <row r="663" spans="1:100" s="205" customFormat="1" x14ac:dyDescent="0.25">
      <c r="A663" s="205" t="s">
        <v>3898</v>
      </c>
      <c r="B663" s="43"/>
      <c r="C663" s="35"/>
      <c r="D663" s="35" t="s">
        <v>3899</v>
      </c>
      <c r="E663" s="35" t="s">
        <v>3900</v>
      </c>
      <c r="F663" s="35" t="s">
        <v>3901</v>
      </c>
      <c r="G663" s="10" t="s">
        <v>133</v>
      </c>
      <c r="H663" s="10">
        <v>47905</v>
      </c>
      <c r="I663" s="35" t="s">
        <v>292</v>
      </c>
      <c r="J663" s="35" t="s">
        <v>523</v>
      </c>
      <c r="K663" s="35">
        <v>6154</v>
      </c>
      <c r="L663" s="35"/>
      <c r="M663" s="35"/>
      <c r="N663" s="35"/>
      <c r="O663" s="35"/>
      <c r="P663" s="33"/>
      <c r="Q663" s="35"/>
      <c r="R663" s="35"/>
      <c r="S663" s="35"/>
      <c r="T663" s="35"/>
      <c r="U663" s="35"/>
      <c r="V663" s="35"/>
      <c r="W663" s="35"/>
      <c r="X663" s="35"/>
      <c r="Y663" s="35"/>
      <c r="Z663" s="35"/>
      <c r="AA663" s="35">
        <v>1996</v>
      </c>
      <c r="AB663" s="35"/>
      <c r="AC663" s="35">
        <v>5</v>
      </c>
      <c r="AD663" s="35"/>
      <c r="AE663" s="35"/>
      <c r="AF663" s="35">
        <v>5</v>
      </c>
      <c r="AG663" s="35"/>
      <c r="AH663" s="35"/>
      <c r="AI663" s="35"/>
      <c r="AJ663" s="35"/>
      <c r="AK663" s="35"/>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c r="BZ663" s="35"/>
      <c r="CA663" s="35"/>
      <c r="CB663" s="35"/>
      <c r="CC663" s="35"/>
      <c r="CD663" s="35"/>
      <c r="CE663" s="35"/>
      <c r="CF663" s="35"/>
      <c r="CG663" s="35"/>
      <c r="CH663" s="35"/>
      <c r="CQ663" s="205">
        <v>0</v>
      </c>
      <c r="CV663" s="222">
        <v>0</v>
      </c>
    </row>
    <row r="664" spans="1:100" s="205" customFormat="1" x14ac:dyDescent="0.25">
      <c r="A664" s="205" t="s">
        <v>3902</v>
      </c>
      <c r="B664" s="43"/>
      <c r="C664" s="35"/>
      <c r="D664" s="35" t="s">
        <v>3903</v>
      </c>
      <c r="E664" s="35" t="s">
        <v>3904</v>
      </c>
      <c r="F664" s="35" t="s">
        <v>3905</v>
      </c>
      <c r="G664" s="10" t="s">
        <v>133</v>
      </c>
      <c r="H664" s="10">
        <v>47905</v>
      </c>
      <c r="I664" s="35" t="s">
        <v>292</v>
      </c>
      <c r="J664" s="35" t="s">
        <v>523</v>
      </c>
      <c r="K664" s="35">
        <v>6538</v>
      </c>
      <c r="L664" s="35"/>
      <c r="M664" s="35"/>
      <c r="N664" s="35"/>
      <c r="O664" s="35"/>
      <c r="P664" s="33"/>
      <c r="Q664" s="35"/>
      <c r="R664" s="35"/>
      <c r="S664" s="35"/>
      <c r="T664" s="35"/>
      <c r="U664" s="35"/>
      <c r="V664" s="35"/>
      <c r="W664" s="35"/>
      <c r="X664" s="35"/>
      <c r="Y664" s="35"/>
      <c r="Z664" s="35"/>
      <c r="AA664" s="35">
        <v>1996</v>
      </c>
      <c r="AB664" s="35"/>
      <c r="AC664" s="35">
        <v>4</v>
      </c>
      <c r="AD664" s="35"/>
      <c r="AE664" s="35"/>
      <c r="AF664" s="35">
        <v>3</v>
      </c>
      <c r="AG664" s="35"/>
      <c r="AH664" s="35"/>
      <c r="AI664" s="35"/>
      <c r="AJ664" s="35"/>
      <c r="AK664" s="35"/>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c r="BZ664" s="35"/>
      <c r="CA664" s="35"/>
      <c r="CB664" s="35"/>
      <c r="CC664" s="35"/>
      <c r="CD664" s="35"/>
      <c r="CE664" s="35"/>
      <c r="CF664" s="35"/>
      <c r="CG664" s="35"/>
      <c r="CH664" s="35"/>
      <c r="CQ664" s="205">
        <v>0</v>
      </c>
      <c r="CV664" s="222">
        <v>0</v>
      </c>
    </row>
    <row r="665" spans="1:100" s="205" customFormat="1" x14ac:dyDescent="0.25">
      <c r="A665" s="205" t="s">
        <v>3906</v>
      </c>
      <c r="B665" s="43"/>
      <c r="C665" s="35"/>
      <c r="D665" s="35" t="s">
        <v>3907</v>
      </c>
      <c r="E665" s="35" t="s">
        <v>3908</v>
      </c>
      <c r="F665" s="35" t="s">
        <v>3909</v>
      </c>
      <c r="G665" s="35" t="s">
        <v>254</v>
      </c>
      <c r="H665" s="35">
        <v>47906</v>
      </c>
      <c r="I665" s="35" t="s">
        <v>292</v>
      </c>
      <c r="J665" s="35" t="s">
        <v>523</v>
      </c>
      <c r="K665" s="35">
        <v>6619</v>
      </c>
      <c r="L665" s="35"/>
      <c r="M665" s="35"/>
      <c r="N665" s="35"/>
      <c r="O665" s="35"/>
      <c r="P665" s="33"/>
      <c r="Q665" s="35"/>
      <c r="R665" s="35"/>
      <c r="S665" s="35"/>
      <c r="T665" s="35"/>
      <c r="U665" s="35"/>
      <c r="V665" s="35"/>
      <c r="W665" s="35"/>
      <c r="X665" s="35"/>
      <c r="Y665" s="35"/>
      <c r="Z665" s="35"/>
      <c r="AA665" s="35">
        <v>2003</v>
      </c>
      <c r="AB665" s="35"/>
      <c r="AC665" s="35">
        <v>5</v>
      </c>
      <c r="AD665" s="35"/>
      <c r="AE665" s="35"/>
      <c r="AF665" s="35">
        <v>5</v>
      </c>
      <c r="AG665" s="35"/>
      <c r="AH665" s="35"/>
      <c r="AI665" s="35"/>
      <c r="AJ665" s="35"/>
      <c r="AK665" s="35"/>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c r="BZ665" s="35"/>
      <c r="CA665" s="35"/>
      <c r="CB665" s="35"/>
      <c r="CC665" s="35"/>
      <c r="CD665" s="35"/>
      <c r="CE665" s="35"/>
      <c r="CF665" s="35"/>
      <c r="CG665" s="35"/>
      <c r="CH665" s="35"/>
      <c r="CQ665" s="205">
        <v>0</v>
      </c>
      <c r="CV665" s="222">
        <v>0</v>
      </c>
    </row>
    <row r="666" spans="1:100" s="205" customFormat="1" x14ac:dyDescent="0.25">
      <c r="A666" s="205" t="s">
        <v>3910</v>
      </c>
      <c r="B666" s="43"/>
      <c r="C666" s="35"/>
      <c r="D666" s="35" t="s">
        <v>3911</v>
      </c>
      <c r="E666" s="35" t="s">
        <v>3913</v>
      </c>
      <c r="F666" s="35" t="s">
        <v>3912</v>
      </c>
      <c r="G666" s="35" t="s">
        <v>254</v>
      </c>
      <c r="H666" s="35">
        <v>47906</v>
      </c>
      <c r="I666" s="35" t="s">
        <v>292</v>
      </c>
      <c r="J666" s="35" t="s">
        <v>523</v>
      </c>
      <c r="K666" s="35">
        <v>6640</v>
      </c>
      <c r="L666" s="35"/>
      <c r="M666" s="35"/>
      <c r="N666" s="35"/>
      <c r="O666" s="35"/>
      <c r="P666" s="33"/>
      <c r="Q666" s="35"/>
      <c r="R666" s="35"/>
      <c r="S666" s="35"/>
      <c r="T666" s="35"/>
      <c r="U666" s="35"/>
      <c r="V666" s="35"/>
      <c r="W666" s="35"/>
      <c r="X666" s="35"/>
      <c r="Y666" s="35"/>
      <c r="Z666" s="35"/>
      <c r="AA666" s="35">
        <v>1998</v>
      </c>
      <c r="AB666" s="35"/>
      <c r="AC666" s="35">
        <v>5</v>
      </c>
      <c r="AD666" s="35"/>
      <c r="AE666" s="35"/>
      <c r="AF666" s="35">
        <v>4</v>
      </c>
      <c r="AG666" s="35"/>
      <c r="AH666" s="35"/>
      <c r="AI666" s="35"/>
      <c r="AJ666" s="35"/>
      <c r="AK666" s="35"/>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c r="BZ666" s="35"/>
      <c r="CA666" s="35"/>
      <c r="CB666" s="35"/>
      <c r="CC666" s="35"/>
      <c r="CD666" s="35"/>
      <c r="CE666" s="35"/>
      <c r="CF666" s="35"/>
      <c r="CG666" s="35"/>
      <c r="CH666" s="35"/>
      <c r="CQ666" s="205">
        <v>0</v>
      </c>
      <c r="CV666" s="222">
        <v>0</v>
      </c>
    </row>
    <row r="667" spans="1:100" s="205" customFormat="1" x14ac:dyDescent="0.25">
      <c r="A667" s="205" t="s">
        <v>3916</v>
      </c>
      <c r="B667" s="43"/>
      <c r="C667" s="35"/>
      <c r="D667" s="35" t="s">
        <v>3917</v>
      </c>
      <c r="E667" s="35" t="s">
        <v>3918</v>
      </c>
      <c r="F667" s="35" t="s">
        <v>3919</v>
      </c>
      <c r="G667" s="10" t="s">
        <v>133</v>
      </c>
      <c r="H667" s="10">
        <v>47905</v>
      </c>
      <c r="I667" s="35" t="s">
        <v>292</v>
      </c>
      <c r="J667" s="35" t="s">
        <v>523</v>
      </c>
      <c r="K667" s="35">
        <v>6612</v>
      </c>
      <c r="L667" s="35"/>
      <c r="M667" s="35"/>
      <c r="N667" s="35"/>
      <c r="O667" s="35"/>
      <c r="P667" s="33"/>
      <c r="Q667" s="35"/>
      <c r="R667" s="35"/>
      <c r="S667" s="35"/>
      <c r="T667" s="35"/>
      <c r="U667" s="35"/>
      <c r="V667" s="35"/>
      <c r="W667" s="35"/>
      <c r="X667" s="35"/>
      <c r="Y667" s="35"/>
      <c r="Z667" s="35"/>
      <c r="AA667" s="35">
        <v>1994</v>
      </c>
      <c r="AB667" s="35"/>
      <c r="AC667" s="35">
        <v>5</v>
      </c>
      <c r="AD667" s="35"/>
      <c r="AE667" s="35"/>
      <c r="AF667" s="35">
        <v>4</v>
      </c>
      <c r="AG667" s="35"/>
      <c r="AH667" s="35"/>
      <c r="AI667" s="35"/>
      <c r="AJ667" s="35"/>
      <c r="AK667" s="35"/>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c r="BZ667" s="35"/>
      <c r="CA667" s="35"/>
      <c r="CB667" s="35"/>
      <c r="CC667" s="35"/>
      <c r="CD667" s="35"/>
      <c r="CE667" s="35"/>
      <c r="CF667" s="35"/>
      <c r="CG667" s="35"/>
      <c r="CH667" s="35"/>
      <c r="CQ667" s="205">
        <v>0</v>
      </c>
      <c r="CV667" s="222">
        <v>0</v>
      </c>
    </row>
    <row r="668" spans="1:100" s="205" customFormat="1" x14ac:dyDescent="0.25">
      <c r="A668" s="205" t="s">
        <v>3920</v>
      </c>
      <c r="B668" s="43"/>
      <c r="C668" s="35"/>
      <c r="D668" s="35" t="s">
        <v>3921</v>
      </c>
      <c r="E668" s="35" t="s">
        <v>3922</v>
      </c>
      <c r="F668" s="35" t="s">
        <v>3923</v>
      </c>
      <c r="G668" s="10" t="s">
        <v>133</v>
      </c>
      <c r="H668" s="10">
        <v>47909</v>
      </c>
      <c r="I668" s="35" t="s">
        <v>292</v>
      </c>
      <c r="J668" s="35" t="s">
        <v>523</v>
      </c>
      <c r="K668" s="35">
        <v>7078</v>
      </c>
      <c r="L668" s="35"/>
      <c r="M668" s="35"/>
      <c r="N668" s="35"/>
      <c r="O668" s="35"/>
      <c r="P668" s="33"/>
      <c r="Q668" s="35"/>
      <c r="R668" s="35"/>
      <c r="S668" s="35"/>
      <c r="T668" s="35"/>
      <c r="U668" s="35"/>
      <c r="V668" s="35"/>
      <c r="W668" s="35"/>
      <c r="X668" s="35"/>
      <c r="Y668" s="35"/>
      <c r="Z668" s="35"/>
      <c r="AA668" s="35">
        <v>2006</v>
      </c>
      <c r="AB668" s="35"/>
      <c r="AC668" s="35">
        <v>4</v>
      </c>
      <c r="AD668" s="35"/>
      <c r="AE668" s="35"/>
      <c r="AF668" s="35">
        <v>3</v>
      </c>
      <c r="AG668" s="35"/>
      <c r="AH668" s="35"/>
      <c r="AI668" s="35"/>
      <c r="AJ668" s="35"/>
      <c r="AK668" s="35"/>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c r="BZ668" s="35"/>
      <c r="CA668" s="35"/>
      <c r="CB668" s="35"/>
      <c r="CC668" s="35"/>
      <c r="CD668" s="35"/>
      <c r="CE668" s="35"/>
      <c r="CF668" s="35"/>
      <c r="CG668" s="35"/>
      <c r="CH668" s="35"/>
      <c r="CQ668" s="205">
        <v>0</v>
      </c>
      <c r="CV668" s="222">
        <v>0</v>
      </c>
    </row>
    <row r="669" spans="1:100" s="205" customFormat="1" x14ac:dyDescent="0.25">
      <c r="A669" s="205" t="s">
        <v>3924</v>
      </c>
      <c r="B669" s="43"/>
      <c r="C669" s="35"/>
      <c r="D669" s="35" t="s">
        <v>3925</v>
      </c>
      <c r="E669" s="35" t="s">
        <v>3926</v>
      </c>
      <c r="F669" s="35" t="s">
        <v>3927</v>
      </c>
      <c r="G669" s="10" t="s">
        <v>133</v>
      </c>
      <c r="H669" s="10"/>
      <c r="I669" s="35" t="s">
        <v>292</v>
      </c>
      <c r="J669" s="35" t="s">
        <v>523</v>
      </c>
      <c r="K669" s="35">
        <v>6833</v>
      </c>
      <c r="L669" s="35"/>
      <c r="M669" s="35"/>
      <c r="N669" s="35"/>
      <c r="O669" s="35"/>
      <c r="P669" s="33"/>
      <c r="Q669" s="35"/>
      <c r="R669" s="35"/>
      <c r="S669" s="35"/>
      <c r="T669" s="35"/>
      <c r="U669" s="35"/>
      <c r="V669" s="35"/>
      <c r="W669" s="35"/>
      <c r="X669" s="35"/>
      <c r="Y669" s="35"/>
      <c r="Z669" s="35"/>
      <c r="AA669" s="35">
        <v>1997</v>
      </c>
      <c r="AB669" s="35"/>
      <c r="AC669" s="35">
        <v>4</v>
      </c>
      <c r="AD669" s="35"/>
      <c r="AE669" s="35"/>
      <c r="AF669" s="35">
        <v>4</v>
      </c>
      <c r="AG669" s="35"/>
      <c r="AH669" s="35"/>
      <c r="AI669" s="35"/>
      <c r="AJ669" s="35"/>
      <c r="AK669" s="35"/>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c r="BZ669" s="35"/>
      <c r="CA669" s="35"/>
      <c r="CB669" s="35"/>
      <c r="CC669" s="35"/>
      <c r="CD669" s="35"/>
      <c r="CE669" s="35"/>
      <c r="CF669" s="35"/>
      <c r="CG669" s="35"/>
      <c r="CH669" s="35"/>
      <c r="CQ669" s="205">
        <v>0</v>
      </c>
      <c r="CV669" s="222">
        <v>0</v>
      </c>
    </row>
    <row r="670" spans="1:100" s="205" customFormat="1" x14ac:dyDescent="0.25">
      <c r="A670" s="205" t="s">
        <v>3928</v>
      </c>
      <c r="B670" s="43"/>
      <c r="C670" s="35"/>
      <c r="D670" s="35" t="s">
        <v>3929</v>
      </c>
      <c r="E670" s="35" t="s">
        <v>3930</v>
      </c>
      <c r="F670" s="35" t="s">
        <v>3931</v>
      </c>
      <c r="G670" s="10" t="s">
        <v>133</v>
      </c>
      <c r="H670" s="10">
        <v>47905</v>
      </c>
      <c r="I670" s="35" t="s">
        <v>292</v>
      </c>
      <c r="J670" s="35" t="s">
        <v>523</v>
      </c>
      <c r="K670" s="35">
        <v>7107</v>
      </c>
      <c r="L670" s="35"/>
      <c r="M670" s="35"/>
      <c r="N670" s="35"/>
      <c r="O670" s="35"/>
      <c r="P670" s="33"/>
      <c r="Q670" s="35"/>
      <c r="R670" s="35"/>
      <c r="S670" s="35"/>
      <c r="T670" s="35"/>
      <c r="U670" s="35"/>
      <c r="V670" s="35"/>
      <c r="W670" s="35"/>
      <c r="X670" s="35"/>
      <c r="Y670" s="35"/>
      <c r="Z670" s="35"/>
      <c r="AA670" s="35">
        <v>2005</v>
      </c>
      <c r="AB670" s="35"/>
      <c r="AC670" s="35">
        <v>4</v>
      </c>
      <c r="AD670" s="35"/>
      <c r="AE670" s="35"/>
      <c r="AF670" s="35">
        <v>4</v>
      </c>
      <c r="AG670" s="35"/>
      <c r="AH670" s="35"/>
      <c r="AI670" s="35"/>
      <c r="AJ670" s="35"/>
      <c r="AK670" s="35"/>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c r="BZ670" s="35"/>
      <c r="CA670" s="35"/>
      <c r="CB670" s="35"/>
      <c r="CC670" s="35"/>
      <c r="CD670" s="35"/>
      <c r="CE670" s="35"/>
      <c r="CF670" s="35"/>
      <c r="CG670" s="35"/>
      <c r="CH670" s="35"/>
      <c r="CQ670" s="205">
        <v>0</v>
      </c>
      <c r="CV670" s="222">
        <v>0</v>
      </c>
    </row>
    <row r="671" spans="1:100" s="205" customFormat="1" x14ac:dyDescent="0.25">
      <c r="A671" s="205" t="s">
        <v>3932</v>
      </c>
      <c r="B671" s="43"/>
      <c r="C671" s="35"/>
      <c r="D671" s="35"/>
      <c r="E671" s="35" t="s">
        <v>3933</v>
      </c>
      <c r="F671" s="35" t="s">
        <v>3934</v>
      </c>
      <c r="G671" s="35" t="s">
        <v>254</v>
      </c>
      <c r="H671" s="35">
        <v>47906</v>
      </c>
      <c r="I671" s="35" t="s">
        <v>292</v>
      </c>
      <c r="J671" s="35" t="s">
        <v>523</v>
      </c>
      <c r="K671" s="35">
        <v>7113</v>
      </c>
      <c r="L671" s="35"/>
      <c r="M671" s="35"/>
      <c r="N671" s="35"/>
      <c r="O671" s="35"/>
      <c r="P671" s="33"/>
      <c r="Q671" s="35"/>
      <c r="R671" s="35"/>
      <c r="S671" s="35"/>
      <c r="T671" s="35"/>
      <c r="U671" s="35"/>
      <c r="V671" s="35"/>
      <c r="W671" s="35"/>
      <c r="X671" s="35"/>
      <c r="Y671" s="35"/>
      <c r="Z671" s="35"/>
      <c r="AA671" s="35">
        <v>1968</v>
      </c>
      <c r="AB671" s="35"/>
      <c r="AC671" s="35">
        <v>5</v>
      </c>
      <c r="AD671" s="35"/>
      <c r="AE671" s="35"/>
      <c r="AF671" s="35">
        <v>3</v>
      </c>
      <c r="AG671" s="35"/>
      <c r="AH671" s="35"/>
      <c r="AI671" s="35"/>
      <c r="AJ671" s="35"/>
      <c r="AK671" s="35"/>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c r="BZ671" s="35"/>
      <c r="CA671" s="35"/>
      <c r="CB671" s="35"/>
      <c r="CC671" s="35"/>
      <c r="CD671" s="35"/>
      <c r="CE671" s="35"/>
      <c r="CF671" s="35"/>
      <c r="CG671" s="35"/>
      <c r="CH671" s="35" t="s">
        <v>5328</v>
      </c>
      <c r="CQ671" s="205">
        <v>0</v>
      </c>
      <c r="CV671" s="222">
        <v>0</v>
      </c>
    </row>
    <row r="672" spans="1:100" s="205" customFormat="1" x14ac:dyDescent="0.25">
      <c r="A672" s="205" t="s">
        <v>3935</v>
      </c>
      <c r="B672" s="43"/>
      <c r="C672" s="35"/>
      <c r="D672" s="35" t="s">
        <v>3936</v>
      </c>
      <c r="E672" s="35" t="s">
        <v>3937</v>
      </c>
      <c r="F672" s="35" t="s">
        <v>3938</v>
      </c>
      <c r="G672" s="10" t="s">
        <v>133</v>
      </c>
      <c r="H672" s="10">
        <v>47905</v>
      </c>
      <c r="I672" s="35" t="s">
        <v>292</v>
      </c>
      <c r="J672" s="35" t="s">
        <v>523</v>
      </c>
      <c r="K672" s="35">
        <v>8101</v>
      </c>
      <c r="L672" s="35"/>
      <c r="M672" s="35"/>
      <c r="N672" s="35"/>
      <c r="O672" s="35"/>
      <c r="P672" s="33"/>
      <c r="Q672" s="35"/>
      <c r="R672" s="35"/>
      <c r="S672" s="35"/>
      <c r="T672" s="35"/>
      <c r="U672" s="35"/>
      <c r="V672" s="35"/>
      <c r="W672" s="35"/>
      <c r="X672" s="35"/>
      <c r="Y672" s="35"/>
      <c r="Z672" s="35"/>
      <c r="AA672" s="35">
        <v>1999</v>
      </c>
      <c r="AB672" s="35"/>
      <c r="AC672" s="35">
        <v>4</v>
      </c>
      <c r="AD672" s="35"/>
      <c r="AE672" s="35"/>
      <c r="AF672" s="35">
        <v>4</v>
      </c>
      <c r="AG672" s="35"/>
      <c r="AH672" s="35"/>
      <c r="AI672" s="35"/>
      <c r="AJ672" s="35"/>
      <c r="AK672" s="35"/>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c r="BZ672" s="35"/>
      <c r="CA672" s="35"/>
      <c r="CB672" s="35"/>
      <c r="CC672" s="35"/>
      <c r="CD672" s="35"/>
      <c r="CE672" s="35"/>
      <c r="CF672" s="35"/>
      <c r="CG672" s="35"/>
      <c r="CH672" s="35"/>
      <c r="CQ672" s="205">
        <v>0</v>
      </c>
      <c r="CV672" s="222">
        <v>0</v>
      </c>
    </row>
    <row r="673" spans="1:100" s="205" customFormat="1" x14ac:dyDescent="0.25">
      <c r="A673" s="205" t="s">
        <v>3939</v>
      </c>
      <c r="B673" s="43"/>
      <c r="C673" s="35"/>
      <c r="D673" s="35" t="s">
        <v>3940</v>
      </c>
      <c r="E673" s="35" t="s">
        <v>3941</v>
      </c>
      <c r="F673" s="35" t="s">
        <v>3942</v>
      </c>
      <c r="G673" s="10" t="s">
        <v>133</v>
      </c>
      <c r="H673" s="10">
        <v>47905</v>
      </c>
      <c r="I673" s="35" t="s">
        <v>292</v>
      </c>
      <c r="J673" s="35" t="s">
        <v>523</v>
      </c>
      <c r="K673" s="35">
        <v>7826</v>
      </c>
      <c r="L673" s="35"/>
      <c r="M673" s="35"/>
      <c r="N673" s="35"/>
      <c r="O673" s="35"/>
      <c r="P673" s="33"/>
      <c r="Q673" s="35"/>
      <c r="R673" s="35"/>
      <c r="S673" s="35"/>
      <c r="T673" s="35"/>
      <c r="U673" s="35"/>
      <c r="V673" s="35"/>
      <c r="W673" s="35"/>
      <c r="X673" s="35"/>
      <c r="Y673" s="35"/>
      <c r="Z673" s="35"/>
      <c r="AA673" s="35">
        <v>1996</v>
      </c>
      <c r="AB673" s="35"/>
      <c r="AC673" s="35">
        <v>5</v>
      </c>
      <c r="AD673" s="35"/>
      <c r="AE673" s="35"/>
      <c r="AF673" s="35">
        <v>5</v>
      </c>
      <c r="AG673" s="35"/>
      <c r="AH673" s="35"/>
      <c r="AI673" s="35"/>
      <c r="AJ673" s="35"/>
      <c r="AK673" s="35"/>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c r="BZ673" s="35"/>
      <c r="CA673" s="35"/>
      <c r="CB673" s="35"/>
      <c r="CC673" s="35"/>
      <c r="CD673" s="35"/>
      <c r="CE673" s="35"/>
      <c r="CF673" s="35"/>
      <c r="CG673" s="35"/>
      <c r="CH673" s="35"/>
      <c r="CQ673" s="205">
        <v>0</v>
      </c>
      <c r="CV673" s="222">
        <v>0</v>
      </c>
    </row>
    <row r="674" spans="1:100" s="205" customFormat="1" x14ac:dyDescent="0.25">
      <c r="A674" s="205" t="s">
        <v>3943</v>
      </c>
      <c r="B674" s="43"/>
      <c r="C674" s="35"/>
      <c r="D674" s="35" t="s">
        <v>3944</v>
      </c>
      <c r="E674" s="35" t="s">
        <v>3930</v>
      </c>
      <c r="F674" s="35" t="s">
        <v>3945</v>
      </c>
      <c r="G674" s="10" t="s">
        <v>133</v>
      </c>
      <c r="H674" s="10">
        <v>47905</v>
      </c>
      <c r="I674" s="35" t="s">
        <v>292</v>
      </c>
      <c r="J674" s="35" t="s">
        <v>523</v>
      </c>
      <c r="K674" s="35">
        <v>7852</v>
      </c>
      <c r="L674" s="35"/>
      <c r="M674" s="35"/>
      <c r="N674" s="35"/>
      <c r="O674" s="35"/>
      <c r="P674" s="33"/>
      <c r="Q674" s="35"/>
      <c r="R674" s="35"/>
      <c r="S674" s="35"/>
      <c r="T674" s="35"/>
      <c r="U674" s="35"/>
      <c r="V674" s="35"/>
      <c r="W674" s="35"/>
      <c r="X674" s="35"/>
      <c r="Y674" s="35"/>
      <c r="Z674" s="35"/>
      <c r="AA674" s="35">
        <v>1999</v>
      </c>
      <c r="AB674" s="35"/>
      <c r="AC674" s="35">
        <v>5</v>
      </c>
      <c r="AD674" s="35"/>
      <c r="AE674" s="35"/>
      <c r="AF674" s="35">
        <v>4</v>
      </c>
      <c r="AG674" s="35"/>
      <c r="AH674" s="35"/>
      <c r="AI674" s="35"/>
      <c r="AJ674" s="35"/>
      <c r="AK674" s="35"/>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c r="BZ674" s="35"/>
      <c r="CA674" s="35"/>
      <c r="CB674" s="35"/>
      <c r="CC674" s="35"/>
      <c r="CD674" s="35"/>
      <c r="CE674" s="35"/>
      <c r="CF674" s="35"/>
      <c r="CG674" s="35"/>
      <c r="CH674" s="35"/>
      <c r="CQ674" s="205">
        <v>0</v>
      </c>
      <c r="CV674" s="222">
        <v>0</v>
      </c>
    </row>
    <row r="675" spans="1:100" s="205" customFormat="1" x14ac:dyDescent="0.25">
      <c r="A675" s="205" t="s">
        <v>3946</v>
      </c>
      <c r="B675" s="43"/>
      <c r="C675" s="35"/>
      <c r="D675" s="35" t="s">
        <v>3947</v>
      </c>
      <c r="E675" s="35" t="s">
        <v>3948</v>
      </c>
      <c r="F675" s="35" t="s">
        <v>3949</v>
      </c>
      <c r="G675" s="10" t="s">
        <v>133</v>
      </c>
      <c r="H675" s="10">
        <v>47905</v>
      </c>
      <c r="I675" s="35" t="s">
        <v>292</v>
      </c>
      <c r="J675" s="35" t="s">
        <v>523</v>
      </c>
      <c r="K675" s="35">
        <v>8023</v>
      </c>
      <c r="L675" s="35"/>
      <c r="M675" s="35"/>
      <c r="N675" s="35"/>
      <c r="O675" s="35"/>
      <c r="P675" s="33"/>
      <c r="Q675" s="35"/>
      <c r="R675" s="35"/>
      <c r="S675" s="35"/>
      <c r="T675" s="35"/>
      <c r="U675" s="35"/>
      <c r="V675" s="35"/>
      <c r="W675" s="35"/>
      <c r="X675" s="35"/>
      <c r="Y675" s="35"/>
      <c r="Z675" s="35"/>
      <c r="AA675" s="35">
        <v>1977</v>
      </c>
      <c r="AB675" s="35"/>
      <c r="AC675" s="35">
        <v>5</v>
      </c>
      <c r="AD675" s="35"/>
      <c r="AE675" s="35"/>
      <c r="AF675" s="35">
        <v>4</v>
      </c>
      <c r="AG675" s="35"/>
      <c r="AH675" s="35"/>
      <c r="AI675" s="35"/>
      <c r="AJ675" s="35"/>
      <c r="AK675" s="35"/>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c r="BZ675" s="35"/>
      <c r="CA675" s="35"/>
      <c r="CB675" s="35"/>
      <c r="CC675" s="35"/>
      <c r="CD675" s="35"/>
      <c r="CE675" s="35"/>
      <c r="CF675" s="35"/>
      <c r="CG675" s="35"/>
      <c r="CH675" s="35"/>
      <c r="CQ675" s="205">
        <v>0</v>
      </c>
      <c r="CV675" s="222">
        <v>0</v>
      </c>
    </row>
    <row r="676" spans="1:100" s="205" customFormat="1" x14ac:dyDescent="0.25">
      <c r="A676" s="205" t="s">
        <v>3950</v>
      </c>
      <c r="B676" s="43"/>
      <c r="C676" s="35"/>
      <c r="D676" s="35" t="s">
        <v>3951</v>
      </c>
      <c r="E676" s="35" t="s">
        <v>3952</v>
      </c>
      <c r="F676" s="35" t="s">
        <v>3953</v>
      </c>
      <c r="G676" s="10" t="s">
        <v>133</v>
      </c>
      <c r="H676" s="10">
        <v>47905</v>
      </c>
      <c r="I676" s="35" t="s">
        <v>292</v>
      </c>
      <c r="J676" s="35" t="s">
        <v>523</v>
      </c>
      <c r="K676" s="35">
        <v>8436</v>
      </c>
      <c r="L676" s="35"/>
      <c r="M676" s="35"/>
      <c r="N676" s="35"/>
      <c r="O676" s="35"/>
      <c r="P676" s="33"/>
      <c r="Q676" s="35"/>
      <c r="R676" s="35"/>
      <c r="S676" s="35"/>
      <c r="T676" s="35"/>
      <c r="U676" s="35"/>
      <c r="V676" s="35"/>
      <c r="W676" s="35"/>
      <c r="X676" s="35"/>
      <c r="Y676" s="35"/>
      <c r="Z676" s="35"/>
      <c r="AA676" s="35">
        <v>1983</v>
      </c>
      <c r="AB676" s="35"/>
      <c r="AC676" s="35">
        <v>2</v>
      </c>
      <c r="AD676" s="35"/>
      <c r="AE676" s="35"/>
      <c r="AF676" s="35">
        <v>3</v>
      </c>
      <c r="AG676" s="35"/>
      <c r="AH676" s="35"/>
      <c r="AI676" s="35"/>
      <c r="AJ676" s="35"/>
      <c r="AK676" s="35"/>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c r="BZ676" s="35"/>
      <c r="CA676" s="35"/>
      <c r="CB676" s="35"/>
      <c r="CC676" s="35"/>
      <c r="CD676" s="35"/>
      <c r="CE676" s="35"/>
      <c r="CF676" s="35"/>
      <c r="CG676" s="35"/>
      <c r="CH676" s="35" t="s">
        <v>3954</v>
      </c>
      <c r="CQ676" s="205">
        <v>0</v>
      </c>
      <c r="CV676" s="222">
        <v>0</v>
      </c>
    </row>
    <row r="677" spans="1:100" s="205" customFormat="1" x14ac:dyDescent="0.25">
      <c r="A677" s="205" t="s">
        <v>3955</v>
      </c>
      <c r="B677" s="43"/>
      <c r="C677" s="35"/>
      <c r="D677" s="35" t="s">
        <v>3956</v>
      </c>
      <c r="E677" s="35" t="s">
        <v>3957</v>
      </c>
      <c r="F677" s="35" t="s">
        <v>3958</v>
      </c>
      <c r="G677" s="10" t="s">
        <v>133</v>
      </c>
      <c r="H677" s="10">
        <v>47905</v>
      </c>
      <c r="I677" s="35" t="s">
        <v>292</v>
      </c>
      <c r="J677" s="35" t="s">
        <v>523</v>
      </c>
      <c r="K677" s="35">
        <v>8777</v>
      </c>
      <c r="L677" s="35"/>
      <c r="M677" s="35"/>
      <c r="N677" s="35"/>
      <c r="O677" s="35"/>
      <c r="P677" s="33"/>
      <c r="Q677" s="35"/>
      <c r="R677" s="35"/>
      <c r="S677" s="35"/>
      <c r="T677" s="35"/>
      <c r="U677" s="35"/>
      <c r="V677" s="35"/>
      <c r="W677" s="35"/>
      <c r="X677" s="35"/>
      <c r="Y677" s="35"/>
      <c r="Z677" s="35"/>
      <c r="AA677" s="35">
        <v>1993</v>
      </c>
      <c r="AB677" s="35"/>
      <c r="AC677" s="35">
        <v>5</v>
      </c>
      <c r="AD677" s="35"/>
      <c r="AE677" s="35"/>
      <c r="AF677" s="35">
        <v>4</v>
      </c>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Q677" s="205">
        <v>0</v>
      </c>
      <c r="CV677" s="222">
        <v>0</v>
      </c>
    </row>
    <row r="678" spans="1:100" s="205" customFormat="1" x14ac:dyDescent="0.25">
      <c r="A678" s="205" t="s">
        <v>3959</v>
      </c>
      <c r="B678" s="43"/>
      <c r="C678" s="35"/>
      <c r="D678" s="35" t="s">
        <v>3960</v>
      </c>
      <c r="E678" s="35" t="s">
        <v>3961</v>
      </c>
      <c r="F678" s="35" t="s">
        <v>3962</v>
      </c>
      <c r="G678" s="10" t="s">
        <v>133</v>
      </c>
      <c r="H678" s="10">
        <v>47909</v>
      </c>
      <c r="I678" s="35" t="s">
        <v>292</v>
      </c>
      <c r="J678" s="35" t="s">
        <v>523</v>
      </c>
      <c r="K678" s="35">
        <v>9374</v>
      </c>
      <c r="L678" s="35"/>
      <c r="M678" s="35"/>
      <c r="N678" s="35"/>
      <c r="O678" s="35"/>
      <c r="P678" s="33"/>
      <c r="Q678" s="35"/>
      <c r="R678" s="35"/>
      <c r="S678" s="35"/>
      <c r="T678" s="35"/>
      <c r="U678" s="35"/>
      <c r="V678" s="35"/>
      <c r="W678" s="35"/>
      <c r="X678" s="35"/>
      <c r="Y678" s="35"/>
      <c r="Z678" s="35"/>
      <c r="AA678" s="35">
        <v>2011</v>
      </c>
      <c r="AB678" s="35"/>
      <c r="AC678" s="35">
        <v>2</v>
      </c>
      <c r="AD678" s="35"/>
      <c r="AE678" s="35"/>
      <c r="AF678" s="35">
        <v>3</v>
      </c>
      <c r="AG678" s="35"/>
      <c r="AH678" s="35"/>
      <c r="AI678" s="35"/>
      <c r="AJ678" s="35"/>
      <c r="AK678" s="35"/>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c r="BZ678" s="35"/>
      <c r="CA678" s="35"/>
      <c r="CB678" s="35"/>
      <c r="CC678" s="35"/>
      <c r="CD678" s="35"/>
      <c r="CE678" s="35"/>
      <c r="CF678" s="35"/>
      <c r="CG678" s="35"/>
      <c r="CH678" s="35"/>
      <c r="CQ678" s="205">
        <v>0</v>
      </c>
      <c r="CV678" s="222">
        <v>0</v>
      </c>
    </row>
    <row r="679" spans="1:100" s="205" customFormat="1" x14ac:dyDescent="0.25">
      <c r="A679" s="205" t="s">
        <v>3963</v>
      </c>
      <c r="B679" s="43"/>
      <c r="C679" s="35"/>
      <c r="D679" s="35" t="s">
        <v>3964</v>
      </c>
      <c r="E679" s="35" t="s">
        <v>3965</v>
      </c>
      <c r="F679" s="35" t="s">
        <v>3966</v>
      </c>
      <c r="G679" s="10" t="s">
        <v>133</v>
      </c>
      <c r="H679" s="10">
        <v>47905</v>
      </c>
      <c r="I679" s="35" t="s">
        <v>292</v>
      </c>
      <c r="J679" s="35" t="s">
        <v>523</v>
      </c>
      <c r="K679" s="35">
        <v>9612</v>
      </c>
      <c r="L679" s="35"/>
      <c r="M679" s="35"/>
      <c r="N679" s="35"/>
      <c r="O679" s="35"/>
      <c r="P679" s="33"/>
      <c r="Q679" s="35"/>
      <c r="R679" s="35"/>
      <c r="S679" s="35"/>
      <c r="T679" s="35"/>
      <c r="U679" s="35"/>
      <c r="V679" s="35"/>
      <c r="W679" s="35"/>
      <c r="X679" s="35"/>
      <c r="Y679" s="35"/>
      <c r="Z679" s="35"/>
      <c r="AA679" s="35">
        <v>2000</v>
      </c>
      <c r="AB679" s="35"/>
      <c r="AC679" s="35">
        <v>3</v>
      </c>
      <c r="AD679" s="35"/>
      <c r="AE679" s="35"/>
      <c r="AF679" s="35">
        <v>3</v>
      </c>
      <c r="AG679" s="35"/>
      <c r="AH679" s="35"/>
      <c r="AI679" s="35"/>
      <c r="AJ679" s="35"/>
      <c r="AK679" s="35"/>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c r="BZ679" s="35"/>
      <c r="CA679" s="35"/>
      <c r="CB679" s="35"/>
      <c r="CC679" s="35"/>
      <c r="CD679" s="35"/>
      <c r="CE679" s="35"/>
      <c r="CF679" s="35"/>
      <c r="CG679" s="35"/>
      <c r="CH679" s="35"/>
      <c r="CQ679" s="205">
        <v>0</v>
      </c>
      <c r="CV679" s="222">
        <v>0</v>
      </c>
    </row>
    <row r="680" spans="1:100" s="205" customFormat="1" x14ac:dyDescent="0.25">
      <c r="A680" s="201" t="s">
        <v>3967</v>
      </c>
      <c r="B680" s="43"/>
      <c r="C680" s="35"/>
      <c r="D680" s="35" t="s">
        <v>3968</v>
      </c>
      <c r="E680" s="35" t="s">
        <v>3747</v>
      </c>
      <c r="F680" s="35" t="s">
        <v>3969</v>
      </c>
      <c r="G680" s="10" t="s">
        <v>133</v>
      </c>
      <c r="H680" s="10">
        <v>47904</v>
      </c>
      <c r="I680" s="35" t="s">
        <v>292</v>
      </c>
      <c r="J680" s="35" t="s">
        <v>523</v>
      </c>
      <c r="K680" s="35">
        <v>1504</v>
      </c>
      <c r="L680" s="35"/>
      <c r="M680" s="35"/>
      <c r="N680" s="35"/>
      <c r="O680" s="35"/>
      <c r="P680" s="33"/>
      <c r="Q680" s="35"/>
      <c r="R680" s="35"/>
      <c r="S680" s="35"/>
      <c r="T680" s="35"/>
      <c r="U680" s="35"/>
      <c r="V680" s="35"/>
      <c r="W680" s="35"/>
      <c r="X680" s="35"/>
      <c r="Y680" s="35"/>
      <c r="Z680" s="35"/>
      <c r="AA680" s="35">
        <v>1970</v>
      </c>
      <c r="AB680" s="35"/>
      <c r="AC680" s="35">
        <v>5</v>
      </c>
      <c r="AD680" s="35"/>
      <c r="AE680" s="35"/>
      <c r="AF680" s="35">
        <v>4</v>
      </c>
      <c r="AG680" s="35"/>
      <c r="AH680" s="35"/>
      <c r="AI680" s="35"/>
      <c r="AJ680" s="35"/>
      <c r="AK680" s="35"/>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c r="BZ680" s="35"/>
      <c r="CA680" s="35"/>
      <c r="CB680" s="35"/>
      <c r="CC680" s="35"/>
      <c r="CD680" s="35"/>
      <c r="CE680" s="35"/>
      <c r="CF680" s="35"/>
      <c r="CG680" s="35"/>
      <c r="CH680" s="35"/>
      <c r="CQ680" s="205">
        <v>0</v>
      </c>
      <c r="CV680" s="222">
        <v>0</v>
      </c>
    </row>
    <row r="681" spans="1:100" s="205" customFormat="1" x14ac:dyDescent="0.25">
      <c r="A681" s="205" t="s">
        <v>3970</v>
      </c>
      <c r="B681" s="43"/>
      <c r="C681" s="35"/>
      <c r="D681" s="35" t="s">
        <v>3971</v>
      </c>
      <c r="E681" s="35" t="s">
        <v>3972</v>
      </c>
      <c r="F681" s="35" t="s">
        <v>3973</v>
      </c>
      <c r="G681" s="10" t="s">
        <v>133</v>
      </c>
      <c r="H681" s="10">
        <v>47904</v>
      </c>
      <c r="I681" s="35" t="s">
        <v>292</v>
      </c>
      <c r="J681" s="35" t="s">
        <v>523</v>
      </c>
      <c r="K681" s="35">
        <v>8814</v>
      </c>
      <c r="L681" s="35"/>
      <c r="M681" s="35"/>
      <c r="N681" s="35"/>
      <c r="O681" s="35"/>
      <c r="P681" s="33"/>
      <c r="Q681" s="35"/>
      <c r="R681" s="35"/>
      <c r="S681" s="35"/>
      <c r="T681" s="35"/>
      <c r="U681" s="35"/>
      <c r="V681" s="35"/>
      <c r="W681" s="35"/>
      <c r="X681" s="35"/>
      <c r="Y681" s="35"/>
      <c r="Z681" s="35"/>
      <c r="AA681" s="35">
        <v>2015</v>
      </c>
      <c r="AB681" s="35"/>
      <c r="AC681" s="35">
        <v>5</v>
      </c>
      <c r="AD681" s="35"/>
      <c r="AE681" s="35"/>
      <c r="AF681" s="35">
        <v>4</v>
      </c>
      <c r="AG681" s="35"/>
      <c r="AH681" s="35"/>
      <c r="AI681" s="35"/>
      <c r="AJ681" s="35"/>
      <c r="AK681" s="35"/>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c r="BZ681" s="35"/>
      <c r="CA681" s="35"/>
      <c r="CB681" s="35"/>
      <c r="CC681" s="35"/>
      <c r="CD681" s="35"/>
      <c r="CE681" s="35"/>
      <c r="CF681" s="35"/>
      <c r="CG681" s="35"/>
      <c r="CH681" s="35"/>
      <c r="CQ681" s="205">
        <v>0</v>
      </c>
      <c r="CV681" s="222">
        <v>0</v>
      </c>
    </row>
    <row r="682" spans="1:100" s="205" customFormat="1" x14ac:dyDescent="0.25">
      <c r="A682" s="205" t="s">
        <v>226</v>
      </c>
      <c r="B682" s="43"/>
      <c r="C682" s="35"/>
      <c r="D682" s="35" t="s">
        <v>3974</v>
      </c>
      <c r="E682" s="35" t="s">
        <v>3975</v>
      </c>
      <c r="F682" s="35" t="s">
        <v>3976</v>
      </c>
      <c r="G682" s="10" t="s">
        <v>133</v>
      </c>
      <c r="H682" s="10">
        <v>47905</v>
      </c>
      <c r="I682" s="35" t="s">
        <v>292</v>
      </c>
      <c r="J682" s="35" t="s">
        <v>523</v>
      </c>
      <c r="K682" s="35">
        <v>14727</v>
      </c>
      <c r="L682" s="35"/>
      <c r="M682" s="35"/>
      <c r="N682" s="35"/>
      <c r="O682" s="35"/>
      <c r="P682" s="33"/>
      <c r="Q682" s="35"/>
      <c r="R682" s="35"/>
      <c r="S682" s="35"/>
      <c r="T682" s="35"/>
      <c r="U682" s="35"/>
      <c r="V682" s="35"/>
      <c r="W682" s="35"/>
      <c r="X682" s="35"/>
      <c r="Y682" s="35"/>
      <c r="Z682" s="35"/>
      <c r="AA682" s="35">
        <v>1901</v>
      </c>
      <c r="AB682" s="35"/>
      <c r="AC682" s="35">
        <v>3</v>
      </c>
      <c r="AD682" s="35"/>
      <c r="AE682" s="35"/>
      <c r="AF682" s="35">
        <v>3</v>
      </c>
      <c r="AG682" s="35"/>
      <c r="AH682" s="35"/>
      <c r="AI682" s="35"/>
      <c r="AJ682" s="35"/>
      <c r="AK682" s="35"/>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c r="BZ682" s="35"/>
      <c r="CA682" s="35"/>
      <c r="CB682" s="35"/>
      <c r="CC682" s="35"/>
      <c r="CD682" s="35"/>
      <c r="CE682" s="35"/>
      <c r="CF682" s="35"/>
      <c r="CG682" s="35"/>
      <c r="CH682" s="35" t="s">
        <v>3977</v>
      </c>
      <c r="CQ682" s="205">
        <v>0</v>
      </c>
      <c r="CV682" s="222">
        <v>0</v>
      </c>
    </row>
    <row r="683" spans="1:100" s="205" customFormat="1" x14ac:dyDescent="0.25">
      <c r="A683" s="205" t="s">
        <v>3978</v>
      </c>
      <c r="B683" s="43"/>
      <c r="C683" s="35"/>
      <c r="D683" s="35" t="s">
        <v>3979</v>
      </c>
      <c r="E683" s="35" t="s">
        <v>3980</v>
      </c>
      <c r="F683" s="35" t="s">
        <v>3981</v>
      </c>
      <c r="G683" s="35" t="s">
        <v>254</v>
      </c>
      <c r="H683" s="35">
        <v>47906</v>
      </c>
      <c r="I683" s="35" t="s">
        <v>292</v>
      </c>
      <c r="J683" s="35" t="s">
        <v>523</v>
      </c>
      <c r="K683" s="35">
        <v>18011</v>
      </c>
      <c r="L683" s="35"/>
      <c r="M683" s="35"/>
      <c r="N683" s="35"/>
      <c r="O683" s="35"/>
      <c r="P683" s="33"/>
      <c r="Q683" s="35"/>
      <c r="R683" s="35"/>
      <c r="S683" s="35"/>
      <c r="T683" s="35"/>
      <c r="U683" s="35"/>
      <c r="V683" s="35"/>
      <c r="W683" s="35"/>
      <c r="X683" s="35"/>
      <c r="Y683" s="35"/>
      <c r="Z683" s="35"/>
      <c r="AA683" s="35">
        <v>1953</v>
      </c>
      <c r="AB683" s="35"/>
      <c r="AC683" s="35">
        <v>2</v>
      </c>
      <c r="AD683" s="35"/>
      <c r="AE683" s="35"/>
      <c r="AF683" s="35">
        <v>2</v>
      </c>
      <c r="AG683" s="35"/>
      <c r="AH683" s="35"/>
      <c r="AI683" s="35"/>
      <c r="AJ683" s="35"/>
      <c r="AK683" s="35"/>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c r="BZ683" s="35"/>
      <c r="CA683" s="35"/>
      <c r="CB683" s="35"/>
      <c r="CC683" s="35"/>
      <c r="CD683" s="35"/>
      <c r="CE683" s="35"/>
      <c r="CF683" s="35"/>
      <c r="CG683" s="35"/>
      <c r="CH683" s="35" t="s">
        <v>3983</v>
      </c>
      <c r="CQ683" s="205">
        <v>0</v>
      </c>
      <c r="CV683" s="222">
        <v>0</v>
      </c>
    </row>
    <row r="684" spans="1:100" s="205" customFormat="1" x14ac:dyDescent="0.25">
      <c r="A684" s="205" t="s">
        <v>3982</v>
      </c>
      <c r="B684" s="43"/>
      <c r="C684" s="35"/>
      <c r="D684" s="35" t="s">
        <v>3984</v>
      </c>
      <c r="E684" s="35" t="s">
        <v>3985</v>
      </c>
      <c r="F684" s="35" t="s">
        <v>3986</v>
      </c>
      <c r="G684" s="10" t="s">
        <v>133</v>
      </c>
      <c r="H684" s="10">
        <v>47905</v>
      </c>
      <c r="I684" s="35" t="s">
        <v>292</v>
      </c>
      <c r="J684" s="35" t="s">
        <v>523</v>
      </c>
      <c r="K684" s="35">
        <v>11513</v>
      </c>
      <c r="L684" s="35"/>
      <c r="M684" s="35"/>
      <c r="N684" s="35"/>
      <c r="O684" s="35"/>
      <c r="P684" s="33"/>
      <c r="Q684" s="35"/>
      <c r="R684" s="35"/>
      <c r="S684" s="35"/>
      <c r="T684" s="35"/>
      <c r="U684" s="35"/>
      <c r="V684" s="35"/>
      <c r="W684" s="35"/>
      <c r="X684" s="35"/>
      <c r="Y684" s="35"/>
      <c r="Z684" s="35"/>
      <c r="AA684" s="35">
        <v>1988</v>
      </c>
      <c r="AB684" s="35"/>
      <c r="AC684" s="35">
        <v>4</v>
      </c>
      <c r="AD684" s="35"/>
      <c r="AE684" s="35"/>
      <c r="AF684" s="35">
        <v>3</v>
      </c>
      <c r="AG684" s="35"/>
      <c r="AH684" s="35"/>
      <c r="AI684" s="35"/>
      <c r="AJ684" s="35"/>
      <c r="AK684" s="35"/>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c r="BZ684" s="35"/>
      <c r="CA684" s="35"/>
      <c r="CB684" s="35"/>
      <c r="CC684" s="35"/>
      <c r="CD684" s="35"/>
      <c r="CE684" s="35"/>
      <c r="CF684" s="35"/>
      <c r="CG684" s="35"/>
      <c r="CH684" s="35"/>
      <c r="CQ684" s="205">
        <v>0</v>
      </c>
      <c r="CV684" s="222">
        <v>0</v>
      </c>
    </row>
    <row r="685" spans="1:100" s="160" customFormat="1" x14ac:dyDescent="0.25">
      <c r="B685" s="43"/>
      <c r="C685" s="35"/>
      <c r="D685" s="35"/>
      <c r="E685" s="35"/>
      <c r="F685" s="35"/>
      <c r="G685" s="10"/>
      <c r="H685" s="10"/>
      <c r="I685" s="35"/>
      <c r="J685" s="35"/>
      <c r="K685" s="35"/>
      <c r="L685" s="35"/>
      <c r="M685" s="35"/>
      <c r="N685" s="35"/>
      <c r="O685" s="35"/>
      <c r="P685" s="33"/>
      <c r="Q685" s="35"/>
      <c r="R685" s="35"/>
      <c r="S685" s="35"/>
      <c r="T685" s="35"/>
      <c r="U685" s="35"/>
      <c r="V685" s="35"/>
      <c r="W685" s="35"/>
      <c r="X685" s="35"/>
      <c r="Y685" s="35"/>
      <c r="Z685" s="35"/>
      <c r="AA685" s="35"/>
      <c r="AB685" s="35"/>
      <c r="AC685" s="35"/>
      <c r="AD685" s="35"/>
      <c r="AE685" s="35"/>
      <c r="AF685" s="35"/>
      <c r="AG685" s="35"/>
      <c r="AH685" s="35"/>
      <c r="AI685" s="35"/>
      <c r="AJ685" s="35"/>
      <c r="AK685" s="35"/>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c r="BZ685" s="35"/>
      <c r="CA685" s="35"/>
      <c r="CB685" s="35"/>
      <c r="CC685" s="35"/>
      <c r="CD685" s="35"/>
      <c r="CE685" s="35"/>
      <c r="CF685" s="35"/>
      <c r="CG685" s="35"/>
      <c r="CH685" s="35"/>
    </row>
    <row r="686" spans="1:100" s="159" customFormat="1" x14ac:dyDescent="0.25">
      <c r="B686" s="43"/>
      <c r="C686" s="35"/>
      <c r="D686" s="35"/>
      <c r="E686" s="35"/>
      <c r="F686" s="35"/>
      <c r="G686" s="10"/>
      <c r="H686" s="10"/>
      <c r="I686" s="35"/>
      <c r="J686" s="35"/>
      <c r="K686" s="35"/>
      <c r="L686" s="35"/>
      <c r="M686" s="35"/>
      <c r="N686" s="35"/>
      <c r="O686" s="35"/>
      <c r="P686" s="33"/>
      <c r="Q686" s="35"/>
      <c r="R686" s="35"/>
      <c r="S686" s="35"/>
      <c r="T686" s="35"/>
      <c r="U686" s="35"/>
      <c r="V686" s="35"/>
      <c r="W686" s="35"/>
      <c r="X686" s="35"/>
      <c r="Y686" s="35"/>
      <c r="Z686" s="35"/>
      <c r="AA686" s="35"/>
      <c r="AB686" s="35"/>
      <c r="AC686" s="35"/>
      <c r="AD686" s="35"/>
      <c r="AE686" s="35"/>
      <c r="AF686" s="35"/>
      <c r="AG686" s="35"/>
      <c r="AH686" s="35"/>
      <c r="AI686" s="35"/>
      <c r="AJ686" s="35"/>
      <c r="AK686" s="35"/>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c r="BZ686" s="35"/>
      <c r="CA686" s="35"/>
      <c r="CB686" s="35"/>
      <c r="CC686" s="35"/>
      <c r="CD686" s="35"/>
      <c r="CE686" s="35"/>
      <c r="CF686" s="35"/>
      <c r="CG686" s="35"/>
      <c r="CH686" s="35"/>
    </row>
    <row r="687" spans="1:100" s="159" customFormat="1" x14ac:dyDescent="0.25">
      <c r="B687" s="43"/>
      <c r="C687" s="35"/>
      <c r="D687" s="35"/>
      <c r="E687" s="35"/>
      <c r="F687" s="35"/>
      <c r="G687" s="10"/>
      <c r="H687" s="10"/>
      <c r="I687" s="35"/>
      <c r="J687" s="35"/>
      <c r="K687" s="35"/>
      <c r="L687" s="35"/>
      <c r="M687" s="35"/>
      <c r="N687" s="35"/>
      <c r="O687" s="35"/>
      <c r="P687" s="33"/>
      <c r="Q687" s="35"/>
      <c r="R687" s="35"/>
      <c r="S687" s="35"/>
      <c r="T687" s="35"/>
      <c r="U687" s="35"/>
      <c r="V687" s="35"/>
      <c r="W687" s="35"/>
      <c r="X687" s="35"/>
      <c r="Y687" s="35"/>
      <c r="Z687" s="35"/>
      <c r="AA687" s="35"/>
      <c r="AB687" s="35"/>
      <c r="AC687" s="35"/>
      <c r="AD687" s="35"/>
      <c r="AE687" s="35"/>
      <c r="AF687" s="35"/>
      <c r="AG687" s="35"/>
      <c r="AH687" s="35"/>
      <c r="AI687" s="35"/>
      <c r="AJ687" s="35"/>
      <c r="AK687" s="35"/>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c r="BZ687" s="35"/>
      <c r="CA687" s="35"/>
      <c r="CB687" s="35"/>
      <c r="CC687" s="35"/>
      <c r="CD687" s="35"/>
      <c r="CE687" s="35"/>
      <c r="CF687" s="35"/>
      <c r="CG687" s="35"/>
      <c r="CH687" s="35"/>
    </row>
    <row r="688" spans="1:100" s="159" customFormat="1" x14ac:dyDescent="0.25">
      <c r="B688" s="43"/>
      <c r="C688" s="35"/>
      <c r="D688" s="35"/>
      <c r="E688" s="35"/>
      <c r="F688" s="35"/>
      <c r="G688" s="10"/>
      <c r="H688" s="10"/>
      <c r="I688" s="35"/>
      <c r="J688" s="35"/>
      <c r="K688" s="35"/>
      <c r="L688" s="35"/>
      <c r="M688" s="35"/>
      <c r="N688" s="35"/>
      <c r="O688" s="35"/>
      <c r="P688" s="33"/>
      <c r="Q688" s="35"/>
      <c r="R688" s="35"/>
      <c r="S688" s="35"/>
      <c r="T688" s="35"/>
      <c r="U688" s="35"/>
      <c r="V688" s="35"/>
      <c r="W688" s="35"/>
      <c r="X688" s="35"/>
      <c r="Y688" s="35"/>
      <c r="Z688" s="35"/>
      <c r="AA688" s="35"/>
      <c r="AB688" s="35"/>
      <c r="AC688" s="35"/>
      <c r="AD688" s="35"/>
      <c r="AE688" s="35"/>
      <c r="AF688" s="35"/>
      <c r="AG688" s="35"/>
      <c r="AH688" s="35"/>
      <c r="AI688" s="35"/>
      <c r="AJ688" s="35"/>
      <c r="AK688" s="35"/>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c r="BZ688" s="35"/>
      <c r="CA688" s="35"/>
      <c r="CB688" s="35"/>
      <c r="CC688" s="35"/>
      <c r="CD688" s="35"/>
      <c r="CE688" s="35"/>
      <c r="CF688" s="35"/>
      <c r="CG688" s="35"/>
      <c r="CH688" s="35"/>
    </row>
    <row r="689" spans="1:100" x14ac:dyDescent="0.25">
      <c r="A689" s="35"/>
      <c r="B689" s="30" t="str">
        <f t="shared" ref="B689:B846" si="17">CONCATENATE(RIGHT(LEFT(A689,24),3))</f>
        <v/>
      </c>
      <c r="C689" s="35"/>
      <c r="D689" s="35"/>
      <c r="E689" s="35"/>
      <c r="F689" s="35"/>
      <c r="G689" s="35"/>
      <c r="H689" s="35"/>
      <c r="I689" s="35"/>
      <c r="J689" s="35"/>
      <c r="K689" s="35"/>
      <c r="L689" s="35"/>
      <c r="M689" s="35"/>
      <c r="N689" s="35"/>
      <c r="O689" s="35"/>
      <c r="P689" s="33"/>
      <c r="Q689" s="35"/>
      <c r="R689" s="35"/>
      <c r="S689" s="35"/>
      <c r="T689" s="35"/>
      <c r="U689" s="35"/>
      <c r="V689" s="35"/>
      <c r="W689" s="35"/>
      <c r="X689" s="35"/>
      <c r="Y689" s="35"/>
      <c r="Z689" s="35"/>
      <c r="AA689" s="35"/>
      <c r="AB689" s="35"/>
      <c r="AC689" s="35"/>
      <c r="AD689" s="35"/>
      <c r="AE689" s="35"/>
      <c r="AF689" s="35"/>
      <c r="AG689" s="35"/>
      <c r="AH689" s="35"/>
      <c r="AI689" s="35"/>
      <c r="AJ689" s="35"/>
      <c r="AK689" s="35"/>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c r="BZ689" s="35"/>
      <c r="CA689" s="35"/>
      <c r="CB689" s="35"/>
      <c r="CC689" s="35"/>
      <c r="CD689" s="35"/>
      <c r="CE689" s="35"/>
      <c r="CF689" s="35"/>
      <c r="CG689" s="35"/>
      <c r="CH689" s="35"/>
    </row>
    <row r="690" spans="1:100" x14ac:dyDescent="0.25">
      <c r="A690" s="35"/>
      <c r="B690" s="30" t="str">
        <f t="shared" si="17"/>
        <v/>
      </c>
      <c r="C690" s="35"/>
      <c r="D690" s="35"/>
      <c r="E690" s="35"/>
      <c r="F690" s="35"/>
      <c r="G690" s="35"/>
      <c r="H690" s="35"/>
      <c r="I690" s="35"/>
      <c r="J690" s="35"/>
      <c r="K690" s="35"/>
      <c r="L690" s="35"/>
      <c r="M690" s="35"/>
      <c r="N690" s="35"/>
      <c r="O690" s="35"/>
      <c r="P690" s="33"/>
      <c r="Q690" s="35"/>
      <c r="R690" s="35"/>
      <c r="S690" s="35"/>
      <c r="T690" s="35"/>
      <c r="U690" s="35"/>
      <c r="V690" s="35"/>
      <c r="W690" s="35"/>
      <c r="X690" s="35"/>
      <c r="Y690" s="35"/>
      <c r="Z690" s="35"/>
      <c r="AA690" s="35"/>
      <c r="AB690" s="35"/>
      <c r="AC690" s="35"/>
      <c r="AD690" s="35"/>
      <c r="AE690" s="35"/>
      <c r="AF690" s="35"/>
      <c r="AG690" s="35"/>
      <c r="AH690" s="35"/>
      <c r="AI690" s="35"/>
      <c r="AJ690" s="35"/>
      <c r="AK690" s="35"/>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c r="BZ690" s="35"/>
      <c r="CA690" s="35"/>
      <c r="CB690" s="35"/>
      <c r="CC690" s="35"/>
      <c r="CD690" s="35"/>
      <c r="CE690" s="35"/>
      <c r="CF690" s="35"/>
      <c r="CG690" s="35"/>
      <c r="CH690" s="35"/>
    </row>
    <row r="691" spans="1:100" x14ac:dyDescent="0.25">
      <c r="A691" s="35"/>
      <c r="B691" s="30" t="str">
        <f t="shared" si="17"/>
        <v/>
      </c>
      <c r="C691" s="35"/>
      <c r="D691" s="35"/>
      <c r="E691" s="35"/>
      <c r="F691" s="35"/>
      <c r="G691" s="35"/>
      <c r="H691" s="35"/>
      <c r="I691" s="35" t="s">
        <v>524</v>
      </c>
      <c r="J691" s="35" t="s">
        <v>525</v>
      </c>
      <c r="K691" s="35"/>
      <c r="L691" s="35"/>
      <c r="M691" s="35"/>
      <c r="N691" s="35"/>
      <c r="O691" s="35"/>
      <c r="P691" s="33"/>
      <c r="Q691" s="35"/>
      <c r="R691" s="35"/>
      <c r="S691" s="35"/>
      <c r="T691" s="35"/>
      <c r="U691" s="35"/>
      <c r="V691" s="35"/>
      <c r="W691" s="35"/>
      <c r="X691" s="35"/>
      <c r="Y691" s="35"/>
      <c r="Z691" s="35"/>
      <c r="AA691" s="35"/>
      <c r="AB691" s="35"/>
      <c r="AC691" s="35"/>
      <c r="AD691" s="35"/>
      <c r="AE691" s="35"/>
      <c r="AF691" s="35"/>
      <c r="AG691" s="35"/>
      <c r="AH691" s="35"/>
      <c r="AI691" s="35"/>
      <c r="AJ691" s="35"/>
      <c r="AK691" s="35"/>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c r="BZ691" s="35"/>
      <c r="CA691" s="35"/>
      <c r="CB691" s="35"/>
      <c r="CC691" s="35"/>
      <c r="CD691" s="35"/>
      <c r="CE691" s="35"/>
      <c r="CF691" s="35"/>
      <c r="CG691" s="35"/>
      <c r="CH691" s="35"/>
    </row>
    <row r="692" spans="1:100" s="203" customFormat="1" x14ac:dyDescent="0.25">
      <c r="A692" s="136" t="s">
        <v>5882</v>
      </c>
      <c r="B692" s="133"/>
      <c r="C692" s="136"/>
      <c r="D692" s="136"/>
      <c r="E692" s="136" t="s">
        <v>3311</v>
      </c>
      <c r="F692" s="136" t="s">
        <v>5883</v>
      </c>
      <c r="G692" s="136" t="s">
        <v>133</v>
      </c>
      <c r="H692" s="136">
        <v>47901</v>
      </c>
      <c r="I692" s="136" t="s">
        <v>524</v>
      </c>
      <c r="J692" s="136" t="s">
        <v>525</v>
      </c>
      <c r="K692" s="136">
        <v>3906</v>
      </c>
      <c r="L692" s="136"/>
      <c r="M692" s="136"/>
      <c r="N692" s="136"/>
      <c r="O692" s="136"/>
      <c r="P692" s="132"/>
      <c r="Q692" s="136">
        <v>4</v>
      </c>
      <c r="R692" s="136"/>
      <c r="S692" s="136"/>
      <c r="T692" s="136"/>
      <c r="U692" s="136"/>
      <c r="V692" s="136"/>
      <c r="W692" s="136"/>
      <c r="X692" s="136"/>
      <c r="Y692" s="136"/>
      <c r="Z692" s="136"/>
      <c r="AA692" s="136">
        <v>1870</v>
      </c>
      <c r="AB692" s="136"/>
      <c r="AC692" s="136">
        <v>3</v>
      </c>
      <c r="AD692" s="136">
        <v>3</v>
      </c>
      <c r="AE692" s="136"/>
      <c r="AF692" s="136">
        <v>3</v>
      </c>
      <c r="AG692" s="136"/>
      <c r="AH692" s="136">
        <v>3</v>
      </c>
      <c r="AI692" s="136"/>
      <c r="AJ692" s="136"/>
      <c r="AK692" s="136"/>
      <c r="AL692" s="136"/>
      <c r="AM692" s="136"/>
      <c r="AN692" s="136"/>
      <c r="AO692" s="136"/>
      <c r="AP692" s="136"/>
      <c r="AQ692" s="136"/>
      <c r="AR692" s="136"/>
      <c r="AS692" s="136"/>
      <c r="AT692" s="136"/>
      <c r="AU692" s="136"/>
      <c r="AV692" s="136"/>
      <c r="AW692" s="136"/>
      <c r="AX692" s="136"/>
      <c r="AY692" s="136"/>
      <c r="AZ692" s="136"/>
      <c r="BA692" s="136"/>
      <c r="BB692" s="136"/>
      <c r="BC692" s="136"/>
      <c r="BD692" s="136"/>
      <c r="BE692" s="136"/>
      <c r="BF692" s="136"/>
      <c r="BG692" s="136"/>
      <c r="BH692" s="136"/>
      <c r="BI692" s="136"/>
      <c r="BJ692" s="136"/>
      <c r="BK692" s="136"/>
      <c r="BL692" s="136"/>
      <c r="BM692" s="136"/>
      <c r="BN692" s="136"/>
      <c r="BO692" s="136"/>
      <c r="BP692" s="136"/>
      <c r="BQ692" s="136"/>
      <c r="BR692" s="136"/>
      <c r="BS692" s="136"/>
      <c r="BT692" s="136"/>
      <c r="BU692" s="136"/>
      <c r="BV692" s="136"/>
      <c r="BW692" s="136"/>
      <c r="BX692" s="136"/>
      <c r="BY692" s="136"/>
      <c r="BZ692" s="136"/>
      <c r="CA692" s="136"/>
      <c r="CB692" s="136"/>
      <c r="CC692" s="136"/>
      <c r="CD692" s="136"/>
      <c r="CE692" s="136"/>
      <c r="CF692" s="136"/>
      <c r="CG692" s="136"/>
      <c r="CH692" s="136" t="s">
        <v>5884</v>
      </c>
      <c r="CQ692" s="203">
        <v>0</v>
      </c>
      <c r="CV692" s="203">
        <v>1</v>
      </c>
    </row>
    <row r="693" spans="1:100" s="203" customFormat="1" x14ac:dyDescent="0.25">
      <c r="A693" s="136" t="s">
        <v>5931</v>
      </c>
      <c r="B693" s="133"/>
      <c r="C693" s="136"/>
      <c r="D693" s="136"/>
      <c r="E693" s="136" t="s">
        <v>3714</v>
      </c>
      <c r="F693" s="136" t="s">
        <v>5933</v>
      </c>
      <c r="G693" s="136" t="s">
        <v>133</v>
      </c>
      <c r="H693" s="136">
        <v>47901</v>
      </c>
      <c r="I693" s="136" t="s">
        <v>524</v>
      </c>
      <c r="J693" s="136" t="s">
        <v>525</v>
      </c>
      <c r="K693" s="136">
        <v>6000</v>
      </c>
      <c r="L693" s="136"/>
      <c r="M693" s="136"/>
      <c r="N693" s="136"/>
      <c r="O693" s="136"/>
      <c r="P693" s="132"/>
      <c r="Q693" s="136">
        <v>4</v>
      </c>
      <c r="R693" s="136"/>
      <c r="S693" s="136"/>
      <c r="T693" s="136"/>
      <c r="U693" s="136"/>
      <c r="V693" s="136"/>
      <c r="W693" s="136"/>
      <c r="X693" s="136"/>
      <c r="Y693" s="136"/>
      <c r="Z693" s="136"/>
      <c r="AA693" s="136">
        <v>1870</v>
      </c>
      <c r="AB693" s="136"/>
      <c r="AC693" s="136">
        <v>3</v>
      </c>
      <c r="AD693" s="136">
        <v>3</v>
      </c>
      <c r="AE693" s="136"/>
      <c r="AF693" s="136">
        <v>2</v>
      </c>
      <c r="AG693" s="136"/>
      <c r="AH693" s="136">
        <v>2</v>
      </c>
      <c r="AI693" s="136"/>
      <c r="AJ693" s="136"/>
      <c r="AK693" s="136"/>
      <c r="AL693" s="136"/>
      <c r="AM693" s="136"/>
      <c r="AN693" s="136"/>
      <c r="AO693" s="136"/>
      <c r="AP693" s="136"/>
      <c r="AQ693" s="136"/>
      <c r="AR693" s="136"/>
      <c r="AS693" s="136"/>
      <c r="AT693" s="136"/>
      <c r="AU693" s="136"/>
      <c r="AV693" s="136"/>
      <c r="AW693" s="136"/>
      <c r="AX693" s="136"/>
      <c r="AY693" s="136"/>
      <c r="AZ693" s="136"/>
      <c r="BA693" s="136"/>
      <c r="BB693" s="136"/>
      <c r="BC693" s="136"/>
      <c r="BD693" s="136"/>
      <c r="BE693" s="136"/>
      <c r="BF693" s="136"/>
      <c r="BG693" s="136"/>
      <c r="BH693" s="136"/>
      <c r="BI693" s="136"/>
      <c r="BJ693" s="136"/>
      <c r="BK693" s="136"/>
      <c r="BL693" s="136"/>
      <c r="BM693" s="136"/>
      <c r="BN693" s="136"/>
      <c r="BO693" s="136"/>
      <c r="BP693" s="136"/>
      <c r="BQ693" s="136"/>
      <c r="BR693" s="136"/>
      <c r="BS693" s="136"/>
      <c r="BT693" s="136"/>
      <c r="BU693" s="136"/>
      <c r="BV693" s="136"/>
      <c r="BW693" s="136"/>
      <c r="BX693" s="136"/>
      <c r="BY693" s="136"/>
      <c r="BZ693" s="136"/>
      <c r="CA693" s="136"/>
      <c r="CB693" s="136"/>
      <c r="CC693" s="136"/>
      <c r="CD693" s="136"/>
      <c r="CE693" s="136"/>
      <c r="CF693" s="136"/>
      <c r="CG693" s="136"/>
      <c r="CH693" s="136" t="s">
        <v>5935</v>
      </c>
      <c r="CQ693" s="203">
        <v>0</v>
      </c>
      <c r="CV693" s="203">
        <v>1</v>
      </c>
    </row>
    <row r="694" spans="1:100" s="238" customFormat="1" x14ac:dyDescent="0.25">
      <c r="A694" s="35"/>
      <c r="B694" s="43"/>
      <c r="C694" s="35"/>
      <c r="D694" s="35"/>
      <c r="E694" s="35"/>
      <c r="F694" s="35"/>
      <c r="G694" s="35"/>
      <c r="H694" s="35"/>
      <c r="I694" s="35"/>
      <c r="J694" s="35"/>
      <c r="K694" s="35"/>
      <c r="L694" s="35"/>
      <c r="M694" s="35"/>
      <c r="N694" s="35"/>
      <c r="O694" s="35"/>
      <c r="P694" s="33"/>
      <c r="Q694" s="35"/>
      <c r="R694" s="35"/>
      <c r="S694" s="35"/>
      <c r="T694" s="35"/>
      <c r="U694" s="35"/>
      <c r="V694" s="35"/>
      <c r="W694" s="35"/>
      <c r="X694" s="35"/>
      <c r="Y694" s="35"/>
      <c r="Z694" s="35"/>
      <c r="AA694" s="35"/>
      <c r="AB694" s="35"/>
      <c r="AC694" s="35"/>
      <c r="AD694" s="35"/>
      <c r="AE694" s="35"/>
      <c r="AF694" s="35"/>
      <c r="AG694" s="35"/>
      <c r="AH694" s="35"/>
      <c r="AI694" s="35"/>
      <c r="AJ694" s="35"/>
      <c r="AK694" s="35"/>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c r="BZ694" s="35"/>
      <c r="CA694" s="35"/>
      <c r="CB694" s="35"/>
      <c r="CC694" s="35"/>
      <c r="CD694" s="35"/>
      <c r="CE694" s="35"/>
      <c r="CF694" s="35"/>
      <c r="CG694" s="35"/>
      <c r="CH694" s="35"/>
    </row>
    <row r="695" spans="1:100" s="238" customFormat="1" x14ac:dyDescent="0.25">
      <c r="A695" s="35"/>
      <c r="B695" s="43"/>
      <c r="C695" s="35"/>
      <c r="D695" s="35"/>
      <c r="E695" s="35"/>
      <c r="F695" s="35"/>
      <c r="G695" s="35"/>
      <c r="H695" s="35"/>
      <c r="I695" s="35"/>
      <c r="J695" s="35"/>
      <c r="K695" s="35"/>
      <c r="L695" s="35"/>
      <c r="M695" s="35"/>
      <c r="N695" s="35"/>
      <c r="O695" s="35"/>
      <c r="P695" s="33"/>
      <c r="Q695" s="35"/>
      <c r="R695" s="35"/>
      <c r="S695" s="35"/>
      <c r="T695" s="35"/>
      <c r="U695" s="35"/>
      <c r="V695" s="35"/>
      <c r="W695" s="35"/>
      <c r="X695" s="35"/>
      <c r="Y695" s="35"/>
      <c r="Z695" s="35"/>
      <c r="AA695" s="35"/>
      <c r="AB695" s="35"/>
      <c r="AC695" s="35"/>
      <c r="AD695" s="35"/>
      <c r="AE695" s="35"/>
      <c r="AF695" s="35"/>
      <c r="AG695" s="35"/>
      <c r="AH695" s="35"/>
      <c r="AI695" s="35"/>
      <c r="AJ695" s="35"/>
      <c r="AK695" s="35"/>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c r="BZ695" s="35"/>
      <c r="CA695" s="35"/>
      <c r="CB695" s="35"/>
      <c r="CC695" s="35"/>
      <c r="CD695" s="35"/>
      <c r="CE695" s="35"/>
      <c r="CF695" s="35"/>
      <c r="CG695" s="35"/>
      <c r="CH695" s="35"/>
    </row>
    <row r="696" spans="1:100" s="227" customFormat="1" x14ac:dyDescent="0.25">
      <c r="A696" s="35"/>
      <c r="B696" s="30"/>
      <c r="C696" s="35"/>
      <c r="D696" s="35"/>
      <c r="E696" s="35"/>
      <c r="F696" s="35"/>
      <c r="G696" s="35"/>
      <c r="H696" s="35"/>
      <c r="I696" s="35"/>
      <c r="J696" s="35"/>
      <c r="K696" s="35"/>
      <c r="L696" s="35"/>
      <c r="M696" s="35"/>
      <c r="N696" s="35"/>
      <c r="O696" s="35"/>
      <c r="P696" s="33"/>
      <c r="Q696" s="35"/>
      <c r="R696" s="35"/>
      <c r="S696" s="35"/>
      <c r="T696" s="35"/>
      <c r="U696" s="35"/>
      <c r="V696" s="35"/>
      <c r="W696" s="35"/>
      <c r="X696" s="35"/>
      <c r="Y696" s="35"/>
      <c r="Z696" s="35"/>
      <c r="AA696" s="35"/>
      <c r="AB696" s="35"/>
      <c r="AC696" s="35"/>
      <c r="AD696" s="35"/>
      <c r="AE696" s="35"/>
      <c r="AF696" s="35"/>
      <c r="AG696" s="35"/>
      <c r="AH696" s="35"/>
      <c r="AI696" s="35"/>
      <c r="AJ696" s="35"/>
      <c r="AK696" s="35"/>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c r="BZ696" s="35"/>
      <c r="CA696" s="35"/>
      <c r="CB696" s="35"/>
      <c r="CC696" s="35"/>
      <c r="CD696" s="35"/>
      <c r="CE696" s="35"/>
      <c r="CF696" s="35"/>
      <c r="CG696" s="35"/>
      <c r="CH696" s="35"/>
    </row>
    <row r="697" spans="1:100" x14ac:dyDescent="0.25">
      <c r="A697" s="35"/>
      <c r="B697" s="30" t="str">
        <f t="shared" si="17"/>
        <v/>
      </c>
      <c r="C697" s="35"/>
      <c r="D697" s="35"/>
      <c r="E697" s="35"/>
      <c r="F697" s="35"/>
      <c r="G697" s="35"/>
      <c r="H697" s="35"/>
      <c r="I697" s="35" t="s">
        <v>524</v>
      </c>
      <c r="J697" s="35" t="s">
        <v>526</v>
      </c>
      <c r="K697" s="35"/>
      <c r="L697" s="35"/>
      <c r="M697" s="35"/>
      <c r="N697" s="35"/>
      <c r="O697" s="35"/>
      <c r="P697" s="33"/>
      <c r="Q697" s="35"/>
      <c r="R697" s="35"/>
      <c r="S697" s="35"/>
      <c r="T697" s="35"/>
      <c r="U697" s="35"/>
      <c r="V697" s="35"/>
      <c r="W697" s="35"/>
      <c r="X697" s="35"/>
      <c r="Y697" s="35"/>
      <c r="Z697" s="35"/>
      <c r="AA697" s="35"/>
      <c r="AB697" s="35"/>
      <c r="AC697" s="35"/>
      <c r="AD697" s="35"/>
      <c r="AE697" s="35"/>
      <c r="AF697" s="35"/>
      <c r="AG697" s="35"/>
      <c r="AH697" s="35"/>
      <c r="AI697" s="35"/>
      <c r="AJ697" s="35"/>
      <c r="AK697" s="35"/>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c r="BZ697" s="35"/>
      <c r="CA697" s="35"/>
      <c r="CB697" s="35"/>
      <c r="CC697" s="35"/>
      <c r="CD697" s="35"/>
      <c r="CE697" s="35"/>
      <c r="CF697" s="35"/>
      <c r="CG697" s="35"/>
      <c r="CH697" s="35"/>
    </row>
    <row r="698" spans="1:100" s="227" customFormat="1" x14ac:dyDescent="0.25">
      <c r="A698" s="35"/>
      <c r="B698" s="30"/>
      <c r="C698" s="35"/>
      <c r="D698" s="35"/>
      <c r="E698" s="35"/>
      <c r="F698" s="35"/>
      <c r="G698" s="35"/>
      <c r="H698" s="35"/>
      <c r="I698" s="35"/>
      <c r="J698" s="35"/>
      <c r="K698" s="35"/>
      <c r="L698" s="35"/>
      <c r="M698" s="35"/>
      <c r="N698" s="35"/>
      <c r="O698" s="35"/>
      <c r="P698" s="33"/>
      <c r="Q698" s="35"/>
      <c r="R698" s="35"/>
      <c r="S698" s="35"/>
      <c r="T698" s="35"/>
      <c r="U698" s="35"/>
      <c r="V698" s="35"/>
      <c r="W698" s="35"/>
      <c r="X698" s="35"/>
      <c r="Y698" s="35"/>
      <c r="Z698" s="35"/>
      <c r="AA698" s="35"/>
      <c r="AB698" s="35"/>
      <c r="AC698" s="35"/>
      <c r="AD698" s="35"/>
      <c r="AE698" s="35"/>
      <c r="AF698" s="35"/>
      <c r="AG698" s="35"/>
      <c r="AH698" s="35"/>
      <c r="AI698" s="35"/>
      <c r="AJ698" s="35"/>
      <c r="AK698" s="35"/>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c r="BZ698" s="35"/>
      <c r="CA698" s="35"/>
      <c r="CB698" s="35"/>
      <c r="CC698" s="35"/>
      <c r="CD698" s="35"/>
      <c r="CE698" s="35"/>
      <c r="CF698" s="35"/>
      <c r="CG698" s="35"/>
      <c r="CH698" s="35"/>
    </row>
    <row r="699" spans="1:100" s="227" customFormat="1" x14ac:dyDescent="0.25">
      <c r="A699" s="35"/>
      <c r="B699" s="30"/>
      <c r="C699" s="35"/>
      <c r="D699" s="35"/>
      <c r="E699" s="35"/>
      <c r="F699" s="35"/>
      <c r="G699" s="35"/>
      <c r="H699" s="35"/>
      <c r="I699" s="35"/>
      <c r="J699" s="35"/>
      <c r="K699" s="35"/>
      <c r="L699" s="35"/>
      <c r="M699" s="35"/>
      <c r="N699" s="35"/>
      <c r="O699" s="35"/>
      <c r="P699" s="33"/>
      <c r="Q699" s="35"/>
      <c r="R699" s="35"/>
      <c r="S699" s="35"/>
      <c r="T699" s="35"/>
      <c r="U699" s="35"/>
      <c r="V699" s="35"/>
      <c r="W699" s="35"/>
      <c r="X699" s="35"/>
      <c r="Y699" s="35"/>
      <c r="Z699" s="35"/>
      <c r="AA699" s="35"/>
      <c r="AB699" s="35"/>
      <c r="AC699" s="35"/>
      <c r="AD699" s="35"/>
      <c r="AE699" s="35"/>
      <c r="AF699" s="35"/>
      <c r="AG699" s="35"/>
      <c r="AH699" s="35"/>
      <c r="AI699" s="35"/>
      <c r="AJ699" s="35"/>
      <c r="AK699" s="35"/>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c r="BZ699" s="35"/>
      <c r="CA699" s="35"/>
      <c r="CB699" s="35"/>
      <c r="CC699" s="35"/>
      <c r="CD699" s="35"/>
      <c r="CE699" s="35"/>
      <c r="CF699" s="35"/>
      <c r="CG699" s="35"/>
      <c r="CH699" s="35"/>
    </row>
    <row r="700" spans="1:100" x14ac:dyDescent="0.25">
      <c r="A700" s="35"/>
      <c r="B700" s="30" t="str">
        <f t="shared" si="17"/>
        <v/>
      </c>
      <c r="C700" s="35"/>
      <c r="D700" s="35"/>
      <c r="E700" s="35"/>
      <c r="F700" s="35"/>
      <c r="G700" s="35"/>
      <c r="H700" s="35"/>
      <c r="I700" s="35" t="s">
        <v>524</v>
      </c>
      <c r="J700" s="35" t="s">
        <v>527</v>
      </c>
      <c r="K700" s="35"/>
      <c r="L700" s="35"/>
      <c r="M700" s="35"/>
      <c r="N700" s="35"/>
      <c r="O700" s="35"/>
      <c r="P700" s="33"/>
      <c r="Q700" s="35"/>
      <c r="R700" s="35"/>
      <c r="S700" s="35"/>
      <c r="T700" s="35"/>
      <c r="U700" s="35"/>
      <c r="V700" s="35"/>
      <c r="W700" s="35"/>
      <c r="X700" s="35"/>
      <c r="Y700" s="35"/>
      <c r="Z700" s="35"/>
      <c r="AA700" s="35"/>
      <c r="AB700" s="35"/>
      <c r="AC700" s="35"/>
      <c r="AD700" s="35"/>
      <c r="AE700" s="35"/>
      <c r="AF700" s="35"/>
      <c r="AG700" s="35"/>
      <c r="AH700" s="35"/>
      <c r="AI700" s="35"/>
      <c r="AJ700" s="35"/>
      <c r="AK700" s="35"/>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c r="BZ700" s="35"/>
      <c r="CA700" s="35"/>
      <c r="CB700" s="35"/>
      <c r="CC700" s="35"/>
      <c r="CD700" s="35"/>
      <c r="CE700" s="35"/>
      <c r="CF700" s="35"/>
      <c r="CG700" s="35"/>
      <c r="CH700" s="35"/>
    </row>
    <row r="701" spans="1:100" s="227" customFormat="1" x14ac:dyDescent="0.25">
      <c r="A701" s="35"/>
      <c r="B701" s="30"/>
      <c r="C701" s="35"/>
      <c r="D701" s="35"/>
      <c r="E701" s="35"/>
      <c r="F701" s="35"/>
      <c r="G701" s="35"/>
      <c r="H701" s="35"/>
      <c r="I701" s="35"/>
      <c r="J701" s="35"/>
      <c r="K701" s="35"/>
      <c r="L701" s="35"/>
      <c r="M701" s="35"/>
      <c r="N701" s="35"/>
      <c r="O701" s="35"/>
      <c r="P701" s="33"/>
      <c r="Q701" s="35"/>
      <c r="R701" s="35"/>
      <c r="S701" s="35"/>
      <c r="T701" s="35"/>
      <c r="U701" s="35"/>
      <c r="V701" s="35"/>
      <c r="W701" s="35"/>
      <c r="X701" s="35"/>
      <c r="Y701" s="35"/>
      <c r="Z701" s="35"/>
      <c r="AA701" s="35"/>
      <c r="AB701" s="35"/>
      <c r="AC701" s="35"/>
      <c r="AD701" s="35"/>
      <c r="AE701" s="35"/>
      <c r="AF701" s="35"/>
      <c r="AG701" s="35"/>
      <c r="AH701" s="35"/>
      <c r="AI701" s="35"/>
      <c r="AJ701" s="35"/>
      <c r="AK701" s="35"/>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c r="BZ701" s="35"/>
      <c r="CA701" s="35"/>
      <c r="CB701" s="35"/>
      <c r="CC701" s="35"/>
      <c r="CD701" s="35"/>
      <c r="CE701" s="35"/>
      <c r="CF701" s="35"/>
      <c r="CG701" s="35"/>
      <c r="CH701" s="35"/>
    </row>
    <row r="702" spans="1:100" s="227" customFormat="1" x14ac:dyDescent="0.25">
      <c r="A702" s="35"/>
      <c r="B702" s="30"/>
      <c r="C702" s="35"/>
      <c r="D702" s="35"/>
      <c r="E702" s="35"/>
      <c r="F702" s="35"/>
      <c r="G702" s="35"/>
      <c r="H702" s="35"/>
      <c r="I702" s="35"/>
      <c r="J702" s="35"/>
      <c r="K702" s="35"/>
      <c r="L702" s="35"/>
      <c r="M702" s="35"/>
      <c r="N702" s="35"/>
      <c r="O702" s="35"/>
      <c r="P702" s="33"/>
      <c r="Q702" s="35"/>
      <c r="R702" s="35"/>
      <c r="S702" s="35"/>
      <c r="T702" s="35"/>
      <c r="U702" s="35"/>
      <c r="V702" s="35"/>
      <c r="W702" s="35"/>
      <c r="X702" s="35"/>
      <c r="Y702" s="35"/>
      <c r="Z702" s="35"/>
      <c r="AA702" s="35"/>
      <c r="AB702" s="35"/>
      <c r="AC702" s="35"/>
      <c r="AD702" s="35"/>
      <c r="AE702" s="35"/>
      <c r="AF702" s="35"/>
      <c r="AG702" s="35"/>
      <c r="AH702" s="35"/>
      <c r="AI702" s="35"/>
      <c r="AJ702" s="35"/>
      <c r="AK702" s="35"/>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c r="BZ702" s="35"/>
      <c r="CA702" s="35"/>
      <c r="CB702" s="35"/>
      <c r="CC702" s="35"/>
      <c r="CD702" s="35"/>
      <c r="CE702" s="35"/>
      <c r="CF702" s="35"/>
      <c r="CG702" s="35"/>
      <c r="CH702" s="35"/>
    </row>
    <row r="703" spans="1:100" x14ac:dyDescent="0.25">
      <c r="A703" s="35"/>
      <c r="B703" s="30" t="str">
        <f t="shared" si="17"/>
        <v/>
      </c>
      <c r="C703" s="35"/>
      <c r="D703" s="35"/>
      <c r="E703" s="35"/>
      <c r="F703" s="35"/>
      <c r="G703" s="35"/>
      <c r="H703" s="35"/>
      <c r="I703" s="35" t="s">
        <v>524</v>
      </c>
      <c r="J703" s="35" t="s">
        <v>528</v>
      </c>
      <c r="K703" s="35"/>
      <c r="L703" s="35"/>
      <c r="M703" s="35"/>
      <c r="N703" s="35"/>
      <c r="O703" s="35"/>
      <c r="P703" s="33"/>
      <c r="Q703" s="35"/>
      <c r="R703" s="35"/>
      <c r="S703" s="35"/>
      <c r="T703" s="35"/>
      <c r="U703" s="35"/>
      <c r="V703" s="35"/>
      <c r="W703" s="35"/>
      <c r="X703" s="35"/>
      <c r="Y703" s="35"/>
      <c r="Z703" s="35"/>
      <c r="AA703" s="35"/>
      <c r="AB703" s="35"/>
      <c r="AC703" s="35"/>
      <c r="AD703" s="35"/>
      <c r="AE703" s="35"/>
      <c r="AF703" s="35"/>
      <c r="AG703" s="35"/>
      <c r="AH703" s="35"/>
      <c r="AI703" s="35"/>
      <c r="AJ703" s="35"/>
      <c r="AK703" s="35"/>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c r="BZ703" s="35"/>
      <c r="CA703" s="35"/>
      <c r="CB703" s="35"/>
      <c r="CC703" s="35"/>
      <c r="CD703" s="35"/>
      <c r="CE703" s="35"/>
      <c r="CF703" s="35"/>
      <c r="CG703" s="35"/>
      <c r="CH703" s="35"/>
    </row>
    <row r="704" spans="1:100" s="227" customFormat="1" x14ac:dyDescent="0.25">
      <c r="A704" s="35"/>
      <c r="B704" s="30"/>
      <c r="C704" s="35"/>
      <c r="D704" s="35"/>
      <c r="E704" s="35"/>
      <c r="F704" s="35"/>
      <c r="G704" s="35"/>
      <c r="H704" s="35"/>
      <c r="I704" s="35"/>
      <c r="J704" s="35"/>
      <c r="K704" s="35"/>
      <c r="L704" s="35"/>
      <c r="M704" s="35"/>
      <c r="N704" s="35"/>
      <c r="O704" s="35"/>
      <c r="P704" s="33"/>
      <c r="Q704" s="35"/>
      <c r="R704" s="35"/>
      <c r="S704" s="35"/>
      <c r="T704" s="35"/>
      <c r="U704" s="35"/>
      <c r="V704" s="35"/>
      <c r="W704" s="35"/>
      <c r="X704" s="35"/>
      <c r="Y704" s="35"/>
      <c r="Z704" s="35"/>
      <c r="AA704" s="35"/>
      <c r="AB704" s="35"/>
      <c r="AC704" s="35"/>
      <c r="AD704" s="35"/>
      <c r="AE704" s="35"/>
      <c r="AF704" s="35"/>
      <c r="AG704" s="35"/>
      <c r="AH704" s="35"/>
      <c r="AI704" s="35"/>
      <c r="AJ704" s="35"/>
      <c r="AK704" s="35"/>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c r="BZ704" s="35"/>
      <c r="CA704" s="35"/>
      <c r="CB704" s="35"/>
      <c r="CC704" s="35"/>
      <c r="CD704" s="35"/>
      <c r="CE704" s="35"/>
      <c r="CF704" s="35"/>
      <c r="CG704" s="35"/>
      <c r="CH704" s="35"/>
    </row>
    <row r="705" spans="1:100" s="227" customFormat="1" x14ac:dyDescent="0.25">
      <c r="A705" s="35"/>
      <c r="B705" s="30"/>
      <c r="C705" s="35"/>
      <c r="D705" s="35"/>
      <c r="E705" s="35"/>
      <c r="F705" s="35"/>
      <c r="G705" s="35"/>
      <c r="H705" s="35"/>
      <c r="I705" s="35"/>
      <c r="J705" s="35"/>
      <c r="K705" s="35"/>
      <c r="L705" s="35"/>
      <c r="M705" s="35"/>
      <c r="N705" s="35"/>
      <c r="O705" s="35"/>
      <c r="P705" s="33"/>
      <c r="Q705" s="35"/>
      <c r="R705" s="35"/>
      <c r="S705" s="35"/>
      <c r="T705" s="35"/>
      <c r="U705" s="35"/>
      <c r="V705" s="35"/>
      <c r="W705" s="35"/>
      <c r="X705" s="35"/>
      <c r="Y705" s="35"/>
      <c r="Z705" s="35"/>
      <c r="AA705" s="35"/>
      <c r="AB705" s="35"/>
      <c r="AC705" s="35"/>
      <c r="AD705" s="35"/>
      <c r="AE705" s="35"/>
      <c r="AF705" s="35"/>
      <c r="AG705" s="35"/>
      <c r="AH705" s="35"/>
      <c r="AI705" s="35"/>
      <c r="AJ705" s="35"/>
      <c r="AK705" s="35"/>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c r="BZ705" s="35"/>
      <c r="CA705" s="35"/>
      <c r="CB705" s="35"/>
      <c r="CC705" s="35"/>
      <c r="CD705" s="35"/>
      <c r="CE705" s="35"/>
      <c r="CF705" s="35"/>
      <c r="CG705" s="35"/>
      <c r="CH705" s="35"/>
    </row>
    <row r="706" spans="1:100" s="227" customFormat="1" x14ac:dyDescent="0.25">
      <c r="A706" s="35"/>
      <c r="B706" s="30"/>
      <c r="C706" s="35"/>
      <c r="D706" s="35"/>
      <c r="E706" s="35"/>
      <c r="F706" s="35"/>
      <c r="G706" s="35"/>
      <c r="H706" s="35"/>
      <c r="I706" s="35" t="s">
        <v>524</v>
      </c>
      <c r="J706" s="35" t="s">
        <v>5800</v>
      </c>
      <c r="K706" s="35"/>
      <c r="L706" s="35"/>
      <c r="M706" s="35"/>
      <c r="N706" s="35"/>
      <c r="O706" s="35"/>
      <c r="P706" s="33"/>
      <c r="Q706" s="35"/>
      <c r="R706" s="35"/>
      <c r="S706" s="35"/>
      <c r="T706" s="35"/>
      <c r="U706" s="35"/>
      <c r="V706" s="35"/>
      <c r="W706" s="35"/>
      <c r="X706" s="35"/>
      <c r="Y706" s="35"/>
      <c r="Z706" s="35"/>
      <c r="AA706" s="35"/>
      <c r="AB706" s="35"/>
      <c r="AC706" s="35"/>
      <c r="AD706" s="35"/>
      <c r="AE706" s="35"/>
      <c r="AF706" s="35"/>
      <c r="AG706" s="35"/>
      <c r="AH706" s="35"/>
      <c r="AI706" s="35"/>
      <c r="AJ706" s="35"/>
      <c r="AK706" s="35"/>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c r="BZ706" s="35"/>
      <c r="CA706" s="35"/>
      <c r="CB706" s="35"/>
      <c r="CC706" s="35"/>
      <c r="CD706" s="35"/>
      <c r="CE706" s="35"/>
      <c r="CF706" s="35"/>
      <c r="CG706" s="35"/>
      <c r="CH706" s="35"/>
    </row>
    <row r="707" spans="1:100" s="203" customFormat="1" x14ac:dyDescent="0.25">
      <c r="A707" s="136" t="s">
        <v>5801</v>
      </c>
      <c r="B707" s="133"/>
      <c r="C707" s="136"/>
      <c r="D707" s="136"/>
      <c r="E707" s="136" t="s">
        <v>5802</v>
      </c>
      <c r="F707" s="136" t="s">
        <v>5803</v>
      </c>
      <c r="G707" s="136" t="s">
        <v>133</v>
      </c>
      <c r="H707" s="136">
        <v>47904</v>
      </c>
      <c r="I707" s="136" t="s">
        <v>524</v>
      </c>
      <c r="J707" s="136" t="s">
        <v>5800</v>
      </c>
      <c r="K707" s="136">
        <v>4708</v>
      </c>
      <c r="L707" s="136"/>
      <c r="M707" s="136"/>
      <c r="N707" s="136"/>
      <c r="O707" s="136"/>
      <c r="P707" s="132">
        <v>1141</v>
      </c>
      <c r="Q707" s="136">
        <v>6</v>
      </c>
      <c r="R707" s="136"/>
      <c r="S707" s="136"/>
      <c r="T707" s="136"/>
      <c r="U707" s="136"/>
      <c r="V707" s="136"/>
      <c r="W707" s="136"/>
      <c r="X707" s="136"/>
      <c r="Y707" s="136"/>
      <c r="Z707" s="136"/>
      <c r="AA707" s="136"/>
      <c r="AB707" s="136"/>
      <c r="AC707" s="136">
        <v>3</v>
      </c>
      <c r="AD707" s="136">
        <v>3</v>
      </c>
      <c r="AE707" s="136"/>
      <c r="AF707" s="136">
        <v>2</v>
      </c>
      <c r="AG707" s="136"/>
      <c r="AH707" s="136">
        <v>2</v>
      </c>
      <c r="AI707" s="136"/>
      <c r="AJ707" s="136">
        <v>2</v>
      </c>
      <c r="AK707" s="136"/>
      <c r="AL707" s="136"/>
      <c r="AM707" s="136"/>
      <c r="AN707" s="136"/>
      <c r="AO707" s="136"/>
      <c r="AP707" s="136"/>
      <c r="AQ707" s="136"/>
      <c r="AR707" s="136"/>
      <c r="AS707" s="136"/>
      <c r="AT707" s="136"/>
      <c r="AU707" s="136"/>
      <c r="AV707" s="136"/>
      <c r="AW707" s="136"/>
      <c r="AX707" s="136"/>
      <c r="AY707" s="136"/>
      <c r="AZ707" s="136"/>
      <c r="BA707" s="136"/>
      <c r="BB707" s="136"/>
      <c r="BC707" s="136"/>
      <c r="BD707" s="136"/>
      <c r="BE707" s="136"/>
      <c r="BF707" s="136"/>
      <c r="BG707" s="136"/>
      <c r="BH707" s="136"/>
      <c r="BI707" s="136"/>
      <c r="BJ707" s="136"/>
      <c r="BK707" s="136"/>
      <c r="BL707" s="136"/>
      <c r="BM707" s="136"/>
      <c r="BN707" s="136"/>
      <c r="BO707" s="136"/>
      <c r="BP707" s="136"/>
      <c r="BQ707" s="136"/>
      <c r="BR707" s="136"/>
      <c r="BS707" s="136"/>
      <c r="BT707" s="136"/>
      <c r="BU707" s="136"/>
      <c r="BV707" s="136"/>
      <c r="BW707" s="136"/>
      <c r="BX707" s="136"/>
      <c r="BY707" s="136"/>
      <c r="BZ707" s="136"/>
      <c r="CA707" s="136"/>
      <c r="CB707" s="136"/>
      <c r="CC707" s="136"/>
      <c r="CD707" s="136"/>
      <c r="CE707" s="136"/>
      <c r="CF707" s="136"/>
      <c r="CG707" s="136"/>
      <c r="CH707" s="136" t="s">
        <v>5808</v>
      </c>
      <c r="CQ707" s="203">
        <v>0</v>
      </c>
      <c r="CV707" s="203">
        <v>0</v>
      </c>
    </row>
    <row r="708" spans="1:100" s="227" customFormat="1" x14ac:dyDescent="0.25">
      <c r="A708" s="35"/>
      <c r="B708" s="30"/>
      <c r="C708" s="35"/>
      <c r="D708" s="35"/>
      <c r="E708" s="35"/>
      <c r="F708" s="35"/>
      <c r="G708" s="35"/>
      <c r="H708" s="35"/>
      <c r="I708" s="35"/>
      <c r="J708" s="35"/>
      <c r="K708" s="35"/>
      <c r="L708" s="35"/>
      <c r="M708" s="35"/>
      <c r="N708" s="35"/>
      <c r="O708" s="35"/>
      <c r="P708" s="33"/>
      <c r="Q708" s="35"/>
      <c r="R708" s="35"/>
      <c r="S708" s="35"/>
      <c r="T708" s="35"/>
      <c r="U708" s="35"/>
      <c r="V708" s="35"/>
      <c r="W708" s="35"/>
      <c r="X708" s="35"/>
      <c r="Y708" s="35"/>
      <c r="Z708" s="35"/>
      <c r="AA708" s="35"/>
      <c r="AB708" s="35"/>
      <c r="AC708" s="35"/>
      <c r="AD708" s="35"/>
      <c r="AE708" s="35"/>
      <c r="AF708" s="35"/>
      <c r="AG708" s="35"/>
      <c r="AH708" s="35"/>
      <c r="AI708" s="35"/>
      <c r="AJ708" s="35"/>
      <c r="AK708" s="35"/>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c r="BZ708" s="35"/>
      <c r="CA708" s="35"/>
      <c r="CB708" s="35"/>
      <c r="CC708" s="35"/>
      <c r="CD708" s="35"/>
      <c r="CE708" s="35"/>
      <c r="CF708" s="35"/>
      <c r="CG708" s="35"/>
      <c r="CH708" s="35"/>
    </row>
    <row r="709" spans="1:100" s="227" customFormat="1" x14ac:dyDescent="0.25">
      <c r="A709" s="35"/>
      <c r="B709" s="30"/>
      <c r="C709" s="35"/>
      <c r="D709" s="35"/>
      <c r="E709" s="35"/>
      <c r="F709" s="35"/>
      <c r="G709" s="35"/>
      <c r="H709" s="35"/>
      <c r="I709" s="35" t="s">
        <v>524</v>
      </c>
      <c r="J709" s="35" t="s">
        <v>5794</v>
      </c>
      <c r="K709" s="35"/>
      <c r="L709" s="35"/>
      <c r="M709" s="35"/>
      <c r="N709" s="35"/>
      <c r="O709" s="35"/>
      <c r="P709" s="33"/>
      <c r="Q709" s="35"/>
      <c r="R709" s="35"/>
      <c r="S709" s="35"/>
      <c r="T709" s="35"/>
      <c r="U709" s="35"/>
      <c r="V709" s="35"/>
      <c r="W709" s="35"/>
      <c r="X709" s="35"/>
      <c r="Y709" s="35"/>
      <c r="Z709" s="35"/>
      <c r="AA709" s="35"/>
      <c r="AB709" s="35"/>
      <c r="AC709" s="35"/>
      <c r="AD709" s="35"/>
      <c r="AE709" s="35"/>
      <c r="AF709" s="35"/>
      <c r="AG709" s="35"/>
      <c r="AH709" s="35"/>
      <c r="AI709" s="35"/>
      <c r="AJ709" s="35"/>
      <c r="AK709" s="35"/>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c r="BZ709" s="35"/>
      <c r="CA709" s="35"/>
      <c r="CB709" s="35"/>
      <c r="CC709" s="35"/>
      <c r="CD709" s="35"/>
      <c r="CE709" s="35"/>
      <c r="CF709" s="35"/>
      <c r="CG709" s="35"/>
      <c r="CH709" s="35"/>
    </row>
    <row r="710" spans="1:100" s="203" customFormat="1" x14ac:dyDescent="0.25">
      <c r="A710" s="229" t="s">
        <v>5795</v>
      </c>
      <c r="B710" s="133"/>
      <c r="C710" s="136"/>
      <c r="D710" s="136" t="s">
        <v>5796</v>
      </c>
      <c r="E710" s="136" t="s">
        <v>5797</v>
      </c>
      <c r="F710" s="136" t="s">
        <v>5798</v>
      </c>
      <c r="G710" s="136" t="s">
        <v>133</v>
      </c>
      <c r="H710" s="136">
        <v>47905</v>
      </c>
      <c r="I710" s="136" t="s">
        <v>524</v>
      </c>
      <c r="J710" s="136" t="s">
        <v>5794</v>
      </c>
      <c r="K710" s="136">
        <v>150146</v>
      </c>
      <c r="L710" s="136"/>
      <c r="M710" s="136"/>
      <c r="N710" s="136"/>
      <c r="O710" s="136"/>
      <c r="P710" s="132"/>
      <c r="Q710" s="136">
        <v>181</v>
      </c>
      <c r="R710" s="136"/>
      <c r="S710" s="136"/>
      <c r="T710" s="136"/>
      <c r="U710" s="136"/>
      <c r="V710" s="136"/>
      <c r="W710" s="136"/>
      <c r="X710" s="136"/>
      <c r="Y710" s="136"/>
      <c r="Z710" s="136"/>
      <c r="AA710" s="136"/>
      <c r="AB710" s="136"/>
      <c r="AC710" s="136">
        <v>2</v>
      </c>
      <c r="AD710" s="136">
        <v>2</v>
      </c>
      <c r="AE710" s="136"/>
      <c r="AF710" s="136">
        <v>2</v>
      </c>
      <c r="AG710" s="136"/>
      <c r="AH710" s="136">
        <v>2</v>
      </c>
      <c r="AI710" s="136"/>
      <c r="AJ710" s="136">
        <v>2</v>
      </c>
      <c r="AK710" s="136"/>
      <c r="AL710" s="136"/>
      <c r="AM710" s="136"/>
      <c r="AN710" s="136"/>
      <c r="AO710" s="136"/>
      <c r="AP710" s="136"/>
      <c r="AQ710" s="136"/>
      <c r="AR710" s="136"/>
      <c r="AS710" s="136"/>
      <c r="AT710" s="136"/>
      <c r="AU710" s="136"/>
      <c r="AV710" s="136"/>
      <c r="AW710" s="136"/>
      <c r="AX710" s="136"/>
      <c r="AY710" s="136"/>
      <c r="AZ710" s="136"/>
      <c r="BA710" s="136"/>
      <c r="BB710" s="136"/>
      <c r="BC710" s="136"/>
      <c r="BD710" s="136"/>
      <c r="BE710" s="136"/>
      <c r="BF710" s="136"/>
      <c r="BG710" s="136"/>
      <c r="BH710" s="136"/>
      <c r="BI710" s="136"/>
      <c r="BJ710" s="136"/>
      <c r="BK710" s="136"/>
      <c r="BL710" s="136"/>
      <c r="BM710" s="136"/>
      <c r="BN710" s="136"/>
      <c r="BO710" s="136"/>
      <c r="BP710" s="136"/>
      <c r="BQ710" s="136"/>
      <c r="BR710" s="136"/>
      <c r="BS710" s="136"/>
      <c r="BT710" s="136"/>
      <c r="BU710" s="136"/>
      <c r="BV710" s="136"/>
      <c r="BW710" s="136"/>
      <c r="BX710" s="136"/>
      <c r="BY710" s="136"/>
      <c r="BZ710" s="136"/>
      <c r="CA710" s="136"/>
      <c r="CB710" s="136"/>
      <c r="CC710" s="136"/>
      <c r="CD710" s="136"/>
      <c r="CE710" s="136"/>
      <c r="CF710" s="136"/>
      <c r="CG710" s="136"/>
      <c r="CH710" s="136" t="s">
        <v>5799</v>
      </c>
      <c r="CQ710" s="203">
        <v>0</v>
      </c>
      <c r="CV710" s="203">
        <v>0</v>
      </c>
    </row>
    <row r="711" spans="1:100" s="227" customFormat="1" x14ac:dyDescent="0.25">
      <c r="A711" s="35"/>
      <c r="B711" s="30"/>
      <c r="C711" s="35"/>
      <c r="D711" s="35"/>
      <c r="E711" s="35"/>
      <c r="F711" s="35"/>
      <c r="G711" s="35"/>
      <c r="H711" s="35"/>
      <c r="I711" s="35"/>
      <c r="J711" s="35"/>
      <c r="K711" s="35"/>
      <c r="L711" s="35"/>
      <c r="M711" s="35"/>
      <c r="N711" s="35"/>
      <c r="O711" s="35"/>
      <c r="P711" s="33"/>
      <c r="Q711" s="35"/>
      <c r="R711" s="35"/>
      <c r="S711" s="35"/>
      <c r="T711" s="35"/>
      <c r="U711" s="35"/>
      <c r="V711" s="35"/>
      <c r="W711" s="35"/>
      <c r="X711" s="35"/>
      <c r="Y711" s="35"/>
      <c r="Z711" s="35"/>
      <c r="AA711" s="35"/>
      <c r="AB711" s="35"/>
      <c r="AC711" s="35"/>
      <c r="AD711" s="35"/>
      <c r="AE711" s="35"/>
      <c r="AF711" s="35"/>
      <c r="AG711" s="35"/>
      <c r="AH711" s="35"/>
      <c r="AI711" s="35"/>
      <c r="AJ711" s="35"/>
      <c r="AK711" s="35"/>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c r="CB711" s="35"/>
      <c r="CC711" s="35"/>
      <c r="CD711" s="35"/>
      <c r="CE711" s="35"/>
      <c r="CF711" s="35"/>
      <c r="CG711" s="35"/>
      <c r="CH711" s="35"/>
    </row>
    <row r="712" spans="1:100" x14ac:dyDescent="0.25">
      <c r="A712" s="35"/>
      <c r="B712" s="30" t="str">
        <f t="shared" si="17"/>
        <v/>
      </c>
      <c r="C712" s="35"/>
      <c r="D712" s="35"/>
      <c r="E712" s="35"/>
      <c r="F712" s="35"/>
      <c r="G712" s="35"/>
      <c r="H712" s="35"/>
      <c r="I712" s="35" t="s">
        <v>524</v>
      </c>
      <c r="J712" s="35" t="s">
        <v>529</v>
      </c>
      <c r="K712" s="35"/>
      <c r="L712" s="35"/>
      <c r="M712" s="35"/>
      <c r="N712" s="35"/>
      <c r="O712" s="35"/>
      <c r="P712" s="33"/>
      <c r="Q712" s="35"/>
      <c r="R712" s="35"/>
      <c r="S712" s="35"/>
      <c r="T712" s="35"/>
      <c r="U712" s="35"/>
      <c r="V712" s="35"/>
      <c r="W712" s="35"/>
      <c r="X712" s="35"/>
      <c r="Y712" s="35"/>
      <c r="Z712" s="35"/>
      <c r="AA712" s="35"/>
      <c r="AB712" s="35"/>
      <c r="AC712" s="35"/>
      <c r="AD712" s="35"/>
      <c r="AE712" s="35"/>
      <c r="AF712" s="35"/>
      <c r="AG712" s="35"/>
      <c r="AH712" s="35"/>
      <c r="AI712" s="35"/>
      <c r="AJ712" s="35"/>
      <c r="AK712" s="35"/>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c r="BZ712" s="35"/>
      <c r="CA712" s="35"/>
      <c r="CB712" s="35"/>
      <c r="CC712" s="35"/>
      <c r="CD712" s="35"/>
      <c r="CE712" s="35"/>
      <c r="CF712" s="35"/>
      <c r="CG712" s="35"/>
      <c r="CH712" s="35"/>
    </row>
    <row r="713" spans="1:100" s="227" customFormat="1" x14ac:dyDescent="0.25">
      <c r="A713" s="35"/>
      <c r="B713" s="30"/>
      <c r="C713" s="35"/>
      <c r="D713" s="35"/>
      <c r="E713" s="35"/>
      <c r="F713" s="35"/>
      <c r="G713" s="35"/>
      <c r="H713" s="35"/>
      <c r="I713" s="35"/>
      <c r="J713" s="35"/>
      <c r="K713" s="35"/>
      <c r="L713" s="35"/>
      <c r="M713" s="35"/>
      <c r="N713" s="35"/>
      <c r="O713" s="35"/>
      <c r="P713" s="33"/>
      <c r="Q713" s="35"/>
      <c r="R713" s="35"/>
      <c r="S713" s="35"/>
      <c r="T713" s="35"/>
      <c r="U713" s="35"/>
      <c r="V713" s="35"/>
      <c r="W713" s="35"/>
      <c r="X713" s="35"/>
      <c r="Y713" s="35"/>
      <c r="Z713" s="35"/>
      <c r="AA713" s="35"/>
      <c r="AB713" s="35"/>
      <c r="AC713" s="35"/>
      <c r="AD713" s="35"/>
      <c r="AE713" s="35"/>
      <c r="AF713" s="35"/>
      <c r="AG713" s="35"/>
      <c r="AH713" s="35"/>
      <c r="AI713" s="35"/>
      <c r="AJ713" s="35"/>
      <c r="AK713" s="35"/>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c r="BZ713" s="35"/>
      <c r="CA713" s="35"/>
      <c r="CB713" s="35"/>
      <c r="CC713" s="35"/>
      <c r="CD713" s="35"/>
      <c r="CE713" s="35"/>
      <c r="CF713" s="35"/>
      <c r="CG713" s="35"/>
      <c r="CH713" s="35"/>
    </row>
    <row r="714" spans="1:100" s="227" customFormat="1" x14ac:dyDescent="0.25">
      <c r="A714" s="35"/>
      <c r="B714" s="30"/>
      <c r="C714" s="35"/>
      <c r="D714" s="35"/>
      <c r="E714" s="35"/>
      <c r="F714" s="35"/>
      <c r="G714" s="35"/>
      <c r="H714" s="35"/>
      <c r="I714" s="35"/>
      <c r="J714" s="35"/>
      <c r="K714" s="35"/>
      <c r="L714" s="35"/>
      <c r="M714" s="35"/>
      <c r="N714" s="35"/>
      <c r="O714" s="35"/>
      <c r="P714" s="33"/>
      <c r="Q714" s="35"/>
      <c r="R714" s="35"/>
      <c r="S714" s="35"/>
      <c r="T714" s="35"/>
      <c r="U714" s="35"/>
      <c r="V714" s="35"/>
      <c r="W714" s="35"/>
      <c r="X714" s="35"/>
      <c r="Y714" s="35"/>
      <c r="Z714" s="35"/>
      <c r="AA714" s="35"/>
      <c r="AB714" s="35"/>
      <c r="AC714" s="35"/>
      <c r="AD714" s="35"/>
      <c r="AE714" s="35"/>
      <c r="AF714" s="35"/>
      <c r="AG714" s="35"/>
      <c r="AH714" s="35"/>
      <c r="AI714" s="35"/>
      <c r="AJ714" s="35"/>
      <c r="AK714" s="35"/>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c r="BZ714" s="35"/>
      <c r="CA714" s="35"/>
      <c r="CB714" s="35"/>
      <c r="CC714" s="35"/>
      <c r="CD714" s="35"/>
      <c r="CE714" s="35"/>
      <c r="CF714" s="35"/>
      <c r="CG714" s="35"/>
      <c r="CH714" s="35"/>
    </row>
    <row r="715" spans="1:100" s="227" customFormat="1" x14ac:dyDescent="0.25">
      <c r="A715" s="35"/>
      <c r="B715" s="30"/>
      <c r="C715" s="35"/>
      <c r="D715" s="35"/>
      <c r="E715" s="35"/>
      <c r="F715" s="35"/>
      <c r="G715" s="35"/>
      <c r="H715" s="35"/>
      <c r="I715" s="35" t="s">
        <v>524</v>
      </c>
      <c r="J715" s="35" t="s">
        <v>5804</v>
      </c>
      <c r="K715" s="35"/>
      <c r="L715" s="35"/>
      <c r="M715" s="35"/>
      <c r="N715" s="35"/>
      <c r="O715" s="35"/>
      <c r="P715" s="33"/>
      <c r="Q715" s="35"/>
      <c r="R715" s="35"/>
      <c r="S715" s="35"/>
      <c r="T715" s="35"/>
      <c r="U715" s="35"/>
      <c r="V715" s="35"/>
      <c r="W715" s="35"/>
      <c r="X715" s="35"/>
      <c r="Y715" s="35"/>
      <c r="Z715" s="35"/>
      <c r="AA715" s="35"/>
      <c r="AB715" s="35"/>
      <c r="AC715" s="35"/>
      <c r="AD715" s="35"/>
      <c r="AE715" s="35"/>
      <c r="AF715" s="35"/>
      <c r="AG715" s="35"/>
      <c r="AH715" s="35"/>
      <c r="AI715" s="35"/>
      <c r="AJ715" s="35"/>
      <c r="AK715" s="35"/>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c r="BZ715" s="35"/>
      <c r="CA715" s="35"/>
      <c r="CB715" s="35"/>
      <c r="CC715" s="35"/>
      <c r="CD715" s="35"/>
      <c r="CE715" s="35"/>
      <c r="CF715" s="35"/>
      <c r="CG715" s="35"/>
      <c r="CH715" s="35"/>
    </row>
    <row r="716" spans="1:100" s="203" customFormat="1" x14ac:dyDescent="0.25">
      <c r="A716" s="136" t="s">
        <v>5805</v>
      </c>
      <c r="B716" s="133"/>
      <c r="C716" s="136"/>
      <c r="D716" s="136"/>
      <c r="E716" s="136" t="s">
        <v>5806</v>
      </c>
      <c r="F716" s="136" t="s">
        <v>5807</v>
      </c>
      <c r="G716" s="136" t="s">
        <v>254</v>
      </c>
      <c r="H716" s="136">
        <v>47906</v>
      </c>
      <c r="I716" s="136" t="s">
        <v>524</v>
      </c>
      <c r="J716" s="136" t="s">
        <v>5804</v>
      </c>
      <c r="K716" s="136">
        <v>5408</v>
      </c>
      <c r="L716" s="136"/>
      <c r="M716" s="136"/>
      <c r="N716" s="136"/>
      <c r="O716" s="136"/>
      <c r="P716" s="132">
        <v>960</v>
      </c>
      <c r="Q716" s="136">
        <v>4</v>
      </c>
      <c r="R716" s="136"/>
      <c r="S716" s="136"/>
      <c r="T716" s="136"/>
      <c r="U716" s="136"/>
      <c r="V716" s="136"/>
      <c r="W716" s="136"/>
      <c r="X716" s="136"/>
      <c r="Y716" s="136"/>
      <c r="Z716" s="136"/>
      <c r="AA716" s="136"/>
      <c r="AB716" s="136"/>
      <c r="AC716" s="136">
        <v>4</v>
      </c>
      <c r="AD716" s="136">
        <v>4</v>
      </c>
      <c r="AE716" s="136"/>
      <c r="AF716" s="136">
        <v>4</v>
      </c>
      <c r="AG716" s="136"/>
      <c r="AH716" s="136">
        <v>3</v>
      </c>
      <c r="AI716" s="136"/>
      <c r="AJ716" s="136">
        <v>4</v>
      </c>
      <c r="AK716" s="136"/>
      <c r="AL716" s="136"/>
      <c r="AM716" s="136"/>
      <c r="AN716" s="136"/>
      <c r="AO716" s="136"/>
      <c r="AP716" s="136"/>
      <c r="AQ716" s="136"/>
      <c r="AR716" s="136"/>
      <c r="AS716" s="136"/>
      <c r="AT716" s="136"/>
      <c r="AU716" s="136"/>
      <c r="AV716" s="136"/>
      <c r="AW716" s="136"/>
      <c r="AX716" s="136"/>
      <c r="AY716" s="136"/>
      <c r="AZ716" s="136"/>
      <c r="BA716" s="136"/>
      <c r="BB716" s="136"/>
      <c r="BC716" s="136"/>
      <c r="BD716" s="136"/>
      <c r="BE716" s="136"/>
      <c r="BF716" s="136"/>
      <c r="BG716" s="136"/>
      <c r="BH716" s="136"/>
      <c r="BI716" s="136"/>
      <c r="BJ716" s="136"/>
      <c r="BK716" s="136"/>
      <c r="BL716" s="136"/>
      <c r="BM716" s="136"/>
      <c r="BN716" s="136"/>
      <c r="BO716" s="136"/>
      <c r="BP716" s="136"/>
      <c r="BQ716" s="136"/>
      <c r="BR716" s="136"/>
      <c r="BS716" s="136"/>
      <c r="BT716" s="136"/>
      <c r="BU716" s="136"/>
      <c r="BV716" s="136"/>
      <c r="BW716" s="136"/>
      <c r="BX716" s="136"/>
      <c r="BY716" s="136"/>
      <c r="BZ716" s="136"/>
      <c r="CA716" s="136"/>
      <c r="CB716" s="136"/>
      <c r="CC716" s="136"/>
      <c r="CD716" s="136"/>
      <c r="CE716" s="136"/>
      <c r="CF716" s="136"/>
      <c r="CG716" s="136"/>
      <c r="CH716" s="136" t="s">
        <v>5809</v>
      </c>
      <c r="CQ716" s="203">
        <v>0</v>
      </c>
      <c r="CV716" s="203">
        <v>0</v>
      </c>
    </row>
    <row r="717" spans="1:100" s="227" customFormat="1" x14ac:dyDescent="0.25">
      <c r="A717" s="35"/>
      <c r="B717" s="30"/>
      <c r="C717" s="35"/>
      <c r="D717" s="35"/>
      <c r="E717" s="35"/>
      <c r="F717" s="35"/>
      <c r="G717" s="35"/>
      <c r="H717" s="35"/>
      <c r="I717" s="35"/>
      <c r="J717" s="35"/>
      <c r="K717" s="35"/>
      <c r="L717" s="35"/>
      <c r="M717" s="35"/>
      <c r="N717" s="35"/>
      <c r="O717" s="35"/>
      <c r="P717" s="33"/>
      <c r="Q717" s="35"/>
      <c r="R717" s="35"/>
      <c r="S717" s="35"/>
      <c r="T717" s="35"/>
      <c r="U717" s="35"/>
      <c r="V717" s="35"/>
      <c r="W717" s="35"/>
      <c r="X717" s="35"/>
      <c r="Y717" s="35"/>
      <c r="Z717" s="35"/>
      <c r="AA717" s="35"/>
      <c r="AB717" s="35"/>
      <c r="AC717" s="35"/>
      <c r="AD717" s="35"/>
      <c r="AE717" s="35"/>
      <c r="AF717" s="35"/>
      <c r="AG717" s="35"/>
      <c r="AH717" s="35"/>
      <c r="AI717" s="35"/>
      <c r="AJ717" s="35"/>
      <c r="AK717" s="35"/>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c r="BZ717" s="35"/>
      <c r="CA717" s="35"/>
      <c r="CB717" s="35"/>
      <c r="CC717" s="35"/>
      <c r="CD717" s="35"/>
      <c r="CE717" s="35"/>
      <c r="CF717" s="35"/>
      <c r="CG717" s="35"/>
      <c r="CH717" s="35"/>
    </row>
    <row r="718" spans="1:100" x14ac:dyDescent="0.25">
      <c r="A718" s="35"/>
      <c r="B718" s="30" t="str">
        <f t="shared" si="17"/>
        <v/>
      </c>
      <c r="C718" s="35"/>
      <c r="D718" s="35"/>
      <c r="E718" s="35"/>
      <c r="F718" s="35"/>
      <c r="G718" s="35"/>
      <c r="H718" s="35"/>
      <c r="I718" s="35" t="s">
        <v>524</v>
      </c>
      <c r="J718" s="35" t="s">
        <v>530</v>
      </c>
      <c r="K718" s="35"/>
      <c r="L718" s="35"/>
      <c r="M718" s="35"/>
      <c r="N718" s="35"/>
      <c r="O718" s="35"/>
      <c r="P718" s="33"/>
      <c r="Q718" s="35"/>
      <c r="R718" s="35"/>
      <c r="S718" s="35"/>
      <c r="T718" s="35"/>
      <c r="U718" s="35"/>
      <c r="V718" s="35"/>
      <c r="W718" s="35"/>
      <c r="X718" s="35"/>
      <c r="Y718" s="35"/>
      <c r="Z718" s="35"/>
      <c r="AA718" s="35"/>
      <c r="AB718" s="35"/>
      <c r="AC718" s="35"/>
      <c r="AD718" s="35"/>
      <c r="AE718" s="35"/>
      <c r="AF718" s="35"/>
      <c r="AG718" s="35"/>
      <c r="AH718" s="35"/>
      <c r="AI718" s="35"/>
      <c r="AJ718" s="35"/>
      <c r="AK718" s="35"/>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c r="BZ718" s="35"/>
      <c r="CA718" s="35"/>
      <c r="CB718" s="35"/>
      <c r="CC718" s="35"/>
      <c r="CD718" s="35"/>
      <c r="CE718" s="35"/>
      <c r="CF718" s="35"/>
      <c r="CG718" s="35"/>
      <c r="CH718" s="35"/>
    </row>
    <row r="719" spans="1:100" s="227" customFormat="1" x14ac:dyDescent="0.25">
      <c r="A719" s="35"/>
      <c r="B719" s="30"/>
      <c r="C719" s="35"/>
      <c r="D719" s="35"/>
      <c r="E719" s="35"/>
      <c r="F719" s="35"/>
      <c r="G719" s="35"/>
      <c r="H719" s="35"/>
      <c r="I719" s="35"/>
      <c r="J719" s="35"/>
      <c r="K719" s="35"/>
      <c r="L719" s="35"/>
      <c r="M719" s="35"/>
      <c r="N719" s="35"/>
      <c r="O719" s="35"/>
      <c r="P719" s="33"/>
      <c r="Q719" s="35"/>
      <c r="R719" s="35"/>
      <c r="S719" s="35"/>
      <c r="T719" s="35"/>
      <c r="U719" s="35"/>
      <c r="V719" s="35"/>
      <c r="W719" s="35"/>
      <c r="X719" s="35"/>
      <c r="Y719" s="35"/>
      <c r="Z719" s="35"/>
      <c r="AA719" s="35"/>
      <c r="AB719" s="35"/>
      <c r="AC719" s="35"/>
      <c r="AD719" s="35"/>
      <c r="AE719" s="35"/>
      <c r="AF719" s="35"/>
      <c r="AG719" s="35"/>
      <c r="AH719" s="35"/>
      <c r="AI719" s="35"/>
      <c r="AJ719" s="35"/>
      <c r="AK719" s="35"/>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c r="BZ719" s="35"/>
      <c r="CA719" s="35"/>
      <c r="CB719" s="35"/>
      <c r="CC719" s="35"/>
      <c r="CD719" s="35"/>
      <c r="CE719" s="35"/>
      <c r="CF719" s="35"/>
      <c r="CG719" s="35"/>
      <c r="CH719" s="35"/>
    </row>
    <row r="720" spans="1:100" s="227" customFormat="1" x14ac:dyDescent="0.25">
      <c r="A720" s="35"/>
      <c r="B720" s="30"/>
      <c r="C720" s="35"/>
      <c r="D720" s="35"/>
      <c r="E720" s="35"/>
      <c r="F720" s="35"/>
      <c r="G720" s="35"/>
      <c r="H720" s="35"/>
      <c r="I720" s="35"/>
      <c r="J720" s="35"/>
      <c r="K720" s="35"/>
      <c r="L720" s="35"/>
      <c r="M720" s="35"/>
      <c r="N720" s="35"/>
      <c r="O720" s="35"/>
      <c r="P720" s="33"/>
      <c r="Q720" s="35"/>
      <c r="R720" s="35"/>
      <c r="S720" s="35"/>
      <c r="T720" s="35"/>
      <c r="U720" s="35"/>
      <c r="V720" s="35"/>
      <c r="W720" s="35"/>
      <c r="X720" s="35"/>
      <c r="Y720" s="35"/>
      <c r="Z720" s="35"/>
      <c r="AA720" s="35"/>
      <c r="AB720" s="35"/>
      <c r="AC720" s="35"/>
      <c r="AD720" s="35"/>
      <c r="AE720" s="35"/>
      <c r="AF720" s="35"/>
      <c r="AG720" s="35"/>
      <c r="AH720" s="35"/>
      <c r="AI720" s="35"/>
      <c r="AJ720" s="35"/>
      <c r="AK720" s="35"/>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c r="BZ720" s="35"/>
      <c r="CA720" s="35"/>
      <c r="CB720" s="35"/>
      <c r="CC720" s="35"/>
      <c r="CD720" s="35"/>
      <c r="CE720" s="35"/>
      <c r="CF720" s="35"/>
      <c r="CG720" s="35"/>
      <c r="CH720" s="35"/>
    </row>
    <row r="721" spans="1:100" x14ac:dyDescent="0.25">
      <c r="A721" s="35"/>
      <c r="B721" s="30" t="str">
        <f t="shared" si="17"/>
        <v/>
      </c>
      <c r="C721" s="35"/>
      <c r="D721" s="35"/>
      <c r="E721" s="35"/>
      <c r="F721" s="35"/>
      <c r="G721" s="35"/>
      <c r="H721" s="35"/>
      <c r="I721" s="35" t="s">
        <v>524</v>
      </c>
      <c r="J721" s="35" t="s">
        <v>531</v>
      </c>
      <c r="K721" s="35"/>
      <c r="L721" s="35"/>
      <c r="M721" s="35"/>
      <c r="N721" s="35"/>
      <c r="O721" s="35"/>
      <c r="P721" s="33"/>
      <c r="Q721" s="35"/>
      <c r="R721" s="35"/>
      <c r="S721" s="35"/>
      <c r="T721" s="35"/>
      <c r="U721" s="35"/>
      <c r="V721" s="35"/>
      <c r="W721" s="35"/>
      <c r="X721" s="35"/>
      <c r="Y721" s="35"/>
      <c r="Z721" s="35"/>
      <c r="AA721" s="35"/>
      <c r="AB721" s="35"/>
      <c r="AC721" s="35"/>
      <c r="AD721" s="35"/>
      <c r="AE721" s="35"/>
      <c r="AF721" s="35"/>
      <c r="AG721" s="35"/>
      <c r="AH721" s="35"/>
      <c r="AI721" s="35"/>
      <c r="AJ721" s="35"/>
      <c r="AK721" s="35"/>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c r="BZ721" s="35"/>
      <c r="CA721" s="35"/>
      <c r="CB721" s="35"/>
      <c r="CC721" s="35"/>
      <c r="CD721" s="35"/>
      <c r="CE721" s="35"/>
      <c r="CF721" s="35"/>
      <c r="CG721" s="35"/>
      <c r="CH721" s="35"/>
    </row>
    <row r="722" spans="1:100" s="227" customFormat="1" x14ac:dyDescent="0.25">
      <c r="A722" s="35"/>
      <c r="B722" s="30"/>
      <c r="C722" s="35"/>
      <c r="D722" s="35"/>
      <c r="E722" s="35"/>
      <c r="F722" s="35"/>
      <c r="G722" s="35"/>
      <c r="H722" s="35"/>
      <c r="I722" s="35"/>
      <c r="J722" s="35"/>
      <c r="K722" s="35"/>
      <c r="L722" s="35"/>
      <c r="M722" s="35"/>
      <c r="N722" s="35"/>
      <c r="O722" s="35"/>
      <c r="P722" s="33"/>
      <c r="Q722" s="35"/>
      <c r="R722" s="35"/>
      <c r="S722" s="35"/>
      <c r="T722" s="35"/>
      <c r="U722" s="35"/>
      <c r="V722" s="35"/>
      <c r="W722" s="35"/>
      <c r="X722" s="35"/>
      <c r="Y722" s="35"/>
      <c r="Z722" s="35"/>
      <c r="AA722" s="35"/>
      <c r="AB722" s="35"/>
      <c r="AC722" s="35"/>
      <c r="AD722" s="35"/>
      <c r="AE722" s="35"/>
      <c r="AF722" s="35"/>
      <c r="AG722" s="35"/>
      <c r="AH722" s="35"/>
      <c r="AI722" s="35"/>
      <c r="AJ722" s="35"/>
      <c r="AK722" s="35"/>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c r="BZ722" s="35"/>
      <c r="CA722" s="35"/>
      <c r="CB722" s="35"/>
      <c r="CC722" s="35"/>
      <c r="CD722" s="35"/>
      <c r="CE722" s="35"/>
      <c r="CF722" s="35"/>
      <c r="CG722" s="35"/>
      <c r="CH722" s="35"/>
    </row>
    <row r="723" spans="1:100" s="227" customFormat="1" x14ac:dyDescent="0.25">
      <c r="A723" s="35"/>
      <c r="B723" s="30"/>
      <c r="C723" s="35"/>
      <c r="D723" s="35"/>
      <c r="E723" s="35"/>
      <c r="F723" s="35"/>
      <c r="G723" s="35"/>
      <c r="H723" s="35"/>
      <c r="I723" s="35"/>
      <c r="J723" s="35"/>
      <c r="K723" s="35"/>
      <c r="L723" s="35"/>
      <c r="M723" s="35"/>
      <c r="N723" s="35"/>
      <c r="O723" s="35"/>
      <c r="P723" s="33"/>
      <c r="Q723" s="35"/>
      <c r="R723" s="35"/>
      <c r="S723" s="35"/>
      <c r="T723" s="35"/>
      <c r="U723" s="35"/>
      <c r="V723" s="35"/>
      <c r="W723" s="35"/>
      <c r="X723" s="35"/>
      <c r="Y723" s="35"/>
      <c r="Z723" s="35"/>
      <c r="AA723" s="35"/>
      <c r="AB723" s="35"/>
      <c r="AC723" s="35"/>
      <c r="AD723" s="35"/>
      <c r="AE723" s="35"/>
      <c r="AF723" s="35"/>
      <c r="AG723" s="35"/>
      <c r="AH723" s="35"/>
      <c r="AI723" s="35"/>
      <c r="AJ723" s="35"/>
      <c r="AK723" s="35"/>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c r="BZ723" s="35"/>
      <c r="CA723" s="35"/>
      <c r="CB723" s="35"/>
      <c r="CC723" s="35"/>
      <c r="CD723" s="35"/>
      <c r="CE723" s="35"/>
      <c r="CF723" s="35"/>
      <c r="CG723" s="35"/>
      <c r="CH723" s="35"/>
    </row>
    <row r="724" spans="1:100" x14ac:dyDescent="0.25">
      <c r="A724" s="35"/>
      <c r="B724" s="30" t="str">
        <f t="shared" si="17"/>
        <v/>
      </c>
      <c r="C724" s="35"/>
      <c r="D724" s="35"/>
      <c r="E724" s="35"/>
      <c r="F724" s="35"/>
      <c r="G724" s="35"/>
      <c r="H724" s="35"/>
      <c r="I724" s="35" t="s">
        <v>524</v>
      </c>
      <c r="J724" s="35" t="s">
        <v>532</v>
      </c>
      <c r="K724" s="35"/>
      <c r="L724" s="35"/>
      <c r="M724" s="35"/>
      <c r="N724" s="35"/>
      <c r="O724" s="35"/>
      <c r="P724" s="33"/>
      <c r="Q724" s="35"/>
      <c r="R724" s="35"/>
      <c r="S724" s="35"/>
      <c r="T724" s="35"/>
      <c r="U724" s="35"/>
      <c r="V724" s="35"/>
      <c r="W724" s="35"/>
      <c r="X724" s="35"/>
      <c r="Y724" s="35"/>
      <c r="Z724" s="35"/>
      <c r="AA724" s="35"/>
      <c r="AB724" s="35"/>
      <c r="AC724" s="35"/>
      <c r="AD724" s="35"/>
      <c r="AE724" s="35"/>
      <c r="AF724" s="35"/>
      <c r="AG724" s="35"/>
      <c r="AH724" s="35"/>
      <c r="AI724" s="35"/>
      <c r="AJ724" s="35"/>
      <c r="AK724" s="35"/>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c r="BZ724" s="35"/>
      <c r="CA724" s="35"/>
      <c r="CB724" s="35"/>
      <c r="CC724" s="35"/>
      <c r="CD724" s="35"/>
      <c r="CE724" s="35"/>
      <c r="CF724" s="35"/>
      <c r="CG724" s="35"/>
      <c r="CH724" s="35"/>
    </row>
    <row r="725" spans="1:100" s="227" customFormat="1" x14ac:dyDescent="0.25">
      <c r="A725" s="35"/>
      <c r="B725" s="30"/>
      <c r="C725" s="35"/>
      <c r="D725" s="35"/>
      <c r="E725" s="35"/>
      <c r="F725" s="35"/>
      <c r="G725" s="35"/>
      <c r="H725" s="35"/>
      <c r="I725" s="35"/>
      <c r="J725" s="35"/>
      <c r="K725" s="35"/>
      <c r="L725" s="35"/>
      <c r="M725" s="35"/>
      <c r="N725" s="35"/>
      <c r="O725" s="35"/>
      <c r="P725" s="33"/>
      <c r="Q725" s="35"/>
      <c r="R725" s="35"/>
      <c r="S725" s="35"/>
      <c r="T725" s="35"/>
      <c r="U725" s="35"/>
      <c r="V725" s="35"/>
      <c r="W725" s="35"/>
      <c r="X725" s="35"/>
      <c r="Y725" s="35"/>
      <c r="Z725" s="35"/>
      <c r="AA725" s="35"/>
      <c r="AB725" s="35"/>
      <c r="AC725" s="35"/>
      <c r="AD725" s="35"/>
      <c r="AE725" s="35"/>
      <c r="AF725" s="35"/>
      <c r="AG725" s="35"/>
      <c r="AH725" s="35"/>
      <c r="AI725" s="35"/>
      <c r="AJ725" s="35"/>
      <c r="AK725" s="35"/>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c r="BZ725" s="35"/>
      <c r="CA725" s="35"/>
      <c r="CB725" s="35"/>
      <c r="CC725" s="35"/>
      <c r="CD725" s="35"/>
      <c r="CE725" s="35"/>
      <c r="CF725" s="35"/>
      <c r="CG725" s="35"/>
      <c r="CH725" s="35"/>
    </row>
    <row r="726" spans="1:100" s="227" customFormat="1" x14ac:dyDescent="0.25">
      <c r="A726" s="35"/>
      <c r="B726" s="30"/>
      <c r="C726" s="35"/>
      <c r="D726" s="35"/>
      <c r="E726" s="35"/>
      <c r="F726" s="35"/>
      <c r="G726" s="35"/>
      <c r="H726" s="35"/>
      <c r="I726" s="35"/>
      <c r="J726" s="35"/>
      <c r="K726" s="35"/>
      <c r="L726" s="35"/>
      <c r="M726" s="35"/>
      <c r="N726" s="35"/>
      <c r="O726" s="35"/>
      <c r="P726" s="33"/>
      <c r="Q726" s="35"/>
      <c r="R726" s="35"/>
      <c r="S726" s="35"/>
      <c r="T726" s="35"/>
      <c r="U726" s="35"/>
      <c r="V726" s="35"/>
      <c r="W726" s="35"/>
      <c r="X726" s="35"/>
      <c r="Y726" s="35"/>
      <c r="Z726" s="35"/>
      <c r="AA726" s="35"/>
      <c r="AB726" s="35"/>
      <c r="AC726" s="35"/>
      <c r="AD726" s="35"/>
      <c r="AE726" s="35"/>
      <c r="AF726" s="35"/>
      <c r="AG726" s="35"/>
      <c r="AH726" s="35"/>
      <c r="AI726" s="35"/>
      <c r="AJ726" s="35"/>
      <c r="AK726" s="35"/>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c r="BZ726" s="35"/>
      <c r="CA726" s="35"/>
      <c r="CB726" s="35"/>
      <c r="CC726" s="35"/>
      <c r="CD726" s="35"/>
      <c r="CE726" s="35"/>
      <c r="CF726" s="35"/>
      <c r="CG726" s="35"/>
      <c r="CH726" s="35"/>
    </row>
    <row r="727" spans="1:100" x14ac:dyDescent="0.25">
      <c r="A727" s="35"/>
      <c r="B727" s="30" t="str">
        <f t="shared" si="17"/>
        <v/>
      </c>
      <c r="C727" s="35"/>
      <c r="D727" s="35"/>
      <c r="E727" s="35"/>
      <c r="F727" s="35"/>
      <c r="G727" s="35"/>
      <c r="H727" s="35"/>
      <c r="I727" s="35" t="s">
        <v>533</v>
      </c>
      <c r="J727" s="35" t="s">
        <v>533</v>
      </c>
      <c r="K727" s="35"/>
      <c r="L727" s="35"/>
      <c r="M727" s="35"/>
      <c r="N727" s="35"/>
      <c r="O727" s="35"/>
      <c r="P727" s="33"/>
      <c r="Q727" s="35"/>
      <c r="R727" s="35"/>
      <c r="S727" s="35"/>
      <c r="T727" s="35"/>
      <c r="U727" s="35"/>
      <c r="V727" s="35"/>
      <c r="W727" s="35"/>
      <c r="X727" s="35"/>
      <c r="Y727" s="35"/>
      <c r="Z727" s="35"/>
      <c r="AA727" s="35"/>
      <c r="AB727" s="35"/>
      <c r="AC727" s="35"/>
      <c r="AD727" s="35"/>
      <c r="AE727" s="35"/>
      <c r="AF727" s="35"/>
      <c r="AG727" s="35"/>
      <c r="AH727" s="35"/>
      <c r="AI727" s="35"/>
      <c r="AJ727" s="35"/>
      <c r="AK727" s="35"/>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c r="BZ727" s="35"/>
      <c r="CA727" s="35"/>
      <c r="CB727" s="35"/>
      <c r="CC727" s="35"/>
      <c r="CD727" s="35"/>
      <c r="CE727" s="35"/>
      <c r="CF727" s="35"/>
      <c r="CG727" s="35"/>
      <c r="CH727" s="35"/>
      <c r="CV727" s="222">
        <v>0</v>
      </c>
    </row>
    <row r="728" spans="1:100" s="137" customFormat="1" x14ac:dyDescent="0.25">
      <c r="A728" s="137" t="s">
        <v>259</v>
      </c>
      <c r="B728" s="30" t="str">
        <f t="shared" si="17"/>
        <v>012</v>
      </c>
      <c r="C728" s="35"/>
      <c r="D728" s="35"/>
      <c r="E728" s="35" t="s">
        <v>3623</v>
      </c>
      <c r="F728" s="137" t="s">
        <v>260</v>
      </c>
      <c r="G728" s="35" t="s">
        <v>133</v>
      </c>
      <c r="H728" s="35"/>
      <c r="I728" s="35" t="s">
        <v>533</v>
      </c>
      <c r="J728" s="35" t="s">
        <v>533</v>
      </c>
      <c r="K728" s="35">
        <v>7872</v>
      </c>
      <c r="L728" s="35"/>
      <c r="M728" s="35"/>
      <c r="N728" s="35"/>
      <c r="O728" s="35"/>
      <c r="P728" s="33"/>
      <c r="Q728" s="35"/>
      <c r="R728" s="35"/>
      <c r="S728" s="35"/>
      <c r="T728" s="35"/>
      <c r="U728" s="35"/>
      <c r="V728" s="35"/>
      <c r="W728" s="35"/>
      <c r="X728" s="35"/>
      <c r="Y728" s="35"/>
      <c r="Z728" s="35"/>
      <c r="AA728" s="35">
        <v>2007</v>
      </c>
      <c r="AB728" s="35"/>
      <c r="AC728" s="35"/>
      <c r="AD728" s="35"/>
      <c r="AE728" s="35"/>
      <c r="AF728" s="35"/>
      <c r="AG728" s="35"/>
      <c r="AH728" s="35"/>
      <c r="AI728" s="35"/>
      <c r="AJ728" s="35"/>
      <c r="AK728" s="35"/>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c r="BZ728" s="35"/>
      <c r="CA728" s="35"/>
      <c r="CB728" s="35"/>
      <c r="CC728" s="35"/>
      <c r="CD728" s="35"/>
      <c r="CE728" s="18">
        <f>CC728-CD728</f>
        <v>0</v>
      </c>
      <c r="CF728" s="35"/>
      <c r="CG728" s="35"/>
      <c r="CH728" s="35"/>
      <c r="CQ728" s="131">
        <v>0</v>
      </c>
      <c r="CV728" s="222">
        <v>0</v>
      </c>
    </row>
    <row r="729" spans="1:100" s="137" customFormat="1" x14ac:dyDescent="0.25">
      <c r="A729" s="35" t="s">
        <v>3992</v>
      </c>
      <c r="B729" s="30"/>
      <c r="C729" s="35"/>
      <c r="D729" s="35" t="s">
        <v>3993</v>
      </c>
      <c r="E729" s="35" t="s">
        <v>3994</v>
      </c>
      <c r="F729" s="35" t="s">
        <v>3995</v>
      </c>
      <c r="G729" s="35" t="s">
        <v>133</v>
      </c>
      <c r="H729" s="35">
        <v>47905</v>
      </c>
      <c r="I729" s="35" t="s">
        <v>533</v>
      </c>
      <c r="J729" s="35" t="s">
        <v>533</v>
      </c>
      <c r="K729" s="35">
        <v>2400</v>
      </c>
      <c r="L729" s="35"/>
      <c r="M729" s="35"/>
      <c r="N729" s="35"/>
      <c r="O729" s="35"/>
      <c r="P729" s="33"/>
      <c r="Q729" s="35"/>
      <c r="R729" s="35"/>
      <c r="S729" s="35"/>
      <c r="T729" s="35"/>
      <c r="U729" s="35"/>
      <c r="V729" s="35"/>
      <c r="W729" s="35"/>
      <c r="X729" s="35"/>
      <c r="Y729" s="35"/>
      <c r="Z729" s="35"/>
      <c r="AA729" s="35">
        <v>1963</v>
      </c>
      <c r="AB729" s="35"/>
      <c r="AC729" s="35">
        <v>1</v>
      </c>
      <c r="AD729" s="35"/>
      <c r="AE729" s="35"/>
      <c r="AF729" s="35">
        <v>1</v>
      </c>
      <c r="AG729" s="35"/>
      <c r="AH729" s="35"/>
      <c r="AI729" s="35"/>
      <c r="AJ729" s="35"/>
      <c r="AK729" s="35"/>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c r="BZ729" s="35"/>
      <c r="CA729" s="35"/>
      <c r="CB729" s="35"/>
      <c r="CC729" s="35"/>
      <c r="CD729" s="35"/>
      <c r="CE729" s="35"/>
      <c r="CF729" s="35"/>
      <c r="CG729" s="35"/>
      <c r="CH729" s="35" t="s">
        <v>3996</v>
      </c>
      <c r="CQ729" s="137">
        <v>0</v>
      </c>
      <c r="CV729" s="222">
        <v>0</v>
      </c>
    </row>
    <row r="730" spans="1:100" s="165" customFormat="1" x14ac:dyDescent="0.25">
      <c r="A730" s="35" t="s">
        <v>2708</v>
      </c>
      <c r="B730" s="43"/>
      <c r="C730" s="35"/>
      <c r="D730" s="35" t="s">
        <v>4013</v>
      </c>
      <c r="E730" s="35" t="s">
        <v>4014</v>
      </c>
      <c r="F730" s="35" t="s">
        <v>4015</v>
      </c>
      <c r="G730" s="35" t="s">
        <v>133</v>
      </c>
      <c r="H730" s="35">
        <v>47904</v>
      </c>
      <c r="I730" s="35" t="s">
        <v>533</v>
      </c>
      <c r="J730" s="35" t="s">
        <v>533</v>
      </c>
      <c r="K730" s="35">
        <v>3520</v>
      </c>
      <c r="L730" s="35"/>
      <c r="M730" s="35"/>
      <c r="N730" s="35"/>
      <c r="O730" s="35"/>
      <c r="P730" s="33"/>
      <c r="Q730" s="35"/>
      <c r="R730" s="35"/>
      <c r="S730" s="35"/>
      <c r="T730" s="35"/>
      <c r="U730" s="35"/>
      <c r="V730" s="35"/>
      <c r="W730" s="35"/>
      <c r="X730" s="35"/>
      <c r="Y730" s="35"/>
      <c r="Z730" s="35"/>
      <c r="AA730" s="35">
        <v>1955</v>
      </c>
      <c r="AB730" s="35"/>
      <c r="AC730" s="35">
        <v>2</v>
      </c>
      <c r="AD730" s="35"/>
      <c r="AE730" s="35"/>
      <c r="AF730" s="35">
        <v>1</v>
      </c>
      <c r="AG730" s="35"/>
      <c r="AH730" s="35"/>
      <c r="AI730" s="35"/>
      <c r="AJ730" s="35"/>
      <c r="AK730" s="35"/>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c r="BZ730" s="35"/>
      <c r="CA730" s="35"/>
      <c r="CB730" s="35"/>
      <c r="CC730" s="35"/>
      <c r="CD730" s="35"/>
      <c r="CE730" s="35"/>
      <c r="CF730" s="35"/>
      <c r="CG730" s="35"/>
      <c r="CH730" s="35" t="s">
        <v>3996</v>
      </c>
      <c r="CQ730" s="165">
        <v>1</v>
      </c>
      <c r="CR730" s="165" t="s">
        <v>2706</v>
      </c>
      <c r="CV730" s="222">
        <v>0</v>
      </c>
    </row>
    <row r="731" spans="1:100" s="165" customFormat="1" x14ac:dyDescent="0.25">
      <c r="A731" s="35" t="s">
        <v>4027</v>
      </c>
      <c r="B731" s="43"/>
      <c r="C731" s="35"/>
      <c r="D731" s="35" t="s">
        <v>4028</v>
      </c>
      <c r="E731" s="35" t="s">
        <v>4029</v>
      </c>
      <c r="F731" s="35" t="s">
        <v>4030</v>
      </c>
      <c r="G731" s="35" t="s">
        <v>133</v>
      </c>
      <c r="H731" s="35">
        <v>47904</v>
      </c>
      <c r="I731" s="35" t="s">
        <v>533</v>
      </c>
      <c r="J731" s="35" t="s">
        <v>533</v>
      </c>
      <c r="K731" s="35">
        <v>1700</v>
      </c>
      <c r="L731" s="35"/>
      <c r="M731" s="35"/>
      <c r="N731" s="35"/>
      <c r="O731" s="35"/>
      <c r="P731" s="33"/>
      <c r="Q731" s="35"/>
      <c r="R731" s="35"/>
      <c r="S731" s="35"/>
      <c r="T731" s="35"/>
      <c r="U731" s="35"/>
      <c r="V731" s="35"/>
      <c r="W731" s="35"/>
      <c r="X731" s="35"/>
      <c r="Y731" s="35"/>
      <c r="Z731" s="35"/>
      <c r="AA731" s="35">
        <v>1960</v>
      </c>
      <c r="AB731" s="35"/>
      <c r="AC731" s="35">
        <v>2</v>
      </c>
      <c r="AD731" s="35"/>
      <c r="AE731" s="35"/>
      <c r="AF731" s="35">
        <v>1</v>
      </c>
      <c r="AG731" s="35"/>
      <c r="AH731" s="35"/>
      <c r="AI731" s="35"/>
      <c r="AJ731" s="35"/>
      <c r="AK731" s="35"/>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c r="BZ731" s="35"/>
      <c r="CA731" s="35"/>
      <c r="CB731" s="35"/>
      <c r="CC731" s="35"/>
      <c r="CD731" s="35"/>
      <c r="CE731" s="35"/>
      <c r="CF731" s="35"/>
      <c r="CG731" s="35"/>
      <c r="CH731" s="35" t="s">
        <v>4031</v>
      </c>
      <c r="CQ731" s="165">
        <v>0</v>
      </c>
      <c r="CV731" s="222">
        <v>0</v>
      </c>
    </row>
    <row r="732" spans="1:100" s="251" customFormat="1" x14ac:dyDescent="0.25">
      <c r="A732" s="248" t="s">
        <v>5070</v>
      </c>
      <c r="B732" s="249"/>
      <c r="C732" s="248"/>
      <c r="D732" s="248" t="s">
        <v>5071</v>
      </c>
      <c r="E732" s="248" t="s">
        <v>5072</v>
      </c>
      <c r="F732" s="248" t="s">
        <v>5073</v>
      </c>
      <c r="G732" s="248" t="s">
        <v>133</v>
      </c>
      <c r="H732" s="248">
        <v>47904</v>
      </c>
      <c r="I732" s="248" t="s">
        <v>533</v>
      </c>
      <c r="J732" s="248" t="s">
        <v>533</v>
      </c>
      <c r="K732" s="248">
        <v>17280</v>
      </c>
      <c r="L732" s="248"/>
      <c r="M732" s="248"/>
      <c r="N732" s="248"/>
      <c r="O732" s="248"/>
      <c r="P732" s="250"/>
      <c r="Q732" s="248"/>
      <c r="R732" s="248"/>
      <c r="S732" s="248"/>
      <c r="T732" s="248"/>
      <c r="U732" s="248"/>
      <c r="V732" s="248"/>
      <c r="W732" s="248"/>
      <c r="X732" s="248"/>
      <c r="Y732" s="248"/>
      <c r="Z732" s="248"/>
      <c r="AA732" s="248">
        <v>1960</v>
      </c>
      <c r="AB732" s="248"/>
      <c r="AC732" s="248">
        <v>2</v>
      </c>
      <c r="AD732" s="248">
        <v>3</v>
      </c>
      <c r="AE732" s="248"/>
      <c r="AF732" s="248">
        <v>2</v>
      </c>
      <c r="AG732" s="248"/>
      <c r="AH732" s="248">
        <v>3</v>
      </c>
      <c r="AI732" s="248"/>
      <c r="AJ732" s="248"/>
      <c r="AK732" s="248"/>
      <c r="AL732" s="248"/>
      <c r="AM732" s="248"/>
      <c r="AN732" s="248"/>
      <c r="AO732" s="248"/>
      <c r="AP732" s="248"/>
      <c r="AQ732" s="248"/>
      <c r="AR732" s="248"/>
      <c r="AS732" s="248"/>
      <c r="AT732" s="248"/>
      <c r="AU732" s="248"/>
      <c r="AV732" s="248"/>
      <c r="AW732" s="248"/>
      <c r="AX732" s="248"/>
      <c r="AY732" s="248"/>
      <c r="AZ732" s="248"/>
      <c r="BA732" s="248"/>
      <c r="BB732" s="248"/>
      <c r="BC732" s="248"/>
      <c r="BD732" s="248"/>
      <c r="BE732" s="248"/>
      <c r="BF732" s="248"/>
      <c r="BG732" s="248"/>
      <c r="BH732" s="248"/>
      <c r="BI732" s="248"/>
      <c r="BJ732" s="248"/>
      <c r="BK732" s="248"/>
      <c r="BL732" s="248"/>
      <c r="BM732" s="248"/>
      <c r="BN732" s="248"/>
      <c r="BO732" s="248"/>
      <c r="BP732" s="248"/>
      <c r="BQ732" s="248"/>
      <c r="BR732" s="248"/>
      <c r="BS732" s="248"/>
      <c r="BT732" s="248"/>
      <c r="BU732" s="248"/>
      <c r="BV732" s="248"/>
      <c r="BW732" s="248"/>
      <c r="BX732" s="248"/>
      <c r="BY732" s="248"/>
      <c r="BZ732" s="248"/>
      <c r="CA732" s="248"/>
      <c r="CB732" s="248"/>
      <c r="CC732" s="248"/>
      <c r="CD732" s="248"/>
      <c r="CE732" s="248"/>
      <c r="CF732" s="248"/>
      <c r="CG732" s="248"/>
      <c r="CH732" s="248" t="s">
        <v>5074</v>
      </c>
      <c r="CQ732" s="251">
        <v>0</v>
      </c>
      <c r="CV732" s="251">
        <v>0</v>
      </c>
    </row>
    <row r="733" spans="1:100" s="251" customFormat="1" x14ac:dyDescent="0.25">
      <c r="A733" s="248" t="s">
        <v>2239</v>
      </c>
      <c r="B733" s="248"/>
      <c r="C733" s="248"/>
      <c r="D733" s="248" t="s">
        <v>5079</v>
      </c>
      <c r="E733" s="248" t="s">
        <v>5080</v>
      </c>
      <c r="F733" s="248" t="s">
        <v>5081</v>
      </c>
      <c r="G733" s="248" t="s">
        <v>133</v>
      </c>
      <c r="H733" s="248">
        <v>47904</v>
      </c>
      <c r="I733" s="248" t="s">
        <v>533</v>
      </c>
      <c r="J733" s="248" t="s">
        <v>533</v>
      </c>
      <c r="K733" s="248">
        <v>4800</v>
      </c>
      <c r="L733" s="248"/>
      <c r="M733" s="248"/>
      <c r="N733" s="248"/>
      <c r="O733" s="248"/>
      <c r="P733" s="250"/>
      <c r="Q733" s="248"/>
      <c r="R733" s="248"/>
      <c r="S733" s="248"/>
      <c r="T733" s="248"/>
      <c r="U733" s="248"/>
      <c r="V733" s="248"/>
      <c r="W733" s="248"/>
      <c r="X733" s="248"/>
      <c r="Y733" s="248"/>
      <c r="Z733" s="248"/>
      <c r="AA733" s="248">
        <v>1964</v>
      </c>
      <c r="AB733" s="248"/>
      <c r="AC733" s="248">
        <v>2</v>
      </c>
      <c r="AD733" s="248">
        <v>2</v>
      </c>
      <c r="AE733" s="248"/>
      <c r="AF733" s="248">
        <v>2</v>
      </c>
      <c r="AG733" s="248"/>
      <c r="AH733" s="248">
        <v>3</v>
      </c>
      <c r="AI733" s="248"/>
      <c r="AJ733" s="248"/>
      <c r="AK733" s="248"/>
      <c r="AL733" s="248"/>
      <c r="AM733" s="248"/>
      <c r="AN733" s="248"/>
      <c r="AO733" s="248"/>
      <c r="AP733" s="248"/>
      <c r="AQ733" s="248"/>
      <c r="AR733" s="248"/>
      <c r="AS733" s="248"/>
      <c r="AT733" s="248"/>
      <c r="AU733" s="248"/>
      <c r="AV733" s="248"/>
      <c r="AW733" s="248"/>
      <c r="AX733" s="248"/>
      <c r="AY733" s="248"/>
      <c r="AZ733" s="248"/>
      <c r="BA733" s="248"/>
      <c r="BB733" s="248"/>
      <c r="BC733" s="248"/>
      <c r="BD733" s="248"/>
      <c r="BE733" s="248"/>
      <c r="BF733" s="248"/>
      <c r="BG733" s="248"/>
      <c r="BH733" s="248"/>
      <c r="BI733" s="248"/>
      <c r="BJ733" s="248"/>
      <c r="BK733" s="248"/>
      <c r="BL733" s="248"/>
      <c r="BM733" s="248"/>
      <c r="BN733" s="248"/>
      <c r="BO733" s="248"/>
      <c r="BP733" s="248"/>
      <c r="BQ733" s="248"/>
      <c r="BR733" s="248"/>
      <c r="BS733" s="248"/>
      <c r="BT733" s="248"/>
      <c r="BU733" s="248"/>
      <c r="BV733" s="248"/>
      <c r="BW733" s="248"/>
      <c r="BX733" s="248"/>
      <c r="BY733" s="248"/>
      <c r="BZ733" s="248"/>
      <c r="CA733" s="248"/>
      <c r="CB733" s="248"/>
      <c r="CC733" s="248"/>
      <c r="CD733" s="248"/>
      <c r="CE733" s="248"/>
      <c r="CF733" s="248"/>
      <c r="CG733" s="248"/>
      <c r="CH733" s="248" t="s">
        <v>5082</v>
      </c>
      <c r="CQ733" s="251">
        <v>1</v>
      </c>
      <c r="CR733" s="251" t="s">
        <v>6385</v>
      </c>
      <c r="CV733" s="251">
        <v>0</v>
      </c>
    </row>
    <row r="734" spans="1:100" s="251" customFormat="1" x14ac:dyDescent="0.25">
      <c r="A734" s="248" t="s">
        <v>5639</v>
      </c>
      <c r="B734" s="249"/>
      <c r="C734" s="248"/>
      <c r="D734" s="248" t="s">
        <v>5640</v>
      </c>
      <c r="E734" s="248" t="s">
        <v>4681</v>
      </c>
      <c r="F734" s="248" t="s">
        <v>5641</v>
      </c>
      <c r="G734" s="248" t="s">
        <v>133</v>
      </c>
      <c r="H734" s="248">
        <v>47905</v>
      </c>
      <c r="I734" s="248" t="s">
        <v>533</v>
      </c>
      <c r="J734" s="248" t="s">
        <v>533</v>
      </c>
      <c r="K734" s="248">
        <v>11544</v>
      </c>
      <c r="L734" s="248"/>
      <c r="M734" s="248"/>
      <c r="N734" s="248"/>
      <c r="O734" s="248"/>
      <c r="P734" s="250">
        <v>972</v>
      </c>
      <c r="Q734" s="248"/>
      <c r="R734" s="248"/>
      <c r="S734" s="248"/>
      <c r="T734" s="248"/>
      <c r="U734" s="248"/>
      <c r="V734" s="248"/>
      <c r="W734" s="248"/>
      <c r="X734" s="248"/>
      <c r="Y734" s="248"/>
      <c r="Z734" s="248"/>
      <c r="AA734" s="248"/>
      <c r="AB734" s="248"/>
      <c r="AC734" s="248">
        <v>2</v>
      </c>
      <c r="AD734" s="248">
        <v>3</v>
      </c>
      <c r="AE734" s="248"/>
      <c r="AF734" s="248">
        <v>2</v>
      </c>
      <c r="AG734" s="248"/>
      <c r="AH734" s="248">
        <v>2</v>
      </c>
      <c r="AI734" s="248"/>
      <c r="AJ734" s="248"/>
      <c r="AK734" s="248"/>
      <c r="AL734" s="248"/>
      <c r="AM734" s="248"/>
      <c r="AN734" s="248"/>
      <c r="AO734" s="248"/>
      <c r="AP734" s="248"/>
      <c r="AQ734" s="248"/>
      <c r="AR734" s="248"/>
      <c r="AS734" s="248"/>
      <c r="AT734" s="248"/>
      <c r="AU734" s="248"/>
      <c r="AV734" s="248"/>
      <c r="AW734" s="248"/>
      <c r="AX734" s="248"/>
      <c r="AY734" s="248"/>
      <c r="AZ734" s="248"/>
      <c r="BA734" s="248"/>
      <c r="BB734" s="248"/>
      <c r="BC734" s="248"/>
      <c r="BD734" s="248"/>
      <c r="BE734" s="248"/>
      <c r="BF734" s="248"/>
      <c r="BG734" s="248"/>
      <c r="BH734" s="248"/>
      <c r="BI734" s="248"/>
      <c r="BJ734" s="248"/>
      <c r="BK734" s="248"/>
      <c r="BL734" s="248"/>
      <c r="BM734" s="248"/>
      <c r="BN734" s="248"/>
      <c r="BO734" s="248"/>
      <c r="BP734" s="248"/>
      <c r="BQ734" s="248"/>
      <c r="BR734" s="248"/>
      <c r="BS734" s="248"/>
      <c r="BT734" s="248"/>
      <c r="BU734" s="248"/>
      <c r="BV734" s="248"/>
      <c r="BW734" s="248"/>
      <c r="BX734" s="248"/>
      <c r="BY734" s="248"/>
      <c r="BZ734" s="248"/>
      <c r="CA734" s="248"/>
      <c r="CB734" s="248"/>
      <c r="CC734" s="248"/>
      <c r="CD734" s="248"/>
      <c r="CE734" s="248"/>
      <c r="CF734" s="248"/>
      <c r="CG734" s="248"/>
      <c r="CH734" s="248" t="s">
        <v>5642</v>
      </c>
      <c r="CQ734" s="251">
        <v>0</v>
      </c>
      <c r="CV734" s="251">
        <v>0</v>
      </c>
    </row>
    <row r="735" spans="1:100" s="251" customFormat="1" x14ac:dyDescent="0.25">
      <c r="A735" s="248" t="s">
        <v>6454</v>
      </c>
      <c r="B735" s="249"/>
      <c r="C735" s="248"/>
      <c r="D735" s="248" t="s">
        <v>6455</v>
      </c>
      <c r="E735" s="248" t="s">
        <v>6456</v>
      </c>
      <c r="F735" s="248" t="s">
        <v>6457</v>
      </c>
      <c r="G735" s="248" t="s">
        <v>133</v>
      </c>
      <c r="H735" s="248">
        <v>47905</v>
      </c>
      <c r="I735" s="248" t="s">
        <v>533</v>
      </c>
      <c r="J735" s="248" t="s">
        <v>533</v>
      </c>
      <c r="K735" s="248">
        <v>4800</v>
      </c>
      <c r="L735" s="248"/>
      <c r="M735" s="248"/>
      <c r="N735" s="248"/>
      <c r="O735" s="248"/>
      <c r="P735" s="250"/>
      <c r="Q735" s="248"/>
      <c r="R735" s="248"/>
      <c r="S735" s="248"/>
      <c r="T735" s="248"/>
      <c r="U735" s="248"/>
      <c r="V735" s="248"/>
      <c r="W735" s="248"/>
      <c r="X735" s="248"/>
      <c r="Y735" s="248"/>
      <c r="Z735" s="248"/>
      <c r="AA735" s="248">
        <v>1984</v>
      </c>
      <c r="AB735" s="248"/>
      <c r="AC735" s="248">
        <v>4</v>
      </c>
      <c r="AD735" s="248">
        <v>4</v>
      </c>
      <c r="AE735" s="248"/>
      <c r="AF735" s="248">
        <v>4</v>
      </c>
      <c r="AG735" s="248"/>
      <c r="AH735" s="248">
        <v>4</v>
      </c>
      <c r="AI735" s="248"/>
      <c r="AJ735" s="248"/>
      <c r="AK735" s="248"/>
      <c r="AL735" s="248"/>
      <c r="AM735" s="248"/>
      <c r="AN735" s="248"/>
      <c r="AO735" s="248"/>
      <c r="AP735" s="248"/>
      <c r="AQ735" s="248"/>
      <c r="AR735" s="248"/>
      <c r="AS735" s="248"/>
      <c r="AT735" s="248"/>
      <c r="AU735" s="248"/>
      <c r="AV735" s="248"/>
      <c r="AW735" s="248"/>
      <c r="AX735" s="248"/>
      <c r="AY735" s="248"/>
      <c r="AZ735" s="248"/>
      <c r="BA735" s="248"/>
      <c r="BB735" s="248"/>
      <c r="BC735" s="248"/>
      <c r="BD735" s="248"/>
      <c r="BE735" s="248"/>
      <c r="BF735" s="248"/>
      <c r="BG735" s="248"/>
      <c r="BH735" s="248"/>
      <c r="BI735" s="248"/>
      <c r="BJ735" s="248"/>
      <c r="BK735" s="248"/>
      <c r="BL735" s="248"/>
      <c r="BM735" s="248"/>
      <c r="BN735" s="248"/>
      <c r="BO735" s="248"/>
      <c r="BP735" s="248"/>
      <c r="BQ735" s="248"/>
      <c r="BR735" s="248"/>
      <c r="BS735" s="248"/>
      <c r="BT735" s="248"/>
      <c r="BU735" s="248"/>
      <c r="BV735" s="248"/>
      <c r="BW735" s="248"/>
      <c r="BX735" s="248"/>
      <c r="BY735" s="248"/>
      <c r="BZ735" s="248"/>
      <c r="CA735" s="248"/>
      <c r="CB735" s="248"/>
      <c r="CC735" s="248"/>
      <c r="CD735" s="248"/>
      <c r="CE735" s="248"/>
      <c r="CF735" s="248"/>
      <c r="CG735" s="248"/>
      <c r="CH735" s="248" t="s">
        <v>6458</v>
      </c>
      <c r="CQ735" s="251">
        <v>0</v>
      </c>
      <c r="CV735" s="251">
        <v>0</v>
      </c>
    </row>
    <row r="736" spans="1:100" s="246" customFormat="1" x14ac:dyDescent="0.25">
      <c r="A736" s="35"/>
      <c r="B736" s="30"/>
      <c r="C736" s="35"/>
      <c r="D736" s="35"/>
      <c r="E736" s="35"/>
      <c r="F736" s="35"/>
      <c r="G736" s="35"/>
      <c r="H736" s="35"/>
      <c r="I736" s="35"/>
      <c r="J736" s="35"/>
      <c r="K736" s="35"/>
      <c r="L736" s="35"/>
      <c r="M736" s="35"/>
      <c r="N736" s="35"/>
      <c r="O736" s="35"/>
      <c r="P736" s="33"/>
      <c r="Q736" s="35"/>
      <c r="R736" s="35"/>
      <c r="S736" s="35"/>
      <c r="T736" s="35"/>
      <c r="U736" s="35"/>
      <c r="V736" s="35"/>
      <c r="W736" s="35"/>
      <c r="X736" s="35"/>
      <c r="Y736" s="35"/>
      <c r="Z736" s="35"/>
      <c r="AA736" s="35"/>
      <c r="AB736" s="35"/>
      <c r="AC736" s="35"/>
      <c r="AD736" s="35"/>
      <c r="AE736" s="35"/>
      <c r="AF736" s="35"/>
      <c r="AG736" s="35"/>
      <c r="AH736" s="35"/>
      <c r="AI736" s="35"/>
      <c r="AJ736" s="35"/>
      <c r="AK736" s="35"/>
      <c r="AL736" s="35"/>
      <c r="AM736" s="35"/>
      <c r="AN736" s="35"/>
      <c r="AO736" s="35"/>
      <c r="AP736" s="35"/>
      <c r="AQ736" s="35"/>
      <c r="AR736" s="35"/>
      <c r="AS736" s="35"/>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c r="BZ736" s="35"/>
      <c r="CA736" s="35"/>
      <c r="CB736" s="35"/>
      <c r="CC736" s="35"/>
      <c r="CD736" s="35"/>
      <c r="CE736" s="35"/>
      <c r="CF736" s="35"/>
      <c r="CG736" s="35"/>
      <c r="CH736" s="35"/>
    </row>
    <row r="737" spans="1:100" s="246" customFormat="1" x14ac:dyDescent="0.25">
      <c r="A737" s="35"/>
      <c r="B737" s="30"/>
      <c r="C737" s="35"/>
      <c r="D737" s="35"/>
      <c r="E737" s="35"/>
      <c r="F737" s="35"/>
      <c r="G737" s="35"/>
      <c r="H737" s="35"/>
      <c r="I737" s="35"/>
      <c r="J737" s="35"/>
      <c r="K737" s="35"/>
      <c r="L737" s="35"/>
      <c r="M737" s="35"/>
      <c r="N737" s="35"/>
      <c r="O737" s="35"/>
      <c r="P737" s="33"/>
      <c r="Q737" s="35"/>
      <c r="R737" s="35"/>
      <c r="S737" s="35"/>
      <c r="T737" s="35"/>
      <c r="U737" s="35"/>
      <c r="V737" s="35"/>
      <c r="W737" s="35"/>
      <c r="X737" s="35"/>
      <c r="Y737" s="35"/>
      <c r="Z737" s="35"/>
      <c r="AA737" s="35"/>
      <c r="AB737" s="35"/>
      <c r="AC737" s="35"/>
      <c r="AD737" s="35"/>
      <c r="AE737" s="35"/>
      <c r="AF737" s="35"/>
      <c r="AG737" s="35"/>
      <c r="AH737" s="35"/>
      <c r="AI737" s="35"/>
      <c r="AJ737" s="35"/>
      <c r="AK737" s="35"/>
      <c r="AL737" s="35"/>
      <c r="AM737" s="35"/>
      <c r="AN737" s="35"/>
      <c r="AO737" s="35"/>
      <c r="AP737" s="35"/>
      <c r="AQ737" s="35"/>
      <c r="AR737" s="35"/>
      <c r="AS737" s="35"/>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c r="BZ737" s="35"/>
      <c r="CA737" s="35"/>
      <c r="CB737" s="35"/>
      <c r="CC737" s="35"/>
      <c r="CD737" s="35"/>
      <c r="CE737" s="35"/>
      <c r="CF737" s="35"/>
      <c r="CG737" s="35"/>
      <c r="CH737" s="35"/>
    </row>
    <row r="738" spans="1:100" s="246" customFormat="1" x14ac:dyDescent="0.25">
      <c r="A738" s="35"/>
      <c r="B738" s="30"/>
      <c r="C738" s="35"/>
      <c r="D738" s="35"/>
      <c r="E738" s="35"/>
      <c r="F738" s="35"/>
      <c r="G738" s="35"/>
      <c r="H738" s="35"/>
      <c r="I738" s="35"/>
      <c r="J738" s="35"/>
      <c r="K738" s="35"/>
      <c r="L738" s="35"/>
      <c r="M738" s="35"/>
      <c r="N738" s="35"/>
      <c r="O738" s="35"/>
      <c r="P738" s="33"/>
      <c r="Q738" s="35"/>
      <c r="R738" s="35"/>
      <c r="S738" s="35"/>
      <c r="T738" s="35"/>
      <c r="U738" s="35"/>
      <c r="V738" s="35"/>
      <c r="W738" s="35"/>
      <c r="X738" s="35"/>
      <c r="Y738" s="35"/>
      <c r="Z738" s="35"/>
      <c r="AA738" s="35"/>
      <c r="AB738" s="35"/>
      <c r="AC738" s="35"/>
      <c r="AD738" s="35"/>
      <c r="AE738" s="35"/>
      <c r="AF738" s="35"/>
      <c r="AG738" s="35"/>
      <c r="AH738" s="35"/>
      <c r="AI738" s="35"/>
      <c r="AJ738" s="35"/>
      <c r="AK738" s="35"/>
      <c r="AL738" s="35"/>
      <c r="AM738" s="35"/>
      <c r="AN738" s="35"/>
      <c r="AO738" s="35"/>
      <c r="AP738" s="35"/>
      <c r="AQ738" s="35"/>
      <c r="AR738" s="35"/>
      <c r="AS738" s="35"/>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c r="BZ738" s="35"/>
      <c r="CA738" s="35"/>
      <c r="CB738" s="35"/>
      <c r="CC738" s="35"/>
      <c r="CD738" s="35"/>
      <c r="CE738" s="35"/>
      <c r="CF738" s="35"/>
      <c r="CG738" s="35"/>
      <c r="CH738" s="35"/>
    </row>
    <row r="739" spans="1:100" s="246" customFormat="1" x14ac:dyDescent="0.25">
      <c r="A739" s="35"/>
      <c r="B739" s="30"/>
      <c r="C739" s="35"/>
      <c r="D739" s="35"/>
      <c r="E739" s="35"/>
      <c r="F739" s="35"/>
      <c r="G739" s="35"/>
      <c r="H739" s="35"/>
      <c r="I739" s="35"/>
      <c r="J739" s="35"/>
      <c r="K739" s="35"/>
      <c r="L739" s="35"/>
      <c r="M739" s="35"/>
      <c r="N739" s="35"/>
      <c r="O739" s="35"/>
      <c r="P739" s="33"/>
      <c r="Q739" s="35"/>
      <c r="R739" s="35"/>
      <c r="S739" s="35"/>
      <c r="T739" s="35"/>
      <c r="U739" s="35"/>
      <c r="V739" s="35"/>
      <c r="W739" s="35"/>
      <c r="X739" s="35"/>
      <c r="Y739" s="35"/>
      <c r="Z739" s="35"/>
      <c r="AA739" s="35"/>
      <c r="AB739" s="35"/>
      <c r="AC739" s="35"/>
      <c r="AD739" s="35"/>
      <c r="AE739" s="35"/>
      <c r="AF739" s="35"/>
      <c r="AG739" s="35"/>
      <c r="AH739" s="35"/>
      <c r="AI739" s="35"/>
      <c r="AJ739" s="35"/>
      <c r="AK739" s="35"/>
      <c r="AL739" s="35"/>
      <c r="AM739" s="35"/>
      <c r="AN739" s="35"/>
      <c r="AO739" s="35"/>
      <c r="AP739" s="35"/>
      <c r="AQ739" s="35"/>
      <c r="AR739" s="35"/>
      <c r="AS739" s="35"/>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c r="BZ739" s="35"/>
      <c r="CA739" s="35"/>
      <c r="CB739" s="35"/>
      <c r="CC739" s="35"/>
      <c r="CD739" s="35"/>
      <c r="CE739" s="35"/>
      <c r="CF739" s="35"/>
      <c r="CG739" s="35"/>
      <c r="CH739" s="35"/>
    </row>
    <row r="740" spans="1:100" s="246" customFormat="1" x14ac:dyDescent="0.25">
      <c r="A740" s="35"/>
      <c r="B740" s="30"/>
      <c r="C740" s="35"/>
      <c r="D740" s="35"/>
      <c r="E740" s="35"/>
      <c r="F740" s="35"/>
      <c r="G740" s="35"/>
      <c r="H740" s="35"/>
      <c r="I740" s="35"/>
      <c r="J740" s="35"/>
      <c r="K740" s="35"/>
      <c r="L740" s="35"/>
      <c r="M740" s="35"/>
      <c r="N740" s="35"/>
      <c r="O740" s="35"/>
      <c r="P740" s="33"/>
      <c r="Q740" s="35"/>
      <c r="R740" s="35"/>
      <c r="S740" s="35"/>
      <c r="T740" s="35"/>
      <c r="U740" s="35"/>
      <c r="V740" s="35"/>
      <c r="W740" s="35"/>
      <c r="X740" s="35"/>
      <c r="Y740" s="35"/>
      <c r="Z740" s="35"/>
      <c r="AA740" s="35"/>
      <c r="AB740" s="35"/>
      <c r="AC740" s="35"/>
      <c r="AD740" s="35"/>
      <c r="AE740" s="35"/>
      <c r="AF740" s="35"/>
      <c r="AG740" s="35"/>
      <c r="AH740" s="35"/>
      <c r="AI740" s="35"/>
      <c r="AJ740" s="35"/>
      <c r="AK740" s="35"/>
      <c r="AL740" s="35"/>
      <c r="AM740" s="35"/>
      <c r="AN740" s="35"/>
      <c r="AO740" s="35"/>
      <c r="AP740" s="35"/>
      <c r="AQ740" s="35"/>
      <c r="AR740" s="35"/>
      <c r="AS740" s="35"/>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c r="BZ740" s="35"/>
      <c r="CA740" s="35"/>
      <c r="CB740" s="35"/>
      <c r="CC740" s="35"/>
      <c r="CD740" s="35"/>
      <c r="CE740" s="35"/>
      <c r="CF740" s="35"/>
      <c r="CG740" s="35"/>
      <c r="CH740" s="35"/>
    </row>
    <row r="741" spans="1:100" s="246" customFormat="1" x14ac:dyDescent="0.25">
      <c r="A741" s="35"/>
      <c r="B741" s="30"/>
      <c r="C741" s="35"/>
      <c r="D741" s="35"/>
      <c r="E741" s="35"/>
      <c r="F741" s="35"/>
      <c r="G741" s="35"/>
      <c r="H741" s="35"/>
      <c r="I741" s="35"/>
      <c r="J741" s="35"/>
      <c r="K741" s="35"/>
      <c r="L741" s="35"/>
      <c r="M741" s="35"/>
      <c r="N741" s="35"/>
      <c r="O741" s="35"/>
      <c r="P741" s="33"/>
      <c r="Q741" s="35"/>
      <c r="R741" s="35"/>
      <c r="S741" s="35"/>
      <c r="T741" s="35"/>
      <c r="U741" s="35"/>
      <c r="V741" s="35"/>
      <c r="W741" s="35"/>
      <c r="X741" s="35"/>
      <c r="Y741" s="35"/>
      <c r="Z741" s="35"/>
      <c r="AA741" s="35"/>
      <c r="AB741" s="35"/>
      <c r="AC741" s="35"/>
      <c r="AD741" s="35"/>
      <c r="AE741" s="35"/>
      <c r="AF741" s="35"/>
      <c r="AG741" s="35"/>
      <c r="AH741" s="35"/>
      <c r="AI741" s="35"/>
      <c r="AJ741" s="35"/>
      <c r="AK741" s="35"/>
      <c r="AL741" s="35"/>
      <c r="AM741" s="35"/>
      <c r="AN741" s="35"/>
      <c r="AO741" s="35"/>
      <c r="AP741" s="35"/>
      <c r="AQ741" s="35"/>
      <c r="AR741" s="35"/>
      <c r="AS741" s="35"/>
      <c r="AT741" s="35"/>
      <c r="AU741" s="35"/>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c r="BZ741" s="35"/>
      <c r="CA741" s="35"/>
      <c r="CB741" s="35"/>
      <c r="CC741" s="35"/>
      <c r="CD741" s="35"/>
      <c r="CE741" s="35"/>
      <c r="CF741" s="35"/>
      <c r="CG741" s="35"/>
      <c r="CH741" s="35"/>
    </row>
    <row r="742" spans="1:100" s="246" customFormat="1" x14ac:dyDescent="0.25">
      <c r="A742" s="35"/>
      <c r="B742" s="30"/>
      <c r="C742" s="35"/>
      <c r="D742" s="35"/>
      <c r="E742" s="35"/>
      <c r="F742" s="35"/>
      <c r="G742" s="35"/>
      <c r="H742" s="35"/>
      <c r="I742" s="35"/>
      <c r="J742" s="35"/>
      <c r="K742" s="35"/>
      <c r="L742" s="35"/>
      <c r="M742" s="35"/>
      <c r="N742" s="35"/>
      <c r="O742" s="35"/>
      <c r="P742" s="33"/>
      <c r="Q742" s="35"/>
      <c r="R742" s="35"/>
      <c r="S742" s="35"/>
      <c r="T742" s="35"/>
      <c r="U742" s="35"/>
      <c r="V742" s="35"/>
      <c r="W742" s="35"/>
      <c r="X742" s="35"/>
      <c r="Y742" s="35"/>
      <c r="Z742" s="35"/>
      <c r="AA742" s="35"/>
      <c r="AB742" s="35"/>
      <c r="AC742" s="35"/>
      <c r="AD742" s="35"/>
      <c r="AE742" s="35"/>
      <c r="AF742" s="35"/>
      <c r="AG742" s="35"/>
      <c r="AH742" s="35"/>
      <c r="AI742" s="35"/>
      <c r="AJ742" s="35"/>
      <c r="AK742" s="35"/>
      <c r="AL742" s="35"/>
      <c r="AM742" s="35"/>
      <c r="AN742" s="35"/>
      <c r="AO742" s="35"/>
      <c r="AP742" s="35"/>
      <c r="AQ742" s="35"/>
      <c r="AR742" s="35"/>
      <c r="AS742" s="35"/>
      <c r="AT742" s="35"/>
      <c r="AU742" s="35"/>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c r="BZ742" s="35"/>
      <c r="CA742" s="35"/>
      <c r="CB742" s="35"/>
      <c r="CC742" s="35"/>
      <c r="CD742" s="35"/>
      <c r="CE742" s="35"/>
      <c r="CF742" s="35"/>
      <c r="CG742" s="35"/>
      <c r="CH742" s="35"/>
    </row>
    <row r="743" spans="1:100" s="246" customFormat="1" x14ac:dyDescent="0.25">
      <c r="A743" s="35"/>
      <c r="B743" s="30"/>
      <c r="C743" s="35"/>
      <c r="D743" s="35"/>
      <c r="E743" s="35"/>
      <c r="F743" s="35"/>
      <c r="G743" s="35"/>
      <c r="H743" s="35"/>
      <c r="I743" s="35"/>
      <c r="J743" s="35"/>
      <c r="K743" s="35"/>
      <c r="L743" s="35"/>
      <c r="M743" s="35"/>
      <c r="N743" s="35"/>
      <c r="O743" s="35"/>
      <c r="P743" s="33"/>
      <c r="Q743" s="35"/>
      <c r="R743" s="35"/>
      <c r="S743" s="35"/>
      <c r="T743" s="35"/>
      <c r="U743" s="35"/>
      <c r="V743" s="35"/>
      <c r="W743" s="35"/>
      <c r="X743" s="35"/>
      <c r="Y743" s="35"/>
      <c r="Z743" s="35"/>
      <c r="AA743" s="35"/>
      <c r="AB743" s="35"/>
      <c r="AC743" s="35"/>
      <c r="AD743" s="35"/>
      <c r="AE743" s="35"/>
      <c r="AF743" s="35"/>
      <c r="AG743" s="35"/>
      <c r="AH743" s="35"/>
      <c r="AI743" s="35"/>
      <c r="AJ743" s="35"/>
      <c r="AK743" s="35"/>
      <c r="AL743" s="35"/>
      <c r="AM743" s="35"/>
      <c r="AN743" s="35"/>
      <c r="AO743" s="35"/>
      <c r="AP743" s="35"/>
      <c r="AQ743" s="35"/>
      <c r="AR743" s="35"/>
      <c r="AS743" s="35"/>
      <c r="AT743" s="35"/>
      <c r="AU743" s="35"/>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c r="BZ743" s="35"/>
      <c r="CA743" s="35"/>
      <c r="CB743" s="35"/>
      <c r="CC743" s="35"/>
      <c r="CD743" s="35"/>
      <c r="CE743" s="35"/>
      <c r="CF743" s="35"/>
      <c r="CG743" s="35"/>
      <c r="CH743" s="35"/>
    </row>
    <row r="744" spans="1:100" s="224" customFormat="1" x14ac:dyDescent="0.25">
      <c r="A744" s="35"/>
      <c r="B744" s="30"/>
      <c r="C744" s="35"/>
      <c r="D744" s="35"/>
      <c r="E744" s="35"/>
      <c r="F744" s="35"/>
      <c r="G744" s="35"/>
      <c r="H744" s="35"/>
      <c r="I744" s="35"/>
      <c r="J744" s="35"/>
      <c r="K744" s="35"/>
      <c r="L744" s="35"/>
      <c r="M744" s="35"/>
      <c r="N744" s="35"/>
      <c r="O744" s="35"/>
      <c r="P744" s="33"/>
      <c r="Q744" s="35"/>
      <c r="R744" s="35"/>
      <c r="S744" s="35"/>
      <c r="T744" s="35"/>
      <c r="U744" s="35"/>
      <c r="V744" s="35"/>
      <c r="W744" s="35"/>
      <c r="X744" s="35"/>
      <c r="Y744" s="35"/>
      <c r="Z744" s="35"/>
      <c r="AA744" s="35"/>
      <c r="AB744" s="35"/>
      <c r="AC744" s="35"/>
      <c r="AD744" s="35"/>
      <c r="AE744" s="35"/>
      <c r="AF744" s="35"/>
      <c r="AG744" s="35"/>
      <c r="AH744" s="35"/>
      <c r="AI744" s="35"/>
      <c r="AJ744" s="35"/>
      <c r="AK744" s="35"/>
      <c r="AL744" s="35"/>
      <c r="AM744" s="35"/>
      <c r="AN744" s="35"/>
      <c r="AO744" s="35"/>
      <c r="AP744" s="35"/>
      <c r="AQ744" s="35"/>
      <c r="AR744" s="35"/>
      <c r="AS744" s="35"/>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c r="BZ744" s="35"/>
      <c r="CA744" s="35"/>
      <c r="CB744" s="35"/>
      <c r="CC744" s="35"/>
      <c r="CD744" s="35"/>
      <c r="CE744" s="35"/>
      <c r="CF744" s="35"/>
      <c r="CG744" s="35"/>
      <c r="CH744" s="35"/>
    </row>
    <row r="745" spans="1:100" s="224" customFormat="1" x14ac:dyDescent="0.25">
      <c r="A745" s="35"/>
      <c r="B745" s="30"/>
      <c r="C745" s="35"/>
      <c r="D745" s="35"/>
      <c r="E745" s="35"/>
      <c r="F745" s="35"/>
      <c r="G745" s="35"/>
      <c r="H745" s="35"/>
      <c r="I745" s="35" t="s">
        <v>4750</v>
      </c>
      <c r="J745" s="35" t="s">
        <v>6325</v>
      </c>
      <c r="K745" s="35"/>
      <c r="L745" s="35"/>
      <c r="M745" s="35"/>
      <c r="N745" s="35"/>
      <c r="O745" s="35"/>
      <c r="P745" s="33"/>
      <c r="Q745" s="35"/>
      <c r="R745" s="35"/>
      <c r="S745" s="35"/>
      <c r="T745" s="35"/>
      <c r="U745" s="35"/>
      <c r="V745" s="35"/>
      <c r="W745" s="35"/>
      <c r="X745" s="35"/>
      <c r="Y745" s="35"/>
      <c r="Z745" s="35"/>
      <c r="AA745" s="35"/>
      <c r="AB745" s="35"/>
      <c r="AC745" s="35"/>
      <c r="AD745" s="35"/>
      <c r="AE745" s="35"/>
      <c r="AF745" s="35"/>
      <c r="AG745" s="35"/>
      <c r="AH745" s="35"/>
      <c r="AI745" s="35"/>
      <c r="AJ745" s="35"/>
      <c r="AK745" s="35"/>
      <c r="AL745" s="35"/>
      <c r="AM745" s="35"/>
      <c r="AN745" s="35"/>
      <c r="AO745" s="35"/>
      <c r="AP745" s="35"/>
      <c r="AQ745" s="35"/>
      <c r="AR745" s="35"/>
      <c r="AS745" s="35"/>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c r="BZ745" s="35"/>
      <c r="CA745" s="35"/>
      <c r="CB745" s="35"/>
      <c r="CC745" s="35"/>
      <c r="CD745" s="35"/>
      <c r="CE745" s="35"/>
      <c r="CF745" s="35"/>
      <c r="CG745" s="35"/>
      <c r="CH745" s="35"/>
    </row>
    <row r="746" spans="1:100" s="203" customFormat="1" x14ac:dyDescent="0.25">
      <c r="A746" s="136" t="s">
        <v>2177</v>
      </c>
      <c r="B746" s="133"/>
      <c r="C746" s="136"/>
      <c r="D746" s="136" t="s">
        <v>6326</v>
      </c>
      <c r="E746" s="136" t="s">
        <v>6327</v>
      </c>
      <c r="F746" s="136" t="s">
        <v>6328</v>
      </c>
      <c r="G746" s="136" t="s">
        <v>133</v>
      </c>
      <c r="H746" s="136">
        <v>47901</v>
      </c>
      <c r="I746" s="136" t="s">
        <v>4750</v>
      </c>
      <c r="J746" s="136" t="s">
        <v>6325</v>
      </c>
      <c r="K746" s="136">
        <v>28904</v>
      </c>
      <c r="L746" s="136"/>
      <c r="M746" s="136"/>
      <c r="N746" s="136"/>
      <c r="O746" s="136"/>
      <c r="P746" s="132"/>
      <c r="Q746" s="136"/>
      <c r="R746" s="136"/>
      <c r="S746" s="136"/>
      <c r="T746" s="136"/>
      <c r="U746" s="136"/>
      <c r="V746" s="136"/>
      <c r="W746" s="136"/>
      <c r="X746" s="136"/>
      <c r="Y746" s="136"/>
      <c r="Z746" s="136"/>
      <c r="AA746" s="136">
        <v>1921</v>
      </c>
      <c r="AB746" s="136"/>
      <c r="AC746" s="136">
        <v>1</v>
      </c>
      <c r="AD746" s="136">
        <v>1</v>
      </c>
      <c r="AE746" s="136"/>
      <c r="AF746" s="136">
        <v>1</v>
      </c>
      <c r="AG746" s="136"/>
      <c r="AH746" s="136">
        <v>1</v>
      </c>
      <c r="AI746" s="136"/>
      <c r="AJ746" s="136"/>
      <c r="AK746" s="136"/>
      <c r="AL746" s="136"/>
      <c r="AM746" s="136"/>
      <c r="AN746" s="136"/>
      <c r="AO746" s="136"/>
      <c r="AP746" s="136"/>
      <c r="AQ746" s="136"/>
      <c r="AR746" s="136"/>
      <c r="AS746" s="136"/>
      <c r="AT746" s="136"/>
      <c r="AU746" s="136"/>
      <c r="AV746" s="136"/>
      <c r="AW746" s="136"/>
      <c r="AX746" s="136"/>
      <c r="AY746" s="136"/>
      <c r="AZ746" s="136"/>
      <c r="BA746" s="136"/>
      <c r="BB746" s="136"/>
      <c r="BC746" s="136"/>
      <c r="BD746" s="136"/>
      <c r="BE746" s="136"/>
      <c r="BF746" s="136"/>
      <c r="BG746" s="136"/>
      <c r="BH746" s="136"/>
      <c r="BI746" s="136"/>
      <c r="BJ746" s="136"/>
      <c r="BK746" s="136"/>
      <c r="BL746" s="136"/>
      <c r="BM746" s="136"/>
      <c r="BN746" s="136"/>
      <c r="BO746" s="136"/>
      <c r="BP746" s="136"/>
      <c r="BQ746" s="136"/>
      <c r="BR746" s="136"/>
      <c r="BS746" s="136"/>
      <c r="BT746" s="136"/>
      <c r="BU746" s="136"/>
      <c r="BV746" s="136"/>
      <c r="BW746" s="136"/>
      <c r="BX746" s="136"/>
      <c r="BY746" s="136"/>
      <c r="BZ746" s="136"/>
      <c r="CA746" s="136"/>
      <c r="CB746" s="136"/>
      <c r="CC746" s="136"/>
      <c r="CD746" s="136"/>
      <c r="CE746" s="136"/>
      <c r="CF746" s="136"/>
      <c r="CG746" s="136"/>
      <c r="CH746" s="136" t="s">
        <v>6329</v>
      </c>
      <c r="CQ746" s="203">
        <v>1</v>
      </c>
      <c r="CR746" s="203" t="s">
        <v>2175</v>
      </c>
      <c r="CV746" s="203">
        <v>0</v>
      </c>
    </row>
    <row r="747" spans="1:100" s="203" customFormat="1" x14ac:dyDescent="0.25">
      <c r="A747" s="136" t="s">
        <v>6337</v>
      </c>
      <c r="B747" s="133"/>
      <c r="C747" s="136"/>
      <c r="D747" s="136"/>
      <c r="E747" s="136" t="s">
        <v>6338</v>
      </c>
      <c r="F747" s="136" t="s">
        <v>6339</v>
      </c>
      <c r="G747" s="136" t="s">
        <v>133</v>
      </c>
      <c r="H747" s="136">
        <v>47904</v>
      </c>
      <c r="I747" s="136" t="s">
        <v>4750</v>
      </c>
      <c r="J747" s="136" t="s">
        <v>6325</v>
      </c>
      <c r="K747" s="136">
        <v>31500</v>
      </c>
      <c r="L747" s="136"/>
      <c r="M747" s="136"/>
      <c r="N747" s="136"/>
      <c r="O747" s="136"/>
      <c r="P747" s="132"/>
      <c r="Q747" s="136"/>
      <c r="R747" s="136"/>
      <c r="S747" s="136"/>
      <c r="T747" s="136"/>
      <c r="U747" s="136"/>
      <c r="V747" s="136"/>
      <c r="W747" s="136"/>
      <c r="X747" s="136"/>
      <c r="Y747" s="136"/>
      <c r="Z747" s="136"/>
      <c r="AA747" s="136">
        <v>1982</v>
      </c>
      <c r="AB747" s="136"/>
      <c r="AC747" s="136">
        <v>3</v>
      </c>
      <c r="AD747" s="136">
        <v>2</v>
      </c>
      <c r="AE747" s="136"/>
      <c r="AF747" s="136">
        <v>3</v>
      </c>
      <c r="AG747" s="136"/>
      <c r="AH747" s="136">
        <v>3</v>
      </c>
      <c r="AI747" s="136"/>
      <c r="AJ747" s="136"/>
      <c r="AK747" s="136"/>
      <c r="AL747" s="136"/>
      <c r="AM747" s="136"/>
      <c r="AN747" s="136"/>
      <c r="AO747" s="136"/>
      <c r="AP747" s="136"/>
      <c r="AQ747" s="136"/>
      <c r="AR747" s="136"/>
      <c r="AS747" s="136"/>
      <c r="AT747" s="136"/>
      <c r="AU747" s="136"/>
      <c r="AV747" s="136"/>
      <c r="AW747" s="136"/>
      <c r="AX747" s="136"/>
      <c r="AY747" s="136"/>
      <c r="AZ747" s="136"/>
      <c r="BA747" s="136"/>
      <c r="BB747" s="136"/>
      <c r="BC747" s="136"/>
      <c r="BD747" s="136"/>
      <c r="BE747" s="136"/>
      <c r="BF747" s="136"/>
      <c r="BG747" s="136"/>
      <c r="BH747" s="136"/>
      <c r="BI747" s="136"/>
      <c r="BJ747" s="136"/>
      <c r="BK747" s="136"/>
      <c r="BL747" s="136"/>
      <c r="BM747" s="136"/>
      <c r="BN747" s="136"/>
      <c r="BO747" s="136"/>
      <c r="BP747" s="136"/>
      <c r="BQ747" s="136"/>
      <c r="BR747" s="136"/>
      <c r="BS747" s="136"/>
      <c r="BT747" s="136"/>
      <c r="BU747" s="136"/>
      <c r="BV747" s="136"/>
      <c r="BW747" s="136"/>
      <c r="BX747" s="136"/>
      <c r="BY747" s="136"/>
      <c r="BZ747" s="136"/>
      <c r="CA747" s="136"/>
      <c r="CB747" s="136"/>
      <c r="CC747" s="136"/>
      <c r="CD747" s="136"/>
      <c r="CE747" s="136"/>
      <c r="CF747" s="136"/>
      <c r="CG747" s="136"/>
      <c r="CH747" s="136" t="s">
        <v>6340</v>
      </c>
      <c r="CQ747" s="203">
        <v>0</v>
      </c>
      <c r="CV747" s="203">
        <v>0</v>
      </c>
    </row>
    <row r="748" spans="1:100" s="203" customFormat="1" x14ac:dyDescent="0.25">
      <c r="A748" s="136" t="s">
        <v>6360</v>
      </c>
      <c r="B748" s="133"/>
      <c r="C748" s="136"/>
      <c r="D748" s="136" t="s">
        <v>6361</v>
      </c>
      <c r="E748" s="136" t="s">
        <v>6362</v>
      </c>
      <c r="F748" s="136" t="s">
        <v>6363</v>
      </c>
      <c r="G748" s="136" t="s">
        <v>133</v>
      </c>
      <c r="H748" s="136">
        <v>47904</v>
      </c>
      <c r="I748" s="136" t="s">
        <v>4750</v>
      </c>
      <c r="J748" s="136" t="s">
        <v>6325</v>
      </c>
      <c r="K748" s="136">
        <v>15456</v>
      </c>
      <c r="L748" s="136"/>
      <c r="M748" s="136"/>
      <c r="N748" s="136"/>
      <c r="O748" s="136"/>
      <c r="P748" s="132"/>
      <c r="Q748" s="136"/>
      <c r="R748" s="136"/>
      <c r="S748" s="136"/>
      <c r="T748" s="136"/>
      <c r="U748" s="136"/>
      <c r="V748" s="136"/>
      <c r="W748" s="136"/>
      <c r="X748" s="136"/>
      <c r="Y748" s="136"/>
      <c r="Z748" s="136"/>
      <c r="AA748" s="136">
        <v>1970</v>
      </c>
      <c r="AB748" s="136"/>
      <c r="AC748" s="136">
        <v>3</v>
      </c>
      <c r="AD748" s="136">
        <v>3</v>
      </c>
      <c r="AE748" s="136"/>
      <c r="AF748" s="136">
        <v>4</v>
      </c>
      <c r="AG748" s="136"/>
      <c r="AH748" s="136">
        <v>4</v>
      </c>
      <c r="AI748" s="136"/>
      <c r="AJ748" s="136"/>
      <c r="AK748" s="136"/>
      <c r="AL748" s="136"/>
      <c r="AM748" s="136"/>
      <c r="AN748" s="136"/>
      <c r="AO748" s="136"/>
      <c r="AP748" s="136"/>
      <c r="AQ748" s="136"/>
      <c r="AR748" s="136"/>
      <c r="AS748" s="136"/>
      <c r="AT748" s="136"/>
      <c r="AU748" s="136"/>
      <c r="AV748" s="136"/>
      <c r="AW748" s="136"/>
      <c r="AX748" s="136"/>
      <c r="AY748" s="136"/>
      <c r="AZ748" s="136"/>
      <c r="BA748" s="136"/>
      <c r="BB748" s="136"/>
      <c r="BC748" s="136"/>
      <c r="BD748" s="136"/>
      <c r="BE748" s="136"/>
      <c r="BF748" s="136"/>
      <c r="BG748" s="136"/>
      <c r="BH748" s="136"/>
      <c r="BI748" s="136"/>
      <c r="BJ748" s="136"/>
      <c r="BK748" s="136"/>
      <c r="BL748" s="136"/>
      <c r="BM748" s="136"/>
      <c r="BN748" s="136"/>
      <c r="BO748" s="136"/>
      <c r="BP748" s="136"/>
      <c r="BQ748" s="136"/>
      <c r="BR748" s="136"/>
      <c r="BS748" s="136"/>
      <c r="BT748" s="136"/>
      <c r="BU748" s="136"/>
      <c r="BV748" s="136"/>
      <c r="BW748" s="136"/>
      <c r="BX748" s="136"/>
      <c r="BY748" s="136"/>
      <c r="BZ748" s="136"/>
      <c r="CA748" s="136"/>
      <c r="CB748" s="136"/>
      <c r="CC748" s="136"/>
      <c r="CD748" s="136"/>
      <c r="CE748" s="136"/>
      <c r="CF748" s="136"/>
      <c r="CG748" s="136"/>
      <c r="CH748" s="136"/>
      <c r="CQ748" s="203">
        <v>0</v>
      </c>
      <c r="CV748" s="203">
        <v>0</v>
      </c>
    </row>
    <row r="749" spans="1:100" s="203" customFormat="1" x14ac:dyDescent="0.25">
      <c r="A749" s="136" t="s">
        <v>6374</v>
      </c>
      <c r="B749" s="133"/>
      <c r="C749" s="136"/>
      <c r="D749" s="136"/>
      <c r="E749" s="136" t="s">
        <v>6375</v>
      </c>
      <c r="F749" s="136" t="s">
        <v>6376</v>
      </c>
      <c r="G749" s="136" t="s">
        <v>133</v>
      </c>
      <c r="H749" s="136">
        <v>47905</v>
      </c>
      <c r="I749" s="136" t="s">
        <v>4750</v>
      </c>
      <c r="J749" s="136" t="s">
        <v>6325</v>
      </c>
      <c r="K749" s="136">
        <v>6940</v>
      </c>
      <c r="L749" s="136"/>
      <c r="M749" s="136"/>
      <c r="N749" s="136"/>
      <c r="O749" s="136"/>
      <c r="P749" s="132">
        <v>4920</v>
      </c>
      <c r="Q749" s="136"/>
      <c r="R749" s="136"/>
      <c r="S749" s="136"/>
      <c r="T749" s="136"/>
      <c r="U749" s="136"/>
      <c r="V749" s="136"/>
      <c r="W749" s="136"/>
      <c r="X749" s="136"/>
      <c r="Y749" s="136"/>
      <c r="Z749" s="136"/>
      <c r="AA749" s="136">
        <v>1900</v>
      </c>
      <c r="AB749" s="136"/>
      <c r="AC749" s="136">
        <v>2</v>
      </c>
      <c r="AD749" s="136">
        <v>2</v>
      </c>
      <c r="AE749" s="136"/>
      <c r="AF749" s="136">
        <v>2</v>
      </c>
      <c r="AG749" s="136"/>
      <c r="AH749" s="136">
        <v>2</v>
      </c>
      <c r="AI749" s="136"/>
      <c r="AJ749" s="136"/>
      <c r="AK749" s="136"/>
      <c r="AL749" s="136"/>
      <c r="AM749" s="136"/>
      <c r="AN749" s="136"/>
      <c r="AO749" s="136"/>
      <c r="AP749" s="136"/>
      <c r="AQ749" s="136"/>
      <c r="AR749" s="136"/>
      <c r="AS749" s="136"/>
      <c r="AT749" s="136"/>
      <c r="AU749" s="136"/>
      <c r="AV749" s="136"/>
      <c r="AW749" s="136"/>
      <c r="AX749" s="136"/>
      <c r="AY749" s="136"/>
      <c r="AZ749" s="136"/>
      <c r="BA749" s="136"/>
      <c r="BB749" s="136"/>
      <c r="BC749" s="136"/>
      <c r="BD749" s="136"/>
      <c r="BE749" s="136"/>
      <c r="BF749" s="136"/>
      <c r="BG749" s="136"/>
      <c r="BH749" s="136"/>
      <c r="BI749" s="136"/>
      <c r="BJ749" s="136"/>
      <c r="BK749" s="136"/>
      <c r="BL749" s="136"/>
      <c r="BM749" s="136"/>
      <c r="BN749" s="136"/>
      <c r="BO749" s="136"/>
      <c r="BP749" s="136"/>
      <c r="BQ749" s="136"/>
      <c r="BR749" s="136"/>
      <c r="BS749" s="136"/>
      <c r="BT749" s="136"/>
      <c r="BU749" s="136"/>
      <c r="BV749" s="136"/>
      <c r="BW749" s="136"/>
      <c r="BX749" s="136"/>
      <c r="BY749" s="136"/>
      <c r="BZ749" s="136"/>
      <c r="CA749" s="136"/>
      <c r="CB749" s="136"/>
      <c r="CC749" s="136"/>
      <c r="CD749" s="136"/>
      <c r="CE749" s="136"/>
      <c r="CF749" s="136"/>
      <c r="CG749" s="136"/>
      <c r="CH749" s="136" t="s">
        <v>6377</v>
      </c>
      <c r="CQ749" s="203">
        <v>0</v>
      </c>
      <c r="CV749" s="203">
        <v>0</v>
      </c>
    </row>
    <row r="750" spans="1:100" s="203" customFormat="1" x14ac:dyDescent="0.25">
      <c r="A750" s="136" t="s">
        <v>6414</v>
      </c>
      <c r="B750" s="133"/>
      <c r="C750" s="136"/>
      <c r="D750" s="136" t="s">
        <v>6415</v>
      </c>
      <c r="E750" s="136" t="s">
        <v>6416</v>
      </c>
      <c r="F750" s="136" t="s">
        <v>6417</v>
      </c>
      <c r="G750" s="136" t="s">
        <v>133</v>
      </c>
      <c r="H750" s="136">
        <v>47901</v>
      </c>
      <c r="I750" s="136" t="s">
        <v>4750</v>
      </c>
      <c r="J750" s="136" t="s">
        <v>6325</v>
      </c>
      <c r="K750" s="136">
        <v>8636</v>
      </c>
      <c r="L750" s="136"/>
      <c r="M750" s="136"/>
      <c r="N750" s="136"/>
      <c r="O750" s="136"/>
      <c r="P750" s="132">
        <v>2205</v>
      </c>
      <c r="Q750" s="136"/>
      <c r="R750" s="136"/>
      <c r="S750" s="136"/>
      <c r="T750" s="136"/>
      <c r="U750" s="136"/>
      <c r="V750" s="136"/>
      <c r="W750" s="136"/>
      <c r="X750" s="136"/>
      <c r="Y750" s="136"/>
      <c r="Z750" s="136"/>
      <c r="AA750" s="136">
        <v>1926</v>
      </c>
      <c r="AB750" s="136"/>
      <c r="AC750" s="136">
        <v>3</v>
      </c>
      <c r="AD750" s="136">
        <v>3</v>
      </c>
      <c r="AE750" s="136"/>
      <c r="AF750" s="136">
        <v>4</v>
      </c>
      <c r="AG750" s="136"/>
      <c r="AH750" s="136">
        <v>3</v>
      </c>
      <c r="AI750" s="136"/>
      <c r="AJ750" s="136"/>
      <c r="AK750" s="136"/>
      <c r="AL750" s="136"/>
      <c r="AM750" s="136"/>
      <c r="AN750" s="136"/>
      <c r="AO750" s="136"/>
      <c r="AP750" s="136"/>
      <c r="AQ750" s="136"/>
      <c r="AR750" s="136"/>
      <c r="AS750" s="136"/>
      <c r="AT750" s="136"/>
      <c r="AU750" s="136"/>
      <c r="AV750" s="136"/>
      <c r="AW750" s="136"/>
      <c r="AX750" s="136"/>
      <c r="AY750" s="136"/>
      <c r="AZ750" s="136"/>
      <c r="BA750" s="136"/>
      <c r="BB750" s="136"/>
      <c r="BC750" s="136"/>
      <c r="BD750" s="136"/>
      <c r="BE750" s="136"/>
      <c r="BF750" s="136"/>
      <c r="BG750" s="136"/>
      <c r="BH750" s="136"/>
      <c r="BI750" s="136"/>
      <c r="BJ750" s="136"/>
      <c r="BK750" s="136"/>
      <c r="BL750" s="136"/>
      <c r="BM750" s="136"/>
      <c r="BN750" s="136"/>
      <c r="BO750" s="136"/>
      <c r="BP750" s="136"/>
      <c r="BQ750" s="136"/>
      <c r="BR750" s="136"/>
      <c r="BS750" s="136"/>
      <c r="BT750" s="136"/>
      <c r="BU750" s="136"/>
      <c r="BV750" s="136"/>
      <c r="BW750" s="136"/>
      <c r="BX750" s="136"/>
      <c r="BY750" s="136"/>
      <c r="BZ750" s="136"/>
      <c r="CA750" s="136"/>
      <c r="CB750" s="136"/>
      <c r="CC750" s="136"/>
      <c r="CD750" s="136"/>
      <c r="CE750" s="136"/>
      <c r="CF750" s="136"/>
      <c r="CG750" s="136"/>
      <c r="CH750" s="136" t="s">
        <v>6418</v>
      </c>
      <c r="CQ750" s="203">
        <v>0</v>
      </c>
      <c r="CV750" s="203">
        <v>0</v>
      </c>
    </row>
    <row r="751" spans="1:100" s="203" customFormat="1" x14ac:dyDescent="0.25">
      <c r="A751" s="136" t="s">
        <v>6419</v>
      </c>
      <c r="B751" s="133"/>
      <c r="C751" s="136"/>
      <c r="D751" s="136"/>
      <c r="E751" s="136" t="s">
        <v>4224</v>
      </c>
      <c r="F751" s="136" t="s">
        <v>6420</v>
      </c>
      <c r="G751" s="136" t="s">
        <v>133</v>
      </c>
      <c r="H751" s="136">
        <v>47901</v>
      </c>
      <c r="I751" s="136" t="s">
        <v>4750</v>
      </c>
      <c r="J751" s="136" t="s">
        <v>6325</v>
      </c>
      <c r="K751" s="136">
        <v>6120</v>
      </c>
      <c r="L751" s="136"/>
      <c r="M751" s="136"/>
      <c r="N751" s="136"/>
      <c r="O751" s="136"/>
      <c r="P751" s="132">
        <v>2040</v>
      </c>
      <c r="Q751" s="136"/>
      <c r="R751" s="136"/>
      <c r="S751" s="136"/>
      <c r="T751" s="136"/>
      <c r="U751" s="136"/>
      <c r="V751" s="136"/>
      <c r="W751" s="136"/>
      <c r="X751" s="136"/>
      <c r="Y751" s="136"/>
      <c r="Z751" s="136"/>
      <c r="AA751" s="136">
        <v>1930</v>
      </c>
      <c r="AB751" s="136"/>
      <c r="AC751" s="136">
        <v>3</v>
      </c>
      <c r="AD751" s="136">
        <v>3</v>
      </c>
      <c r="AE751" s="136"/>
      <c r="AF751" s="136">
        <v>4</v>
      </c>
      <c r="AG751" s="136"/>
      <c r="AH751" s="136">
        <v>3</v>
      </c>
      <c r="AI751" s="136"/>
      <c r="AJ751" s="136"/>
      <c r="AK751" s="136"/>
      <c r="AL751" s="136"/>
      <c r="AM751" s="136"/>
      <c r="AN751" s="136"/>
      <c r="AO751" s="136"/>
      <c r="AP751" s="136"/>
      <c r="AQ751" s="136"/>
      <c r="AR751" s="136"/>
      <c r="AS751" s="136"/>
      <c r="AT751" s="136"/>
      <c r="AU751" s="136"/>
      <c r="AV751" s="136"/>
      <c r="AW751" s="136"/>
      <c r="AX751" s="136"/>
      <c r="AY751" s="136"/>
      <c r="AZ751" s="136"/>
      <c r="BA751" s="136"/>
      <c r="BB751" s="136"/>
      <c r="BC751" s="136"/>
      <c r="BD751" s="136"/>
      <c r="BE751" s="136"/>
      <c r="BF751" s="136"/>
      <c r="BG751" s="136"/>
      <c r="BH751" s="136"/>
      <c r="BI751" s="136"/>
      <c r="BJ751" s="136"/>
      <c r="BK751" s="136"/>
      <c r="BL751" s="136"/>
      <c r="BM751" s="136"/>
      <c r="BN751" s="136"/>
      <c r="BO751" s="136"/>
      <c r="BP751" s="136"/>
      <c r="BQ751" s="136"/>
      <c r="BR751" s="136"/>
      <c r="BS751" s="136"/>
      <c r="BT751" s="136"/>
      <c r="BU751" s="136"/>
      <c r="BV751" s="136"/>
      <c r="BW751" s="136"/>
      <c r="BX751" s="136"/>
      <c r="BY751" s="136"/>
      <c r="BZ751" s="136"/>
      <c r="CA751" s="136"/>
      <c r="CB751" s="136"/>
      <c r="CC751" s="136"/>
      <c r="CD751" s="136"/>
      <c r="CE751" s="136"/>
      <c r="CF751" s="136"/>
      <c r="CG751" s="136"/>
      <c r="CH751" s="136" t="s">
        <v>6421</v>
      </c>
      <c r="CQ751" s="203">
        <v>0</v>
      </c>
      <c r="CV751" s="203">
        <v>0</v>
      </c>
    </row>
    <row r="752" spans="1:100" s="203" customFormat="1" x14ac:dyDescent="0.25">
      <c r="A752" s="136" t="s">
        <v>6480</v>
      </c>
      <c r="B752" s="133"/>
      <c r="C752" s="136"/>
      <c r="D752" s="136"/>
      <c r="E752" s="136" t="s">
        <v>6481</v>
      </c>
      <c r="F752" s="136" t="s">
        <v>6482</v>
      </c>
      <c r="G752" s="136" t="s">
        <v>133</v>
      </c>
      <c r="H752" s="136">
        <v>47904</v>
      </c>
      <c r="I752" s="136" t="s">
        <v>4750</v>
      </c>
      <c r="J752" s="136" t="s">
        <v>6325</v>
      </c>
      <c r="K752" s="136">
        <v>16740</v>
      </c>
      <c r="L752" s="136"/>
      <c r="M752" s="136"/>
      <c r="N752" s="136"/>
      <c r="O752" s="136"/>
      <c r="P752" s="132"/>
      <c r="Q752" s="136"/>
      <c r="R752" s="136"/>
      <c r="S752" s="136"/>
      <c r="T752" s="136"/>
      <c r="U752" s="136"/>
      <c r="V752" s="136"/>
      <c r="W752" s="136"/>
      <c r="X752" s="136"/>
      <c r="Y752" s="136"/>
      <c r="Z752" s="136"/>
      <c r="AA752" s="136"/>
      <c r="AB752" s="136"/>
      <c r="AC752" s="136">
        <v>2</v>
      </c>
      <c r="AD752" s="136">
        <v>2</v>
      </c>
      <c r="AE752" s="136"/>
      <c r="AF752" s="136">
        <v>2</v>
      </c>
      <c r="AG752" s="136"/>
      <c r="AH752" s="136">
        <v>2</v>
      </c>
      <c r="AI752" s="136"/>
      <c r="AJ752" s="136"/>
      <c r="AK752" s="136"/>
      <c r="AL752" s="136"/>
      <c r="AM752" s="136"/>
      <c r="AN752" s="136"/>
      <c r="AO752" s="136"/>
      <c r="AP752" s="136"/>
      <c r="AQ752" s="136"/>
      <c r="AR752" s="136"/>
      <c r="AS752" s="136"/>
      <c r="AT752" s="136"/>
      <c r="AU752" s="136"/>
      <c r="AV752" s="136"/>
      <c r="AW752" s="136"/>
      <c r="AX752" s="136"/>
      <c r="AY752" s="136"/>
      <c r="AZ752" s="136"/>
      <c r="BA752" s="136"/>
      <c r="BB752" s="136"/>
      <c r="BC752" s="136"/>
      <c r="BD752" s="136"/>
      <c r="BE752" s="136"/>
      <c r="BF752" s="136"/>
      <c r="BG752" s="136"/>
      <c r="BH752" s="136"/>
      <c r="BI752" s="136"/>
      <c r="BJ752" s="136"/>
      <c r="BK752" s="136"/>
      <c r="BL752" s="136"/>
      <c r="BM752" s="136"/>
      <c r="BN752" s="136"/>
      <c r="BO752" s="136"/>
      <c r="BP752" s="136"/>
      <c r="BQ752" s="136"/>
      <c r="BR752" s="136"/>
      <c r="BS752" s="136"/>
      <c r="BT752" s="136"/>
      <c r="BU752" s="136"/>
      <c r="BV752" s="136"/>
      <c r="BW752" s="136"/>
      <c r="BX752" s="136"/>
      <c r="BY752" s="136"/>
      <c r="BZ752" s="136"/>
      <c r="CA752" s="136"/>
      <c r="CB752" s="136"/>
      <c r="CC752" s="136"/>
      <c r="CD752" s="136"/>
      <c r="CE752" s="136"/>
      <c r="CF752" s="136"/>
      <c r="CG752" s="136"/>
      <c r="CH752" s="136" t="s">
        <v>6483</v>
      </c>
      <c r="CQ752" s="203">
        <v>0</v>
      </c>
      <c r="CV752" s="203">
        <v>0</v>
      </c>
    </row>
    <row r="753" spans="1:100" s="203" customFormat="1" x14ac:dyDescent="0.25">
      <c r="A753" s="136" t="s">
        <v>6489</v>
      </c>
      <c r="B753" s="133"/>
      <c r="C753" s="136"/>
      <c r="D753" s="136" t="s">
        <v>6490</v>
      </c>
      <c r="E753" s="136" t="s">
        <v>6491</v>
      </c>
      <c r="F753" s="136" t="s">
        <v>6492</v>
      </c>
      <c r="G753" s="136" t="s">
        <v>133</v>
      </c>
      <c r="H753" s="136">
        <v>47905</v>
      </c>
      <c r="I753" s="136" t="s">
        <v>4750</v>
      </c>
      <c r="J753" s="136" t="s">
        <v>6325</v>
      </c>
      <c r="K753" s="136">
        <v>6000</v>
      </c>
      <c r="L753" s="136"/>
      <c r="M753" s="136"/>
      <c r="N753" s="136"/>
      <c r="O753" s="136"/>
      <c r="P753" s="132">
        <v>400</v>
      </c>
      <c r="Q753" s="136"/>
      <c r="R753" s="136"/>
      <c r="S753" s="136"/>
      <c r="T753" s="136"/>
      <c r="U753" s="136"/>
      <c r="V753" s="136"/>
      <c r="W753" s="136"/>
      <c r="X753" s="136"/>
      <c r="Y753" s="136"/>
      <c r="Z753" s="136"/>
      <c r="AA753" s="136">
        <v>1967</v>
      </c>
      <c r="AB753" s="136"/>
      <c r="AC753" s="136">
        <v>3</v>
      </c>
      <c r="AD753" s="136">
        <v>3</v>
      </c>
      <c r="AE753" s="136"/>
      <c r="AF753" s="136">
        <v>2</v>
      </c>
      <c r="AG753" s="136"/>
      <c r="AH753" s="136">
        <v>2</v>
      </c>
      <c r="AI753" s="136"/>
      <c r="AJ753" s="136"/>
      <c r="AK753" s="136"/>
      <c r="AL753" s="136"/>
      <c r="AM753" s="136"/>
      <c r="AN753" s="136"/>
      <c r="AO753" s="136"/>
      <c r="AP753" s="136"/>
      <c r="AQ753" s="136"/>
      <c r="AR753" s="136"/>
      <c r="AS753" s="136"/>
      <c r="AT753" s="136"/>
      <c r="AU753" s="136"/>
      <c r="AV753" s="136"/>
      <c r="AW753" s="136"/>
      <c r="AX753" s="136"/>
      <c r="AY753" s="136"/>
      <c r="AZ753" s="136"/>
      <c r="BA753" s="136"/>
      <c r="BB753" s="136"/>
      <c r="BC753" s="136"/>
      <c r="BD753" s="136"/>
      <c r="BE753" s="136"/>
      <c r="BF753" s="136"/>
      <c r="BG753" s="136"/>
      <c r="BH753" s="136"/>
      <c r="BI753" s="136"/>
      <c r="BJ753" s="136"/>
      <c r="BK753" s="136"/>
      <c r="BL753" s="136"/>
      <c r="BM753" s="136"/>
      <c r="BN753" s="136"/>
      <c r="BO753" s="136"/>
      <c r="BP753" s="136"/>
      <c r="BQ753" s="136"/>
      <c r="BR753" s="136"/>
      <c r="BS753" s="136"/>
      <c r="BT753" s="136"/>
      <c r="BU753" s="136"/>
      <c r="BV753" s="136"/>
      <c r="BW753" s="136"/>
      <c r="BX753" s="136"/>
      <c r="BY753" s="136"/>
      <c r="BZ753" s="136"/>
      <c r="CA753" s="136"/>
      <c r="CB753" s="136"/>
      <c r="CC753" s="136"/>
      <c r="CD753" s="136"/>
      <c r="CE753" s="136"/>
      <c r="CF753" s="136"/>
      <c r="CG753" s="136"/>
      <c r="CH753" s="136"/>
      <c r="CQ753" s="203">
        <v>0</v>
      </c>
      <c r="CV753" s="203">
        <v>0</v>
      </c>
    </row>
    <row r="754" spans="1:100" s="203" customFormat="1" x14ac:dyDescent="0.25">
      <c r="A754" s="136" t="s">
        <v>6515</v>
      </c>
      <c r="B754" s="133"/>
      <c r="C754" s="136"/>
      <c r="D754" s="136" t="s">
        <v>6516</v>
      </c>
      <c r="E754" s="136" t="s">
        <v>6517</v>
      </c>
      <c r="F754" s="136" t="s">
        <v>6518</v>
      </c>
      <c r="G754" s="136" t="s">
        <v>133</v>
      </c>
      <c r="H754" s="136">
        <v>47901</v>
      </c>
      <c r="I754" s="136" t="s">
        <v>4750</v>
      </c>
      <c r="J754" s="136" t="s">
        <v>6325</v>
      </c>
      <c r="K754" s="136">
        <v>7659</v>
      </c>
      <c r="L754" s="136"/>
      <c r="M754" s="136"/>
      <c r="N754" s="136"/>
      <c r="O754" s="136"/>
      <c r="P754" s="132">
        <v>1200</v>
      </c>
      <c r="Q754" s="136"/>
      <c r="R754" s="136"/>
      <c r="S754" s="136"/>
      <c r="T754" s="136"/>
      <c r="U754" s="136"/>
      <c r="V754" s="136"/>
      <c r="W754" s="136"/>
      <c r="X754" s="136"/>
      <c r="Y754" s="136"/>
      <c r="Z754" s="136"/>
      <c r="AA754" s="136">
        <v>1927</v>
      </c>
      <c r="AB754" s="136"/>
      <c r="AC754" s="136">
        <v>3</v>
      </c>
      <c r="AD754" s="136">
        <v>3</v>
      </c>
      <c r="AE754" s="136"/>
      <c r="AF754" s="136">
        <v>4</v>
      </c>
      <c r="AG754" s="136"/>
      <c r="AH754" s="136">
        <v>3</v>
      </c>
      <c r="AI754" s="136"/>
      <c r="AJ754" s="136"/>
      <c r="AK754" s="136"/>
      <c r="AL754" s="136"/>
      <c r="AM754" s="136"/>
      <c r="AN754" s="136"/>
      <c r="AO754" s="136"/>
      <c r="AP754" s="136"/>
      <c r="AQ754" s="136"/>
      <c r="AR754" s="136"/>
      <c r="AS754" s="136"/>
      <c r="AT754" s="136"/>
      <c r="AU754" s="136"/>
      <c r="AV754" s="136"/>
      <c r="AW754" s="136"/>
      <c r="AX754" s="136"/>
      <c r="AY754" s="136"/>
      <c r="AZ754" s="136"/>
      <c r="BA754" s="136"/>
      <c r="BB754" s="136"/>
      <c r="BC754" s="136"/>
      <c r="BD754" s="136"/>
      <c r="BE754" s="136"/>
      <c r="BF754" s="136"/>
      <c r="BG754" s="136"/>
      <c r="BH754" s="136"/>
      <c r="BI754" s="136"/>
      <c r="BJ754" s="136"/>
      <c r="BK754" s="136"/>
      <c r="BL754" s="136"/>
      <c r="BM754" s="136"/>
      <c r="BN754" s="136"/>
      <c r="BO754" s="136"/>
      <c r="BP754" s="136"/>
      <c r="BQ754" s="136"/>
      <c r="BR754" s="136"/>
      <c r="BS754" s="136"/>
      <c r="BT754" s="136"/>
      <c r="BU754" s="136"/>
      <c r="BV754" s="136"/>
      <c r="BW754" s="136"/>
      <c r="BX754" s="136"/>
      <c r="BY754" s="136"/>
      <c r="BZ754" s="136"/>
      <c r="CA754" s="136"/>
      <c r="CB754" s="136"/>
      <c r="CC754" s="136"/>
      <c r="CD754" s="136"/>
      <c r="CE754" s="136"/>
      <c r="CF754" s="136"/>
      <c r="CG754" s="136"/>
      <c r="CH754" s="136"/>
      <c r="CQ754" s="203">
        <v>0</v>
      </c>
      <c r="CV754" s="203">
        <v>0</v>
      </c>
    </row>
    <row r="755" spans="1:100" s="203" customFormat="1" x14ac:dyDescent="0.25">
      <c r="A755" s="136" t="s">
        <v>6519</v>
      </c>
      <c r="B755" s="133"/>
      <c r="C755" s="136"/>
      <c r="D755" s="136" t="s">
        <v>6520</v>
      </c>
      <c r="E755" s="136" t="s">
        <v>6521</v>
      </c>
      <c r="F755" s="136" t="s">
        <v>6522</v>
      </c>
      <c r="G755" s="136" t="s">
        <v>133</v>
      </c>
      <c r="H755" s="136">
        <v>47905</v>
      </c>
      <c r="I755" s="136" t="s">
        <v>4750</v>
      </c>
      <c r="J755" s="136" t="s">
        <v>6325</v>
      </c>
      <c r="K755" s="136">
        <v>11488</v>
      </c>
      <c r="L755" s="136"/>
      <c r="M755" s="136"/>
      <c r="N755" s="136"/>
      <c r="O755" s="136"/>
      <c r="P755" s="132"/>
      <c r="Q755" s="136"/>
      <c r="R755" s="136"/>
      <c r="S755" s="136"/>
      <c r="T755" s="136"/>
      <c r="U755" s="136"/>
      <c r="V755" s="136"/>
      <c r="W755" s="136"/>
      <c r="X755" s="136"/>
      <c r="Y755" s="136"/>
      <c r="Z755" s="136"/>
      <c r="AA755" s="136">
        <v>1992</v>
      </c>
      <c r="AB755" s="136"/>
      <c r="AC755" s="136">
        <v>3</v>
      </c>
      <c r="AD755" s="136">
        <v>3</v>
      </c>
      <c r="AE755" s="136"/>
      <c r="AF755" s="136">
        <v>3</v>
      </c>
      <c r="AG755" s="136"/>
      <c r="AH755" s="136">
        <v>3</v>
      </c>
      <c r="AI755" s="136"/>
      <c r="AJ755" s="136"/>
      <c r="AK755" s="136"/>
      <c r="AL755" s="136"/>
      <c r="AM755" s="136"/>
      <c r="AN755" s="136"/>
      <c r="AO755" s="136"/>
      <c r="AP755" s="136"/>
      <c r="AQ755" s="136"/>
      <c r="AR755" s="136"/>
      <c r="AS755" s="136"/>
      <c r="AT755" s="136"/>
      <c r="AU755" s="136"/>
      <c r="AV755" s="136"/>
      <c r="AW755" s="136"/>
      <c r="AX755" s="136"/>
      <c r="AY755" s="136"/>
      <c r="AZ755" s="136"/>
      <c r="BA755" s="136"/>
      <c r="BB755" s="136"/>
      <c r="BC755" s="136"/>
      <c r="BD755" s="136"/>
      <c r="BE755" s="136"/>
      <c r="BF755" s="136"/>
      <c r="BG755" s="136"/>
      <c r="BH755" s="136"/>
      <c r="BI755" s="136"/>
      <c r="BJ755" s="136"/>
      <c r="BK755" s="136"/>
      <c r="BL755" s="136"/>
      <c r="BM755" s="136"/>
      <c r="BN755" s="136"/>
      <c r="BO755" s="136"/>
      <c r="BP755" s="136"/>
      <c r="BQ755" s="136"/>
      <c r="BR755" s="136"/>
      <c r="BS755" s="136"/>
      <c r="BT755" s="136"/>
      <c r="BU755" s="136"/>
      <c r="BV755" s="136"/>
      <c r="BW755" s="136"/>
      <c r="BX755" s="136"/>
      <c r="BY755" s="136"/>
      <c r="BZ755" s="136"/>
      <c r="CA755" s="136"/>
      <c r="CB755" s="136"/>
      <c r="CC755" s="136"/>
      <c r="CD755" s="136"/>
      <c r="CE755" s="136"/>
      <c r="CF755" s="136"/>
      <c r="CG755" s="136"/>
      <c r="CH755" s="136"/>
      <c r="CQ755" s="203">
        <v>0</v>
      </c>
      <c r="CV755" s="203">
        <v>0</v>
      </c>
    </row>
    <row r="756" spans="1:100" s="203" customFormat="1" x14ac:dyDescent="0.25">
      <c r="A756" s="136" t="s">
        <v>6523</v>
      </c>
      <c r="B756" s="133"/>
      <c r="C756" s="136"/>
      <c r="D756" s="136"/>
      <c r="E756" s="136" t="s">
        <v>6524</v>
      </c>
      <c r="F756" s="136" t="s">
        <v>6525</v>
      </c>
      <c r="G756" s="136"/>
      <c r="H756" s="136"/>
      <c r="I756" s="136" t="s">
        <v>4750</v>
      </c>
      <c r="J756" s="136" t="s">
        <v>6325</v>
      </c>
      <c r="K756" s="136">
        <v>9000</v>
      </c>
      <c r="L756" s="136"/>
      <c r="M756" s="136"/>
      <c r="N756" s="136"/>
      <c r="O756" s="136"/>
      <c r="P756" s="132">
        <v>1725</v>
      </c>
      <c r="Q756" s="136"/>
      <c r="R756" s="136"/>
      <c r="S756" s="136"/>
      <c r="T756" s="136"/>
      <c r="U756" s="136"/>
      <c r="V756" s="136"/>
      <c r="W756" s="136"/>
      <c r="X756" s="136"/>
      <c r="Y756" s="136"/>
      <c r="Z756" s="136"/>
      <c r="AA756" s="136">
        <v>2007</v>
      </c>
      <c r="AB756" s="136"/>
      <c r="AC756" s="136">
        <v>3</v>
      </c>
      <c r="AD756" s="136">
        <v>3</v>
      </c>
      <c r="AE756" s="136"/>
      <c r="AF756" s="136">
        <v>4</v>
      </c>
      <c r="AG756" s="136"/>
      <c r="AH756" s="136">
        <v>5</v>
      </c>
      <c r="AI756" s="136"/>
      <c r="AJ756" s="136"/>
      <c r="AK756" s="136"/>
      <c r="AL756" s="136"/>
      <c r="AM756" s="136"/>
      <c r="AN756" s="136"/>
      <c r="AO756" s="136"/>
      <c r="AP756" s="136"/>
      <c r="AQ756" s="136"/>
      <c r="AR756" s="136"/>
      <c r="AS756" s="136"/>
      <c r="AT756" s="136"/>
      <c r="AU756" s="136"/>
      <c r="AV756" s="136"/>
      <c r="AW756" s="136"/>
      <c r="AX756" s="136"/>
      <c r="AY756" s="136"/>
      <c r="AZ756" s="136"/>
      <c r="BA756" s="136"/>
      <c r="BB756" s="136"/>
      <c r="BC756" s="136"/>
      <c r="BD756" s="136"/>
      <c r="BE756" s="136"/>
      <c r="BF756" s="136"/>
      <c r="BG756" s="136"/>
      <c r="BH756" s="136"/>
      <c r="BI756" s="136"/>
      <c r="BJ756" s="136"/>
      <c r="BK756" s="136"/>
      <c r="BL756" s="136"/>
      <c r="BM756" s="136"/>
      <c r="BN756" s="136"/>
      <c r="BO756" s="136"/>
      <c r="BP756" s="136"/>
      <c r="BQ756" s="136"/>
      <c r="BR756" s="136"/>
      <c r="BS756" s="136"/>
      <c r="BT756" s="136"/>
      <c r="BU756" s="136"/>
      <c r="BV756" s="136"/>
      <c r="BW756" s="136"/>
      <c r="BX756" s="136"/>
      <c r="BY756" s="136"/>
      <c r="BZ756" s="136"/>
      <c r="CA756" s="136"/>
      <c r="CB756" s="136"/>
      <c r="CC756" s="136"/>
      <c r="CD756" s="136"/>
      <c r="CE756" s="136"/>
      <c r="CF756" s="136"/>
      <c r="CG756" s="136"/>
      <c r="CH756" s="136" t="s">
        <v>6156</v>
      </c>
      <c r="CQ756" s="203">
        <v>0</v>
      </c>
      <c r="CV756" s="203">
        <v>0</v>
      </c>
    </row>
    <row r="757" spans="1:100" s="246" customFormat="1" x14ac:dyDescent="0.25">
      <c r="A757" s="35"/>
      <c r="B757" s="30"/>
      <c r="C757" s="35"/>
      <c r="D757" s="35"/>
      <c r="E757" s="35"/>
      <c r="F757" s="35"/>
      <c r="G757" s="35"/>
      <c r="H757" s="35"/>
      <c r="I757" s="35"/>
      <c r="J757" s="35"/>
      <c r="K757" s="35"/>
      <c r="L757" s="35"/>
      <c r="M757" s="35"/>
      <c r="N757" s="35"/>
      <c r="O757" s="35"/>
      <c r="P757" s="33"/>
      <c r="Q757" s="35"/>
      <c r="R757" s="35"/>
      <c r="S757" s="35"/>
      <c r="T757" s="35"/>
      <c r="U757" s="35"/>
      <c r="V757" s="35"/>
      <c r="W757" s="35"/>
      <c r="X757" s="35"/>
      <c r="Y757" s="35"/>
      <c r="Z757" s="35"/>
      <c r="AA757" s="35"/>
      <c r="AB757" s="35"/>
      <c r="AC757" s="35"/>
      <c r="AD757" s="35"/>
      <c r="AE757" s="35"/>
      <c r="AF757" s="35"/>
      <c r="AG757" s="35"/>
      <c r="AH757" s="35"/>
      <c r="AI757" s="35"/>
      <c r="AJ757" s="35"/>
      <c r="AK757" s="35"/>
      <c r="AL757" s="35"/>
      <c r="AM757" s="35"/>
      <c r="AN757" s="35"/>
      <c r="AO757" s="35"/>
      <c r="AP757" s="35"/>
      <c r="AQ757" s="35"/>
      <c r="AR757" s="35"/>
      <c r="AS757" s="35"/>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c r="BZ757" s="35"/>
      <c r="CA757" s="35"/>
      <c r="CB757" s="35"/>
      <c r="CC757" s="35"/>
      <c r="CD757" s="35"/>
      <c r="CE757" s="35"/>
      <c r="CF757" s="35"/>
      <c r="CG757" s="35"/>
      <c r="CH757" s="35"/>
    </row>
    <row r="758" spans="1:100" s="246" customFormat="1" x14ac:dyDescent="0.25">
      <c r="A758" s="35"/>
      <c r="B758" s="30"/>
      <c r="C758" s="35"/>
      <c r="D758" s="35"/>
      <c r="E758" s="35"/>
      <c r="F758" s="35"/>
      <c r="G758" s="35"/>
      <c r="H758" s="35"/>
      <c r="I758" s="35"/>
      <c r="J758" s="35"/>
      <c r="K758" s="35"/>
      <c r="L758" s="35"/>
      <c r="M758" s="35"/>
      <c r="N758" s="35"/>
      <c r="O758" s="35"/>
      <c r="P758" s="33"/>
      <c r="Q758" s="35"/>
      <c r="R758" s="35"/>
      <c r="S758" s="35"/>
      <c r="T758" s="35"/>
      <c r="U758" s="35"/>
      <c r="V758" s="35"/>
      <c r="W758" s="35"/>
      <c r="X758" s="35"/>
      <c r="Y758" s="35"/>
      <c r="Z758" s="35"/>
      <c r="AA758" s="35"/>
      <c r="AB758" s="35"/>
      <c r="AC758" s="35"/>
      <c r="AD758" s="35"/>
      <c r="AE758" s="35"/>
      <c r="AF758" s="35"/>
      <c r="AG758" s="35"/>
      <c r="AH758" s="35"/>
      <c r="AI758" s="35"/>
      <c r="AJ758" s="35"/>
      <c r="AK758" s="35"/>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c r="BZ758" s="35"/>
      <c r="CA758" s="35"/>
      <c r="CB758" s="35"/>
      <c r="CC758" s="35"/>
      <c r="CD758" s="35"/>
      <c r="CE758" s="35"/>
      <c r="CF758" s="35"/>
      <c r="CG758" s="35"/>
      <c r="CH758" s="35"/>
    </row>
    <row r="759" spans="1:100" s="246" customFormat="1" x14ac:dyDescent="0.25">
      <c r="A759" s="35"/>
      <c r="B759" s="30"/>
      <c r="C759" s="35"/>
      <c r="D759" s="35"/>
      <c r="E759" s="35"/>
      <c r="F759" s="35"/>
      <c r="G759" s="35"/>
      <c r="H759" s="35"/>
      <c r="I759" s="35"/>
      <c r="J759" s="35"/>
      <c r="K759" s="35"/>
      <c r="L759" s="35"/>
      <c r="M759" s="35"/>
      <c r="N759" s="35"/>
      <c r="O759" s="35"/>
      <c r="P759" s="33"/>
      <c r="Q759" s="35"/>
      <c r="R759" s="35"/>
      <c r="S759" s="35"/>
      <c r="T759" s="35"/>
      <c r="U759" s="35"/>
      <c r="V759" s="35"/>
      <c r="W759" s="35"/>
      <c r="X759" s="35"/>
      <c r="Y759" s="35"/>
      <c r="Z759" s="35"/>
      <c r="AA759" s="35"/>
      <c r="AB759" s="35"/>
      <c r="AC759" s="35"/>
      <c r="AD759" s="35"/>
      <c r="AE759" s="35"/>
      <c r="AF759" s="35"/>
      <c r="AG759" s="35"/>
      <c r="AH759" s="35"/>
      <c r="AI759" s="35"/>
      <c r="AJ759" s="35"/>
      <c r="AK759" s="35"/>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c r="CB759" s="35"/>
      <c r="CC759" s="35"/>
      <c r="CD759" s="35"/>
      <c r="CE759" s="35"/>
      <c r="CF759" s="35"/>
      <c r="CG759" s="35"/>
      <c r="CH759" s="35"/>
    </row>
    <row r="760" spans="1:100" s="246" customFormat="1" x14ac:dyDescent="0.25">
      <c r="A760" s="35"/>
      <c r="B760" s="30"/>
      <c r="C760" s="35"/>
      <c r="D760" s="35"/>
      <c r="E760" s="35"/>
      <c r="F760" s="35"/>
      <c r="G760" s="35"/>
      <c r="H760" s="35"/>
      <c r="I760" s="35"/>
      <c r="J760" s="35"/>
      <c r="K760" s="35"/>
      <c r="L760" s="35"/>
      <c r="M760" s="35"/>
      <c r="N760" s="35"/>
      <c r="O760" s="35"/>
      <c r="P760" s="33"/>
      <c r="Q760" s="35"/>
      <c r="R760" s="35"/>
      <c r="S760" s="35"/>
      <c r="T760" s="35"/>
      <c r="U760" s="35"/>
      <c r="V760" s="35"/>
      <c r="W760" s="35"/>
      <c r="X760" s="35"/>
      <c r="Y760" s="35"/>
      <c r="Z760" s="35"/>
      <c r="AA760" s="35"/>
      <c r="AB760" s="35"/>
      <c r="AC760" s="35"/>
      <c r="AD760" s="35"/>
      <c r="AE760" s="35"/>
      <c r="AF760" s="35"/>
      <c r="AG760" s="35"/>
      <c r="AH760" s="35"/>
      <c r="AI760" s="35"/>
      <c r="AJ760" s="35"/>
      <c r="AK760" s="35"/>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c r="BZ760" s="35"/>
      <c r="CA760" s="35"/>
      <c r="CB760" s="35"/>
      <c r="CC760" s="35"/>
      <c r="CD760" s="35"/>
      <c r="CE760" s="35"/>
      <c r="CF760" s="35"/>
      <c r="CG760" s="35"/>
      <c r="CH760" s="35"/>
    </row>
    <row r="761" spans="1:100" s="246" customFormat="1" x14ac:dyDescent="0.25">
      <c r="A761" s="35"/>
      <c r="B761" s="30"/>
      <c r="C761" s="35"/>
      <c r="D761" s="35"/>
      <c r="E761" s="35"/>
      <c r="F761" s="35"/>
      <c r="G761" s="35"/>
      <c r="H761" s="35"/>
      <c r="I761" s="35"/>
      <c r="J761" s="35"/>
      <c r="K761" s="35"/>
      <c r="L761" s="35"/>
      <c r="M761" s="35"/>
      <c r="N761" s="35"/>
      <c r="O761" s="35"/>
      <c r="P761" s="33"/>
      <c r="Q761" s="35"/>
      <c r="R761" s="35"/>
      <c r="S761" s="35"/>
      <c r="T761" s="35"/>
      <c r="U761" s="35"/>
      <c r="V761" s="35"/>
      <c r="W761" s="35"/>
      <c r="X761" s="35"/>
      <c r="Y761" s="35"/>
      <c r="Z761" s="35"/>
      <c r="AA761" s="35"/>
      <c r="AB761" s="35"/>
      <c r="AC761" s="35"/>
      <c r="AD761" s="35"/>
      <c r="AE761" s="35"/>
      <c r="AF761" s="35"/>
      <c r="AG761" s="35"/>
      <c r="AH761" s="35"/>
      <c r="AI761" s="35"/>
      <c r="AJ761" s="35"/>
      <c r="AK761" s="35"/>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c r="BZ761" s="35"/>
      <c r="CA761" s="35"/>
      <c r="CB761" s="35"/>
      <c r="CC761" s="35"/>
      <c r="CD761" s="35"/>
      <c r="CE761" s="35"/>
      <c r="CF761" s="35"/>
      <c r="CG761" s="35"/>
      <c r="CH761" s="35"/>
    </row>
    <row r="762" spans="1:100" s="246" customFormat="1" x14ac:dyDescent="0.25">
      <c r="A762" s="35"/>
      <c r="B762" s="30"/>
      <c r="C762" s="35"/>
      <c r="D762" s="35"/>
      <c r="E762" s="35"/>
      <c r="F762" s="35"/>
      <c r="G762" s="35"/>
      <c r="H762" s="35"/>
      <c r="I762" s="35"/>
      <c r="J762" s="35"/>
      <c r="K762" s="35"/>
      <c r="L762" s="35"/>
      <c r="M762" s="35"/>
      <c r="N762" s="35"/>
      <c r="O762" s="35"/>
      <c r="P762" s="33"/>
      <c r="Q762" s="35"/>
      <c r="R762" s="35"/>
      <c r="S762" s="35"/>
      <c r="T762" s="35"/>
      <c r="U762" s="35"/>
      <c r="V762" s="35"/>
      <c r="W762" s="35"/>
      <c r="X762" s="35"/>
      <c r="Y762" s="35"/>
      <c r="Z762" s="35"/>
      <c r="AA762" s="35"/>
      <c r="AB762" s="35"/>
      <c r="AC762" s="35"/>
      <c r="AD762" s="35"/>
      <c r="AE762" s="35"/>
      <c r="AF762" s="35"/>
      <c r="AG762" s="35"/>
      <c r="AH762" s="35"/>
      <c r="AI762" s="35"/>
      <c r="AJ762" s="35"/>
      <c r="AK762" s="35"/>
      <c r="AL762" s="35"/>
      <c r="AM762" s="35"/>
      <c r="AN762" s="35"/>
      <c r="AO762" s="35"/>
      <c r="AP762" s="35"/>
      <c r="AQ762" s="35"/>
      <c r="AR762" s="35"/>
      <c r="AS762" s="35"/>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c r="BZ762" s="35"/>
      <c r="CA762" s="35"/>
      <c r="CB762" s="35"/>
      <c r="CC762" s="35"/>
      <c r="CD762" s="35"/>
      <c r="CE762" s="35"/>
      <c r="CF762" s="35"/>
      <c r="CG762" s="35"/>
      <c r="CH762" s="35"/>
    </row>
    <row r="763" spans="1:100" s="224" customFormat="1" x14ac:dyDescent="0.25">
      <c r="A763" s="35"/>
      <c r="B763" s="30"/>
      <c r="C763" s="35"/>
      <c r="D763" s="35"/>
      <c r="E763" s="35"/>
      <c r="F763" s="35"/>
      <c r="G763" s="35"/>
      <c r="H763" s="35"/>
      <c r="I763" s="35"/>
      <c r="J763" s="35"/>
      <c r="K763" s="35"/>
      <c r="L763" s="35"/>
      <c r="M763" s="35"/>
      <c r="N763" s="35"/>
      <c r="O763" s="35"/>
      <c r="P763" s="33"/>
      <c r="Q763" s="35"/>
      <c r="R763" s="35"/>
      <c r="S763" s="35"/>
      <c r="T763" s="35"/>
      <c r="U763" s="35"/>
      <c r="V763" s="35"/>
      <c r="W763" s="35"/>
      <c r="X763" s="35"/>
      <c r="Y763" s="35"/>
      <c r="Z763" s="35"/>
      <c r="AA763" s="35"/>
      <c r="AB763" s="35"/>
      <c r="AC763" s="35"/>
      <c r="AD763" s="35"/>
      <c r="AE763" s="35"/>
      <c r="AF763" s="35"/>
      <c r="AG763" s="35"/>
      <c r="AH763" s="35"/>
      <c r="AI763" s="35"/>
      <c r="AJ763" s="35"/>
      <c r="AK763" s="35"/>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c r="BZ763" s="35"/>
      <c r="CA763" s="35"/>
      <c r="CB763" s="35"/>
      <c r="CC763" s="35"/>
      <c r="CD763" s="35"/>
      <c r="CE763" s="35"/>
      <c r="CF763" s="35"/>
      <c r="CG763" s="35"/>
      <c r="CH763" s="35"/>
    </row>
    <row r="764" spans="1:100" s="162" customFormat="1" x14ac:dyDescent="0.25">
      <c r="A764" s="35"/>
      <c r="B764" s="30"/>
      <c r="C764" s="35"/>
      <c r="D764" s="35"/>
      <c r="E764" s="35"/>
      <c r="F764" s="35"/>
      <c r="G764" s="35"/>
      <c r="H764" s="35"/>
      <c r="I764" s="35" t="s">
        <v>4750</v>
      </c>
      <c r="J764" s="35" t="s">
        <v>4751</v>
      </c>
      <c r="K764" s="35"/>
      <c r="L764" s="35"/>
      <c r="M764" s="35"/>
      <c r="N764" s="35"/>
      <c r="O764" s="35"/>
      <c r="P764" s="33"/>
      <c r="Q764" s="35"/>
      <c r="R764" s="35"/>
      <c r="S764" s="35"/>
      <c r="T764" s="35"/>
      <c r="U764" s="35"/>
      <c r="V764" s="35"/>
      <c r="W764" s="35"/>
      <c r="X764" s="35"/>
      <c r="Y764" s="35"/>
      <c r="Z764" s="35"/>
      <c r="AA764" s="35"/>
      <c r="AB764" s="35"/>
      <c r="AC764" s="35"/>
      <c r="AD764" s="35"/>
      <c r="AE764" s="35"/>
      <c r="AF764" s="35"/>
      <c r="AG764" s="35"/>
      <c r="AH764" s="35"/>
      <c r="AI764" s="35"/>
      <c r="AJ764" s="35"/>
      <c r="AK764" s="35"/>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c r="BZ764" s="35"/>
      <c r="CA764" s="35"/>
      <c r="CB764" s="35"/>
      <c r="CC764" s="35"/>
      <c r="CD764" s="35"/>
      <c r="CE764" s="35"/>
      <c r="CF764" s="35"/>
      <c r="CG764" s="35"/>
      <c r="CH764" s="35"/>
    </row>
    <row r="765" spans="1:100" s="166" customFormat="1" x14ac:dyDescent="0.25">
      <c r="A765" s="166" t="s">
        <v>4749</v>
      </c>
      <c r="B765" s="167"/>
      <c r="C765" s="170"/>
      <c r="D765" s="170"/>
      <c r="E765" s="170" t="s">
        <v>4752</v>
      </c>
      <c r="F765" s="170" t="s">
        <v>4753</v>
      </c>
      <c r="G765" s="170" t="s">
        <v>133</v>
      </c>
      <c r="H765" s="170">
        <v>47905</v>
      </c>
      <c r="I765" s="170" t="s">
        <v>4750</v>
      </c>
      <c r="J765" s="170" t="s">
        <v>4751</v>
      </c>
      <c r="K765" s="170">
        <v>19625</v>
      </c>
      <c r="L765" s="170"/>
      <c r="M765" s="170"/>
      <c r="N765" s="170"/>
      <c r="O765" s="170"/>
      <c r="P765" s="252"/>
      <c r="Q765" s="170"/>
      <c r="R765" s="170"/>
      <c r="S765" s="170"/>
      <c r="T765" s="170"/>
      <c r="U765" s="170"/>
      <c r="V765" s="170"/>
      <c r="W765" s="170"/>
      <c r="X765" s="170"/>
      <c r="Y765" s="170"/>
      <c r="Z765" s="170"/>
      <c r="AA765" s="170">
        <v>1981</v>
      </c>
      <c r="AB765" s="170"/>
      <c r="AC765" s="170">
        <v>3</v>
      </c>
      <c r="AD765" s="170">
        <v>3</v>
      </c>
      <c r="AE765" s="170"/>
      <c r="AF765" s="170">
        <v>3</v>
      </c>
      <c r="AG765" s="170"/>
      <c r="AH765" s="170">
        <v>3</v>
      </c>
      <c r="AI765" s="170"/>
      <c r="AJ765" s="170"/>
      <c r="AK765" s="170"/>
      <c r="AL765" s="170"/>
      <c r="AM765" s="170"/>
      <c r="AN765" s="170"/>
      <c r="AO765" s="170"/>
      <c r="AP765" s="170"/>
      <c r="AQ765" s="170"/>
      <c r="AR765" s="170"/>
      <c r="AS765" s="170"/>
      <c r="AT765" s="170"/>
      <c r="AU765" s="170"/>
      <c r="AV765" s="170"/>
      <c r="AW765" s="170"/>
      <c r="AX765" s="170"/>
      <c r="AY765" s="170"/>
      <c r="AZ765" s="170"/>
      <c r="BA765" s="170"/>
      <c r="BB765" s="170"/>
      <c r="BC765" s="170"/>
      <c r="BD765" s="170"/>
      <c r="BE765" s="170"/>
      <c r="BF765" s="170"/>
      <c r="BG765" s="170"/>
      <c r="BH765" s="170"/>
      <c r="BI765" s="170"/>
      <c r="BJ765" s="170"/>
      <c r="BK765" s="170"/>
      <c r="BL765" s="170"/>
      <c r="BM765" s="170"/>
      <c r="BN765" s="170"/>
      <c r="BO765" s="170"/>
      <c r="BP765" s="170"/>
      <c r="BQ765" s="170"/>
      <c r="BR765" s="170"/>
      <c r="BS765" s="170"/>
      <c r="BT765" s="170"/>
      <c r="BU765" s="170"/>
      <c r="BV765" s="170"/>
      <c r="BW765" s="170"/>
      <c r="BX765" s="170"/>
      <c r="BY765" s="170"/>
      <c r="BZ765" s="170"/>
      <c r="CA765" s="170"/>
      <c r="CB765" s="170"/>
      <c r="CC765" s="170"/>
      <c r="CD765" s="170"/>
      <c r="CE765" s="170"/>
      <c r="CF765" s="170"/>
      <c r="CG765" s="170"/>
      <c r="CH765" s="170" t="s">
        <v>4754</v>
      </c>
      <c r="CQ765" s="166">
        <v>0</v>
      </c>
      <c r="CV765" s="166">
        <v>0</v>
      </c>
    </row>
    <row r="766" spans="1:100" s="166" customFormat="1" x14ac:dyDescent="0.25">
      <c r="A766" s="166" t="s">
        <v>5100</v>
      </c>
      <c r="B766" s="167"/>
      <c r="C766" s="170"/>
      <c r="D766" s="170" t="s">
        <v>5101</v>
      </c>
      <c r="E766" s="170" t="s">
        <v>5102</v>
      </c>
      <c r="F766" s="170" t="s">
        <v>5103</v>
      </c>
      <c r="G766" s="170" t="s">
        <v>133</v>
      </c>
      <c r="H766" s="170">
        <v>47905</v>
      </c>
      <c r="I766" s="170" t="s">
        <v>4750</v>
      </c>
      <c r="J766" s="170" t="s">
        <v>4751</v>
      </c>
      <c r="K766" s="170">
        <v>31330</v>
      </c>
      <c r="L766" s="170"/>
      <c r="M766" s="170"/>
      <c r="N766" s="170"/>
      <c r="O766" s="170"/>
      <c r="P766" s="252"/>
      <c r="Q766" s="170"/>
      <c r="R766" s="170"/>
      <c r="S766" s="170"/>
      <c r="T766" s="170"/>
      <c r="U766" s="170"/>
      <c r="V766" s="170"/>
      <c r="W766" s="170"/>
      <c r="X766" s="170"/>
      <c r="Y766" s="170"/>
      <c r="Z766" s="170"/>
      <c r="AA766" s="170">
        <v>1996</v>
      </c>
      <c r="AB766" s="170"/>
      <c r="AC766" s="170">
        <v>2</v>
      </c>
      <c r="AD766" s="170">
        <v>2</v>
      </c>
      <c r="AE766" s="170"/>
      <c r="AF766" s="170">
        <v>2</v>
      </c>
      <c r="AG766" s="170"/>
      <c r="AH766" s="170">
        <v>3</v>
      </c>
      <c r="AI766" s="170"/>
      <c r="AJ766" s="170"/>
      <c r="AK766" s="170"/>
      <c r="AL766" s="170"/>
      <c r="AM766" s="170"/>
      <c r="AN766" s="170"/>
      <c r="AO766" s="170"/>
      <c r="AP766" s="170"/>
      <c r="AQ766" s="170"/>
      <c r="AR766" s="170"/>
      <c r="AS766" s="170"/>
      <c r="AT766" s="170"/>
      <c r="AU766" s="170"/>
      <c r="AV766" s="170"/>
      <c r="AW766" s="170"/>
      <c r="AX766" s="170"/>
      <c r="AY766" s="170"/>
      <c r="AZ766" s="170"/>
      <c r="BA766" s="170"/>
      <c r="BB766" s="170"/>
      <c r="BC766" s="170"/>
      <c r="BD766" s="170"/>
      <c r="BE766" s="170"/>
      <c r="BF766" s="170"/>
      <c r="BG766" s="170"/>
      <c r="BH766" s="170"/>
      <c r="BI766" s="170"/>
      <c r="BJ766" s="170"/>
      <c r="BK766" s="170"/>
      <c r="BL766" s="170"/>
      <c r="BM766" s="170"/>
      <c r="BN766" s="170"/>
      <c r="BO766" s="170"/>
      <c r="BP766" s="170"/>
      <c r="BQ766" s="170"/>
      <c r="BR766" s="170"/>
      <c r="BS766" s="170"/>
      <c r="BT766" s="170"/>
      <c r="BU766" s="170"/>
      <c r="BV766" s="170"/>
      <c r="BW766" s="170"/>
      <c r="BX766" s="170"/>
      <c r="BY766" s="170"/>
      <c r="BZ766" s="170"/>
      <c r="CA766" s="170"/>
      <c r="CB766" s="170"/>
      <c r="CC766" s="170"/>
      <c r="CD766" s="170"/>
      <c r="CE766" s="170"/>
      <c r="CF766" s="170"/>
      <c r="CG766" s="170"/>
      <c r="CH766" s="170" t="s">
        <v>5104</v>
      </c>
      <c r="CQ766" s="166">
        <v>0</v>
      </c>
      <c r="CV766" s="166">
        <v>0</v>
      </c>
    </row>
    <row r="767" spans="1:100" s="166" customFormat="1" x14ac:dyDescent="0.25">
      <c r="A767" s="166" t="s">
        <v>6427</v>
      </c>
      <c r="B767" s="167"/>
      <c r="C767" s="170"/>
      <c r="D767" s="170" t="s">
        <v>6428</v>
      </c>
      <c r="E767" s="170" t="s">
        <v>6429</v>
      </c>
      <c r="F767" s="170" t="s">
        <v>6430</v>
      </c>
      <c r="G767" s="170" t="s">
        <v>133</v>
      </c>
      <c r="H767" s="170">
        <v>47904</v>
      </c>
      <c r="I767" s="170" t="s">
        <v>4750</v>
      </c>
      <c r="J767" s="170" t="s">
        <v>4751</v>
      </c>
      <c r="K767" s="170">
        <v>17605</v>
      </c>
      <c r="L767" s="170"/>
      <c r="M767" s="170"/>
      <c r="N767" s="170"/>
      <c r="O767" s="170"/>
      <c r="P767" s="252"/>
      <c r="Q767" s="170"/>
      <c r="R767" s="170"/>
      <c r="S767" s="170"/>
      <c r="T767" s="170"/>
      <c r="U767" s="170"/>
      <c r="V767" s="170"/>
      <c r="W767" s="170"/>
      <c r="X767" s="170"/>
      <c r="Y767" s="170"/>
      <c r="Z767" s="170"/>
      <c r="AA767" s="170">
        <v>1989</v>
      </c>
      <c r="AB767" s="170"/>
      <c r="AC767" s="170">
        <v>3</v>
      </c>
      <c r="AD767" s="170">
        <v>3</v>
      </c>
      <c r="AE767" s="170"/>
      <c r="AF767" s="170">
        <v>3</v>
      </c>
      <c r="AG767" s="170"/>
      <c r="AH767" s="170">
        <v>3</v>
      </c>
      <c r="AI767" s="170"/>
      <c r="AJ767" s="170"/>
      <c r="AK767" s="170"/>
      <c r="AL767" s="170"/>
      <c r="AM767" s="170"/>
      <c r="AN767" s="170"/>
      <c r="AO767" s="170"/>
      <c r="AP767" s="170"/>
      <c r="AQ767" s="170"/>
      <c r="AR767" s="170"/>
      <c r="AS767" s="170"/>
      <c r="AT767" s="170"/>
      <c r="AU767" s="170"/>
      <c r="AV767" s="170"/>
      <c r="AW767" s="170"/>
      <c r="AX767" s="170"/>
      <c r="AY767" s="170"/>
      <c r="AZ767" s="170"/>
      <c r="BA767" s="170"/>
      <c r="BB767" s="170"/>
      <c r="BC767" s="170"/>
      <c r="BD767" s="170"/>
      <c r="BE767" s="170"/>
      <c r="BF767" s="170"/>
      <c r="BG767" s="170"/>
      <c r="BH767" s="170"/>
      <c r="BI767" s="170"/>
      <c r="BJ767" s="170"/>
      <c r="BK767" s="170"/>
      <c r="BL767" s="170"/>
      <c r="BM767" s="170"/>
      <c r="BN767" s="170"/>
      <c r="BO767" s="170"/>
      <c r="BP767" s="170"/>
      <c r="BQ767" s="170"/>
      <c r="BR767" s="170"/>
      <c r="BS767" s="170"/>
      <c r="BT767" s="170"/>
      <c r="BU767" s="170"/>
      <c r="BV767" s="170"/>
      <c r="BW767" s="170"/>
      <c r="BX767" s="170"/>
      <c r="BY767" s="170"/>
      <c r="BZ767" s="170"/>
      <c r="CA767" s="170"/>
      <c r="CB767" s="170"/>
      <c r="CC767" s="170"/>
      <c r="CD767" s="170"/>
      <c r="CE767" s="170"/>
      <c r="CF767" s="170"/>
      <c r="CG767" s="170"/>
      <c r="CH767" s="170"/>
      <c r="CQ767" s="166">
        <v>0</v>
      </c>
      <c r="CV767" s="166">
        <v>0</v>
      </c>
    </row>
    <row r="768" spans="1:100" s="166" customFormat="1" x14ac:dyDescent="0.25">
      <c r="A768" s="166" t="s">
        <v>6471</v>
      </c>
      <c r="B768" s="167"/>
      <c r="C768" s="170"/>
      <c r="D768" s="170" t="s">
        <v>6472</v>
      </c>
      <c r="E768" s="170" t="s">
        <v>6433</v>
      </c>
      <c r="F768" s="170" t="s">
        <v>6473</v>
      </c>
      <c r="G768" s="170" t="s">
        <v>133</v>
      </c>
      <c r="H768" s="170">
        <v>47909</v>
      </c>
      <c r="I768" s="170" t="s">
        <v>4750</v>
      </c>
      <c r="J768" s="170" t="s">
        <v>4751</v>
      </c>
      <c r="K768" s="170">
        <v>6656</v>
      </c>
      <c r="L768" s="170"/>
      <c r="M768" s="170"/>
      <c r="N768" s="170"/>
      <c r="O768" s="170"/>
      <c r="P768" s="252"/>
      <c r="Q768" s="170"/>
      <c r="R768" s="170"/>
      <c r="S768" s="170"/>
      <c r="T768" s="170"/>
      <c r="U768" s="170"/>
      <c r="V768" s="170"/>
      <c r="W768" s="170"/>
      <c r="X768" s="170"/>
      <c r="Y768" s="170"/>
      <c r="Z768" s="170"/>
      <c r="AA768" s="170">
        <v>2006</v>
      </c>
      <c r="AB768" s="170"/>
      <c r="AC768" s="170">
        <v>3</v>
      </c>
      <c r="AD768" s="170">
        <v>3</v>
      </c>
      <c r="AE768" s="170"/>
      <c r="AF768" s="170">
        <v>3</v>
      </c>
      <c r="AG768" s="170"/>
      <c r="AH768" s="170">
        <v>3</v>
      </c>
      <c r="AI768" s="170"/>
      <c r="AJ768" s="170"/>
      <c r="AK768" s="170"/>
      <c r="AL768" s="170"/>
      <c r="AM768" s="170"/>
      <c r="AN768" s="170"/>
      <c r="AO768" s="170"/>
      <c r="AP768" s="170"/>
      <c r="AQ768" s="170"/>
      <c r="AR768" s="170"/>
      <c r="AS768" s="170"/>
      <c r="AT768" s="170"/>
      <c r="AU768" s="170"/>
      <c r="AV768" s="170"/>
      <c r="AW768" s="170"/>
      <c r="AX768" s="170"/>
      <c r="AY768" s="170"/>
      <c r="AZ768" s="170"/>
      <c r="BA768" s="170"/>
      <c r="BB768" s="170"/>
      <c r="BC768" s="170"/>
      <c r="BD768" s="170"/>
      <c r="BE768" s="170"/>
      <c r="BF768" s="170"/>
      <c r="BG768" s="170"/>
      <c r="BH768" s="170"/>
      <c r="BI768" s="170"/>
      <c r="BJ768" s="170"/>
      <c r="BK768" s="170"/>
      <c r="BL768" s="170"/>
      <c r="BM768" s="170"/>
      <c r="BN768" s="170"/>
      <c r="BO768" s="170"/>
      <c r="BP768" s="170"/>
      <c r="BQ768" s="170"/>
      <c r="BR768" s="170"/>
      <c r="BS768" s="170"/>
      <c r="BT768" s="170"/>
      <c r="BU768" s="170"/>
      <c r="BV768" s="170"/>
      <c r="BW768" s="170"/>
      <c r="BX768" s="170"/>
      <c r="BY768" s="170"/>
      <c r="BZ768" s="170"/>
      <c r="CA768" s="170"/>
      <c r="CB768" s="170"/>
      <c r="CC768" s="170"/>
      <c r="CD768" s="170"/>
      <c r="CE768" s="170"/>
      <c r="CF768" s="170"/>
      <c r="CG768" s="170"/>
      <c r="CH768" s="170" t="s">
        <v>6474</v>
      </c>
      <c r="CQ768" s="166">
        <v>0</v>
      </c>
      <c r="CV768" s="166">
        <v>0</v>
      </c>
    </row>
    <row r="769" spans="1:100" s="166" customFormat="1" x14ac:dyDescent="0.25">
      <c r="A769" s="166" t="s">
        <v>6506</v>
      </c>
      <c r="B769" s="167"/>
      <c r="C769" s="170"/>
      <c r="D769" s="170"/>
      <c r="E769" s="170" t="s">
        <v>6507</v>
      </c>
      <c r="F769" s="170" t="s">
        <v>6508</v>
      </c>
      <c r="G769" s="170" t="s">
        <v>133</v>
      </c>
      <c r="H769" s="170">
        <v>47905</v>
      </c>
      <c r="I769" s="170" t="s">
        <v>4750</v>
      </c>
      <c r="J769" s="170" t="s">
        <v>4751</v>
      </c>
      <c r="K769" s="170">
        <v>24148</v>
      </c>
      <c r="L769" s="170"/>
      <c r="M769" s="170"/>
      <c r="N769" s="170"/>
      <c r="O769" s="170"/>
      <c r="P769" s="252">
        <v>2550</v>
      </c>
      <c r="Q769" s="170"/>
      <c r="R769" s="170"/>
      <c r="S769" s="170"/>
      <c r="T769" s="170"/>
      <c r="U769" s="170"/>
      <c r="V769" s="170"/>
      <c r="W769" s="170"/>
      <c r="X769" s="170"/>
      <c r="Y769" s="170"/>
      <c r="Z769" s="170"/>
      <c r="AA769" s="170">
        <v>1979</v>
      </c>
      <c r="AB769" s="170"/>
      <c r="AC769" s="170">
        <v>3</v>
      </c>
      <c r="AD769" s="170">
        <v>3</v>
      </c>
      <c r="AE769" s="170"/>
      <c r="AF769" s="170">
        <v>2</v>
      </c>
      <c r="AG769" s="170"/>
      <c r="AH769" s="170">
        <v>3</v>
      </c>
      <c r="AI769" s="170"/>
      <c r="AJ769" s="170"/>
      <c r="AK769" s="170"/>
      <c r="AL769" s="170"/>
      <c r="AM769" s="170"/>
      <c r="AN769" s="170"/>
      <c r="AO769" s="170"/>
      <c r="AP769" s="170"/>
      <c r="AQ769" s="170"/>
      <c r="AR769" s="170"/>
      <c r="AS769" s="170"/>
      <c r="AT769" s="170"/>
      <c r="AU769" s="170"/>
      <c r="AV769" s="170"/>
      <c r="AW769" s="170"/>
      <c r="AX769" s="170"/>
      <c r="AY769" s="170"/>
      <c r="AZ769" s="170"/>
      <c r="BA769" s="170"/>
      <c r="BB769" s="170"/>
      <c r="BC769" s="170"/>
      <c r="BD769" s="170"/>
      <c r="BE769" s="170"/>
      <c r="BF769" s="170"/>
      <c r="BG769" s="170"/>
      <c r="BH769" s="170"/>
      <c r="BI769" s="170"/>
      <c r="BJ769" s="170"/>
      <c r="BK769" s="170"/>
      <c r="BL769" s="170"/>
      <c r="BM769" s="170"/>
      <c r="BN769" s="170"/>
      <c r="BO769" s="170"/>
      <c r="BP769" s="170"/>
      <c r="BQ769" s="170"/>
      <c r="BR769" s="170"/>
      <c r="BS769" s="170"/>
      <c r="BT769" s="170"/>
      <c r="BU769" s="170"/>
      <c r="BV769" s="170"/>
      <c r="BW769" s="170"/>
      <c r="BX769" s="170"/>
      <c r="BY769" s="170"/>
      <c r="BZ769" s="170"/>
      <c r="CA769" s="170"/>
      <c r="CB769" s="170"/>
      <c r="CC769" s="170"/>
      <c r="CD769" s="170"/>
      <c r="CE769" s="170"/>
      <c r="CF769" s="170"/>
      <c r="CG769" s="170"/>
      <c r="CH769" s="170" t="s">
        <v>6509</v>
      </c>
      <c r="CQ769" s="166">
        <v>0</v>
      </c>
      <c r="CV769" s="166">
        <v>0</v>
      </c>
    </row>
    <row r="770" spans="1:100" s="166" customFormat="1" x14ac:dyDescent="0.25">
      <c r="A770" s="166" t="s">
        <v>3025</v>
      </c>
      <c r="B770" s="167"/>
      <c r="C770" s="170"/>
      <c r="D770" s="170" t="s">
        <v>6530</v>
      </c>
      <c r="E770" s="170" t="s">
        <v>6531</v>
      </c>
      <c r="F770" s="170" t="s">
        <v>6532</v>
      </c>
      <c r="G770" s="170" t="s">
        <v>133</v>
      </c>
      <c r="H770" s="170">
        <v>47909</v>
      </c>
      <c r="I770" s="170" t="s">
        <v>4750</v>
      </c>
      <c r="J770" s="170" t="s">
        <v>4751</v>
      </c>
      <c r="K770" s="170">
        <v>11334</v>
      </c>
      <c r="L770" s="170"/>
      <c r="M770" s="170"/>
      <c r="N770" s="170"/>
      <c r="O770" s="170"/>
      <c r="P770" s="252"/>
      <c r="Q770" s="170"/>
      <c r="R770" s="170"/>
      <c r="S770" s="170"/>
      <c r="T770" s="170"/>
      <c r="U770" s="170"/>
      <c r="V770" s="170"/>
      <c r="W770" s="170"/>
      <c r="X770" s="170"/>
      <c r="Y770" s="170"/>
      <c r="Z770" s="170"/>
      <c r="AA770" s="170"/>
      <c r="AB770" s="170"/>
      <c r="AC770" s="170">
        <v>3</v>
      </c>
      <c r="AD770" s="170">
        <v>3</v>
      </c>
      <c r="AE770" s="170"/>
      <c r="AF770" s="170">
        <v>3</v>
      </c>
      <c r="AG770" s="170"/>
      <c r="AH770" s="170">
        <v>3</v>
      </c>
      <c r="AI770" s="170"/>
      <c r="AJ770" s="170"/>
      <c r="AK770" s="170"/>
      <c r="AL770" s="170"/>
      <c r="AM770" s="170"/>
      <c r="AN770" s="170"/>
      <c r="AO770" s="170"/>
      <c r="AP770" s="170"/>
      <c r="AQ770" s="170"/>
      <c r="AR770" s="170"/>
      <c r="AS770" s="170"/>
      <c r="AT770" s="170"/>
      <c r="AU770" s="170"/>
      <c r="AV770" s="170"/>
      <c r="AW770" s="170"/>
      <c r="AX770" s="170"/>
      <c r="AY770" s="170"/>
      <c r="AZ770" s="170"/>
      <c r="BA770" s="170"/>
      <c r="BB770" s="170"/>
      <c r="BC770" s="170"/>
      <c r="BD770" s="170"/>
      <c r="BE770" s="170"/>
      <c r="BF770" s="170"/>
      <c r="BG770" s="170"/>
      <c r="BH770" s="170"/>
      <c r="BI770" s="170"/>
      <c r="BJ770" s="170"/>
      <c r="BK770" s="170"/>
      <c r="BL770" s="170"/>
      <c r="BM770" s="170"/>
      <c r="BN770" s="170"/>
      <c r="BO770" s="170"/>
      <c r="BP770" s="170"/>
      <c r="BQ770" s="170"/>
      <c r="BR770" s="170"/>
      <c r="BS770" s="170"/>
      <c r="BT770" s="170"/>
      <c r="BU770" s="170"/>
      <c r="BV770" s="170"/>
      <c r="BW770" s="170"/>
      <c r="BX770" s="170"/>
      <c r="BY770" s="170"/>
      <c r="BZ770" s="170"/>
      <c r="CA770" s="170"/>
      <c r="CB770" s="170"/>
      <c r="CC770" s="170"/>
      <c r="CD770" s="170"/>
      <c r="CE770" s="170"/>
      <c r="CF770" s="170"/>
      <c r="CG770" s="170"/>
      <c r="CH770" s="170" t="s">
        <v>6533</v>
      </c>
      <c r="CQ770" s="166">
        <v>1</v>
      </c>
      <c r="CR770" s="166" t="s">
        <v>3023</v>
      </c>
      <c r="CV770" s="166">
        <v>0</v>
      </c>
    </row>
    <row r="771" spans="1:100" s="166" customFormat="1" x14ac:dyDescent="0.25">
      <c r="A771" s="166" t="s">
        <v>1022</v>
      </c>
      <c r="B771" s="167"/>
      <c r="C771" s="170"/>
      <c r="D771" s="170" t="s">
        <v>6534</v>
      </c>
      <c r="E771" s="170" t="s">
        <v>6535</v>
      </c>
      <c r="F771" s="170" t="s">
        <v>6536</v>
      </c>
      <c r="G771" s="170" t="s">
        <v>133</v>
      </c>
      <c r="H771" s="170">
        <v>47905</v>
      </c>
      <c r="I771" s="170" t="s">
        <v>4750</v>
      </c>
      <c r="J771" s="170" t="s">
        <v>4751</v>
      </c>
      <c r="K771" s="170">
        <v>7140</v>
      </c>
      <c r="L771" s="170"/>
      <c r="M771" s="170"/>
      <c r="N771" s="170"/>
      <c r="O771" s="170"/>
      <c r="P771" s="252"/>
      <c r="Q771" s="170"/>
      <c r="R771" s="170"/>
      <c r="S771" s="170"/>
      <c r="T771" s="170"/>
      <c r="U771" s="170"/>
      <c r="V771" s="170"/>
      <c r="W771" s="170"/>
      <c r="X771" s="170"/>
      <c r="Y771" s="170"/>
      <c r="Z771" s="170"/>
      <c r="AA771" s="170">
        <v>1974</v>
      </c>
      <c r="AB771" s="170"/>
      <c r="AC771" s="170">
        <v>3</v>
      </c>
      <c r="AD771" s="170">
        <v>3</v>
      </c>
      <c r="AE771" s="170"/>
      <c r="AF771" s="170">
        <v>3</v>
      </c>
      <c r="AG771" s="170"/>
      <c r="AH771" s="170">
        <v>3</v>
      </c>
      <c r="AI771" s="170"/>
      <c r="AJ771" s="170"/>
      <c r="AK771" s="170"/>
      <c r="AL771" s="170"/>
      <c r="AM771" s="170"/>
      <c r="AN771" s="170"/>
      <c r="AO771" s="170"/>
      <c r="AP771" s="170"/>
      <c r="AQ771" s="170"/>
      <c r="AR771" s="170"/>
      <c r="AS771" s="170"/>
      <c r="AT771" s="170"/>
      <c r="AU771" s="170"/>
      <c r="AV771" s="170"/>
      <c r="AW771" s="170"/>
      <c r="AX771" s="170"/>
      <c r="AY771" s="170"/>
      <c r="AZ771" s="170"/>
      <c r="BA771" s="170"/>
      <c r="BB771" s="170"/>
      <c r="BC771" s="170"/>
      <c r="BD771" s="170"/>
      <c r="BE771" s="170"/>
      <c r="BF771" s="170"/>
      <c r="BG771" s="170"/>
      <c r="BH771" s="170"/>
      <c r="BI771" s="170"/>
      <c r="BJ771" s="170"/>
      <c r="BK771" s="170"/>
      <c r="BL771" s="170"/>
      <c r="BM771" s="170"/>
      <c r="BN771" s="170"/>
      <c r="BO771" s="170"/>
      <c r="BP771" s="170"/>
      <c r="BQ771" s="170"/>
      <c r="BR771" s="170"/>
      <c r="BS771" s="170"/>
      <c r="BT771" s="170"/>
      <c r="BU771" s="170"/>
      <c r="BV771" s="170"/>
      <c r="BW771" s="170"/>
      <c r="BX771" s="170"/>
      <c r="BY771" s="170"/>
      <c r="BZ771" s="170"/>
      <c r="CA771" s="170"/>
      <c r="CB771" s="170"/>
      <c r="CC771" s="170"/>
      <c r="CD771" s="170"/>
      <c r="CE771" s="170"/>
      <c r="CF771" s="170"/>
      <c r="CG771" s="170"/>
      <c r="CH771" s="170" t="s">
        <v>6537</v>
      </c>
      <c r="CQ771" s="166">
        <v>1</v>
      </c>
      <c r="CR771" s="166" t="s">
        <v>6538</v>
      </c>
      <c r="CV771" s="166">
        <v>0</v>
      </c>
    </row>
    <row r="772" spans="1:100" s="166" customFormat="1" x14ac:dyDescent="0.25">
      <c r="A772" s="166" t="s">
        <v>6539</v>
      </c>
      <c r="B772" s="167"/>
      <c r="C772" s="170"/>
      <c r="D772" s="170"/>
      <c r="E772" s="170" t="s">
        <v>3330</v>
      </c>
      <c r="F772" s="170" t="s">
        <v>6540</v>
      </c>
      <c r="G772" s="170" t="s">
        <v>133</v>
      </c>
      <c r="H772" s="170">
        <v>47905</v>
      </c>
      <c r="I772" s="170" t="s">
        <v>4750</v>
      </c>
      <c r="J772" s="170" t="s">
        <v>4751</v>
      </c>
      <c r="K772" s="170">
        <v>10000</v>
      </c>
      <c r="L772" s="170"/>
      <c r="M772" s="170"/>
      <c r="N772" s="170"/>
      <c r="O772" s="170"/>
      <c r="P772" s="252"/>
      <c r="Q772" s="170"/>
      <c r="R772" s="170"/>
      <c r="S772" s="170"/>
      <c r="T772" s="170"/>
      <c r="U772" s="170"/>
      <c r="V772" s="170"/>
      <c r="W772" s="170"/>
      <c r="X772" s="170"/>
      <c r="Y772" s="170"/>
      <c r="Z772" s="170"/>
      <c r="AA772" s="170">
        <v>1986</v>
      </c>
      <c r="AB772" s="170"/>
      <c r="AC772" s="170">
        <v>3</v>
      </c>
      <c r="AD772" s="170">
        <v>2</v>
      </c>
      <c r="AE772" s="170"/>
      <c r="AF772" s="170">
        <v>2</v>
      </c>
      <c r="AG772" s="170"/>
      <c r="AH772" s="170">
        <v>3</v>
      </c>
      <c r="AI772" s="170"/>
      <c r="AJ772" s="170"/>
      <c r="AK772" s="170"/>
      <c r="AL772" s="170"/>
      <c r="AM772" s="170"/>
      <c r="AN772" s="170"/>
      <c r="AO772" s="170"/>
      <c r="AP772" s="170"/>
      <c r="AQ772" s="170"/>
      <c r="AR772" s="170"/>
      <c r="AS772" s="170"/>
      <c r="AT772" s="170"/>
      <c r="AU772" s="170"/>
      <c r="AV772" s="170"/>
      <c r="AW772" s="170"/>
      <c r="AX772" s="170"/>
      <c r="AY772" s="170"/>
      <c r="AZ772" s="170"/>
      <c r="BA772" s="170"/>
      <c r="BB772" s="170"/>
      <c r="BC772" s="170"/>
      <c r="BD772" s="170"/>
      <c r="BE772" s="170"/>
      <c r="BF772" s="170"/>
      <c r="BG772" s="170"/>
      <c r="BH772" s="170"/>
      <c r="BI772" s="170"/>
      <c r="BJ772" s="170"/>
      <c r="BK772" s="170"/>
      <c r="BL772" s="170"/>
      <c r="BM772" s="170"/>
      <c r="BN772" s="170"/>
      <c r="BO772" s="170"/>
      <c r="BP772" s="170"/>
      <c r="BQ772" s="170"/>
      <c r="BR772" s="170"/>
      <c r="BS772" s="170"/>
      <c r="BT772" s="170"/>
      <c r="BU772" s="170"/>
      <c r="BV772" s="170"/>
      <c r="BW772" s="170"/>
      <c r="BX772" s="170"/>
      <c r="BY772" s="170"/>
      <c r="BZ772" s="170"/>
      <c r="CA772" s="170"/>
      <c r="CB772" s="170"/>
      <c r="CC772" s="170"/>
      <c r="CD772" s="170"/>
      <c r="CE772" s="170"/>
      <c r="CF772" s="170"/>
      <c r="CG772" s="170"/>
      <c r="CH772" s="170"/>
      <c r="CQ772" s="166">
        <v>0</v>
      </c>
      <c r="CV772" s="166">
        <v>0</v>
      </c>
    </row>
    <row r="773" spans="1:100" s="166" customFormat="1" x14ac:dyDescent="0.25">
      <c r="A773" s="166" t="s">
        <v>2093</v>
      </c>
      <c r="B773" s="167"/>
      <c r="C773" s="170"/>
      <c r="D773" s="170" t="s">
        <v>6541</v>
      </c>
      <c r="E773" s="170" t="s">
        <v>6542</v>
      </c>
      <c r="F773" s="170" t="s">
        <v>6543</v>
      </c>
      <c r="G773" s="170" t="s">
        <v>133</v>
      </c>
      <c r="H773" s="170">
        <v>47905</v>
      </c>
      <c r="I773" s="170" t="s">
        <v>4750</v>
      </c>
      <c r="J773" s="170" t="s">
        <v>4751</v>
      </c>
      <c r="K773" s="170">
        <v>49072</v>
      </c>
      <c r="L773" s="170"/>
      <c r="M773" s="170"/>
      <c r="N773" s="170"/>
      <c r="O773" s="170"/>
      <c r="P773" s="252">
        <v>6400</v>
      </c>
      <c r="Q773" s="170"/>
      <c r="R773" s="170"/>
      <c r="S773" s="170"/>
      <c r="T773" s="170"/>
      <c r="U773" s="170"/>
      <c r="V773" s="170"/>
      <c r="W773" s="170"/>
      <c r="X773" s="170"/>
      <c r="Y773" s="170"/>
      <c r="Z773" s="170"/>
      <c r="AA773" s="170">
        <v>1980</v>
      </c>
      <c r="AB773" s="170"/>
      <c r="AC773" s="170">
        <v>3</v>
      </c>
      <c r="AD773" s="170">
        <v>4</v>
      </c>
      <c r="AE773" s="170"/>
      <c r="AF773" s="170">
        <v>3</v>
      </c>
      <c r="AG773" s="170"/>
      <c r="AH773" s="170">
        <v>3</v>
      </c>
      <c r="AI773" s="170"/>
      <c r="AJ773" s="170"/>
      <c r="AK773" s="170"/>
      <c r="AL773" s="170"/>
      <c r="AM773" s="170"/>
      <c r="AN773" s="170"/>
      <c r="AO773" s="170"/>
      <c r="AP773" s="170"/>
      <c r="AQ773" s="170"/>
      <c r="AR773" s="170"/>
      <c r="AS773" s="170"/>
      <c r="AT773" s="170"/>
      <c r="AU773" s="170"/>
      <c r="AV773" s="170"/>
      <c r="AW773" s="170"/>
      <c r="AX773" s="170"/>
      <c r="AY773" s="170"/>
      <c r="AZ773" s="170"/>
      <c r="BA773" s="170"/>
      <c r="BB773" s="170"/>
      <c r="BC773" s="170"/>
      <c r="BD773" s="170"/>
      <c r="BE773" s="170"/>
      <c r="BF773" s="170"/>
      <c r="BG773" s="170"/>
      <c r="BH773" s="170"/>
      <c r="BI773" s="170"/>
      <c r="BJ773" s="170"/>
      <c r="BK773" s="170"/>
      <c r="BL773" s="170"/>
      <c r="BM773" s="170"/>
      <c r="BN773" s="170"/>
      <c r="BO773" s="170"/>
      <c r="BP773" s="170"/>
      <c r="BQ773" s="170"/>
      <c r="BR773" s="170"/>
      <c r="BS773" s="170"/>
      <c r="BT773" s="170"/>
      <c r="BU773" s="170"/>
      <c r="BV773" s="170"/>
      <c r="BW773" s="170"/>
      <c r="BX773" s="170"/>
      <c r="BY773" s="170"/>
      <c r="BZ773" s="170"/>
      <c r="CA773" s="170"/>
      <c r="CB773" s="170"/>
      <c r="CC773" s="170"/>
      <c r="CD773" s="170"/>
      <c r="CE773" s="170"/>
      <c r="CF773" s="170"/>
      <c r="CG773" s="170"/>
      <c r="CH773" s="170" t="s">
        <v>6544</v>
      </c>
      <c r="CQ773" s="166">
        <v>1</v>
      </c>
      <c r="CR773" s="166" t="s">
        <v>2091</v>
      </c>
      <c r="CV773" s="166">
        <v>0</v>
      </c>
    </row>
    <row r="774" spans="1:100" s="247" customFormat="1" x14ac:dyDescent="0.25">
      <c r="B774" s="43"/>
      <c r="C774" s="35"/>
      <c r="D774" s="35"/>
      <c r="E774" s="35"/>
      <c r="F774" s="35"/>
      <c r="G774" s="35"/>
      <c r="H774" s="35"/>
      <c r="I774" s="35"/>
      <c r="J774" s="35"/>
      <c r="K774" s="35"/>
      <c r="L774" s="35"/>
      <c r="M774" s="35"/>
      <c r="N774" s="35"/>
      <c r="O774" s="35"/>
      <c r="P774" s="33"/>
      <c r="Q774" s="35"/>
      <c r="R774" s="35"/>
      <c r="S774" s="35"/>
      <c r="T774" s="35"/>
      <c r="U774" s="35"/>
      <c r="V774" s="35"/>
      <c r="W774" s="35"/>
      <c r="X774" s="35"/>
      <c r="Y774" s="35"/>
      <c r="Z774" s="35"/>
      <c r="AA774" s="35"/>
      <c r="AB774" s="35"/>
      <c r="AC774" s="35"/>
      <c r="AD774" s="35"/>
      <c r="AE774" s="35"/>
      <c r="AF774" s="35"/>
      <c r="AG774" s="35"/>
      <c r="AH774" s="35"/>
      <c r="AI774" s="35"/>
      <c r="AJ774" s="35"/>
      <c r="AK774" s="35"/>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c r="BZ774" s="35"/>
      <c r="CA774" s="35"/>
      <c r="CB774" s="35"/>
      <c r="CC774" s="35"/>
      <c r="CD774" s="35"/>
      <c r="CE774" s="35"/>
      <c r="CF774" s="35"/>
      <c r="CG774" s="35"/>
      <c r="CH774" s="35"/>
    </row>
    <row r="775" spans="1:100" s="247" customFormat="1" x14ac:dyDescent="0.25">
      <c r="B775" s="43"/>
      <c r="C775" s="35"/>
      <c r="D775" s="35"/>
      <c r="E775" s="35"/>
      <c r="F775" s="35"/>
      <c r="G775" s="35"/>
      <c r="H775" s="35"/>
      <c r="I775" s="35"/>
      <c r="J775" s="35"/>
      <c r="K775" s="35"/>
      <c r="L775" s="35"/>
      <c r="M775" s="35"/>
      <c r="N775" s="35"/>
      <c r="O775" s="35"/>
      <c r="P775" s="33"/>
      <c r="Q775" s="35"/>
      <c r="R775" s="35"/>
      <c r="S775" s="35"/>
      <c r="T775" s="35"/>
      <c r="U775" s="35"/>
      <c r="V775" s="35"/>
      <c r="W775" s="35"/>
      <c r="X775" s="35"/>
      <c r="Y775" s="35"/>
      <c r="Z775" s="35"/>
      <c r="AA775" s="35"/>
      <c r="AB775" s="35"/>
      <c r="AC775" s="35"/>
      <c r="AD775" s="35"/>
      <c r="AE775" s="35"/>
      <c r="AF775" s="35"/>
      <c r="AG775" s="35"/>
      <c r="AH775" s="35"/>
      <c r="AI775" s="35"/>
      <c r="AJ775" s="35"/>
      <c r="AK775" s="35"/>
      <c r="AL775" s="35"/>
      <c r="AM775" s="35"/>
      <c r="AN775" s="35"/>
      <c r="AO775" s="35"/>
      <c r="AP775" s="35"/>
      <c r="AQ775" s="35"/>
      <c r="AR775" s="35"/>
      <c r="AS775" s="35"/>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c r="BZ775" s="35"/>
      <c r="CA775" s="35"/>
      <c r="CB775" s="35"/>
      <c r="CC775" s="35"/>
      <c r="CD775" s="35"/>
      <c r="CE775" s="35"/>
      <c r="CF775" s="35"/>
      <c r="CG775" s="35"/>
      <c r="CH775" s="35"/>
    </row>
    <row r="776" spans="1:100" s="247" customFormat="1" x14ac:dyDescent="0.25">
      <c r="B776" s="43"/>
      <c r="C776" s="35"/>
      <c r="D776" s="35"/>
      <c r="E776" s="35"/>
      <c r="F776" s="35"/>
      <c r="G776" s="35"/>
      <c r="H776" s="35"/>
      <c r="I776" s="35"/>
      <c r="J776" s="35"/>
      <c r="K776" s="35"/>
      <c r="L776" s="35"/>
      <c r="M776" s="35"/>
      <c r="N776" s="35"/>
      <c r="O776" s="35"/>
      <c r="P776" s="33"/>
      <c r="Q776" s="35"/>
      <c r="R776" s="35"/>
      <c r="S776" s="35"/>
      <c r="T776" s="35"/>
      <c r="U776" s="35"/>
      <c r="V776" s="35"/>
      <c r="W776" s="35"/>
      <c r="X776" s="35"/>
      <c r="Y776" s="35"/>
      <c r="Z776" s="35"/>
      <c r="AA776" s="35"/>
      <c r="AB776" s="35"/>
      <c r="AC776" s="35"/>
      <c r="AD776" s="35"/>
      <c r="AE776" s="35"/>
      <c r="AF776" s="35"/>
      <c r="AG776" s="35"/>
      <c r="AH776" s="35"/>
      <c r="AI776" s="35"/>
      <c r="AJ776" s="35"/>
      <c r="AK776" s="35"/>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c r="BZ776" s="35"/>
      <c r="CA776" s="35"/>
      <c r="CB776" s="35"/>
      <c r="CC776" s="35"/>
      <c r="CD776" s="35"/>
      <c r="CE776" s="35"/>
      <c r="CF776" s="35"/>
      <c r="CG776" s="35"/>
      <c r="CH776" s="35"/>
    </row>
    <row r="777" spans="1:100" s="247" customFormat="1" x14ac:dyDescent="0.25">
      <c r="B777" s="43"/>
      <c r="C777" s="35"/>
      <c r="D777" s="35"/>
      <c r="E777" s="35"/>
      <c r="F777" s="35"/>
      <c r="G777" s="35"/>
      <c r="H777" s="35"/>
      <c r="I777" s="35"/>
      <c r="J777" s="35"/>
      <c r="K777" s="35"/>
      <c r="L777" s="35"/>
      <c r="M777" s="35"/>
      <c r="N777" s="35"/>
      <c r="O777" s="35"/>
      <c r="P777" s="33"/>
      <c r="Q777" s="35"/>
      <c r="R777" s="35"/>
      <c r="S777" s="35"/>
      <c r="T777" s="35"/>
      <c r="U777" s="35"/>
      <c r="V777" s="35"/>
      <c r="W777" s="35"/>
      <c r="X777" s="35"/>
      <c r="Y777" s="35"/>
      <c r="Z777" s="35"/>
      <c r="AA777" s="35"/>
      <c r="AB777" s="35"/>
      <c r="AC777" s="35"/>
      <c r="AD777" s="35"/>
      <c r="AE777" s="35"/>
      <c r="AF777" s="35"/>
      <c r="AG777" s="35"/>
      <c r="AH777" s="35"/>
      <c r="AI777" s="35"/>
      <c r="AJ777" s="35"/>
      <c r="AK777" s="35"/>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c r="BZ777" s="35"/>
      <c r="CA777" s="35"/>
      <c r="CB777" s="35"/>
      <c r="CC777" s="35"/>
      <c r="CD777" s="35"/>
      <c r="CE777" s="35"/>
      <c r="CF777" s="35"/>
      <c r="CG777" s="35"/>
      <c r="CH777" s="35"/>
    </row>
    <row r="778" spans="1:100" s="244" customFormat="1" x14ac:dyDescent="0.25">
      <c r="B778" s="43"/>
      <c r="C778" s="35"/>
      <c r="D778" s="35"/>
      <c r="E778" s="35"/>
      <c r="F778" s="35"/>
      <c r="G778" s="35"/>
      <c r="H778" s="35"/>
      <c r="I778" s="35"/>
      <c r="J778" s="35"/>
      <c r="K778" s="35"/>
      <c r="L778" s="35"/>
      <c r="M778" s="35"/>
      <c r="N778" s="35"/>
      <c r="O778" s="35"/>
      <c r="P778" s="33"/>
      <c r="Q778" s="35"/>
      <c r="R778" s="35"/>
      <c r="S778" s="35"/>
      <c r="T778" s="35"/>
      <c r="U778" s="35"/>
      <c r="V778" s="35"/>
      <c r="W778" s="35"/>
      <c r="X778" s="35"/>
      <c r="Y778" s="35"/>
      <c r="Z778" s="35"/>
      <c r="AA778" s="35"/>
      <c r="AB778" s="35"/>
      <c r="AC778" s="35"/>
      <c r="AD778" s="35"/>
      <c r="AE778" s="35"/>
      <c r="AF778" s="35"/>
      <c r="AG778" s="35"/>
      <c r="AH778" s="35"/>
      <c r="AI778" s="35"/>
      <c r="AJ778" s="35"/>
      <c r="AK778" s="35"/>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c r="BZ778" s="35"/>
      <c r="CA778" s="35"/>
      <c r="CB778" s="35"/>
      <c r="CC778" s="35"/>
      <c r="CD778" s="35"/>
      <c r="CE778" s="35"/>
      <c r="CF778" s="35"/>
      <c r="CG778" s="35"/>
      <c r="CH778" s="35"/>
    </row>
    <row r="779" spans="1:100" s="244" customFormat="1" x14ac:dyDescent="0.25">
      <c r="B779" s="43"/>
      <c r="C779" s="35"/>
      <c r="D779" s="35"/>
      <c r="E779" s="35"/>
      <c r="F779" s="35"/>
      <c r="G779" s="35"/>
      <c r="H779" s="35"/>
      <c r="I779" s="35" t="s">
        <v>4750</v>
      </c>
      <c r="J779" s="35" t="s">
        <v>6330</v>
      </c>
      <c r="K779" s="35"/>
      <c r="L779" s="35"/>
      <c r="M779" s="35"/>
      <c r="N779" s="35"/>
      <c r="O779" s="35"/>
      <c r="P779" s="33"/>
      <c r="Q779" s="35"/>
      <c r="R779" s="35"/>
      <c r="S779" s="35"/>
      <c r="T779" s="35"/>
      <c r="U779" s="35"/>
      <c r="V779" s="35"/>
      <c r="W779" s="35"/>
      <c r="X779" s="35"/>
      <c r="Y779" s="35"/>
      <c r="Z779" s="35"/>
      <c r="AA779" s="35"/>
      <c r="AB779" s="35"/>
      <c r="AC779" s="35"/>
      <c r="AD779" s="35"/>
      <c r="AE779" s="35"/>
      <c r="AF779" s="35"/>
      <c r="AG779" s="35"/>
      <c r="AH779" s="35"/>
      <c r="AI779" s="35"/>
      <c r="AJ779" s="35"/>
      <c r="AK779" s="35"/>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c r="BZ779" s="35"/>
      <c r="CA779" s="35"/>
      <c r="CB779" s="35"/>
      <c r="CC779" s="35"/>
      <c r="CD779" s="35"/>
      <c r="CE779" s="35"/>
      <c r="CF779" s="35"/>
      <c r="CG779" s="35"/>
      <c r="CH779" s="35"/>
    </row>
    <row r="780" spans="1:100" s="251" customFormat="1" x14ac:dyDescent="0.25">
      <c r="A780" s="251" t="s">
        <v>1192</v>
      </c>
      <c r="B780" s="249"/>
      <c r="C780" s="248"/>
      <c r="D780" s="248"/>
      <c r="E780" s="248" t="s">
        <v>6331</v>
      </c>
      <c r="F780" s="248" t="s">
        <v>6332</v>
      </c>
      <c r="G780" s="248" t="s">
        <v>133</v>
      </c>
      <c r="H780" s="248">
        <v>47905</v>
      </c>
      <c r="I780" s="248" t="s">
        <v>4750</v>
      </c>
      <c r="J780" s="248" t="s">
        <v>6330</v>
      </c>
      <c r="K780" s="248">
        <v>15960</v>
      </c>
      <c r="L780" s="248"/>
      <c r="M780" s="248"/>
      <c r="N780" s="248"/>
      <c r="O780" s="248"/>
      <c r="P780" s="250"/>
      <c r="Q780" s="248"/>
      <c r="R780" s="248"/>
      <c r="S780" s="248"/>
      <c r="T780" s="248"/>
      <c r="U780" s="248"/>
      <c r="V780" s="248"/>
      <c r="W780" s="248"/>
      <c r="X780" s="248"/>
      <c r="Y780" s="248"/>
      <c r="Z780" s="248"/>
      <c r="AA780" s="248">
        <v>1985</v>
      </c>
      <c r="AB780" s="248"/>
      <c r="AC780" s="248">
        <v>3</v>
      </c>
      <c r="AD780" s="248">
        <v>2</v>
      </c>
      <c r="AE780" s="248"/>
      <c r="AF780" s="248">
        <v>3</v>
      </c>
      <c r="AG780" s="248"/>
      <c r="AH780" s="248">
        <v>3</v>
      </c>
      <c r="AI780" s="248"/>
      <c r="AJ780" s="248"/>
      <c r="AK780" s="248"/>
      <c r="AL780" s="248"/>
      <c r="AM780" s="248"/>
      <c r="AN780" s="248"/>
      <c r="AO780" s="248"/>
      <c r="AP780" s="248"/>
      <c r="AQ780" s="248"/>
      <c r="AR780" s="248"/>
      <c r="AS780" s="248"/>
      <c r="AT780" s="248"/>
      <c r="AU780" s="248"/>
      <c r="AV780" s="248"/>
      <c r="AW780" s="248"/>
      <c r="AX780" s="248"/>
      <c r="AY780" s="248"/>
      <c r="AZ780" s="248"/>
      <c r="BA780" s="248"/>
      <c r="BB780" s="248"/>
      <c r="BC780" s="248"/>
      <c r="BD780" s="248"/>
      <c r="BE780" s="248"/>
      <c r="BF780" s="248"/>
      <c r="BG780" s="248"/>
      <c r="BH780" s="248"/>
      <c r="BI780" s="248"/>
      <c r="BJ780" s="248"/>
      <c r="BK780" s="248"/>
      <c r="BL780" s="248"/>
      <c r="BM780" s="248"/>
      <c r="BN780" s="248"/>
      <c r="BO780" s="248"/>
      <c r="BP780" s="248"/>
      <c r="BQ780" s="248"/>
      <c r="BR780" s="248"/>
      <c r="BS780" s="248"/>
      <c r="BT780" s="248"/>
      <c r="BU780" s="248"/>
      <c r="BV780" s="248"/>
      <c r="BW780" s="248"/>
      <c r="BX780" s="248"/>
      <c r="BY780" s="248"/>
      <c r="BZ780" s="248"/>
      <c r="CA780" s="248"/>
      <c r="CB780" s="248"/>
      <c r="CC780" s="248"/>
      <c r="CD780" s="248"/>
      <c r="CE780" s="248"/>
      <c r="CF780" s="248"/>
      <c r="CG780" s="248"/>
      <c r="CH780" s="248" t="s">
        <v>6333</v>
      </c>
      <c r="CQ780" s="251">
        <v>1</v>
      </c>
      <c r="CR780" s="251" t="s">
        <v>6386</v>
      </c>
      <c r="CV780" s="251">
        <v>0</v>
      </c>
    </row>
    <row r="781" spans="1:100" s="251" customFormat="1" x14ac:dyDescent="0.25">
      <c r="A781" s="251" t="s">
        <v>1239</v>
      </c>
      <c r="B781" s="249"/>
      <c r="C781" s="248"/>
      <c r="D781" s="248"/>
      <c r="E781" s="248" t="s">
        <v>6334</v>
      </c>
      <c r="F781" s="248" t="s">
        <v>6335</v>
      </c>
      <c r="G781" s="248" t="s">
        <v>133</v>
      </c>
      <c r="H781" s="248">
        <v>47905</v>
      </c>
      <c r="I781" s="248" t="s">
        <v>4750</v>
      </c>
      <c r="J781" s="248" t="s">
        <v>6330</v>
      </c>
      <c r="K781" s="248">
        <v>11100</v>
      </c>
      <c r="L781" s="248"/>
      <c r="M781" s="248"/>
      <c r="N781" s="248"/>
      <c r="O781" s="248"/>
      <c r="P781" s="250"/>
      <c r="Q781" s="248"/>
      <c r="R781" s="248"/>
      <c r="S781" s="248"/>
      <c r="T781" s="248"/>
      <c r="U781" s="248"/>
      <c r="V781" s="248"/>
      <c r="W781" s="248"/>
      <c r="X781" s="248"/>
      <c r="Y781" s="248"/>
      <c r="Z781" s="248"/>
      <c r="AA781" s="248">
        <v>1984</v>
      </c>
      <c r="AB781" s="248"/>
      <c r="AC781" s="248">
        <v>3</v>
      </c>
      <c r="AD781" s="248">
        <v>2</v>
      </c>
      <c r="AE781" s="248"/>
      <c r="AF781" s="248">
        <v>3</v>
      </c>
      <c r="AG781" s="248"/>
      <c r="AH781" s="248">
        <v>3</v>
      </c>
      <c r="AI781" s="248"/>
      <c r="AJ781" s="248"/>
      <c r="AK781" s="248"/>
      <c r="AL781" s="248"/>
      <c r="AM781" s="248"/>
      <c r="AN781" s="248"/>
      <c r="AO781" s="248"/>
      <c r="AP781" s="248"/>
      <c r="AQ781" s="248"/>
      <c r="AR781" s="248"/>
      <c r="AS781" s="248"/>
      <c r="AT781" s="248"/>
      <c r="AU781" s="248"/>
      <c r="AV781" s="248"/>
      <c r="AW781" s="248"/>
      <c r="AX781" s="248"/>
      <c r="AY781" s="248"/>
      <c r="AZ781" s="248"/>
      <c r="BA781" s="248"/>
      <c r="BB781" s="248"/>
      <c r="BC781" s="248"/>
      <c r="BD781" s="248"/>
      <c r="BE781" s="248"/>
      <c r="BF781" s="248"/>
      <c r="BG781" s="248"/>
      <c r="BH781" s="248"/>
      <c r="BI781" s="248"/>
      <c r="BJ781" s="248"/>
      <c r="BK781" s="248"/>
      <c r="BL781" s="248"/>
      <c r="BM781" s="248"/>
      <c r="BN781" s="248"/>
      <c r="BO781" s="248"/>
      <c r="BP781" s="248"/>
      <c r="BQ781" s="248"/>
      <c r="BR781" s="248"/>
      <c r="BS781" s="248"/>
      <c r="BT781" s="248"/>
      <c r="BU781" s="248"/>
      <c r="BV781" s="248"/>
      <c r="BW781" s="248"/>
      <c r="BX781" s="248"/>
      <c r="BY781" s="248"/>
      <c r="BZ781" s="248"/>
      <c r="CA781" s="248"/>
      <c r="CB781" s="248"/>
      <c r="CC781" s="248"/>
      <c r="CD781" s="248"/>
      <c r="CE781" s="248"/>
      <c r="CF781" s="248"/>
      <c r="CG781" s="248"/>
      <c r="CH781" s="248" t="s">
        <v>6336</v>
      </c>
      <c r="CQ781" s="251">
        <v>1</v>
      </c>
      <c r="CR781" s="251" t="s">
        <v>1237</v>
      </c>
      <c r="CV781" s="251">
        <v>0</v>
      </c>
    </row>
    <row r="782" spans="1:100" s="247" customFormat="1" x14ac:dyDescent="0.25">
      <c r="B782" s="43"/>
      <c r="C782" s="35"/>
      <c r="D782" s="35"/>
      <c r="E782" s="35"/>
      <c r="F782" s="35"/>
      <c r="G782" s="35"/>
      <c r="H782" s="35"/>
      <c r="I782" s="35"/>
      <c r="J782" s="35"/>
      <c r="K782" s="35"/>
      <c r="L782" s="35"/>
      <c r="M782" s="35"/>
      <c r="N782" s="35"/>
      <c r="O782" s="35"/>
      <c r="P782" s="33"/>
      <c r="Q782" s="35"/>
      <c r="R782" s="35"/>
      <c r="S782" s="35"/>
      <c r="T782" s="35"/>
      <c r="U782" s="35"/>
      <c r="V782" s="35"/>
      <c r="W782" s="35"/>
      <c r="X782" s="35"/>
      <c r="Y782" s="35"/>
      <c r="Z782" s="35"/>
      <c r="AA782" s="35"/>
      <c r="AB782" s="35"/>
      <c r="AC782" s="35"/>
      <c r="AD782" s="35"/>
      <c r="AE782" s="35"/>
      <c r="AF782" s="35"/>
      <c r="AG782" s="35"/>
      <c r="AH782" s="35"/>
      <c r="AI782" s="35"/>
      <c r="AJ782" s="35"/>
      <c r="AK782" s="35"/>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c r="BZ782" s="35"/>
      <c r="CA782" s="35"/>
      <c r="CB782" s="35"/>
      <c r="CC782" s="35"/>
      <c r="CD782" s="35"/>
      <c r="CE782" s="35"/>
      <c r="CF782" s="35"/>
      <c r="CG782" s="35"/>
      <c r="CH782" s="35"/>
    </row>
    <row r="783" spans="1:100" s="247" customFormat="1" x14ac:dyDescent="0.25">
      <c r="B783" s="43"/>
      <c r="C783" s="35"/>
      <c r="D783" s="35"/>
      <c r="E783" s="35"/>
      <c r="F783" s="35"/>
      <c r="G783" s="35"/>
      <c r="H783" s="35"/>
      <c r="I783" s="35"/>
      <c r="J783" s="35"/>
      <c r="K783" s="35"/>
      <c r="L783" s="35"/>
      <c r="M783" s="35"/>
      <c r="N783" s="35"/>
      <c r="O783" s="35"/>
      <c r="P783" s="33"/>
      <c r="Q783" s="35"/>
      <c r="R783" s="35"/>
      <c r="S783" s="35"/>
      <c r="T783" s="35"/>
      <c r="U783" s="35"/>
      <c r="V783" s="35"/>
      <c r="W783" s="35"/>
      <c r="X783" s="35"/>
      <c r="Y783" s="35"/>
      <c r="Z783" s="35"/>
      <c r="AA783" s="35"/>
      <c r="AB783" s="35"/>
      <c r="AC783" s="35"/>
      <c r="AD783" s="35"/>
      <c r="AE783" s="35"/>
      <c r="AF783" s="35"/>
      <c r="AG783" s="35"/>
      <c r="AH783" s="35"/>
      <c r="AI783" s="35"/>
      <c r="AJ783" s="35"/>
      <c r="AK783" s="35"/>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c r="BZ783" s="35"/>
      <c r="CA783" s="35"/>
      <c r="CB783" s="35"/>
      <c r="CC783" s="35"/>
      <c r="CD783" s="35"/>
      <c r="CE783" s="35"/>
      <c r="CF783" s="35"/>
      <c r="CG783" s="35"/>
      <c r="CH783" s="35"/>
    </row>
    <row r="784" spans="1:100" s="247" customFormat="1" x14ac:dyDescent="0.25">
      <c r="B784" s="43"/>
      <c r="C784" s="35"/>
      <c r="D784" s="35"/>
      <c r="E784" s="35"/>
      <c r="F784" s="35"/>
      <c r="G784" s="35"/>
      <c r="H784" s="35"/>
      <c r="I784" s="35" t="s">
        <v>4750</v>
      </c>
      <c r="J784" s="35" t="s">
        <v>6341</v>
      </c>
      <c r="K784" s="35"/>
      <c r="L784" s="35"/>
      <c r="M784" s="35"/>
      <c r="N784" s="35"/>
      <c r="O784" s="35"/>
      <c r="P784" s="33"/>
      <c r="Q784" s="35"/>
      <c r="R784" s="35"/>
      <c r="S784" s="35"/>
      <c r="T784" s="35"/>
      <c r="U784" s="35"/>
      <c r="V784" s="35"/>
      <c r="W784" s="35"/>
      <c r="X784" s="35"/>
      <c r="Y784" s="35"/>
      <c r="Z784" s="35"/>
      <c r="AA784" s="35"/>
      <c r="AB784" s="35"/>
      <c r="AC784" s="35"/>
      <c r="AD784" s="35"/>
      <c r="AE784" s="35"/>
      <c r="AF784" s="35"/>
      <c r="AG784" s="35"/>
      <c r="AH784" s="35"/>
      <c r="AI784" s="35"/>
      <c r="AJ784" s="35"/>
      <c r="AK784" s="35"/>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c r="BZ784" s="35"/>
      <c r="CA784" s="35"/>
      <c r="CB784" s="35"/>
      <c r="CC784" s="35"/>
      <c r="CD784" s="35"/>
      <c r="CE784" s="35"/>
      <c r="CF784" s="35"/>
      <c r="CG784" s="35"/>
      <c r="CH784" s="35"/>
    </row>
    <row r="785" spans="1:100" s="203" customFormat="1" x14ac:dyDescent="0.25">
      <c r="A785" s="203" t="s">
        <v>6342</v>
      </c>
      <c r="B785" s="133"/>
      <c r="C785" s="136"/>
      <c r="D785" s="136" t="s">
        <v>6345</v>
      </c>
      <c r="E785" s="136" t="s">
        <v>6343</v>
      </c>
      <c r="F785" s="136" t="s">
        <v>6344</v>
      </c>
      <c r="G785" s="136" t="s">
        <v>133</v>
      </c>
      <c r="H785" s="136">
        <v>47905</v>
      </c>
      <c r="I785" s="136" t="s">
        <v>4750</v>
      </c>
      <c r="J785" s="136" t="s">
        <v>6341</v>
      </c>
      <c r="K785" s="136">
        <v>6085</v>
      </c>
      <c r="L785" s="136"/>
      <c r="M785" s="136"/>
      <c r="N785" s="136"/>
      <c r="O785" s="136"/>
      <c r="P785" s="132"/>
      <c r="Q785" s="136"/>
      <c r="R785" s="136"/>
      <c r="S785" s="136"/>
      <c r="T785" s="136"/>
      <c r="U785" s="136"/>
      <c r="V785" s="136"/>
      <c r="W785" s="136"/>
      <c r="X785" s="136"/>
      <c r="Y785" s="136"/>
      <c r="Z785" s="136"/>
      <c r="AA785" s="136">
        <v>2006</v>
      </c>
      <c r="AB785" s="136"/>
      <c r="AC785" s="136">
        <v>4</v>
      </c>
      <c r="AD785" s="136">
        <v>4</v>
      </c>
      <c r="AE785" s="136"/>
      <c r="AF785" s="136">
        <v>4</v>
      </c>
      <c r="AG785" s="136"/>
      <c r="AH785" s="136">
        <v>4</v>
      </c>
      <c r="AI785" s="136"/>
      <c r="AJ785" s="136"/>
      <c r="AK785" s="136"/>
      <c r="AL785" s="136"/>
      <c r="AM785" s="136"/>
      <c r="AN785" s="136"/>
      <c r="AO785" s="136"/>
      <c r="AP785" s="136"/>
      <c r="AQ785" s="136"/>
      <c r="AR785" s="136"/>
      <c r="AS785" s="136"/>
      <c r="AT785" s="136"/>
      <c r="AU785" s="136"/>
      <c r="AV785" s="136"/>
      <c r="AW785" s="136"/>
      <c r="AX785" s="136"/>
      <c r="AY785" s="136"/>
      <c r="AZ785" s="136"/>
      <c r="BA785" s="136"/>
      <c r="BB785" s="136"/>
      <c r="BC785" s="136"/>
      <c r="BD785" s="136"/>
      <c r="BE785" s="136"/>
      <c r="BF785" s="136"/>
      <c r="BG785" s="136"/>
      <c r="BH785" s="136"/>
      <c r="BI785" s="136"/>
      <c r="BJ785" s="136"/>
      <c r="BK785" s="136"/>
      <c r="BL785" s="136"/>
      <c r="BM785" s="136"/>
      <c r="BN785" s="136"/>
      <c r="BO785" s="136"/>
      <c r="BP785" s="136"/>
      <c r="BQ785" s="136"/>
      <c r="BR785" s="136"/>
      <c r="BS785" s="136"/>
      <c r="BT785" s="136"/>
      <c r="BU785" s="136"/>
      <c r="BV785" s="136"/>
      <c r="BW785" s="136"/>
      <c r="BX785" s="136"/>
      <c r="BY785" s="136"/>
      <c r="BZ785" s="136"/>
      <c r="CA785" s="136"/>
      <c r="CB785" s="136"/>
      <c r="CC785" s="136"/>
      <c r="CD785" s="136"/>
      <c r="CE785" s="136"/>
      <c r="CF785" s="136"/>
      <c r="CG785" s="136"/>
      <c r="CH785" s="136" t="s">
        <v>6346</v>
      </c>
      <c r="CQ785" s="203">
        <v>0</v>
      </c>
      <c r="CV785" s="203">
        <v>0</v>
      </c>
    </row>
    <row r="786" spans="1:100" s="203" customFormat="1" x14ac:dyDescent="0.25">
      <c r="A786" s="203" t="s">
        <v>6347</v>
      </c>
      <c r="B786" s="133"/>
      <c r="C786" s="136"/>
      <c r="D786" s="136" t="s">
        <v>6348</v>
      </c>
      <c r="E786" s="136" t="s">
        <v>6349</v>
      </c>
      <c r="F786" s="136" t="s">
        <v>6350</v>
      </c>
      <c r="G786" s="136" t="s">
        <v>133</v>
      </c>
      <c r="H786" s="136">
        <v>47904</v>
      </c>
      <c r="I786" s="136" t="s">
        <v>4750</v>
      </c>
      <c r="J786" s="136" t="s">
        <v>6341</v>
      </c>
      <c r="K786" s="136">
        <v>2068</v>
      </c>
      <c r="L786" s="136"/>
      <c r="M786" s="136"/>
      <c r="N786" s="136"/>
      <c r="O786" s="136"/>
      <c r="P786" s="132"/>
      <c r="Q786" s="136"/>
      <c r="R786" s="136"/>
      <c r="S786" s="136"/>
      <c r="T786" s="136"/>
      <c r="U786" s="136"/>
      <c r="V786" s="136"/>
      <c r="W786" s="136"/>
      <c r="X786" s="136"/>
      <c r="Y786" s="136"/>
      <c r="Z786" s="136"/>
      <c r="AA786" s="136">
        <v>1950</v>
      </c>
      <c r="AB786" s="136"/>
      <c r="AC786" s="136">
        <v>3</v>
      </c>
      <c r="AD786" s="136">
        <v>2</v>
      </c>
      <c r="AE786" s="136"/>
      <c r="AF786" s="136">
        <v>3</v>
      </c>
      <c r="AG786" s="136"/>
      <c r="AH786" s="136">
        <v>3</v>
      </c>
      <c r="AI786" s="136"/>
      <c r="AJ786" s="136"/>
      <c r="AK786" s="136"/>
      <c r="AL786" s="136"/>
      <c r="AM786" s="136"/>
      <c r="AN786" s="136"/>
      <c r="AO786" s="136"/>
      <c r="AP786" s="136"/>
      <c r="AQ786" s="136"/>
      <c r="AR786" s="136"/>
      <c r="AS786" s="136"/>
      <c r="AT786" s="136"/>
      <c r="AU786" s="136"/>
      <c r="AV786" s="136"/>
      <c r="AW786" s="136"/>
      <c r="AX786" s="136"/>
      <c r="AY786" s="136"/>
      <c r="AZ786" s="136"/>
      <c r="BA786" s="136"/>
      <c r="BB786" s="136"/>
      <c r="BC786" s="136"/>
      <c r="BD786" s="136"/>
      <c r="BE786" s="136"/>
      <c r="BF786" s="136"/>
      <c r="BG786" s="136"/>
      <c r="BH786" s="136"/>
      <c r="BI786" s="136"/>
      <c r="BJ786" s="136"/>
      <c r="BK786" s="136"/>
      <c r="BL786" s="136"/>
      <c r="BM786" s="136"/>
      <c r="BN786" s="136"/>
      <c r="BO786" s="136"/>
      <c r="BP786" s="136"/>
      <c r="BQ786" s="136"/>
      <c r="BR786" s="136"/>
      <c r="BS786" s="136"/>
      <c r="BT786" s="136"/>
      <c r="BU786" s="136"/>
      <c r="BV786" s="136"/>
      <c r="BW786" s="136"/>
      <c r="BX786" s="136"/>
      <c r="BY786" s="136"/>
      <c r="BZ786" s="136"/>
      <c r="CA786" s="136"/>
      <c r="CB786" s="136"/>
      <c r="CC786" s="136"/>
      <c r="CD786" s="136"/>
      <c r="CE786" s="136"/>
      <c r="CF786" s="136"/>
      <c r="CG786" s="136"/>
      <c r="CH786" s="136" t="s">
        <v>6351</v>
      </c>
      <c r="CQ786" s="203">
        <v>0</v>
      </c>
      <c r="CV786" s="203">
        <v>0</v>
      </c>
    </row>
    <row r="787" spans="1:100" s="203" customFormat="1" x14ac:dyDescent="0.25">
      <c r="A787" s="203" t="s">
        <v>6352</v>
      </c>
      <c r="B787" s="133"/>
      <c r="C787" s="136"/>
      <c r="D787" s="136" t="s">
        <v>6353</v>
      </c>
      <c r="E787" s="136" t="s">
        <v>6354</v>
      </c>
      <c r="F787" s="136" t="s">
        <v>6355</v>
      </c>
      <c r="G787" s="136" t="s">
        <v>254</v>
      </c>
      <c r="H787" s="136">
        <v>47906</v>
      </c>
      <c r="I787" s="136" t="s">
        <v>4750</v>
      </c>
      <c r="J787" s="136" t="s">
        <v>6341</v>
      </c>
      <c r="K787" s="136">
        <v>9280</v>
      </c>
      <c r="L787" s="136"/>
      <c r="M787" s="136"/>
      <c r="N787" s="136"/>
      <c r="O787" s="136"/>
      <c r="P787" s="132"/>
      <c r="Q787" s="136"/>
      <c r="R787" s="136"/>
      <c r="S787" s="136"/>
      <c r="T787" s="136"/>
      <c r="U787" s="136"/>
      <c r="V787" s="136"/>
      <c r="W787" s="136"/>
      <c r="X787" s="136"/>
      <c r="Y787" s="136"/>
      <c r="Z787" s="136"/>
      <c r="AA787" s="136"/>
      <c r="AB787" s="136"/>
      <c r="AC787" s="136">
        <v>2</v>
      </c>
      <c r="AD787" s="136">
        <v>3</v>
      </c>
      <c r="AE787" s="136"/>
      <c r="AF787" s="136">
        <v>1</v>
      </c>
      <c r="AG787" s="136"/>
      <c r="AH787" s="136">
        <v>3</v>
      </c>
      <c r="AI787" s="136"/>
      <c r="AJ787" s="136"/>
      <c r="AK787" s="136"/>
      <c r="AL787" s="136"/>
      <c r="AM787" s="136"/>
      <c r="AN787" s="136"/>
      <c r="AO787" s="136"/>
      <c r="AP787" s="136"/>
      <c r="AQ787" s="136"/>
      <c r="AR787" s="136"/>
      <c r="AS787" s="136"/>
      <c r="AT787" s="136"/>
      <c r="AU787" s="136"/>
      <c r="AV787" s="136"/>
      <c r="AW787" s="136"/>
      <c r="AX787" s="136"/>
      <c r="AY787" s="136"/>
      <c r="AZ787" s="136"/>
      <c r="BA787" s="136"/>
      <c r="BB787" s="136"/>
      <c r="BC787" s="136"/>
      <c r="BD787" s="136"/>
      <c r="BE787" s="136"/>
      <c r="BF787" s="136"/>
      <c r="BG787" s="136"/>
      <c r="BH787" s="136"/>
      <c r="BI787" s="136"/>
      <c r="BJ787" s="136"/>
      <c r="BK787" s="136"/>
      <c r="BL787" s="136"/>
      <c r="BM787" s="136"/>
      <c r="BN787" s="136"/>
      <c r="BO787" s="136"/>
      <c r="BP787" s="136"/>
      <c r="BQ787" s="136"/>
      <c r="BR787" s="136"/>
      <c r="BS787" s="136"/>
      <c r="BT787" s="136"/>
      <c r="BU787" s="136"/>
      <c r="BV787" s="136"/>
      <c r="BW787" s="136"/>
      <c r="BX787" s="136"/>
      <c r="BY787" s="136"/>
      <c r="BZ787" s="136"/>
      <c r="CA787" s="136"/>
      <c r="CB787" s="136"/>
      <c r="CC787" s="136"/>
      <c r="CD787" s="136"/>
      <c r="CE787" s="136"/>
      <c r="CF787" s="136"/>
      <c r="CG787" s="136"/>
      <c r="CH787" s="136" t="s">
        <v>6356</v>
      </c>
      <c r="CQ787" s="203">
        <v>0</v>
      </c>
      <c r="CV787" s="203">
        <v>0</v>
      </c>
    </row>
    <row r="788" spans="1:100" s="203" customFormat="1" x14ac:dyDescent="0.25">
      <c r="A788" s="203" t="s">
        <v>1408</v>
      </c>
      <c r="B788" s="133"/>
      <c r="C788" s="136"/>
      <c r="D788" s="136" t="s">
        <v>6378</v>
      </c>
      <c r="E788" s="136" t="s">
        <v>5320</v>
      </c>
      <c r="F788" s="136" t="s">
        <v>6379</v>
      </c>
      <c r="G788" s="136" t="s">
        <v>133</v>
      </c>
      <c r="H788" s="136">
        <v>47904</v>
      </c>
      <c r="I788" s="136" t="s">
        <v>4750</v>
      </c>
      <c r="J788" s="136" t="s">
        <v>6341</v>
      </c>
      <c r="K788" s="136">
        <v>129373</v>
      </c>
      <c r="L788" s="136"/>
      <c r="M788" s="136"/>
      <c r="N788" s="136"/>
      <c r="O788" s="136"/>
      <c r="P788" s="132"/>
      <c r="Q788" s="136"/>
      <c r="R788" s="136"/>
      <c r="S788" s="136"/>
      <c r="T788" s="136"/>
      <c r="U788" s="136"/>
      <c r="V788" s="136"/>
      <c r="W788" s="136"/>
      <c r="X788" s="136"/>
      <c r="Y788" s="136"/>
      <c r="Z788" s="136"/>
      <c r="AA788" s="136"/>
      <c r="AB788" s="136"/>
      <c r="AC788" s="136">
        <v>3</v>
      </c>
      <c r="AD788" s="136">
        <v>3</v>
      </c>
      <c r="AE788" s="136"/>
      <c r="AF788" s="136">
        <v>3</v>
      </c>
      <c r="AG788" s="136"/>
      <c r="AH788" s="136">
        <v>3</v>
      </c>
      <c r="AI788" s="136"/>
      <c r="AJ788" s="136"/>
      <c r="AK788" s="136"/>
      <c r="AL788" s="136"/>
      <c r="AM788" s="136"/>
      <c r="AN788" s="136"/>
      <c r="AO788" s="136"/>
      <c r="AP788" s="136"/>
      <c r="AQ788" s="136"/>
      <c r="AR788" s="136"/>
      <c r="AS788" s="136"/>
      <c r="AT788" s="136"/>
      <c r="AU788" s="136"/>
      <c r="AV788" s="136"/>
      <c r="AW788" s="136"/>
      <c r="AX788" s="136"/>
      <c r="AY788" s="136"/>
      <c r="AZ788" s="136"/>
      <c r="BA788" s="136"/>
      <c r="BB788" s="136"/>
      <c r="BC788" s="136"/>
      <c r="BD788" s="136"/>
      <c r="BE788" s="136"/>
      <c r="BF788" s="136"/>
      <c r="BG788" s="136"/>
      <c r="BH788" s="136"/>
      <c r="BI788" s="136"/>
      <c r="BJ788" s="136"/>
      <c r="BK788" s="136"/>
      <c r="BL788" s="136"/>
      <c r="BM788" s="136"/>
      <c r="BN788" s="136"/>
      <c r="BO788" s="136"/>
      <c r="BP788" s="136"/>
      <c r="BQ788" s="136"/>
      <c r="BR788" s="136"/>
      <c r="BS788" s="136"/>
      <c r="BT788" s="136"/>
      <c r="BU788" s="136"/>
      <c r="BV788" s="136"/>
      <c r="BW788" s="136"/>
      <c r="BX788" s="136"/>
      <c r="BY788" s="136"/>
      <c r="BZ788" s="136"/>
      <c r="CA788" s="136"/>
      <c r="CB788" s="136"/>
      <c r="CC788" s="136"/>
      <c r="CD788" s="136"/>
      <c r="CE788" s="136"/>
      <c r="CF788" s="136"/>
      <c r="CG788" s="136"/>
      <c r="CH788" s="136"/>
      <c r="CQ788" s="203">
        <v>1</v>
      </c>
      <c r="CR788" s="203" t="s">
        <v>6380</v>
      </c>
      <c r="CV788" s="203">
        <v>0</v>
      </c>
    </row>
    <row r="789" spans="1:100" s="203" customFormat="1" x14ac:dyDescent="0.25">
      <c r="A789" s="203" t="s">
        <v>6422</v>
      </c>
      <c r="B789" s="133"/>
      <c r="C789" s="136"/>
      <c r="D789" s="136" t="s">
        <v>6423</v>
      </c>
      <c r="E789" s="136" t="s">
        <v>6424</v>
      </c>
      <c r="F789" s="136" t="s">
        <v>6425</v>
      </c>
      <c r="G789" s="136" t="s">
        <v>133</v>
      </c>
      <c r="H789" s="136">
        <v>47901</v>
      </c>
      <c r="I789" s="136" t="s">
        <v>4750</v>
      </c>
      <c r="J789" s="136" t="s">
        <v>6341</v>
      </c>
      <c r="K789" s="136">
        <v>5032</v>
      </c>
      <c r="L789" s="136"/>
      <c r="M789" s="136"/>
      <c r="N789" s="136"/>
      <c r="O789" s="136"/>
      <c r="P789" s="132">
        <v>5032</v>
      </c>
      <c r="Q789" s="136"/>
      <c r="R789" s="136"/>
      <c r="S789" s="136"/>
      <c r="T789" s="136"/>
      <c r="U789" s="136"/>
      <c r="V789" s="136"/>
      <c r="W789" s="136"/>
      <c r="X789" s="136"/>
      <c r="Y789" s="136"/>
      <c r="Z789" s="136"/>
      <c r="AA789" s="136">
        <v>1900</v>
      </c>
      <c r="AB789" s="136"/>
      <c r="AC789" s="136">
        <v>3</v>
      </c>
      <c r="AD789" s="136">
        <v>3</v>
      </c>
      <c r="AE789" s="136"/>
      <c r="AF789" s="136">
        <v>3</v>
      </c>
      <c r="AG789" s="136"/>
      <c r="AH789" s="136">
        <v>3</v>
      </c>
      <c r="AI789" s="136"/>
      <c r="AJ789" s="136"/>
      <c r="AK789" s="136"/>
      <c r="AL789" s="136"/>
      <c r="AM789" s="136"/>
      <c r="AN789" s="136"/>
      <c r="AO789" s="136"/>
      <c r="AP789" s="136"/>
      <c r="AQ789" s="136"/>
      <c r="AR789" s="136"/>
      <c r="AS789" s="136"/>
      <c r="AT789" s="136"/>
      <c r="AU789" s="136"/>
      <c r="AV789" s="136"/>
      <c r="AW789" s="136"/>
      <c r="AX789" s="136"/>
      <c r="AY789" s="136"/>
      <c r="AZ789" s="136"/>
      <c r="BA789" s="136"/>
      <c r="BB789" s="136"/>
      <c r="BC789" s="136"/>
      <c r="BD789" s="136"/>
      <c r="BE789" s="136"/>
      <c r="BF789" s="136"/>
      <c r="BG789" s="136"/>
      <c r="BH789" s="136"/>
      <c r="BI789" s="136"/>
      <c r="BJ789" s="136"/>
      <c r="BK789" s="136"/>
      <c r="BL789" s="136"/>
      <c r="BM789" s="136"/>
      <c r="BN789" s="136"/>
      <c r="BO789" s="136"/>
      <c r="BP789" s="136"/>
      <c r="BQ789" s="136"/>
      <c r="BR789" s="136"/>
      <c r="BS789" s="136"/>
      <c r="BT789" s="136"/>
      <c r="BU789" s="136"/>
      <c r="BV789" s="136"/>
      <c r="BW789" s="136"/>
      <c r="BX789" s="136"/>
      <c r="BY789" s="136"/>
      <c r="BZ789" s="136"/>
      <c r="CA789" s="136"/>
      <c r="CB789" s="136"/>
      <c r="CC789" s="136"/>
      <c r="CD789" s="136"/>
      <c r="CE789" s="136"/>
      <c r="CF789" s="136"/>
      <c r="CG789" s="136"/>
      <c r="CH789" s="136" t="s">
        <v>6426</v>
      </c>
      <c r="CQ789" s="203">
        <v>0</v>
      </c>
      <c r="CV789" s="203">
        <v>0</v>
      </c>
    </row>
    <row r="790" spans="1:100" s="203" customFormat="1" x14ac:dyDescent="0.25">
      <c r="A790" s="203" t="s">
        <v>6431</v>
      </c>
      <c r="B790" s="133"/>
      <c r="C790" s="136"/>
      <c r="D790" s="136" t="s">
        <v>6432</v>
      </c>
      <c r="E790" s="136" t="s">
        <v>6433</v>
      </c>
      <c r="F790" s="136" t="s">
        <v>6434</v>
      </c>
      <c r="G790" s="136" t="s">
        <v>133</v>
      </c>
      <c r="H790" s="136">
        <v>47909</v>
      </c>
      <c r="I790" s="136" t="s">
        <v>4750</v>
      </c>
      <c r="J790" s="136" t="s">
        <v>6341</v>
      </c>
      <c r="K790" s="136">
        <v>5248</v>
      </c>
      <c r="L790" s="136"/>
      <c r="M790" s="136"/>
      <c r="N790" s="136"/>
      <c r="O790" s="136"/>
      <c r="P790" s="132"/>
      <c r="Q790" s="136"/>
      <c r="R790" s="136"/>
      <c r="S790" s="136"/>
      <c r="T790" s="136"/>
      <c r="U790" s="136"/>
      <c r="V790" s="136"/>
      <c r="W790" s="136"/>
      <c r="X790" s="136"/>
      <c r="Y790" s="136"/>
      <c r="Z790" s="136"/>
      <c r="AA790" s="136">
        <v>1950</v>
      </c>
      <c r="AB790" s="136"/>
      <c r="AC790" s="136">
        <v>3</v>
      </c>
      <c r="AD790" s="136">
        <v>3</v>
      </c>
      <c r="AE790" s="136"/>
      <c r="AF790" s="136">
        <v>3</v>
      </c>
      <c r="AG790" s="136"/>
      <c r="AH790" s="136">
        <v>3</v>
      </c>
      <c r="AI790" s="136"/>
      <c r="AJ790" s="136"/>
      <c r="AK790" s="136"/>
      <c r="AL790" s="136"/>
      <c r="AM790" s="136"/>
      <c r="AN790" s="136"/>
      <c r="AO790" s="136"/>
      <c r="AP790" s="136"/>
      <c r="AQ790" s="136"/>
      <c r="AR790" s="136"/>
      <c r="AS790" s="136"/>
      <c r="AT790" s="136"/>
      <c r="AU790" s="136"/>
      <c r="AV790" s="136"/>
      <c r="AW790" s="136"/>
      <c r="AX790" s="136"/>
      <c r="AY790" s="136"/>
      <c r="AZ790" s="136"/>
      <c r="BA790" s="136"/>
      <c r="BB790" s="136"/>
      <c r="BC790" s="136"/>
      <c r="BD790" s="136"/>
      <c r="BE790" s="136"/>
      <c r="BF790" s="136"/>
      <c r="BG790" s="136"/>
      <c r="BH790" s="136"/>
      <c r="BI790" s="136"/>
      <c r="BJ790" s="136"/>
      <c r="BK790" s="136"/>
      <c r="BL790" s="136"/>
      <c r="BM790" s="136"/>
      <c r="BN790" s="136"/>
      <c r="BO790" s="136"/>
      <c r="BP790" s="136"/>
      <c r="BQ790" s="136"/>
      <c r="BR790" s="136"/>
      <c r="BS790" s="136"/>
      <c r="BT790" s="136"/>
      <c r="BU790" s="136"/>
      <c r="BV790" s="136"/>
      <c r="BW790" s="136"/>
      <c r="BX790" s="136"/>
      <c r="BY790" s="136"/>
      <c r="BZ790" s="136"/>
      <c r="CA790" s="136"/>
      <c r="CB790" s="136"/>
      <c r="CC790" s="136"/>
      <c r="CD790" s="136"/>
      <c r="CE790" s="136"/>
      <c r="CF790" s="136"/>
      <c r="CG790" s="136"/>
      <c r="CH790" s="136" t="s">
        <v>6435</v>
      </c>
      <c r="CQ790" s="203">
        <v>0</v>
      </c>
      <c r="CV790" s="203">
        <v>0</v>
      </c>
    </row>
    <row r="791" spans="1:100" s="203" customFormat="1" x14ac:dyDescent="0.25">
      <c r="A791" s="203" t="s">
        <v>6436</v>
      </c>
      <c r="B791" s="133"/>
      <c r="C791" s="136"/>
      <c r="D791" s="136" t="s">
        <v>6437</v>
      </c>
      <c r="E791" s="136" t="s">
        <v>6438</v>
      </c>
      <c r="F791" s="136" t="s">
        <v>6439</v>
      </c>
      <c r="G791" s="136" t="s">
        <v>133</v>
      </c>
      <c r="H791" s="136">
        <v>47909</v>
      </c>
      <c r="I791" s="136" t="s">
        <v>4750</v>
      </c>
      <c r="J791" s="136" t="s">
        <v>6341</v>
      </c>
      <c r="K791" s="136">
        <v>13812</v>
      </c>
      <c r="L791" s="136"/>
      <c r="M791" s="136"/>
      <c r="N791" s="136"/>
      <c r="O791" s="136"/>
      <c r="P791" s="132"/>
      <c r="Q791" s="136"/>
      <c r="R791" s="136"/>
      <c r="S791" s="136"/>
      <c r="T791" s="136"/>
      <c r="U791" s="136"/>
      <c r="V791" s="136"/>
      <c r="W791" s="136"/>
      <c r="X791" s="136"/>
      <c r="Y791" s="136"/>
      <c r="Z791" s="136"/>
      <c r="AA791" s="136">
        <v>1948</v>
      </c>
      <c r="AB791" s="136"/>
      <c r="AC791" s="136">
        <v>3</v>
      </c>
      <c r="AD791" s="136">
        <v>3</v>
      </c>
      <c r="AE791" s="136"/>
      <c r="AF791" s="136">
        <v>1</v>
      </c>
      <c r="AG791" s="136"/>
      <c r="AH791" s="136">
        <v>3</v>
      </c>
      <c r="AI791" s="136"/>
      <c r="AJ791" s="136"/>
      <c r="AK791" s="136"/>
      <c r="AL791" s="136"/>
      <c r="AM791" s="136"/>
      <c r="AN791" s="136"/>
      <c r="AO791" s="136"/>
      <c r="AP791" s="136"/>
      <c r="AQ791" s="136"/>
      <c r="AR791" s="136"/>
      <c r="AS791" s="136"/>
      <c r="AT791" s="136"/>
      <c r="AU791" s="136"/>
      <c r="AV791" s="136"/>
      <c r="AW791" s="136"/>
      <c r="AX791" s="136"/>
      <c r="AY791" s="136"/>
      <c r="AZ791" s="136"/>
      <c r="BA791" s="136"/>
      <c r="BB791" s="136"/>
      <c r="BC791" s="136"/>
      <c r="BD791" s="136"/>
      <c r="BE791" s="136"/>
      <c r="BF791" s="136"/>
      <c r="BG791" s="136"/>
      <c r="BH791" s="136"/>
      <c r="BI791" s="136"/>
      <c r="BJ791" s="136"/>
      <c r="BK791" s="136"/>
      <c r="BL791" s="136"/>
      <c r="BM791" s="136"/>
      <c r="BN791" s="136"/>
      <c r="BO791" s="136"/>
      <c r="BP791" s="136"/>
      <c r="BQ791" s="136"/>
      <c r="BR791" s="136"/>
      <c r="BS791" s="136"/>
      <c r="BT791" s="136"/>
      <c r="BU791" s="136"/>
      <c r="BV791" s="136"/>
      <c r="BW791" s="136"/>
      <c r="BX791" s="136"/>
      <c r="BY791" s="136"/>
      <c r="BZ791" s="136"/>
      <c r="CA791" s="136"/>
      <c r="CB791" s="136"/>
      <c r="CC791" s="136"/>
      <c r="CD791" s="136"/>
      <c r="CE791" s="136"/>
      <c r="CF791" s="136"/>
      <c r="CG791" s="136"/>
      <c r="CH791" s="136" t="s">
        <v>6441</v>
      </c>
      <c r="CQ791" s="203">
        <v>0</v>
      </c>
      <c r="CV791" s="203">
        <v>0</v>
      </c>
    </row>
    <row r="792" spans="1:100" s="203" customFormat="1" x14ac:dyDescent="0.25">
      <c r="A792" s="203" t="s">
        <v>6484</v>
      </c>
      <c r="B792" s="133"/>
      <c r="C792" s="136"/>
      <c r="D792" s="136" t="s">
        <v>6485</v>
      </c>
      <c r="E792" s="136" t="s">
        <v>6486</v>
      </c>
      <c r="F792" s="136" t="s">
        <v>6487</v>
      </c>
      <c r="G792" s="136" t="s">
        <v>133</v>
      </c>
      <c r="H792" s="136">
        <v>47905</v>
      </c>
      <c r="I792" s="136" t="s">
        <v>4750</v>
      </c>
      <c r="J792" s="136" t="s">
        <v>6341</v>
      </c>
      <c r="K792" s="136">
        <v>7304</v>
      </c>
      <c r="L792" s="136"/>
      <c r="M792" s="136"/>
      <c r="N792" s="136"/>
      <c r="O792" s="136"/>
      <c r="P792" s="132">
        <v>3332</v>
      </c>
      <c r="Q792" s="136"/>
      <c r="R792" s="136"/>
      <c r="S792" s="136"/>
      <c r="T792" s="136"/>
      <c r="U792" s="136"/>
      <c r="V792" s="136"/>
      <c r="W792" s="136"/>
      <c r="X792" s="136"/>
      <c r="Y792" s="136"/>
      <c r="Z792" s="136"/>
      <c r="AA792" s="136">
        <v>1967</v>
      </c>
      <c r="AB792" s="136"/>
      <c r="AC792" s="136">
        <v>3</v>
      </c>
      <c r="AD792" s="136">
        <v>3</v>
      </c>
      <c r="AE792" s="136"/>
      <c r="AF792" s="136">
        <v>1</v>
      </c>
      <c r="AG792" s="136"/>
      <c r="AH792" s="136">
        <v>2</v>
      </c>
      <c r="AI792" s="136"/>
      <c r="AJ792" s="136"/>
      <c r="AK792" s="136"/>
      <c r="AL792" s="136"/>
      <c r="AM792" s="136"/>
      <c r="AN792" s="136"/>
      <c r="AO792" s="136"/>
      <c r="AP792" s="136"/>
      <c r="AQ792" s="136"/>
      <c r="AR792" s="136"/>
      <c r="AS792" s="136"/>
      <c r="AT792" s="136"/>
      <c r="AU792" s="136"/>
      <c r="AV792" s="136"/>
      <c r="AW792" s="136"/>
      <c r="AX792" s="136"/>
      <c r="AY792" s="136"/>
      <c r="AZ792" s="136"/>
      <c r="BA792" s="136"/>
      <c r="BB792" s="136"/>
      <c r="BC792" s="136"/>
      <c r="BD792" s="136"/>
      <c r="BE792" s="136"/>
      <c r="BF792" s="136"/>
      <c r="BG792" s="136"/>
      <c r="BH792" s="136"/>
      <c r="BI792" s="136"/>
      <c r="BJ792" s="136"/>
      <c r="BK792" s="136"/>
      <c r="BL792" s="136"/>
      <c r="BM792" s="136"/>
      <c r="BN792" s="136"/>
      <c r="BO792" s="136"/>
      <c r="BP792" s="136"/>
      <c r="BQ792" s="136"/>
      <c r="BR792" s="136"/>
      <c r="BS792" s="136"/>
      <c r="BT792" s="136"/>
      <c r="BU792" s="136"/>
      <c r="BV792" s="136"/>
      <c r="BW792" s="136"/>
      <c r="BX792" s="136"/>
      <c r="BY792" s="136"/>
      <c r="BZ792" s="136"/>
      <c r="CA792" s="136"/>
      <c r="CB792" s="136"/>
      <c r="CC792" s="136"/>
      <c r="CD792" s="136"/>
      <c r="CE792" s="136"/>
      <c r="CF792" s="136"/>
      <c r="CG792" s="136"/>
      <c r="CH792" s="136" t="s">
        <v>6488</v>
      </c>
      <c r="CQ792" s="203">
        <v>0</v>
      </c>
      <c r="CV792" s="203">
        <v>0</v>
      </c>
    </row>
    <row r="793" spans="1:100" s="203" customFormat="1" x14ac:dyDescent="0.25">
      <c r="A793" s="203" t="s">
        <v>6502</v>
      </c>
      <c r="B793" s="133"/>
      <c r="C793" s="136"/>
      <c r="D793" s="136" t="s">
        <v>6503</v>
      </c>
      <c r="E793" s="136" t="s">
        <v>6504</v>
      </c>
      <c r="F793" s="136" t="s">
        <v>6505</v>
      </c>
      <c r="G793" s="136" t="s">
        <v>133</v>
      </c>
      <c r="H793" s="136">
        <v>47905</v>
      </c>
      <c r="I793" s="136" t="s">
        <v>4750</v>
      </c>
      <c r="J793" s="136" t="s">
        <v>6341</v>
      </c>
      <c r="K793" s="136">
        <v>36666</v>
      </c>
      <c r="L793" s="136"/>
      <c r="M793" s="136"/>
      <c r="N793" s="136"/>
      <c r="O793" s="136"/>
      <c r="P793" s="132"/>
      <c r="Q793" s="136"/>
      <c r="R793" s="136"/>
      <c r="S793" s="136"/>
      <c r="T793" s="136"/>
      <c r="U793" s="136"/>
      <c r="V793" s="136"/>
      <c r="W793" s="136"/>
      <c r="X793" s="136"/>
      <c r="Y793" s="136"/>
      <c r="Z793" s="136"/>
      <c r="AA793" s="136">
        <v>2003</v>
      </c>
      <c r="AB793" s="136"/>
      <c r="AC793" s="136">
        <v>4</v>
      </c>
      <c r="AD793" s="136">
        <v>4</v>
      </c>
      <c r="AE793" s="136"/>
      <c r="AF793" s="136">
        <v>4</v>
      </c>
      <c r="AG793" s="136"/>
      <c r="AH793" s="136">
        <v>3</v>
      </c>
      <c r="AI793" s="136"/>
      <c r="AJ793" s="136"/>
      <c r="AK793" s="136"/>
      <c r="AL793" s="136"/>
      <c r="AM793" s="136"/>
      <c r="AN793" s="136"/>
      <c r="AO793" s="136"/>
      <c r="AP793" s="136"/>
      <c r="AQ793" s="136"/>
      <c r="AR793" s="136"/>
      <c r="AS793" s="136"/>
      <c r="AT793" s="136"/>
      <c r="AU793" s="136"/>
      <c r="AV793" s="136"/>
      <c r="AW793" s="136"/>
      <c r="AX793" s="136"/>
      <c r="AY793" s="136"/>
      <c r="AZ793" s="136"/>
      <c r="BA793" s="136"/>
      <c r="BB793" s="136"/>
      <c r="BC793" s="136"/>
      <c r="BD793" s="136"/>
      <c r="BE793" s="136"/>
      <c r="BF793" s="136"/>
      <c r="BG793" s="136"/>
      <c r="BH793" s="136"/>
      <c r="BI793" s="136"/>
      <c r="BJ793" s="136"/>
      <c r="BK793" s="136"/>
      <c r="BL793" s="136"/>
      <c r="BM793" s="136"/>
      <c r="BN793" s="136"/>
      <c r="BO793" s="136"/>
      <c r="BP793" s="136"/>
      <c r="BQ793" s="136"/>
      <c r="BR793" s="136"/>
      <c r="BS793" s="136"/>
      <c r="BT793" s="136"/>
      <c r="BU793" s="136"/>
      <c r="BV793" s="136"/>
      <c r="BW793" s="136"/>
      <c r="BX793" s="136"/>
      <c r="BY793" s="136"/>
      <c r="BZ793" s="136"/>
      <c r="CA793" s="136"/>
      <c r="CB793" s="136"/>
      <c r="CC793" s="136"/>
      <c r="CD793" s="136"/>
      <c r="CE793" s="136"/>
      <c r="CF793" s="136"/>
      <c r="CG793" s="136"/>
      <c r="CH793" s="136"/>
      <c r="CQ793" s="203">
        <v>0</v>
      </c>
      <c r="CV793" s="203">
        <v>0</v>
      </c>
    </row>
    <row r="794" spans="1:100" s="203" customFormat="1" x14ac:dyDescent="0.25">
      <c r="A794" s="203" t="s">
        <v>6510</v>
      </c>
      <c r="B794" s="133"/>
      <c r="C794" s="136"/>
      <c r="D794" s="136" t="s">
        <v>6511</v>
      </c>
      <c r="E794" s="136" t="s">
        <v>6512</v>
      </c>
      <c r="F794" s="136" t="s">
        <v>6513</v>
      </c>
      <c r="G794" s="136" t="s">
        <v>133</v>
      </c>
      <c r="H794" s="136">
        <v>47904</v>
      </c>
      <c r="I794" s="136" t="s">
        <v>4750</v>
      </c>
      <c r="J794" s="136" t="s">
        <v>6341</v>
      </c>
      <c r="K794" s="136">
        <v>3300</v>
      </c>
      <c r="L794" s="136"/>
      <c r="M794" s="136"/>
      <c r="N794" s="136"/>
      <c r="O794" s="136"/>
      <c r="P794" s="132"/>
      <c r="Q794" s="136"/>
      <c r="R794" s="136"/>
      <c r="S794" s="136"/>
      <c r="T794" s="136"/>
      <c r="U794" s="136"/>
      <c r="V794" s="136"/>
      <c r="W794" s="136"/>
      <c r="X794" s="136"/>
      <c r="Y794" s="136"/>
      <c r="Z794" s="136"/>
      <c r="AA794" s="136">
        <v>1950</v>
      </c>
      <c r="AB794" s="136"/>
      <c r="AC794" s="136">
        <v>3</v>
      </c>
      <c r="AD794" s="136">
        <v>3</v>
      </c>
      <c r="AE794" s="136"/>
      <c r="AF794" s="136">
        <v>3</v>
      </c>
      <c r="AG794" s="136"/>
      <c r="AH794" s="136">
        <v>3</v>
      </c>
      <c r="AI794" s="136"/>
      <c r="AJ794" s="136"/>
      <c r="AK794" s="136"/>
      <c r="AL794" s="136"/>
      <c r="AM794" s="136"/>
      <c r="AN794" s="136"/>
      <c r="AO794" s="136"/>
      <c r="AP794" s="136"/>
      <c r="AQ794" s="136"/>
      <c r="AR794" s="136"/>
      <c r="AS794" s="136"/>
      <c r="AT794" s="136"/>
      <c r="AU794" s="136"/>
      <c r="AV794" s="136"/>
      <c r="AW794" s="136"/>
      <c r="AX794" s="136"/>
      <c r="AY794" s="136"/>
      <c r="AZ794" s="136"/>
      <c r="BA794" s="136"/>
      <c r="BB794" s="136"/>
      <c r="BC794" s="136"/>
      <c r="BD794" s="136"/>
      <c r="BE794" s="136"/>
      <c r="BF794" s="136"/>
      <c r="BG794" s="136"/>
      <c r="BH794" s="136"/>
      <c r="BI794" s="136"/>
      <c r="BJ794" s="136"/>
      <c r="BK794" s="136"/>
      <c r="BL794" s="136"/>
      <c r="BM794" s="136"/>
      <c r="BN794" s="136"/>
      <c r="BO794" s="136"/>
      <c r="BP794" s="136"/>
      <c r="BQ794" s="136"/>
      <c r="BR794" s="136"/>
      <c r="BS794" s="136"/>
      <c r="BT794" s="136"/>
      <c r="BU794" s="136"/>
      <c r="BV794" s="136"/>
      <c r="BW794" s="136"/>
      <c r="BX794" s="136"/>
      <c r="BY794" s="136"/>
      <c r="BZ794" s="136"/>
      <c r="CA794" s="136"/>
      <c r="CB794" s="136"/>
      <c r="CC794" s="136"/>
      <c r="CD794" s="136"/>
      <c r="CE794" s="136"/>
      <c r="CF794" s="136"/>
      <c r="CG794" s="136"/>
      <c r="CH794" s="136" t="s">
        <v>6514</v>
      </c>
      <c r="CQ794" s="203">
        <v>0</v>
      </c>
      <c r="CV794" s="203">
        <v>0</v>
      </c>
    </row>
    <row r="795" spans="1:100" s="203" customFormat="1" x14ac:dyDescent="0.25">
      <c r="A795" s="203" t="s">
        <v>6526</v>
      </c>
      <c r="B795" s="133"/>
      <c r="C795" s="136"/>
      <c r="D795" s="136"/>
      <c r="E795" s="136" t="s">
        <v>6527</v>
      </c>
      <c r="F795" s="136" t="s">
        <v>6528</v>
      </c>
      <c r="G795" s="136" t="s">
        <v>133</v>
      </c>
      <c r="H795" s="136">
        <v>47904</v>
      </c>
      <c r="I795" s="136" t="s">
        <v>4750</v>
      </c>
      <c r="J795" s="136" t="s">
        <v>6341</v>
      </c>
      <c r="K795" s="136">
        <v>7200</v>
      </c>
      <c r="L795" s="136"/>
      <c r="M795" s="136"/>
      <c r="N795" s="136"/>
      <c r="O795" s="136"/>
      <c r="P795" s="132">
        <v>484</v>
      </c>
      <c r="Q795" s="136"/>
      <c r="R795" s="136"/>
      <c r="S795" s="136"/>
      <c r="T795" s="136"/>
      <c r="U795" s="136"/>
      <c r="V795" s="136"/>
      <c r="W795" s="136"/>
      <c r="X795" s="136"/>
      <c r="Y795" s="136"/>
      <c r="Z795" s="136"/>
      <c r="AA795" s="136">
        <v>1979</v>
      </c>
      <c r="AB795" s="136"/>
      <c r="AC795" s="136">
        <v>4</v>
      </c>
      <c r="AD795" s="136">
        <v>4</v>
      </c>
      <c r="AE795" s="136"/>
      <c r="AF795" s="136">
        <v>3</v>
      </c>
      <c r="AG795" s="136"/>
      <c r="AH795" s="136">
        <v>4</v>
      </c>
      <c r="AI795" s="136"/>
      <c r="AJ795" s="136"/>
      <c r="AK795" s="136"/>
      <c r="AL795" s="136"/>
      <c r="AM795" s="136"/>
      <c r="AN795" s="136"/>
      <c r="AO795" s="136"/>
      <c r="AP795" s="136"/>
      <c r="AQ795" s="136"/>
      <c r="AR795" s="136"/>
      <c r="AS795" s="136"/>
      <c r="AT795" s="136"/>
      <c r="AU795" s="136"/>
      <c r="AV795" s="136"/>
      <c r="AW795" s="136"/>
      <c r="AX795" s="136"/>
      <c r="AY795" s="136"/>
      <c r="AZ795" s="136"/>
      <c r="BA795" s="136"/>
      <c r="BB795" s="136"/>
      <c r="BC795" s="136"/>
      <c r="BD795" s="136"/>
      <c r="BE795" s="136"/>
      <c r="BF795" s="136"/>
      <c r="BG795" s="136"/>
      <c r="BH795" s="136"/>
      <c r="BI795" s="136"/>
      <c r="BJ795" s="136"/>
      <c r="BK795" s="136"/>
      <c r="BL795" s="136"/>
      <c r="BM795" s="136"/>
      <c r="BN795" s="136"/>
      <c r="BO795" s="136"/>
      <c r="BP795" s="136"/>
      <c r="BQ795" s="136"/>
      <c r="BR795" s="136"/>
      <c r="BS795" s="136"/>
      <c r="BT795" s="136"/>
      <c r="BU795" s="136"/>
      <c r="BV795" s="136"/>
      <c r="BW795" s="136"/>
      <c r="BX795" s="136"/>
      <c r="BY795" s="136"/>
      <c r="BZ795" s="136"/>
      <c r="CA795" s="136"/>
      <c r="CB795" s="136"/>
      <c r="CC795" s="136"/>
      <c r="CD795" s="136"/>
      <c r="CE795" s="136"/>
      <c r="CF795" s="136"/>
      <c r="CG795" s="136"/>
      <c r="CH795" s="136" t="s">
        <v>6529</v>
      </c>
      <c r="CQ795" s="203">
        <v>0</v>
      </c>
      <c r="CV795" s="203">
        <v>0</v>
      </c>
    </row>
    <row r="796" spans="1:100" s="247" customFormat="1" x14ac:dyDescent="0.25">
      <c r="B796" s="43"/>
      <c r="C796" s="35"/>
      <c r="D796" s="35"/>
      <c r="E796" s="35"/>
      <c r="F796" s="35"/>
      <c r="G796" s="35"/>
      <c r="H796" s="35"/>
      <c r="I796" s="35"/>
      <c r="J796" s="35"/>
      <c r="K796" s="35"/>
      <c r="L796" s="35"/>
      <c r="M796" s="35"/>
      <c r="N796" s="35"/>
      <c r="O796" s="35"/>
      <c r="P796" s="33"/>
      <c r="Q796" s="35"/>
      <c r="R796" s="35"/>
      <c r="S796" s="35"/>
      <c r="T796" s="35"/>
      <c r="U796" s="35"/>
      <c r="V796" s="35"/>
      <c r="W796" s="35"/>
      <c r="X796" s="35"/>
      <c r="Y796" s="35"/>
      <c r="Z796" s="35"/>
      <c r="AA796" s="35"/>
      <c r="AB796" s="35"/>
      <c r="AC796" s="35"/>
      <c r="AD796" s="35"/>
      <c r="AE796" s="35"/>
      <c r="AF796" s="35"/>
      <c r="AG796" s="35"/>
      <c r="AH796" s="35"/>
      <c r="AI796" s="35"/>
      <c r="AJ796" s="35"/>
      <c r="AK796" s="35"/>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c r="BZ796" s="35"/>
      <c r="CA796" s="35"/>
      <c r="CB796" s="35"/>
      <c r="CC796" s="35"/>
      <c r="CD796" s="35"/>
      <c r="CE796" s="35"/>
      <c r="CF796" s="35"/>
      <c r="CG796" s="35"/>
      <c r="CH796" s="35"/>
    </row>
    <row r="797" spans="1:100" s="247" customFormat="1" x14ac:dyDescent="0.25">
      <c r="B797" s="43"/>
      <c r="C797" s="35"/>
      <c r="D797" s="35"/>
      <c r="E797" s="35"/>
      <c r="F797" s="35"/>
      <c r="G797" s="35"/>
      <c r="H797" s="35"/>
      <c r="I797" s="35"/>
      <c r="J797" s="35"/>
      <c r="K797" s="35"/>
      <c r="L797" s="35"/>
      <c r="M797" s="35"/>
      <c r="N797" s="35"/>
      <c r="O797" s="35"/>
      <c r="P797" s="33"/>
      <c r="Q797" s="35"/>
      <c r="R797" s="35"/>
      <c r="S797" s="35"/>
      <c r="T797" s="35"/>
      <c r="U797" s="35"/>
      <c r="V797" s="35"/>
      <c r="W797" s="35"/>
      <c r="X797" s="35"/>
      <c r="Y797" s="35"/>
      <c r="Z797" s="35"/>
      <c r="AA797" s="35"/>
      <c r="AB797" s="35"/>
      <c r="AC797" s="35"/>
      <c r="AD797" s="35"/>
      <c r="AE797" s="35"/>
      <c r="AF797" s="35"/>
      <c r="AG797" s="35"/>
      <c r="AH797" s="35"/>
      <c r="AI797" s="35"/>
      <c r="AJ797" s="35"/>
      <c r="AK797" s="35"/>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c r="BZ797" s="35"/>
      <c r="CA797" s="35"/>
      <c r="CB797" s="35"/>
      <c r="CC797" s="35"/>
      <c r="CD797" s="35"/>
      <c r="CE797" s="35"/>
      <c r="CF797" s="35"/>
      <c r="CG797" s="35"/>
      <c r="CH797" s="35"/>
    </row>
    <row r="798" spans="1:100" s="247" customFormat="1" x14ac:dyDescent="0.25">
      <c r="B798" s="43"/>
      <c r="C798" s="35"/>
      <c r="D798" s="35"/>
      <c r="E798" s="35"/>
      <c r="F798" s="35"/>
      <c r="G798" s="35"/>
      <c r="H798" s="35"/>
      <c r="I798" s="35"/>
      <c r="J798" s="35"/>
      <c r="K798" s="35"/>
      <c r="L798" s="35"/>
      <c r="M798" s="35"/>
      <c r="N798" s="35"/>
      <c r="O798" s="35"/>
      <c r="P798" s="33"/>
      <c r="Q798" s="35"/>
      <c r="R798" s="35"/>
      <c r="S798" s="35"/>
      <c r="T798" s="35"/>
      <c r="U798" s="35"/>
      <c r="V798" s="35"/>
      <c r="W798" s="35"/>
      <c r="X798" s="35"/>
      <c r="Y798" s="35"/>
      <c r="Z798" s="35"/>
      <c r="AA798" s="35"/>
      <c r="AB798" s="35"/>
      <c r="AC798" s="35"/>
      <c r="AD798" s="35"/>
      <c r="AE798" s="35"/>
      <c r="AF798" s="35"/>
      <c r="AG798" s="35"/>
      <c r="AH798" s="35"/>
      <c r="AI798" s="35"/>
      <c r="AJ798" s="35"/>
      <c r="AK798" s="35"/>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c r="BZ798" s="35"/>
      <c r="CA798" s="35"/>
      <c r="CB798" s="35"/>
      <c r="CC798" s="35"/>
      <c r="CD798" s="35"/>
      <c r="CE798" s="35"/>
      <c r="CF798" s="35"/>
      <c r="CG798" s="35"/>
      <c r="CH798" s="35"/>
    </row>
    <row r="799" spans="1:100" s="247" customFormat="1" x14ac:dyDescent="0.25">
      <c r="B799" s="43"/>
      <c r="C799" s="35"/>
      <c r="D799" s="35"/>
      <c r="E799" s="35"/>
      <c r="F799" s="35"/>
      <c r="G799" s="35"/>
      <c r="H799" s="35"/>
      <c r="I799" s="35"/>
      <c r="J799" s="35"/>
      <c r="K799" s="35"/>
      <c r="L799" s="35"/>
      <c r="M799" s="35"/>
      <c r="N799" s="35"/>
      <c r="O799" s="35"/>
      <c r="P799" s="33"/>
      <c r="Q799" s="35"/>
      <c r="R799" s="35"/>
      <c r="S799" s="35"/>
      <c r="T799" s="35"/>
      <c r="U799" s="35"/>
      <c r="V799" s="35"/>
      <c r="W799" s="35"/>
      <c r="X799" s="35"/>
      <c r="Y799" s="35"/>
      <c r="Z799" s="35"/>
      <c r="AA799" s="35"/>
      <c r="AB799" s="35"/>
      <c r="AC799" s="35"/>
      <c r="AD799" s="35"/>
      <c r="AE799" s="35"/>
      <c r="AF799" s="35"/>
      <c r="AG799" s="35"/>
      <c r="AH799" s="35"/>
      <c r="AI799" s="35"/>
      <c r="AJ799" s="35"/>
      <c r="AK799" s="35"/>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c r="BZ799" s="35"/>
      <c r="CA799" s="35"/>
      <c r="CB799" s="35"/>
      <c r="CC799" s="35"/>
      <c r="CD799" s="35"/>
      <c r="CE799" s="35"/>
      <c r="CF799" s="35"/>
      <c r="CG799" s="35"/>
      <c r="CH799" s="35"/>
    </row>
    <row r="800" spans="1:100" s="247" customFormat="1" x14ac:dyDescent="0.25">
      <c r="B800" s="43"/>
      <c r="C800" s="35"/>
      <c r="D800" s="35"/>
      <c r="E800" s="35"/>
      <c r="F800" s="35"/>
      <c r="G800" s="35"/>
      <c r="H800" s="35"/>
      <c r="I800" s="35"/>
      <c r="J800" s="35"/>
      <c r="K800" s="35"/>
      <c r="L800" s="35"/>
      <c r="M800" s="35"/>
      <c r="N800" s="35"/>
      <c r="O800" s="35"/>
      <c r="P800" s="33"/>
      <c r="Q800" s="35"/>
      <c r="R800" s="35"/>
      <c r="S800" s="35"/>
      <c r="T800" s="35"/>
      <c r="U800" s="35"/>
      <c r="V800" s="35"/>
      <c r="W800" s="35"/>
      <c r="X800" s="35"/>
      <c r="Y800" s="35"/>
      <c r="Z800" s="35"/>
      <c r="AA800" s="35"/>
      <c r="AB800" s="35"/>
      <c r="AC800" s="35"/>
      <c r="AD800" s="35"/>
      <c r="AE800" s="35"/>
      <c r="AF800" s="35"/>
      <c r="AG800" s="35"/>
      <c r="AH800" s="35"/>
      <c r="AI800" s="35"/>
      <c r="AJ800" s="35"/>
      <c r="AK800" s="35"/>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c r="BZ800" s="35"/>
      <c r="CA800" s="35"/>
      <c r="CB800" s="35"/>
      <c r="CC800" s="35"/>
      <c r="CD800" s="35"/>
      <c r="CE800" s="35"/>
      <c r="CF800" s="35"/>
      <c r="CG800" s="35"/>
      <c r="CH800" s="35"/>
    </row>
    <row r="801" spans="1:100" s="244" customFormat="1" x14ac:dyDescent="0.25">
      <c r="B801" s="43"/>
      <c r="C801" s="35"/>
      <c r="D801" s="35"/>
      <c r="E801" s="35"/>
      <c r="F801" s="35"/>
      <c r="G801" s="35"/>
      <c r="H801" s="35"/>
      <c r="I801" s="35"/>
      <c r="J801" s="35"/>
      <c r="K801" s="35"/>
      <c r="L801" s="35"/>
      <c r="M801" s="35"/>
      <c r="N801" s="35"/>
      <c r="O801" s="35"/>
      <c r="P801" s="33"/>
      <c r="Q801" s="35"/>
      <c r="R801" s="35"/>
      <c r="S801" s="35"/>
      <c r="T801" s="35"/>
      <c r="U801" s="35"/>
      <c r="V801" s="35"/>
      <c r="W801" s="35"/>
      <c r="X801" s="35"/>
      <c r="Y801" s="35"/>
      <c r="Z801" s="35"/>
      <c r="AA801" s="35"/>
      <c r="AB801" s="35"/>
      <c r="AC801" s="35"/>
      <c r="AD801" s="35"/>
      <c r="AE801" s="35"/>
      <c r="AF801" s="35"/>
      <c r="AG801" s="35"/>
      <c r="AH801" s="35"/>
      <c r="AI801" s="35"/>
      <c r="AJ801" s="35"/>
      <c r="AK801" s="35"/>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c r="BZ801" s="35"/>
      <c r="CA801" s="35"/>
      <c r="CB801" s="35"/>
      <c r="CC801" s="35"/>
      <c r="CD801" s="35"/>
      <c r="CE801" s="35"/>
      <c r="CF801" s="35"/>
      <c r="CG801" s="35"/>
      <c r="CH801" s="35"/>
    </row>
    <row r="802" spans="1:100" s="166" customFormat="1" x14ac:dyDescent="0.25">
      <c r="A802" s="166" t="s">
        <v>5269</v>
      </c>
      <c r="B802" s="167"/>
      <c r="C802" s="170"/>
      <c r="D802" s="170" t="s">
        <v>5270</v>
      </c>
      <c r="E802" s="170" t="s">
        <v>5271</v>
      </c>
      <c r="F802" s="170" t="s">
        <v>5272</v>
      </c>
      <c r="G802" s="170" t="s">
        <v>133</v>
      </c>
      <c r="H802" s="170">
        <v>47909</v>
      </c>
      <c r="I802" s="170" t="s">
        <v>4750</v>
      </c>
      <c r="J802" s="170" t="s">
        <v>5273</v>
      </c>
      <c r="K802" s="170">
        <v>2592</v>
      </c>
      <c r="L802" s="170"/>
      <c r="M802" s="170"/>
      <c r="N802" s="170"/>
      <c r="O802" s="170"/>
      <c r="P802" s="252"/>
      <c r="Q802" s="170"/>
      <c r="R802" s="170"/>
      <c r="S802" s="170"/>
      <c r="T802" s="170"/>
      <c r="U802" s="170"/>
      <c r="V802" s="170"/>
      <c r="W802" s="170"/>
      <c r="X802" s="170"/>
      <c r="Y802" s="170"/>
      <c r="Z802" s="170"/>
      <c r="AA802" s="170">
        <v>1968</v>
      </c>
      <c r="AB802" s="170"/>
      <c r="AC802" s="170">
        <v>1</v>
      </c>
      <c r="AD802" s="170">
        <v>2</v>
      </c>
      <c r="AE802" s="170"/>
      <c r="AF802" s="170">
        <v>1</v>
      </c>
      <c r="AG802" s="170"/>
      <c r="AH802" s="170">
        <v>1</v>
      </c>
      <c r="AI802" s="170"/>
      <c r="AJ802" s="170"/>
      <c r="AK802" s="170"/>
      <c r="AL802" s="170"/>
      <c r="AM802" s="170"/>
      <c r="AN802" s="170"/>
      <c r="AO802" s="170"/>
      <c r="AP802" s="170"/>
      <c r="AQ802" s="170"/>
      <c r="AR802" s="170"/>
      <c r="AS802" s="170"/>
      <c r="AT802" s="170"/>
      <c r="AU802" s="170"/>
      <c r="AV802" s="170"/>
      <c r="AW802" s="170"/>
      <c r="AX802" s="170"/>
      <c r="AY802" s="170"/>
      <c r="AZ802" s="170"/>
      <c r="BA802" s="170"/>
      <c r="BB802" s="170"/>
      <c r="BC802" s="170"/>
      <c r="BD802" s="170"/>
      <c r="BE802" s="170"/>
      <c r="BF802" s="170"/>
      <c r="BG802" s="170"/>
      <c r="BH802" s="170"/>
      <c r="BI802" s="170"/>
      <c r="BJ802" s="170"/>
      <c r="BK802" s="170"/>
      <c r="BL802" s="170"/>
      <c r="BM802" s="170"/>
      <c r="BN802" s="170"/>
      <c r="BO802" s="170"/>
      <c r="BP802" s="170"/>
      <c r="BQ802" s="170"/>
      <c r="BR802" s="170"/>
      <c r="BS802" s="170"/>
      <c r="BT802" s="170"/>
      <c r="BU802" s="170"/>
      <c r="BV802" s="170"/>
      <c r="BW802" s="170"/>
      <c r="BX802" s="170"/>
      <c r="BY802" s="170"/>
      <c r="BZ802" s="170"/>
      <c r="CA802" s="170"/>
      <c r="CB802" s="170"/>
      <c r="CC802" s="170"/>
      <c r="CD802" s="170"/>
      <c r="CE802" s="170"/>
      <c r="CF802" s="170"/>
      <c r="CG802" s="170"/>
      <c r="CH802" s="170" t="s">
        <v>5274</v>
      </c>
      <c r="CQ802" s="166">
        <v>0</v>
      </c>
      <c r="CV802" s="166">
        <v>0</v>
      </c>
    </row>
    <row r="803" spans="1:100" s="166" customFormat="1" x14ac:dyDescent="0.25">
      <c r="A803" s="166" t="s">
        <v>5279</v>
      </c>
      <c r="B803" s="167"/>
      <c r="C803" s="170"/>
      <c r="D803" s="170"/>
      <c r="E803" s="170" t="s">
        <v>5280</v>
      </c>
      <c r="F803" s="170" t="s">
        <v>5281</v>
      </c>
      <c r="G803" s="170" t="s">
        <v>133</v>
      </c>
      <c r="H803" s="170">
        <v>47904</v>
      </c>
      <c r="I803" s="170" t="s">
        <v>4750</v>
      </c>
      <c r="J803" s="170" t="s">
        <v>5273</v>
      </c>
      <c r="K803" s="170">
        <v>4612</v>
      </c>
      <c r="L803" s="170"/>
      <c r="M803" s="170"/>
      <c r="N803" s="170"/>
      <c r="O803" s="170"/>
      <c r="P803" s="252"/>
      <c r="Q803" s="170"/>
      <c r="R803" s="170"/>
      <c r="S803" s="170"/>
      <c r="T803" s="170"/>
      <c r="U803" s="170"/>
      <c r="V803" s="170"/>
      <c r="W803" s="170"/>
      <c r="X803" s="170"/>
      <c r="Y803" s="170"/>
      <c r="Z803" s="170"/>
      <c r="AA803" s="170">
        <v>1979</v>
      </c>
      <c r="AB803" s="170"/>
      <c r="AC803" s="170">
        <v>2</v>
      </c>
      <c r="AD803" s="170">
        <v>2</v>
      </c>
      <c r="AE803" s="170"/>
      <c r="AF803" s="170">
        <v>3</v>
      </c>
      <c r="AG803" s="170"/>
      <c r="AH803" s="170">
        <v>2</v>
      </c>
      <c r="AI803" s="170"/>
      <c r="AJ803" s="170"/>
      <c r="AK803" s="170"/>
      <c r="AL803" s="170"/>
      <c r="AM803" s="170"/>
      <c r="AN803" s="170"/>
      <c r="AO803" s="170"/>
      <c r="AP803" s="170"/>
      <c r="AQ803" s="170"/>
      <c r="AR803" s="170"/>
      <c r="AS803" s="170"/>
      <c r="AT803" s="170"/>
      <c r="AU803" s="170"/>
      <c r="AV803" s="170"/>
      <c r="AW803" s="170"/>
      <c r="AX803" s="170"/>
      <c r="AY803" s="170"/>
      <c r="AZ803" s="170"/>
      <c r="BA803" s="170"/>
      <c r="BB803" s="170"/>
      <c r="BC803" s="170"/>
      <c r="BD803" s="170"/>
      <c r="BE803" s="170"/>
      <c r="BF803" s="170"/>
      <c r="BG803" s="170"/>
      <c r="BH803" s="170"/>
      <c r="BI803" s="170"/>
      <c r="BJ803" s="170"/>
      <c r="BK803" s="170"/>
      <c r="BL803" s="170"/>
      <c r="BM803" s="170"/>
      <c r="BN803" s="170"/>
      <c r="BO803" s="170"/>
      <c r="BP803" s="170"/>
      <c r="BQ803" s="170"/>
      <c r="BR803" s="170"/>
      <c r="BS803" s="170"/>
      <c r="BT803" s="170"/>
      <c r="BU803" s="170"/>
      <c r="BV803" s="170"/>
      <c r="BW803" s="170"/>
      <c r="BX803" s="170"/>
      <c r="BY803" s="170"/>
      <c r="BZ803" s="170"/>
      <c r="CA803" s="170"/>
      <c r="CB803" s="170"/>
      <c r="CC803" s="170"/>
      <c r="CD803" s="170"/>
      <c r="CE803" s="170"/>
      <c r="CF803" s="170"/>
      <c r="CG803" s="170"/>
      <c r="CH803" s="170" t="s">
        <v>5282</v>
      </c>
      <c r="CQ803" s="166">
        <v>0</v>
      </c>
      <c r="CV803" s="166">
        <v>0</v>
      </c>
    </row>
    <row r="804" spans="1:100" s="166" customFormat="1" x14ac:dyDescent="0.25">
      <c r="A804" s="166" t="s">
        <v>6493</v>
      </c>
      <c r="B804" s="167"/>
      <c r="C804" s="170"/>
      <c r="D804" s="170" t="s">
        <v>6494</v>
      </c>
      <c r="E804" s="170" t="s">
        <v>6495</v>
      </c>
      <c r="F804" s="170" t="s">
        <v>6496</v>
      </c>
      <c r="G804" s="170" t="s">
        <v>133</v>
      </c>
      <c r="H804" s="170">
        <v>47901</v>
      </c>
      <c r="I804" s="170" t="s">
        <v>4750</v>
      </c>
      <c r="J804" s="170" t="s">
        <v>5273</v>
      </c>
      <c r="K804" s="170">
        <v>4376</v>
      </c>
      <c r="L804" s="170"/>
      <c r="M804" s="170"/>
      <c r="N804" s="170"/>
      <c r="O804" s="170"/>
      <c r="P804" s="252">
        <v>2004</v>
      </c>
      <c r="Q804" s="170"/>
      <c r="R804" s="170"/>
      <c r="S804" s="170"/>
      <c r="T804" s="170"/>
      <c r="U804" s="170"/>
      <c r="V804" s="170"/>
      <c r="W804" s="170"/>
      <c r="X804" s="170"/>
      <c r="Y804" s="170"/>
      <c r="Z804" s="170"/>
      <c r="AA804" s="170">
        <v>1840</v>
      </c>
      <c r="AB804" s="170"/>
      <c r="AC804" s="170">
        <v>3</v>
      </c>
      <c r="AD804" s="170">
        <v>4</v>
      </c>
      <c r="AE804" s="170"/>
      <c r="AF804" s="170">
        <v>2</v>
      </c>
      <c r="AG804" s="170"/>
      <c r="AH804" s="170">
        <v>4</v>
      </c>
      <c r="AI804" s="170"/>
      <c r="AJ804" s="170"/>
      <c r="AK804" s="170"/>
      <c r="AL804" s="170"/>
      <c r="AM804" s="170"/>
      <c r="AN804" s="170"/>
      <c r="AO804" s="170"/>
      <c r="AP804" s="170"/>
      <c r="AQ804" s="170"/>
      <c r="AR804" s="170"/>
      <c r="AS804" s="170"/>
      <c r="AT804" s="170"/>
      <c r="AU804" s="170"/>
      <c r="AV804" s="170"/>
      <c r="AW804" s="170"/>
      <c r="AX804" s="170"/>
      <c r="AY804" s="170"/>
      <c r="AZ804" s="170"/>
      <c r="BA804" s="170"/>
      <c r="BB804" s="170"/>
      <c r="BC804" s="170"/>
      <c r="BD804" s="170"/>
      <c r="BE804" s="170"/>
      <c r="BF804" s="170"/>
      <c r="BG804" s="170"/>
      <c r="BH804" s="170"/>
      <c r="BI804" s="170"/>
      <c r="BJ804" s="170"/>
      <c r="BK804" s="170"/>
      <c r="BL804" s="170"/>
      <c r="BM804" s="170"/>
      <c r="BN804" s="170"/>
      <c r="BO804" s="170"/>
      <c r="BP804" s="170"/>
      <c r="BQ804" s="170"/>
      <c r="BR804" s="170"/>
      <c r="BS804" s="170"/>
      <c r="BT804" s="170"/>
      <c r="BU804" s="170"/>
      <c r="BV804" s="170"/>
      <c r="BW804" s="170"/>
      <c r="BX804" s="170"/>
      <c r="BY804" s="170"/>
      <c r="BZ804" s="170"/>
      <c r="CA804" s="170"/>
      <c r="CB804" s="170"/>
      <c r="CC804" s="170"/>
      <c r="CD804" s="170"/>
      <c r="CE804" s="170"/>
      <c r="CF804" s="170"/>
      <c r="CG804" s="170"/>
      <c r="CH804" s="170" t="s">
        <v>6497</v>
      </c>
      <c r="CQ804" s="166">
        <v>0</v>
      </c>
      <c r="CV804" s="166">
        <v>0</v>
      </c>
    </row>
    <row r="805" spans="1:100" s="166" customFormat="1" x14ac:dyDescent="0.25">
      <c r="A805" s="166" t="s">
        <v>6498</v>
      </c>
      <c r="B805" s="167"/>
      <c r="C805" s="170"/>
      <c r="D805" s="170" t="s">
        <v>6499</v>
      </c>
      <c r="E805" s="170" t="s">
        <v>6500</v>
      </c>
      <c r="F805" s="170" t="s">
        <v>6501</v>
      </c>
      <c r="G805" s="170" t="s">
        <v>133</v>
      </c>
      <c r="H805" s="170">
        <v>47905</v>
      </c>
      <c r="I805" s="170" t="s">
        <v>4750</v>
      </c>
      <c r="J805" s="170" t="s">
        <v>5273</v>
      </c>
      <c r="K805" s="170">
        <v>21036</v>
      </c>
      <c r="L805" s="170"/>
      <c r="M805" s="170"/>
      <c r="N805" s="170"/>
      <c r="O805" s="170"/>
      <c r="P805" s="252"/>
      <c r="Q805" s="170"/>
      <c r="R805" s="170"/>
      <c r="S805" s="170"/>
      <c r="T805" s="170"/>
      <c r="U805" s="170"/>
      <c r="V805" s="170"/>
      <c r="W805" s="170"/>
      <c r="X805" s="170"/>
      <c r="Y805" s="170"/>
      <c r="Z805" s="170"/>
      <c r="AA805" s="170">
        <v>1998</v>
      </c>
      <c r="AB805" s="170"/>
      <c r="AC805" s="170">
        <v>3</v>
      </c>
      <c r="AD805" s="170">
        <v>3</v>
      </c>
      <c r="AE805" s="170"/>
      <c r="AF805" s="170">
        <v>3</v>
      </c>
      <c r="AG805" s="170"/>
      <c r="AH805" s="170">
        <v>3</v>
      </c>
      <c r="AI805" s="170"/>
      <c r="AJ805" s="170"/>
      <c r="AK805" s="170"/>
      <c r="AL805" s="170"/>
      <c r="AM805" s="170"/>
      <c r="AN805" s="170"/>
      <c r="AO805" s="170"/>
      <c r="AP805" s="170"/>
      <c r="AQ805" s="170"/>
      <c r="AR805" s="170"/>
      <c r="AS805" s="170"/>
      <c r="AT805" s="170"/>
      <c r="AU805" s="170"/>
      <c r="AV805" s="170"/>
      <c r="AW805" s="170"/>
      <c r="AX805" s="170"/>
      <c r="AY805" s="170"/>
      <c r="AZ805" s="170"/>
      <c r="BA805" s="170"/>
      <c r="BB805" s="170"/>
      <c r="BC805" s="170"/>
      <c r="BD805" s="170"/>
      <c r="BE805" s="170"/>
      <c r="BF805" s="170"/>
      <c r="BG805" s="170"/>
      <c r="BH805" s="170"/>
      <c r="BI805" s="170"/>
      <c r="BJ805" s="170"/>
      <c r="BK805" s="170"/>
      <c r="BL805" s="170"/>
      <c r="BM805" s="170"/>
      <c r="BN805" s="170"/>
      <c r="BO805" s="170"/>
      <c r="BP805" s="170"/>
      <c r="BQ805" s="170"/>
      <c r="BR805" s="170"/>
      <c r="BS805" s="170"/>
      <c r="BT805" s="170"/>
      <c r="BU805" s="170"/>
      <c r="BV805" s="170"/>
      <c r="BW805" s="170"/>
      <c r="BX805" s="170"/>
      <c r="BY805" s="170"/>
      <c r="BZ805" s="170"/>
      <c r="CA805" s="170"/>
      <c r="CB805" s="170"/>
      <c r="CC805" s="170"/>
      <c r="CD805" s="170"/>
      <c r="CE805" s="170"/>
      <c r="CF805" s="170"/>
      <c r="CG805" s="170"/>
      <c r="CH805" s="170"/>
      <c r="CQ805" s="166">
        <v>0</v>
      </c>
      <c r="CV805" s="166">
        <v>0</v>
      </c>
    </row>
    <row r="806" spans="1:100" s="247" customFormat="1" x14ac:dyDescent="0.25">
      <c r="B806" s="43"/>
      <c r="C806" s="35"/>
      <c r="D806" s="35"/>
      <c r="E806" s="35"/>
      <c r="F806" s="35"/>
      <c r="G806" s="35"/>
      <c r="H806" s="35"/>
      <c r="I806" s="35"/>
      <c r="J806" s="35"/>
      <c r="K806" s="35"/>
      <c r="L806" s="35"/>
      <c r="M806" s="35"/>
      <c r="N806" s="35"/>
      <c r="O806" s="35"/>
      <c r="P806" s="33"/>
      <c r="Q806" s="35"/>
      <c r="R806" s="35"/>
      <c r="S806" s="35"/>
      <c r="T806" s="35"/>
      <c r="U806" s="35"/>
      <c r="V806" s="35"/>
      <c r="W806" s="35"/>
      <c r="X806" s="35"/>
      <c r="Y806" s="35"/>
      <c r="Z806" s="35"/>
      <c r="AA806" s="35"/>
      <c r="AB806" s="35"/>
      <c r="AC806" s="35"/>
      <c r="AD806" s="35"/>
      <c r="AE806" s="35"/>
      <c r="AF806" s="35"/>
      <c r="AG806" s="35"/>
      <c r="AH806" s="35"/>
      <c r="AI806" s="35"/>
      <c r="AJ806" s="35"/>
      <c r="AK806" s="35"/>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c r="BZ806" s="35"/>
      <c r="CA806" s="35"/>
      <c r="CB806" s="35"/>
      <c r="CC806" s="35"/>
      <c r="CD806" s="35"/>
      <c r="CE806" s="35"/>
      <c r="CF806" s="35"/>
      <c r="CG806" s="35"/>
      <c r="CH806" s="35"/>
    </row>
    <row r="807" spans="1:100" s="247" customFormat="1" x14ac:dyDescent="0.25">
      <c r="B807" s="43"/>
      <c r="C807" s="35"/>
      <c r="D807" s="35"/>
      <c r="E807" s="35"/>
      <c r="F807" s="35"/>
      <c r="G807" s="35"/>
      <c r="H807" s="35"/>
      <c r="I807" s="35"/>
      <c r="J807" s="35"/>
      <c r="K807" s="35"/>
      <c r="L807" s="35"/>
      <c r="M807" s="35"/>
      <c r="N807" s="35"/>
      <c r="O807" s="35"/>
      <c r="P807" s="33"/>
      <c r="Q807" s="35"/>
      <c r="R807" s="35"/>
      <c r="S807" s="35"/>
      <c r="T807" s="35"/>
      <c r="U807" s="35"/>
      <c r="V807" s="35"/>
      <c r="W807" s="35"/>
      <c r="X807" s="35"/>
      <c r="Y807" s="35"/>
      <c r="Z807" s="35"/>
      <c r="AA807" s="35"/>
      <c r="AB807" s="35"/>
      <c r="AC807" s="35"/>
      <c r="AD807" s="35"/>
      <c r="AE807" s="35"/>
      <c r="AF807" s="35"/>
      <c r="AG807" s="35"/>
      <c r="AH807" s="35"/>
      <c r="AI807" s="35"/>
      <c r="AJ807" s="35"/>
      <c r="AK807" s="35"/>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c r="BZ807" s="35"/>
      <c r="CA807" s="35"/>
      <c r="CB807" s="35"/>
      <c r="CC807" s="35"/>
      <c r="CD807" s="35"/>
      <c r="CE807" s="35"/>
      <c r="CF807" s="35"/>
      <c r="CG807" s="35"/>
      <c r="CH807" s="35"/>
    </row>
    <row r="808" spans="1:100" s="247" customFormat="1" x14ac:dyDescent="0.25">
      <c r="B808" s="43"/>
      <c r="C808" s="35"/>
      <c r="D808" s="35"/>
      <c r="E808" s="35"/>
      <c r="F808" s="35"/>
      <c r="G808" s="35"/>
      <c r="H808" s="35"/>
      <c r="I808" s="35"/>
      <c r="J808" s="35"/>
      <c r="K808" s="35"/>
      <c r="L808" s="35"/>
      <c r="M808" s="35"/>
      <c r="N808" s="35"/>
      <c r="O808" s="35"/>
      <c r="P808" s="33"/>
      <c r="Q808" s="35"/>
      <c r="R808" s="35"/>
      <c r="S808" s="35"/>
      <c r="T808" s="35"/>
      <c r="U808" s="35"/>
      <c r="V808" s="35"/>
      <c r="W808" s="35"/>
      <c r="X808" s="35"/>
      <c r="Y808" s="35"/>
      <c r="Z808" s="35"/>
      <c r="AA808" s="35"/>
      <c r="AB808" s="35"/>
      <c r="AC808" s="35"/>
      <c r="AD808" s="35"/>
      <c r="AE808" s="35"/>
      <c r="AF808" s="35"/>
      <c r="AG808" s="35"/>
      <c r="AH808" s="35"/>
      <c r="AI808" s="35"/>
      <c r="AJ808" s="35"/>
      <c r="AK808" s="35"/>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c r="BZ808" s="35"/>
      <c r="CA808" s="35"/>
      <c r="CB808" s="35"/>
      <c r="CC808" s="35"/>
      <c r="CD808" s="35"/>
      <c r="CE808" s="35"/>
      <c r="CF808" s="35"/>
      <c r="CG808" s="35"/>
      <c r="CH808" s="35"/>
    </row>
    <row r="809" spans="1:100" s="215" customFormat="1" x14ac:dyDescent="0.25">
      <c r="B809" s="43"/>
      <c r="C809" s="35"/>
      <c r="D809" s="35"/>
      <c r="E809" s="35"/>
      <c r="F809" s="35"/>
      <c r="G809" s="35"/>
      <c r="H809" s="35"/>
      <c r="I809" s="35"/>
      <c r="J809" s="35"/>
      <c r="K809" s="35"/>
      <c r="L809" s="35"/>
      <c r="M809" s="35"/>
      <c r="N809" s="35"/>
      <c r="O809" s="35"/>
      <c r="P809" s="33"/>
      <c r="Q809" s="35"/>
      <c r="R809" s="35"/>
      <c r="S809" s="35"/>
      <c r="T809" s="35"/>
      <c r="U809" s="35"/>
      <c r="V809" s="35"/>
      <c r="W809" s="35"/>
      <c r="X809" s="35"/>
      <c r="Y809" s="35"/>
      <c r="Z809" s="35"/>
      <c r="AA809" s="35"/>
      <c r="AB809" s="35"/>
      <c r="AC809" s="35"/>
      <c r="AD809" s="35"/>
      <c r="AE809" s="35"/>
      <c r="AF809" s="35"/>
      <c r="AG809" s="35"/>
      <c r="AH809" s="35"/>
      <c r="AI809" s="35"/>
      <c r="AJ809" s="35"/>
      <c r="AK809" s="35"/>
      <c r="AL809" s="35"/>
      <c r="AM809" s="35"/>
      <c r="AN809" s="35"/>
      <c r="AO809" s="35"/>
      <c r="AP809" s="35"/>
      <c r="AQ809" s="35"/>
      <c r="AR809" s="35"/>
      <c r="AS809" s="35"/>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c r="BZ809" s="35"/>
      <c r="CA809" s="35"/>
      <c r="CB809" s="35"/>
      <c r="CC809" s="35"/>
      <c r="CD809" s="35"/>
      <c r="CE809" s="35"/>
      <c r="CF809" s="35"/>
      <c r="CG809" s="35"/>
      <c r="CH809" s="35"/>
    </row>
    <row r="810" spans="1:100" s="247" customFormat="1" x14ac:dyDescent="0.25">
      <c r="B810" s="43"/>
      <c r="C810" s="35"/>
      <c r="D810" s="35"/>
      <c r="E810" s="35"/>
      <c r="F810" s="35"/>
      <c r="G810" s="35"/>
      <c r="H810" s="35"/>
      <c r="I810" s="35" t="s">
        <v>4750</v>
      </c>
      <c r="J810" s="35" t="s">
        <v>6365</v>
      </c>
      <c r="K810" s="35"/>
      <c r="L810" s="35"/>
      <c r="M810" s="35"/>
      <c r="N810" s="35"/>
      <c r="O810" s="35"/>
      <c r="P810" s="33"/>
      <c r="Q810" s="35"/>
      <c r="R810" s="35"/>
      <c r="S810" s="35"/>
      <c r="T810" s="35"/>
      <c r="U810" s="35"/>
      <c r="V810" s="35"/>
      <c r="W810" s="35"/>
      <c r="X810" s="35"/>
      <c r="Y810" s="35"/>
      <c r="Z810" s="35"/>
      <c r="AA810" s="35"/>
      <c r="AB810" s="35"/>
      <c r="AC810" s="35"/>
      <c r="AD810" s="35"/>
      <c r="AE810" s="35"/>
      <c r="AF810" s="35"/>
      <c r="AG810" s="35"/>
      <c r="AH810" s="35"/>
      <c r="AI810" s="35"/>
      <c r="AJ810" s="35"/>
      <c r="AK810" s="35"/>
      <c r="AL810" s="35"/>
      <c r="AM810" s="35"/>
      <c r="AN810" s="35"/>
      <c r="AO810" s="35"/>
      <c r="AP810" s="35"/>
      <c r="AQ810" s="35"/>
      <c r="AR810" s="35"/>
      <c r="AS810" s="35"/>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c r="BZ810" s="35"/>
      <c r="CA810" s="35"/>
      <c r="CB810" s="35"/>
      <c r="CC810" s="35"/>
      <c r="CD810" s="35"/>
      <c r="CE810" s="35"/>
      <c r="CF810" s="35"/>
      <c r="CG810" s="35"/>
      <c r="CH810" s="35"/>
    </row>
    <row r="811" spans="1:100" s="251" customFormat="1" x14ac:dyDescent="0.25">
      <c r="A811" s="251" t="s">
        <v>6364</v>
      </c>
      <c r="B811" s="249"/>
      <c r="C811" s="248"/>
      <c r="D811" s="248" t="s">
        <v>6366</v>
      </c>
      <c r="E811" s="248" t="s">
        <v>6367</v>
      </c>
      <c r="F811" s="248" t="s">
        <v>6368</v>
      </c>
      <c r="G811" s="248" t="s">
        <v>133</v>
      </c>
      <c r="H811" s="248">
        <v>47905</v>
      </c>
      <c r="I811" s="248" t="s">
        <v>4750</v>
      </c>
      <c r="J811" s="248" t="s">
        <v>6365</v>
      </c>
      <c r="K811" s="248">
        <v>21940</v>
      </c>
      <c r="L811" s="248"/>
      <c r="M811" s="248"/>
      <c r="N811" s="248"/>
      <c r="O811" s="248"/>
      <c r="P811" s="250"/>
      <c r="Q811" s="248"/>
      <c r="R811" s="248"/>
      <c r="S811" s="248"/>
      <c r="T811" s="248"/>
      <c r="U811" s="248"/>
      <c r="V811" s="248"/>
      <c r="W811" s="248"/>
      <c r="X811" s="248"/>
      <c r="Y811" s="248"/>
      <c r="Z811" s="248"/>
      <c r="AA811" s="248">
        <v>1996</v>
      </c>
      <c r="AB811" s="248"/>
      <c r="AC811" s="248">
        <v>3</v>
      </c>
      <c r="AD811" s="248">
        <v>3</v>
      </c>
      <c r="AE811" s="248"/>
      <c r="AF811" s="248">
        <v>4</v>
      </c>
      <c r="AG811" s="248"/>
      <c r="AH811" s="248">
        <v>3</v>
      </c>
      <c r="AI811" s="248"/>
      <c r="AJ811" s="248"/>
      <c r="AK811" s="248"/>
      <c r="AL811" s="248"/>
      <c r="AM811" s="248"/>
      <c r="AN811" s="248"/>
      <c r="AO811" s="248"/>
      <c r="AP811" s="248"/>
      <c r="AQ811" s="248"/>
      <c r="AR811" s="248"/>
      <c r="AS811" s="248"/>
      <c r="AT811" s="248"/>
      <c r="AU811" s="248"/>
      <c r="AV811" s="248"/>
      <c r="AW811" s="248"/>
      <c r="AX811" s="248"/>
      <c r="AY811" s="248"/>
      <c r="AZ811" s="248"/>
      <c r="BA811" s="248"/>
      <c r="BB811" s="248"/>
      <c r="BC811" s="248"/>
      <c r="BD811" s="248"/>
      <c r="BE811" s="248"/>
      <c r="BF811" s="248"/>
      <c r="BG811" s="248"/>
      <c r="BH811" s="248"/>
      <c r="BI811" s="248"/>
      <c r="BJ811" s="248"/>
      <c r="BK811" s="248"/>
      <c r="BL811" s="248"/>
      <c r="BM811" s="248"/>
      <c r="BN811" s="248"/>
      <c r="BO811" s="248"/>
      <c r="BP811" s="248"/>
      <c r="BQ811" s="248"/>
      <c r="BR811" s="248"/>
      <c r="BS811" s="248"/>
      <c r="BT811" s="248"/>
      <c r="BU811" s="248"/>
      <c r="BV811" s="248"/>
      <c r="BW811" s="248"/>
      <c r="BX811" s="248"/>
      <c r="BY811" s="248"/>
      <c r="BZ811" s="248"/>
      <c r="CA811" s="248"/>
      <c r="CB811" s="248"/>
      <c r="CC811" s="248"/>
      <c r="CD811" s="248"/>
      <c r="CE811" s="248"/>
      <c r="CF811" s="248"/>
      <c r="CG811" s="248"/>
      <c r="CH811" s="248"/>
      <c r="CQ811" s="251">
        <v>0</v>
      </c>
      <c r="CV811" s="251">
        <v>0</v>
      </c>
    </row>
    <row r="812" spans="1:100" s="251" customFormat="1" x14ac:dyDescent="0.25">
      <c r="A812" s="251" t="s">
        <v>6369</v>
      </c>
      <c r="B812" s="249"/>
      <c r="C812" s="248"/>
      <c r="D812" s="248" t="s">
        <v>6370</v>
      </c>
      <c r="E812" s="248" t="s">
        <v>6371</v>
      </c>
      <c r="F812" s="248" t="s">
        <v>6372</v>
      </c>
      <c r="G812" s="248" t="s">
        <v>133</v>
      </c>
      <c r="H812" s="253">
        <v>47909</v>
      </c>
      <c r="I812" s="248" t="s">
        <v>4750</v>
      </c>
      <c r="J812" s="248" t="s">
        <v>6365</v>
      </c>
      <c r="K812" s="248">
        <v>74000</v>
      </c>
      <c r="L812" s="248"/>
      <c r="M812" s="248"/>
      <c r="N812" s="248"/>
      <c r="O812" s="248"/>
      <c r="P812" s="250"/>
      <c r="Q812" s="248"/>
      <c r="R812" s="248"/>
      <c r="S812" s="248"/>
      <c r="T812" s="248"/>
      <c r="U812" s="248"/>
      <c r="V812" s="248"/>
      <c r="W812" s="248"/>
      <c r="X812" s="248"/>
      <c r="Y812" s="248"/>
      <c r="Z812" s="248"/>
      <c r="AA812" s="248">
        <v>1998</v>
      </c>
      <c r="AB812" s="248"/>
      <c r="AC812" s="248">
        <v>3</v>
      </c>
      <c r="AD812" s="248">
        <v>3</v>
      </c>
      <c r="AE812" s="248"/>
      <c r="AF812" s="248">
        <v>2</v>
      </c>
      <c r="AG812" s="248"/>
      <c r="AH812" s="248">
        <v>3</v>
      </c>
      <c r="AI812" s="248"/>
      <c r="AJ812" s="248"/>
      <c r="AK812" s="248"/>
      <c r="AL812" s="248"/>
      <c r="AM812" s="248"/>
      <c r="AN812" s="248"/>
      <c r="AO812" s="248"/>
      <c r="AP812" s="248"/>
      <c r="AQ812" s="248"/>
      <c r="AR812" s="248"/>
      <c r="AS812" s="248"/>
      <c r="AT812" s="248"/>
      <c r="AU812" s="248"/>
      <c r="AV812" s="248"/>
      <c r="AW812" s="248"/>
      <c r="AX812" s="248"/>
      <c r="AY812" s="248"/>
      <c r="AZ812" s="248"/>
      <c r="BA812" s="248"/>
      <c r="BB812" s="248"/>
      <c r="BC812" s="248"/>
      <c r="BD812" s="248"/>
      <c r="BE812" s="248"/>
      <c r="BF812" s="248"/>
      <c r="BG812" s="248"/>
      <c r="BH812" s="248"/>
      <c r="BI812" s="248"/>
      <c r="BJ812" s="248"/>
      <c r="BK812" s="248"/>
      <c r="BL812" s="248"/>
      <c r="BM812" s="248"/>
      <c r="BN812" s="248"/>
      <c r="BO812" s="248"/>
      <c r="BP812" s="248"/>
      <c r="BQ812" s="248"/>
      <c r="BR812" s="248"/>
      <c r="BS812" s="248"/>
      <c r="BT812" s="248"/>
      <c r="BU812" s="248"/>
      <c r="BV812" s="248"/>
      <c r="BW812" s="248"/>
      <c r="BX812" s="248"/>
      <c r="BY812" s="248"/>
      <c r="BZ812" s="248"/>
      <c r="CA812" s="248"/>
      <c r="CB812" s="248"/>
      <c r="CC812" s="248"/>
      <c r="CD812" s="248"/>
      <c r="CE812" s="248"/>
      <c r="CF812" s="248"/>
      <c r="CG812" s="248"/>
      <c r="CH812" s="248" t="s">
        <v>6373</v>
      </c>
      <c r="CQ812" s="251">
        <v>0</v>
      </c>
      <c r="CV812" s="251">
        <v>0</v>
      </c>
    </row>
    <row r="813" spans="1:100" s="247" customFormat="1" x14ac:dyDescent="0.25">
      <c r="B813" s="43"/>
      <c r="C813" s="35"/>
      <c r="D813" s="35"/>
      <c r="E813" s="35"/>
      <c r="F813" s="35"/>
      <c r="G813" s="35"/>
      <c r="H813" s="35"/>
      <c r="I813" s="35"/>
      <c r="J813" s="35"/>
      <c r="K813" s="35"/>
      <c r="L813" s="35"/>
      <c r="M813" s="35"/>
      <c r="N813" s="35"/>
      <c r="O813" s="35"/>
      <c r="P813" s="33"/>
      <c r="Q813" s="35"/>
      <c r="R813" s="35"/>
      <c r="S813" s="35"/>
      <c r="T813" s="35"/>
      <c r="U813" s="35"/>
      <c r="V813" s="35"/>
      <c r="W813" s="35"/>
      <c r="X813" s="35"/>
      <c r="Y813" s="35"/>
      <c r="Z813" s="35"/>
      <c r="AA813" s="35"/>
      <c r="AB813" s="35"/>
      <c r="AC813" s="35"/>
      <c r="AD813" s="35"/>
      <c r="AE813" s="35"/>
      <c r="AF813" s="35"/>
      <c r="AG813" s="35"/>
      <c r="AH813" s="35"/>
      <c r="AI813" s="35"/>
      <c r="AJ813" s="35"/>
      <c r="AK813" s="35"/>
      <c r="AL813" s="35"/>
      <c r="AM813" s="35"/>
      <c r="AN813" s="35"/>
      <c r="AO813" s="35"/>
      <c r="AP813" s="35"/>
      <c r="AQ813" s="35"/>
      <c r="AR813" s="35"/>
      <c r="AS813" s="35"/>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c r="BZ813" s="35"/>
      <c r="CA813" s="35"/>
      <c r="CB813" s="35"/>
      <c r="CC813" s="35"/>
      <c r="CD813" s="35"/>
      <c r="CE813" s="35"/>
      <c r="CF813" s="35"/>
      <c r="CG813" s="35"/>
      <c r="CH813" s="35"/>
    </row>
    <row r="814" spans="1:100" s="247" customFormat="1" x14ac:dyDescent="0.25">
      <c r="B814" s="43"/>
      <c r="C814" s="35"/>
      <c r="D814" s="35"/>
      <c r="E814" s="35"/>
      <c r="F814" s="35"/>
      <c r="G814" s="35"/>
      <c r="H814" s="35"/>
      <c r="I814" s="35"/>
      <c r="J814" s="35"/>
      <c r="K814" s="35"/>
      <c r="L814" s="35"/>
      <c r="M814" s="35"/>
      <c r="N814" s="35"/>
      <c r="O814" s="35"/>
      <c r="P814" s="33"/>
      <c r="Q814" s="35"/>
      <c r="R814" s="35"/>
      <c r="S814" s="35"/>
      <c r="T814" s="35"/>
      <c r="U814" s="35"/>
      <c r="V814" s="35"/>
      <c r="W814" s="35"/>
      <c r="X814" s="35"/>
      <c r="Y814" s="35"/>
      <c r="Z814" s="35"/>
      <c r="AA814" s="35"/>
      <c r="AB814" s="35"/>
      <c r="AC814" s="35"/>
      <c r="AD814" s="35"/>
      <c r="AE814" s="35"/>
      <c r="AF814" s="35"/>
      <c r="AG814" s="35"/>
      <c r="AH814" s="35"/>
      <c r="AI814" s="35"/>
      <c r="AJ814" s="35"/>
      <c r="AK814" s="35"/>
      <c r="AL814" s="35"/>
      <c r="AM814" s="35"/>
      <c r="AN814" s="35"/>
      <c r="AO814" s="35"/>
      <c r="AP814" s="35"/>
      <c r="AQ814" s="35"/>
      <c r="AR814" s="35"/>
      <c r="AS814" s="35"/>
      <c r="AT814" s="35"/>
      <c r="AU814" s="35"/>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c r="BZ814" s="35"/>
      <c r="CA814" s="35"/>
      <c r="CB814" s="35"/>
      <c r="CC814" s="35"/>
      <c r="CD814" s="35"/>
      <c r="CE814" s="35"/>
      <c r="CF814" s="35"/>
      <c r="CG814" s="35"/>
      <c r="CH814" s="35"/>
    </row>
    <row r="815" spans="1:100" s="247" customFormat="1" x14ac:dyDescent="0.25">
      <c r="B815" s="43"/>
      <c r="C815" s="35"/>
      <c r="D815" s="35"/>
      <c r="E815" s="35"/>
      <c r="F815" s="35"/>
      <c r="G815" s="35"/>
      <c r="H815" s="35"/>
      <c r="I815" s="35"/>
      <c r="J815" s="35"/>
      <c r="K815" s="35"/>
      <c r="L815" s="35"/>
      <c r="M815" s="35"/>
      <c r="N815" s="35"/>
      <c r="O815" s="35"/>
      <c r="P815" s="33"/>
      <c r="Q815" s="35"/>
      <c r="R815" s="35"/>
      <c r="S815" s="35"/>
      <c r="T815" s="35"/>
      <c r="U815" s="35"/>
      <c r="V815" s="35"/>
      <c r="W815" s="35"/>
      <c r="X815" s="35"/>
      <c r="Y815" s="35"/>
      <c r="Z815" s="35"/>
      <c r="AA815" s="35"/>
      <c r="AB815" s="35"/>
      <c r="AC815" s="35"/>
      <c r="AD815" s="35"/>
      <c r="AE815" s="35"/>
      <c r="AF815" s="35"/>
      <c r="AG815" s="35"/>
      <c r="AH815" s="35"/>
      <c r="AI815" s="35"/>
      <c r="AJ815" s="35"/>
      <c r="AK815" s="35"/>
      <c r="AL815" s="35"/>
      <c r="AM815" s="35"/>
      <c r="AN815" s="35"/>
      <c r="AO815" s="35"/>
      <c r="AP815" s="35"/>
      <c r="AQ815" s="35"/>
      <c r="AR815" s="35"/>
      <c r="AS815" s="35"/>
      <c r="AT815" s="35"/>
      <c r="AU815" s="35"/>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c r="BZ815" s="35"/>
      <c r="CA815" s="35"/>
      <c r="CB815" s="35"/>
      <c r="CC815" s="35"/>
      <c r="CD815" s="35"/>
      <c r="CE815" s="35"/>
      <c r="CF815" s="35"/>
      <c r="CG815" s="35"/>
      <c r="CH815" s="35"/>
    </row>
    <row r="816" spans="1:100" s="247" customFormat="1" x14ac:dyDescent="0.25">
      <c r="B816" s="43"/>
      <c r="C816" s="35"/>
      <c r="D816" s="35"/>
      <c r="E816" s="35"/>
      <c r="F816" s="35"/>
      <c r="G816" s="35"/>
      <c r="H816" s="35"/>
      <c r="I816" s="35"/>
      <c r="J816" s="35"/>
      <c r="K816" s="35"/>
      <c r="L816" s="35"/>
      <c r="M816" s="35"/>
      <c r="N816" s="35"/>
      <c r="O816" s="35"/>
      <c r="P816" s="33"/>
      <c r="Q816" s="35"/>
      <c r="R816" s="35"/>
      <c r="S816" s="35"/>
      <c r="T816" s="35"/>
      <c r="U816" s="35"/>
      <c r="V816" s="35"/>
      <c r="W816" s="35"/>
      <c r="X816" s="35"/>
      <c r="Y816" s="35"/>
      <c r="Z816" s="35"/>
      <c r="AA816" s="35"/>
      <c r="AB816" s="35"/>
      <c r="AC816" s="35"/>
      <c r="AD816" s="35"/>
      <c r="AE816" s="35"/>
      <c r="AF816" s="35"/>
      <c r="AG816" s="35"/>
      <c r="AH816" s="35"/>
      <c r="AI816" s="35"/>
      <c r="AJ816" s="35"/>
      <c r="AK816" s="35"/>
      <c r="AL816" s="35"/>
      <c r="AM816" s="35"/>
      <c r="AN816" s="35"/>
      <c r="AO816" s="35"/>
      <c r="AP816" s="35"/>
      <c r="AQ816" s="35"/>
      <c r="AR816" s="35"/>
      <c r="AS816" s="35"/>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c r="BZ816" s="35"/>
      <c r="CA816" s="35"/>
      <c r="CB816" s="35"/>
      <c r="CC816" s="35"/>
      <c r="CD816" s="35"/>
      <c r="CE816" s="35"/>
      <c r="CF816" s="35"/>
      <c r="CG816" s="35"/>
      <c r="CH816" s="35"/>
    </row>
    <row r="817" spans="1:100" s="247" customFormat="1" x14ac:dyDescent="0.25">
      <c r="B817" s="43"/>
      <c r="C817" s="35"/>
      <c r="D817" s="35"/>
      <c r="E817" s="35"/>
      <c r="F817" s="35"/>
      <c r="G817" s="35"/>
      <c r="H817" s="35"/>
      <c r="I817" s="35" t="s">
        <v>4750</v>
      </c>
      <c r="J817" s="35" t="s">
        <v>6463</v>
      </c>
      <c r="K817" s="35"/>
      <c r="L817" s="35"/>
      <c r="M817" s="35"/>
      <c r="N817" s="35"/>
      <c r="O817" s="35"/>
      <c r="P817" s="33"/>
      <c r="Q817" s="35"/>
      <c r="R817" s="35"/>
      <c r="S817" s="35"/>
      <c r="T817" s="35"/>
      <c r="U817" s="35"/>
      <c r="V817" s="35"/>
      <c r="W817" s="35"/>
      <c r="X817" s="35"/>
      <c r="Y817" s="35"/>
      <c r="Z817" s="35"/>
      <c r="AA817" s="35"/>
      <c r="AB817" s="35"/>
      <c r="AC817" s="35"/>
      <c r="AD817" s="35"/>
      <c r="AE817" s="35"/>
      <c r="AF817" s="35"/>
      <c r="AG817" s="35"/>
      <c r="AH817" s="35"/>
      <c r="AI817" s="35"/>
      <c r="AJ817" s="35"/>
      <c r="AK817" s="35"/>
      <c r="AL817" s="35"/>
      <c r="AM817" s="35"/>
      <c r="AN817" s="35"/>
      <c r="AO817" s="35"/>
      <c r="AP817" s="35"/>
      <c r="AQ817" s="35"/>
      <c r="AR817" s="35"/>
      <c r="AS817" s="35"/>
      <c r="AT817" s="35"/>
      <c r="AU817" s="35"/>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c r="BZ817" s="35"/>
      <c r="CA817" s="35"/>
      <c r="CB817" s="35"/>
      <c r="CC817" s="35"/>
      <c r="CD817" s="35"/>
      <c r="CE817" s="35"/>
      <c r="CF817" s="35"/>
      <c r="CG817" s="35"/>
      <c r="CH817" s="35"/>
    </row>
    <row r="818" spans="1:100" s="203" customFormat="1" x14ac:dyDescent="0.25">
      <c r="A818" s="203" t="s">
        <v>6464</v>
      </c>
      <c r="B818" s="133"/>
      <c r="C818" s="136"/>
      <c r="D818" s="136"/>
      <c r="E818" s="136" t="s">
        <v>6465</v>
      </c>
      <c r="F818" s="136" t="s">
        <v>6466</v>
      </c>
      <c r="G818" s="136" t="s">
        <v>133</v>
      </c>
      <c r="H818" s="136">
        <v>47905</v>
      </c>
      <c r="I818" s="136" t="s">
        <v>4750</v>
      </c>
      <c r="J818" s="136" t="s">
        <v>6463</v>
      </c>
      <c r="K818" s="136">
        <v>4116</v>
      </c>
      <c r="L818" s="136"/>
      <c r="M818" s="136"/>
      <c r="N818" s="136"/>
      <c r="O818" s="136"/>
      <c r="P818" s="132"/>
      <c r="Q818" s="136"/>
      <c r="R818" s="136"/>
      <c r="S818" s="136"/>
      <c r="T818" s="136"/>
      <c r="U818" s="136"/>
      <c r="V818" s="136"/>
      <c r="W818" s="136"/>
      <c r="X818" s="136"/>
      <c r="Y818" s="136"/>
      <c r="Z818" s="136"/>
      <c r="AA818" s="136">
        <v>2001</v>
      </c>
      <c r="AB818" s="136"/>
      <c r="AC818" s="136">
        <v>5</v>
      </c>
      <c r="AD818" s="136">
        <v>4</v>
      </c>
      <c r="AE818" s="136"/>
      <c r="AF818" s="136">
        <v>5</v>
      </c>
      <c r="AG818" s="136"/>
      <c r="AH818" s="136">
        <v>5</v>
      </c>
      <c r="AI818" s="136"/>
      <c r="AJ818" s="136"/>
      <c r="AK818" s="136"/>
      <c r="AL818" s="136"/>
      <c r="AM818" s="136"/>
      <c r="AN818" s="136"/>
      <c r="AO818" s="136"/>
      <c r="AP818" s="136"/>
      <c r="AQ818" s="136"/>
      <c r="AR818" s="136"/>
      <c r="AS818" s="136"/>
      <c r="AT818" s="136"/>
      <c r="AU818" s="136"/>
      <c r="AV818" s="136"/>
      <c r="AW818" s="136"/>
      <c r="AX818" s="136"/>
      <c r="AY818" s="136"/>
      <c r="AZ818" s="136"/>
      <c r="BA818" s="136"/>
      <c r="BB818" s="136"/>
      <c r="BC818" s="136"/>
      <c r="BD818" s="136"/>
      <c r="BE818" s="136"/>
      <c r="BF818" s="136"/>
      <c r="BG818" s="136"/>
      <c r="BH818" s="136"/>
      <c r="BI818" s="136"/>
      <c r="BJ818" s="136"/>
      <c r="BK818" s="136"/>
      <c r="BL818" s="136"/>
      <c r="BM818" s="136"/>
      <c r="BN818" s="136"/>
      <c r="BO818" s="136"/>
      <c r="BP818" s="136"/>
      <c r="BQ818" s="136"/>
      <c r="BR818" s="136"/>
      <c r="BS818" s="136"/>
      <c r="BT818" s="136"/>
      <c r="BU818" s="136"/>
      <c r="BV818" s="136"/>
      <c r="BW818" s="136"/>
      <c r="BX818" s="136"/>
      <c r="BY818" s="136"/>
      <c r="BZ818" s="136"/>
      <c r="CA818" s="136"/>
      <c r="CB818" s="136"/>
      <c r="CC818" s="136"/>
      <c r="CD818" s="136"/>
      <c r="CE818" s="136"/>
      <c r="CF818" s="136"/>
      <c r="CG818" s="136"/>
      <c r="CH818" s="136"/>
      <c r="CQ818" s="203">
        <v>0</v>
      </c>
      <c r="CV818" s="203">
        <v>0</v>
      </c>
    </row>
    <row r="819" spans="1:100" s="203" customFormat="1" x14ac:dyDescent="0.25">
      <c r="A819" s="203" t="s">
        <v>6467</v>
      </c>
      <c r="B819" s="133"/>
      <c r="C819" s="136"/>
      <c r="D819" s="136" t="s">
        <v>6468</v>
      </c>
      <c r="E819" s="136" t="s">
        <v>4945</v>
      </c>
      <c r="F819" s="136" t="s">
        <v>6469</v>
      </c>
      <c r="G819" s="136" t="s">
        <v>133</v>
      </c>
      <c r="H819" s="136">
        <v>47904</v>
      </c>
      <c r="I819" s="136" t="s">
        <v>4750</v>
      </c>
      <c r="J819" s="136" t="s">
        <v>6463</v>
      </c>
      <c r="K819" s="136">
        <v>7200</v>
      </c>
      <c r="L819" s="136"/>
      <c r="M819" s="136"/>
      <c r="N819" s="136"/>
      <c r="O819" s="136"/>
      <c r="P819" s="132"/>
      <c r="Q819" s="136"/>
      <c r="R819" s="136"/>
      <c r="S819" s="136"/>
      <c r="T819" s="136"/>
      <c r="U819" s="136"/>
      <c r="V819" s="136"/>
      <c r="W819" s="136"/>
      <c r="X819" s="136"/>
      <c r="Y819" s="136"/>
      <c r="Z819" s="136"/>
      <c r="AA819" s="136">
        <v>1988</v>
      </c>
      <c r="AB819" s="136"/>
      <c r="AC819" s="136">
        <v>3</v>
      </c>
      <c r="AD819" s="136">
        <v>3</v>
      </c>
      <c r="AE819" s="136"/>
      <c r="AF819" s="136">
        <v>4</v>
      </c>
      <c r="AG819" s="136"/>
      <c r="AH819" s="136">
        <v>3</v>
      </c>
      <c r="AI819" s="136"/>
      <c r="AJ819" s="136"/>
      <c r="AK819" s="136"/>
      <c r="AL819" s="136"/>
      <c r="AM819" s="136"/>
      <c r="AN819" s="136"/>
      <c r="AO819" s="136"/>
      <c r="AP819" s="136"/>
      <c r="AQ819" s="136"/>
      <c r="AR819" s="136"/>
      <c r="AS819" s="136"/>
      <c r="AT819" s="136"/>
      <c r="AU819" s="136"/>
      <c r="AV819" s="136"/>
      <c r="AW819" s="136"/>
      <c r="AX819" s="136"/>
      <c r="AY819" s="136"/>
      <c r="AZ819" s="136"/>
      <c r="BA819" s="136"/>
      <c r="BB819" s="136"/>
      <c r="BC819" s="136"/>
      <c r="BD819" s="136"/>
      <c r="BE819" s="136"/>
      <c r="BF819" s="136"/>
      <c r="BG819" s="136"/>
      <c r="BH819" s="136"/>
      <c r="BI819" s="136"/>
      <c r="BJ819" s="136"/>
      <c r="BK819" s="136"/>
      <c r="BL819" s="136"/>
      <c r="BM819" s="136"/>
      <c r="BN819" s="136"/>
      <c r="BO819" s="136"/>
      <c r="BP819" s="136"/>
      <c r="BQ819" s="136"/>
      <c r="BR819" s="136"/>
      <c r="BS819" s="136"/>
      <c r="BT819" s="136"/>
      <c r="BU819" s="136"/>
      <c r="BV819" s="136"/>
      <c r="BW819" s="136"/>
      <c r="BX819" s="136"/>
      <c r="BY819" s="136"/>
      <c r="BZ819" s="136"/>
      <c r="CA819" s="136"/>
      <c r="CB819" s="136"/>
      <c r="CC819" s="136"/>
      <c r="CD819" s="136"/>
      <c r="CE819" s="136"/>
      <c r="CF819" s="136"/>
      <c r="CG819" s="136"/>
      <c r="CH819" s="136" t="s">
        <v>6470</v>
      </c>
      <c r="CQ819" s="203">
        <v>0</v>
      </c>
      <c r="CV819" s="203">
        <v>0</v>
      </c>
    </row>
    <row r="820" spans="1:100" s="203" customFormat="1" x14ac:dyDescent="0.25">
      <c r="A820" s="203" t="s">
        <v>2119</v>
      </c>
      <c r="B820" s="133"/>
      <c r="C820" s="136"/>
      <c r="D820" s="136"/>
      <c r="E820" s="136" t="s">
        <v>6545</v>
      </c>
      <c r="F820" s="136" t="s">
        <v>6546</v>
      </c>
      <c r="G820" s="136" t="s">
        <v>133</v>
      </c>
      <c r="H820" s="136">
        <v>47909</v>
      </c>
      <c r="I820" s="136" t="s">
        <v>4750</v>
      </c>
      <c r="J820" s="136" t="s">
        <v>5273</v>
      </c>
      <c r="K820" s="136">
        <v>11908</v>
      </c>
      <c r="L820" s="136"/>
      <c r="M820" s="136"/>
      <c r="N820" s="136"/>
      <c r="O820" s="136"/>
      <c r="P820" s="132">
        <v>432</v>
      </c>
      <c r="Q820" s="136"/>
      <c r="R820" s="136"/>
      <c r="S820" s="136"/>
      <c r="T820" s="136"/>
      <c r="U820" s="136"/>
      <c r="V820" s="136"/>
      <c r="W820" s="136"/>
      <c r="X820" s="136"/>
      <c r="Y820" s="136"/>
      <c r="Z820" s="136"/>
      <c r="AA820" s="136">
        <v>1989</v>
      </c>
      <c r="AB820" s="136"/>
      <c r="AC820" s="136">
        <v>3</v>
      </c>
      <c r="AD820" s="136">
        <v>3</v>
      </c>
      <c r="AE820" s="136"/>
      <c r="AF820" s="136">
        <v>3</v>
      </c>
      <c r="AG820" s="136"/>
      <c r="AH820" s="136">
        <v>3</v>
      </c>
      <c r="AI820" s="136"/>
      <c r="AJ820" s="136"/>
      <c r="AK820" s="136"/>
      <c r="AL820" s="136"/>
      <c r="AM820" s="136"/>
      <c r="AN820" s="136"/>
      <c r="AO820" s="136"/>
      <c r="AP820" s="136"/>
      <c r="AQ820" s="136"/>
      <c r="AR820" s="136"/>
      <c r="AS820" s="136"/>
      <c r="AT820" s="136"/>
      <c r="AU820" s="136"/>
      <c r="AV820" s="136"/>
      <c r="AW820" s="136"/>
      <c r="AX820" s="136"/>
      <c r="AY820" s="136"/>
      <c r="AZ820" s="136"/>
      <c r="BA820" s="136"/>
      <c r="BB820" s="136"/>
      <c r="BC820" s="136"/>
      <c r="BD820" s="136"/>
      <c r="BE820" s="136"/>
      <c r="BF820" s="136"/>
      <c r="BG820" s="136"/>
      <c r="BH820" s="136"/>
      <c r="BI820" s="136"/>
      <c r="BJ820" s="136"/>
      <c r="BK820" s="136"/>
      <c r="BL820" s="136"/>
      <c r="BM820" s="136"/>
      <c r="BN820" s="136"/>
      <c r="BO820" s="136"/>
      <c r="BP820" s="136"/>
      <c r="BQ820" s="136"/>
      <c r="BR820" s="136"/>
      <c r="BS820" s="136"/>
      <c r="BT820" s="136"/>
      <c r="BU820" s="136"/>
      <c r="BV820" s="136"/>
      <c r="BW820" s="136"/>
      <c r="BX820" s="136"/>
      <c r="BY820" s="136"/>
      <c r="BZ820" s="136"/>
      <c r="CA820" s="136"/>
      <c r="CB820" s="136"/>
      <c r="CC820" s="136"/>
      <c r="CD820" s="136"/>
      <c r="CE820" s="136"/>
      <c r="CF820" s="136"/>
      <c r="CG820" s="136"/>
      <c r="CH820" s="136" t="s">
        <v>6547</v>
      </c>
      <c r="CQ820" s="203">
        <v>1</v>
      </c>
      <c r="CR820" s="203" t="s">
        <v>2117</v>
      </c>
      <c r="CV820" s="203">
        <v>0</v>
      </c>
    </row>
    <row r="821" spans="1:100" s="247" customFormat="1" x14ac:dyDescent="0.25">
      <c r="B821" s="43"/>
      <c r="C821" s="35"/>
      <c r="D821" s="35"/>
      <c r="E821" s="35"/>
      <c r="F821" s="35"/>
      <c r="G821" s="35"/>
      <c r="H821" s="35"/>
      <c r="I821" s="35"/>
      <c r="J821" s="35"/>
      <c r="K821" s="35"/>
      <c r="L821" s="35"/>
      <c r="M821" s="35"/>
      <c r="N821" s="35"/>
      <c r="O821" s="35"/>
      <c r="P821" s="33"/>
      <c r="Q821" s="35"/>
      <c r="R821" s="35"/>
      <c r="S821" s="35"/>
      <c r="T821" s="35"/>
      <c r="U821" s="35"/>
      <c r="V821" s="35"/>
      <c r="W821" s="35"/>
      <c r="X821" s="35"/>
      <c r="Y821" s="35"/>
      <c r="Z821" s="35"/>
      <c r="AA821" s="35"/>
      <c r="AB821" s="35"/>
      <c r="AC821" s="35"/>
      <c r="AD821" s="35"/>
      <c r="AE821" s="35"/>
      <c r="AF821" s="35"/>
      <c r="AG821" s="35"/>
      <c r="AH821" s="35"/>
      <c r="AI821" s="35"/>
      <c r="AJ821" s="35"/>
      <c r="AK821" s="35"/>
      <c r="AL821" s="35"/>
      <c r="AM821" s="35"/>
      <c r="AN821" s="35"/>
      <c r="AO821" s="35"/>
      <c r="AP821" s="35"/>
      <c r="AQ821" s="35"/>
      <c r="AR821" s="35"/>
      <c r="AS821" s="35"/>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c r="BZ821" s="35"/>
      <c r="CA821" s="35"/>
      <c r="CB821" s="35"/>
      <c r="CC821" s="35"/>
      <c r="CD821" s="35"/>
      <c r="CE821" s="35"/>
      <c r="CF821" s="35"/>
      <c r="CG821" s="35"/>
      <c r="CH821" s="35"/>
    </row>
    <row r="822" spans="1:100" s="247" customFormat="1" x14ac:dyDescent="0.25">
      <c r="B822" s="43"/>
      <c r="C822" s="35"/>
      <c r="D822" s="35"/>
      <c r="E822" s="35"/>
      <c r="F822" s="35"/>
      <c r="G822" s="35"/>
      <c r="H822" s="35"/>
      <c r="I822" s="35"/>
      <c r="J822" s="35"/>
      <c r="K822" s="35"/>
      <c r="L822" s="35"/>
      <c r="M822" s="35"/>
      <c r="N822" s="35"/>
      <c r="O822" s="35"/>
      <c r="P822" s="33"/>
      <c r="Q822" s="35"/>
      <c r="R822" s="35"/>
      <c r="S822" s="35"/>
      <c r="T822" s="35"/>
      <c r="U822" s="35"/>
      <c r="V822" s="35"/>
      <c r="W822" s="35"/>
      <c r="X822" s="35"/>
      <c r="Y822" s="35"/>
      <c r="Z822" s="35"/>
      <c r="AA822" s="35"/>
      <c r="AB822" s="35"/>
      <c r="AC822" s="35"/>
      <c r="AD822" s="35"/>
      <c r="AE822" s="35"/>
      <c r="AF822" s="35"/>
      <c r="AG822" s="35"/>
      <c r="AH822" s="35"/>
      <c r="AI822" s="35"/>
      <c r="AJ822" s="35"/>
      <c r="AK822" s="35"/>
      <c r="AL822" s="35"/>
      <c r="AM822" s="35"/>
      <c r="AN822" s="35"/>
      <c r="AO822" s="35"/>
      <c r="AP822" s="35"/>
      <c r="AQ822" s="35"/>
      <c r="AR822" s="35"/>
      <c r="AS822" s="35"/>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c r="BZ822" s="35"/>
      <c r="CA822" s="35"/>
      <c r="CB822" s="35"/>
      <c r="CC822" s="35"/>
      <c r="CD822" s="35"/>
      <c r="CE822" s="35"/>
      <c r="CF822" s="35"/>
      <c r="CG822" s="35"/>
      <c r="CH822" s="35"/>
    </row>
    <row r="823" spans="1:100" s="247" customFormat="1" x14ac:dyDescent="0.25">
      <c r="B823" s="43"/>
      <c r="C823" s="35"/>
      <c r="D823" s="35"/>
      <c r="E823" s="35"/>
      <c r="F823" s="35"/>
      <c r="G823" s="35"/>
      <c r="H823" s="35"/>
      <c r="I823" s="35"/>
      <c r="J823" s="35"/>
      <c r="K823" s="35"/>
      <c r="L823" s="35"/>
      <c r="M823" s="35"/>
      <c r="N823" s="35"/>
      <c r="O823" s="35"/>
      <c r="P823" s="33"/>
      <c r="Q823" s="35"/>
      <c r="R823" s="35"/>
      <c r="S823" s="35"/>
      <c r="T823" s="35"/>
      <c r="U823" s="35"/>
      <c r="V823" s="35"/>
      <c r="W823" s="35"/>
      <c r="X823" s="35"/>
      <c r="Y823" s="35"/>
      <c r="Z823" s="35"/>
      <c r="AA823" s="35"/>
      <c r="AB823" s="35"/>
      <c r="AC823" s="35"/>
      <c r="AD823" s="35"/>
      <c r="AE823" s="35"/>
      <c r="AF823" s="35"/>
      <c r="AG823" s="35"/>
      <c r="AH823" s="35"/>
      <c r="AI823" s="35"/>
      <c r="AJ823" s="35"/>
      <c r="AK823" s="35"/>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c r="CB823" s="35"/>
      <c r="CC823" s="35"/>
      <c r="CD823" s="35"/>
      <c r="CE823" s="35"/>
      <c r="CF823" s="35"/>
      <c r="CG823" s="35"/>
      <c r="CH823" s="35"/>
    </row>
    <row r="824" spans="1:100" s="247" customFormat="1" x14ac:dyDescent="0.25">
      <c r="B824" s="43"/>
      <c r="C824" s="35"/>
      <c r="D824" s="35"/>
      <c r="E824" s="35"/>
      <c r="F824" s="35"/>
      <c r="G824" s="35"/>
      <c r="H824" s="35"/>
      <c r="I824" s="35"/>
      <c r="J824" s="35"/>
      <c r="K824" s="35"/>
      <c r="L824" s="35"/>
      <c r="M824" s="35"/>
      <c r="N824" s="35"/>
      <c r="O824" s="35"/>
      <c r="P824" s="33"/>
      <c r="Q824" s="35"/>
      <c r="R824" s="35"/>
      <c r="S824" s="35"/>
      <c r="T824" s="35"/>
      <c r="U824" s="35"/>
      <c r="V824" s="35"/>
      <c r="W824" s="35"/>
      <c r="X824" s="35"/>
      <c r="Y824" s="35"/>
      <c r="Z824" s="35"/>
      <c r="AA824" s="35"/>
      <c r="AB824" s="35"/>
      <c r="AC824" s="35"/>
      <c r="AD824" s="35"/>
      <c r="AE824" s="35"/>
      <c r="AF824" s="35"/>
      <c r="AG824" s="35"/>
      <c r="AH824" s="35"/>
      <c r="AI824" s="35"/>
      <c r="AJ824" s="35"/>
      <c r="AK824" s="35"/>
      <c r="AL824" s="35"/>
      <c r="AM824" s="35"/>
      <c r="AN824" s="35"/>
      <c r="AO824" s="35"/>
      <c r="AP824" s="35"/>
      <c r="AQ824" s="35"/>
      <c r="AR824" s="35"/>
      <c r="AS824" s="35"/>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c r="BZ824" s="35"/>
      <c r="CA824" s="35"/>
      <c r="CB824" s="35"/>
      <c r="CC824" s="35"/>
      <c r="CD824" s="35"/>
      <c r="CE824" s="35"/>
      <c r="CF824" s="35"/>
      <c r="CG824" s="35"/>
      <c r="CH824" s="35"/>
    </row>
    <row r="825" spans="1:100" s="247" customFormat="1" x14ac:dyDescent="0.25">
      <c r="B825" s="43"/>
      <c r="C825" s="35"/>
      <c r="D825" s="35"/>
      <c r="E825" s="35"/>
      <c r="F825" s="35"/>
      <c r="G825" s="35"/>
      <c r="H825" s="35"/>
      <c r="I825" s="35" t="s">
        <v>4750</v>
      </c>
      <c r="J825" s="35" t="s">
        <v>6475</v>
      </c>
      <c r="K825" s="35"/>
      <c r="L825" s="35"/>
      <c r="M825" s="35"/>
      <c r="N825" s="35"/>
      <c r="O825" s="35"/>
      <c r="P825" s="33"/>
      <c r="Q825" s="35"/>
      <c r="R825" s="35"/>
      <c r="S825" s="35"/>
      <c r="T825" s="35"/>
      <c r="U825" s="35"/>
      <c r="V825" s="35"/>
      <c r="W825" s="35"/>
      <c r="X825" s="35"/>
      <c r="Y825" s="35"/>
      <c r="Z825" s="35"/>
      <c r="AA825" s="35"/>
      <c r="AB825" s="35"/>
      <c r="AC825" s="35"/>
      <c r="AD825" s="35"/>
      <c r="AE825" s="35"/>
      <c r="AF825" s="35"/>
      <c r="AG825" s="35"/>
      <c r="AH825" s="35"/>
      <c r="AI825" s="35"/>
      <c r="AJ825" s="35"/>
      <c r="AK825" s="35"/>
      <c r="AL825" s="35"/>
      <c r="AM825" s="35"/>
      <c r="AN825" s="35"/>
      <c r="AO825" s="35"/>
      <c r="AP825" s="35"/>
      <c r="AQ825" s="35"/>
      <c r="AR825" s="35"/>
      <c r="AS825" s="35"/>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c r="BZ825" s="35"/>
      <c r="CA825" s="35"/>
      <c r="CB825" s="35"/>
      <c r="CC825" s="35"/>
      <c r="CD825" s="35"/>
      <c r="CE825" s="35"/>
      <c r="CF825" s="35"/>
      <c r="CG825" s="35"/>
      <c r="CH825" s="35"/>
    </row>
    <row r="826" spans="1:100" s="166" customFormat="1" x14ac:dyDescent="0.25">
      <c r="A826" s="166" t="s">
        <v>6476</v>
      </c>
      <c r="B826" s="167"/>
      <c r="C826" s="170"/>
      <c r="D826" s="170"/>
      <c r="E826" s="170" t="s">
        <v>6477</v>
      </c>
      <c r="F826" s="170" t="s">
        <v>6478</v>
      </c>
      <c r="G826" s="170" t="s">
        <v>254</v>
      </c>
      <c r="H826" s="170">
        <v>47906</v>
      </c>
      <c r="I826" s="170" t="s">
        <v>4750</v>
      </c>
      <c r="J826" s="170" t="s">
        <v>6475</v>
      </c>
      <c r="K826" s="170">
        <v>66868</v>
      </c>
      <c r="L826" s="170"/>
      <c r="M826" s="170"/>
      <c r="N826" s="170"/>
      <c r="O826" s="170"/>
      <c r="P826" s="252"/>
      <c r="Q826" s="170"/>
      <c r="R826" s="170"/>
      <c r="S826" s="170"/>
      <c r="T826" s="170"/>
      <c r="U826" s="170"/>
      <c r="V826" s="170"/>
      <c r="W826" s="170"/>
      <c r="X826" s="170"/>
      <c r="Y826" s="170"/>
      <c r="Z826" s="170"/>
      <c r="AA826" s="170">
        <v>2005</v>
      </c>
      <c r="AB826" s="170"/>
      <c r="AC826" s="170">
        <v>4</v>
      </c>
      <c r="AD826" s="170">
        <v>5</v>
      </c>
      <c r="AE826" s="170"/>
      <c r="AF826" s="170">
        <v>4</v>
      </c>
      <c r="AG826" s="170"/>
      <c r="AH826" s="170">
        <v>4</v>
      </c>
      <c r="AI826" s="170"/>
      <c r="AJ826" s="170"/>
      <c r="AK826" s="170"/>
      <c r="AL826" s="170"/>
      <c r="AM826" s="170"/>
      <c r="AN826" s="170"/>
      <c r="AO826" s="170"/>
      <c r="AP826" s="170"/>
      <c r="AQ826" s="170"/>
      <c r="AR826" s="170"/>
      <c r="AS826" s="170"/>
      <c r="AT826" s="170"/>
      <c r="AU826" s="170"/>
      <c r="AV826" s="170"/>
      <c r="AW826" s="170"/>
      <c r="AX826" s="170"/>
      <c r="AY826" s="170"/>
      <c r="AZ826" s="170"/>
      <c r="BA826" s="170"/>
      <c r="BB826" s="170"/>
      <c r="BC826" s="170"/>
      <c r="BD826" s="170"/>
      <c r="BE826" s="170"/>
      <c r="BF826" s="170"/>
      <c r="BG826" s="170"/>
      <c r="BH826" s="170"/>
      <c r="BI826" s="170"/>
      <c r="BJ826" s="170"/>
      <c r="BK826" s="170"/>
      <c r="BL826" s="170"/>
      <c r="BM826" s="170"/>
      <c r="BN826" s="170"/>
      <c r="BO826" s="170"/>
      <c r="BP826" s="170"/>
      <c r="BQ826" s="170"/>
      <c r="BR826" s="170"/>
      <c r="BS826" s="170"/>
      <c r="BT826" s="170"/>
      <c r="BU826" s="170"/>
      <c r="BV826" s="170"/>
      <c r="BW826" s="170"/>
      <c r="BX826" s="170"/>
      <c r="BY826" s="170"/>
      <c r="BZ826" s="170"/>
      <c r="CA826" s="170"/>
      <c r="CB826" s="170"/>
      <c r="CC826" s="170"/>
      <c r="CD826" s="170"/>
      <c r="CE826" s="170"/>
      <c r="CF826" s="170"/>
      <c r="CG826" s="170"/>
      <c r="CH826" s="170" t="s">
        <v>6479</v>
      </c>
      <c r="CQ826" s="166">
        <v>0</v>
      </c>
      <c r="CV826" s="166">
        <v>0</v>
      </c>
    </row>
    <row r="827" spans="1:100" s="247" customFormat="1" x14ac:dyDescent="0.25">
      <c r="B827" s="43"/>
      <c r="C827" s="35"/>
      <c r="D827" s="35"/>
      <c r="E827" s="35"/>
      <c r="F827" s="35"/>
      <c r="G827" s="35"/>
      <c r="H827" s="35"/>
      <c r="I827" s="35"/>
      <c r="J827" s="35"/>
      <c r="K827" s="35"/>
      <c r="L827" s="35"/>
      <c r="M827" s="35"/>
      <c r="N827" s="35"/>
      <c r="O827" s="35"/>
      <c r="P827" s="33"/>
      <c r="Q827" s="35"/>
      <c r="R827" s="35"/>
      <c r="S827" s="35"/>
      <c r="T827" s="35"/>
      <c r="U827" s="35"/>
      <c r="V827" s="35"/>
      <c r="W827" s="35"/>
      <c r="X827" s="35"/>
      <c r="Y827" s="35"/>
      <c r="Z827" s="35"/>
      <c r="AA827" s="35"/>
      <c r="AB827" s="35"/>
      <c r="AC827" s="35"/>
      <c r="AD827" s="35"/>
      <c r="AE827" s="35"/>
      <c r="AF827" s="35"/>
      <c r="AG827" s="35"/>
      <c r="AH827" s="35"/>
      <c r="AI827" s="35"/>
      <c r="AJ827" s="35"/>
      <c r="AK827" s="35"/>
      <c r="AL827" s="35"/>
      <c r="AM827" s="35"/>
      <c r="AN827" s="35"/>
      <c r="AO827" s="35"/>
      <c r="AP827" s="35"/>
      <c r="AQ827" s="35"/>
      <c r="AR827" s="35"/>
      <c r="AS827" s="35"/>
      <c r="AT827" s="35"/>
      <c r="AU827" s="35"/>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c r="BZ827" s="35"/>
      <c r="CA827" s="35"/>
      <c r="CB827" s="35"/>
      <c r="CC827" s="35"/>
      <c r="CD827" s="35"/>
      <c r="CE827" s="35"/>
      <c r="CF827" s="35"/>
      <c r="CG827" s="35"/>
      <c r="CH827" s="35"/>
    </row>
    <row r="828" spans="1:100" s="247" customFormat="1" x14ac:dyDescent="0.25">
      <c r="B828" s="43"/>
      <c r="C828" s="35"/>
      <c r="D828" s="35"/>
      <c r="E828" s="35"/>
      <c r="F828" s="35"/>
      <c r="G828" s="35"/>
      <c r="H828" s="35"/>
      <c r="I828" s="35"/>
      <c r="J828" s="35"/>
      <c r="K828" s="35"/>
      <c r="L828" s="35"/>
      <c r="M828" s="35"/>
      <c r="N828" s="35"/>
      <c r="O828" s="35"/>
      <c r="P828" s="33"/>
      <c r="Q828" s="35"/>
      <c r="R828" s="35"/>
      <c r="S828" s="35"/>
      <c r="T828" s="35"/>
      <c r="U828" s="35"/>
      <c r="V828" s="35"/>
      <c r="W828" s="35"/>
      <c r="X828" s="35"/>
      <c r="Y828" s="35"/>
      <c r="Z828" s="35"/>
      <c r="AA828" s="35"/>
      <c r="AB828" s="35"/>
      <c r="AC828" s="35"/>
      <c r="AD828" s="35"/>
      <c r="AE828" s="35"/>
      <c r="AF828" s="35"/>
      <c r="AG828" s="35"/>
      <c r="AH828" s="35"/>
      <c r="AI828" s="35"/>
      <c r="AJ828" s="35"/>
      <c r="AK828" s="35"/>
      <c r="AL828" s="35"/>
      <c r="AM828" s="35"/>
      <c r="AN828" s="35"/>
      <c r="AO828" s="35"/>
      <c r="AP828" s="35"/>
      <c r="AQ828" s="35"/>
      <c r="AR828" s="35"/>
      <c r="AS828" s="35"/>
      <c r="AT828" s="35"/>
      <c r="AU828" s="35"/>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c r="BZ828" s="35"/>
      <c r="CA828" s="35"/>
      <c r="CB828" s="35"/>
      <c r="CC828" s="35"/>
      <c r="CD828" s="35"/>
      <c r="CE828" s="35"/>
      <c r="CF828" s="35"/>
      <c r="CG828" s="35"/>
      <c r="CH828" s="35"/>
    </row>
    <row r="829" spans="1:100" s="247" customFormat="1" x14ac:dyDescent="0.25">
      <c r="B829" s="43"/>
      <c r="C829" s="35"/>
      <c r="D829" s="35"/>
      <c r="E829" s="35"/>
      <c r="F829" s="35"/>
      <c r="G829" s="35"/>
      <c r="H829" s="35"/>
      <c r="I829" s="35"/>
      <c r="J829" s="35"/>
      <c r="K829" s="35"/>
      <c r="L829" s="35"/>
      <c r="M829" s="35"/>
      <c r="N829" s="35"/>
      <c r="O829" s="35"/>
      <c r="P829" s="33"/>
      <c r="Q829" s="35"/>
      <c r="R829" s="35"/>
      <c r="S829" s="35"/>
      <c r="T829" s="35"/>
      <c r="U829" s="35"/>
      <c r="V829" s="35"/>
      <c r="W829" s="35"/>
      <c r="X829" s="35"/>
      <c r="Y829" s="35"/>
      <c r="Z829" s="35"/>
      <c r="AA829" s="35"/>
      <c r="AB829" s="35"/>
      <c r="AC829" s="35"/>
      <c r="AD829" s="35"/>
      <c r="AE829" s="35"/>
      <c r="AF829" s="35"/>
      <c r="AG829" s="35"/>
      <c r="AH829" s="35"/>
      <c r="AI829" s="35"/>
      <c r="AJ829" s="35"/>
      <c r="AK829" s="35"/>
      <c r="AL829" s="35"/>
      <c r="AM829" s="35"/>
      <c r="AN829" s="35"/>
      <c r="AO829" s="35"/>
      <c r="AP829" s="35"/>
      <c r="AQ829" s="35"/>
      <c r="AR829" s="35"/>
      <c r="AS829" s="35"/>
      <c r="AT829" s="35"/>
      <c r="AU829" s="35"/>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c r="BZ829" s="35"/>
      <c r="CA829" s="35"/>
      <c r="CB829" s="35"/>
      <c r="CC829" s="35"/>
      <c r="CD829" s="35"/>
      <c r="CE829" s="35"/>
      <c r="CF829" s="35"/>
      <c r="CG829" s="35"/>
      <c r="CH829" s="35"/>
    </row>
    <row r="830" spans="1:100" s="247" customFormat="1" x14ac:dyDescent="0.25">
      <c r="B830" s="43"/>
      <c r="C830" s="35"/>
      <c r="D830" s="35"/>
      <c r="E830" s="35"/>
      <c r="F830" s="35"/>
      <c r="G830" s="35"/>
      <c r="H830" s="35"/>
      <c r="I830" s="35"/>
      <c r="J830" s="35"/>
      <c r="K830" s="35"/>
      <c r="L830" s="35"/>
      <c r="M830" s="35"/>
      <c r="N830" s="35"/>
      <c r="O830" s="35"/>
      <c r="P830" s="33"/>
      <c r="Q830" s="35"/>
      <c r="R830" s="35"/>
      <c r="S830" s="35"/>
      <c r="T830" s="35"/>
      <c r="U830" s="35"/>
      <c r="V830" s="35"/>
      <c r="W830" s="35"/>
      <c r="X830" s="35"/>
      <c r="Y830" s="35"/>
      <c r="Z830" s="35"/>
      <c r="AA830" s="35"/>
      <c r="AB830" s="35"/>
      <c r="AC830" s="35"/>
      <c r="AD830" s="35"/>
      <c r="AE830" s="35"/>
      <c r="AF830" s="35"/>
      <c r="AG830" s="35"/>
      <c r="AH830" s="35"/>
      <c r="AI830" s="35"/>
      <c r="AJ830" s="35"/>
      <c r="AK830" s="35"/>
      <c r="AL830" s="35"/>
      <c r="AM830" s="35"/>
      <c r="AN830" s="35"/>
      <c r="AO830" s="35"/>
      <c r="AP830" s="35"/>
      <c r="AQ830" s="35"/>
      <c r="AR830" s="35"/>
      <c r="AS830" s="35"/>
      <c r="AT830" s="35"/>
      <c r="AU830" s="35"/>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c r="BZ830" s="35"/>
      <c r="CA830" s="35"/>
      <c r="CB830" s="35"/>
      <c r="CC830" s="35"/>
      <c r="CD830" s="35"/>
      <c r="CE830" s="35"/>
      <c r="CF830" s="35"/>
      <c r="CG830" s="35"/>
      <c r="CH830" s="35"/>
    </row>
    <row r="831" spans="1:100" s="247" customFormat="1" x14ac:dyDescent="0.25">
      <c r="B831" s="43"/>
      <c r="C831" s="35"/>
      <c r="D831" s="35"/>
      <c r="E831" s="35"/>
      <c r="F831" s="35"/>
      <c r="G831" s="35"/>
      <c r="H831" s="35"/>
      <c r="I831" s="35"/>
      <c r="J831" s="35"/>
      <c r="K831" s="35"/>
      <c r="L831" s="35"/>
      <c r="M831" s="35"/>
      <c r="N831" s="35"/>
      <c r="O831" s="35"/>
      <c r="P831" s="33"/>
      <c r="Q831" s="35"/>
      <c r="R831" s="35"/>
      <c r="S831" s="35"/>
      <c r="T831" s="35"/>
      <c r="U831" s="35"/>
      <c r="V831" s="35"/>
      <c r="W831" s="35"/>
      <c r="X831" s="35"/>
      <c r="Y831" s="35"/>
      <c r="Z831" s="35"/>
      <c r="AA831" s="35"/>
      <c r="AB831" s="35"/>
      <c r="AC831" s="35"/>
      <c r="AD831" s="35"/>
      <c r="AE831" s="35"/>
      <c r="AF831" s="35"/>
      <c r="AG831" s="35"/>
      <c r="AH831" s="35"/>
      <c r="AI831" s="35"/>
      <c r="AJ831" s="35"/>
      <c r="AK831" s="35"/>
      <c r="AL831" s="35"/>
      <c r="AM831" s="35"/>
      <c r="AN831" s="35"/>
      <c r="AO831" s="35"/>
      <c r="AP831" s="35"/>
      <c r="AQ831" s="35"/>
      <c r="AR831" s="35"/>
      <c r="AS831" s="35"/>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c r="BZ831" s="35"/>
      <c r="CA831" s="35"/>
      <c r="CB831" s="35"/>
      <c r="CC831" s="35"/>
      <c r="CD831" s="35"/>
      <c r="CE831" s="35"/>
      <c r="CF831" s="35"/>
      <c r="CG831" s="35"/>
      <c r="CH831" s="35"/>
    </row>
    <row r="832" spans="1:100" s="247" customFormat="1" x14ac:dyDescent="0.25">
      <c r="B832" s="43"/>
      <c r="C832" s="35"/>
      <c r="D832" s="35"/>
      <c r="E832" s="35"/>
      <c r="F832" s="35"/>
      <c r="G832" s="35"/>
      <c r="H832" s="35"/>
      <c r="I832" s="35"/>
      <c r="J832" s="35"/>
      <c r="K832" s="35"/>
      <c r="L832" s="35"/>
      <c r="M832" s="35"/>
      <c r="N832" s="35"/>
      <c r="O832" s="35"/>
      <c r="P832" s="33"/>
      <c r="Q832" s="35"/>
      <c r="R832" s="35"/>
      <c r="S832" s="35"/>
      <c r="T832" s="35"/>
      <c r="U832" s="35"/>
      <c r="V832" s="35"/>
      <c r="W832" s="35"/>
      <c r="X832" s="35"/>
      <c r="Y832" s="35"/>
      <c r="Z832" s="35"/>
      <c r="AA832" s="35"/>
      <c r="AB832" s="35"/>
      <c r="AC832" s="35"/>
      <c r="AD832" s="35"/>
      <c r="AE832" s="35"/>
      <c r="AF832" s="35"/>
      <c r="AG832" s="35"/>
      <c r="AH832" s="35"/>
      <c r="AI832" s="35"/>
      <c r="AJ832" s="35"/>
      <c r="AK832" s="35"/>
      <c r="AL832" s="35"/>
      <c r="AM832" s="35"/>
      <c r="AN832" s="35"/>
      <c r="AO832" s="35"/>
      <c r="AP832" s="35"/>
      <c r="AQ832" s="35"/>
      <c r="AR832" s="35"/>
      <c r="AS832" s="35"/>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c r="BZ832" s="35"/>
      <c r="CA832" s="35"/>
      <c r="CB832" s="35"/>
      <c r="CC832" s="35"/>
      <c r="CD832" s="35"/>
      <c r="CE832" s="35"/>
      <c r="CF832" s="35"/>
      <c r="CG832" s="35"/>
      <c r="CH832" s="35"/>
    </row>
    <row r="833" spans="1:86" s="247" customFormat="1" x14ac:dyDescent="0.25">
      <c r="B833" s="43"/>
      <c r="C833" s="35"/>
      <c r="D833" s="35"/>
      <c r="E833" s="35"/>
      <c r="F833" s="35"/>
      <c r="G833" s="35"/>
      <c r="H833" s="35"/>
      <c r="I833" s="35"/>
      <c r="J833" s="35"/>
      <c r="K833" s="35"/>
      <c r="L833" s="35"/>
      <c r="M833" s="35"/>
      <c r="N833" s="35"/>
      <c r="O833" s="35"/>
      <c r="P833" s="33"/>
      <c r="Q833" s="35"/>
      <c r="R833" s="35"/>
      <c r="S833" s="35"/>
      <c r="T833" s="35"/>
      <c r="U833" s="35"/>
      <c r="V833" s="35"/>
      <c r="W833" s="35"/>
      <c r="X833" s="35"/>
      <c r="Y833" s="35"/>
      <c r="Z833" s="35"/>
      <c r="AA833" s="35"/>
      <c r="AB833" s="35"/>
      <c r="AC833" s="35"/>
      <c r="AD833" s="35"/>
      <c r="AE833" s="35"/>
      <c r="AF833" s="35"/>
      <c r="AG833" s="35"/>
      <c r="AH833" s="35"/>
      <c r="AI833" s="35"/>
      <c r="AJ833" s="35"/>
      <c r="AK833" s="35"/>
      <c r="AL833" s="35"/>
      <c r="AM833" s="35"/>
      <c r="AN833" s="35"/>
      <c r="AO833" s="35"/>
      <c r="AP833" s="35"/>
      <c r="AQ833" s="35"/>
      <c r="AR833" s="35"/>
      <c r="AS833" s="35"/>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c r="BZ833" s="35"/>
      <c r="CA833" s="35"/>
      <c r="CB833" s="35"/>
      <c r="CC833" s="35"/>
      <c r="CD833" s="35"/>
      <c r="CE833" s="35"/>
      <c r="CF833" s="35"/>
      <c r="CG833" s="35"/>
      <c r="CH833" s="35"/>
    </row>
    <row r="834" spans="1:86" s="137" customFormat="1" x14ac:dyDescent="0.25">
      <c r="A834" s="35"/>
      <c r="B834" s="30"/>
      <c r="C834" s="35"/>
      <c r="D834" s="35"/>
      <c r="E834" s="35"/>
      <c r="F834" s="35"/>
      <c r="G834" s="35"/>
      <c r="H834" s="35"/>
      <c r="I834" s="35"/>
      <c r="J834" s="35"/>
      <c r="K834" s="35"/>
      <c r="L834" s="35"/>
      <c r="M834" s="35"/>
      <c r="N834" s="35"/>
      <c r="O834" s="35"/>
      <c r="P834" s="33"/>
      <c r="Q834" s="35"/>
      <c r="R834" s="35"/>
      <c r="S834" s="35"/>
      <c r="T834" s="35"/>
      <c r="U834" s="35"/>
      <c r="V834" s="35"/>
      <c r="W834" s="35"/>
      <c r="X834" s="35"/>
      <c r="Y834" s="35"/>
      <c r="Z834" s="35"/>
      <c r="AA834" s="35"/>
      <c r="AB834" s="35"/>
      <c r="AC834" s="35"/>
      <c r="AD834" s="35"/>
      <c r="AE834" s="35"/>
      <c r="AF834" s="35"/>
      <c r="AG834" s="35"/>
      <c r="AH834" s="35"/>
      <c r="AI834" s="35"/>
      <c r="AJ834" s="35"/>
      <c r="AK834" s="35"/>
      <c r="AL834" s="35"/>
      <c r="AM834" s="35"/>
      <c r="AN834" s="35"/>
      <c r="AO834" s="35"/>
      <c r="AP834" s="35"/>
      <c r="AQ834" s="35"/>
      <c r="AR834" s="35"/>
      <c r="AS834" s="35"/>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c r="BZ834" s="35"/>
      <c r="CA834" s="35"/>
      <c r="CB834" s="35"/>
      <c r="CC834" s="35"/>
      <c r="CD834" s="35"/>
      <c r="CE834" s="35"/>
      <c r="CF834" s="35"/>
      <c r="CG834" s="35"/>
      <c r="CH834" s="35"/>
    </row>
    <row r="835" spans="1:86" s="137" customFormat="1" x14ac:dyDescent="0.25">
      <c r="A835" s="35"/>
      <c r="B835" s="30"/>
      <c r="C835" s="35"/>
      <c r="D835" s="35"/>
      <c r="E835" s="35"/>
      <c r="F835" s="35"/>
      <c r="G835" s="35"/>
      <c r="H835" s="35"/>
      <c r="I835" s="35"/>
      <c r="J835" s="35"/>
      <c r="K835" s="35"/>
      <c r="L835" s="35"/>
      <c r="M835" s="35"/>
      <c r="N835" s="35"/>
      <c r="O835" s="35"/>
      <c r="P835" s="33"/>
      <c r="Q835" s="35"/>
      <c r="R835" s="35"/>
      <c r="S835" s="35"/>
      <c r="T835" s="35"/>
      <c r="U835" s="35"/>
      <c r="V835" s="35"/>
      <c r="W835" s="35"/>
      <c r="X835" s="35"/>
      <c r="Y835" s="35"/>
      <c r="Z835" s="35"/>
      <c r="AA835" s="35"/>
      <c r="AB835" s="35"/>
      <c r="AC835" s="35"/>
      <c r="AD835" s="35"/>
      <c r="AE835" s="35"/>
      <c r="AF835" s="35"/>
      <c r="AG835" s="35"/>
      <c r="AH835" s="35"/>
      <c r="AI835" s="35"/>
      <c r="AJ835" s="35"/>
      <c r="AK835" s="35"/>
      <c r="AL835" s="35"/>
      <c r="AM835" s="35"/>
      <c r="AN835" s="35"/>
      <c r="AO835" s="35"/>
      <c r="AP835" s="35"/>
      <c r="AQ835" s="35"/>
      <c r="AR835" s="35"/>
      <c r="AS835" s="35"/>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c r="BZ835" s="35"/>
      <c r="CA835" s="35"/>
      <c r="CB835" s="35"/>
      <c r="CC835" s="35"/>
      <c r="CD835" s="35"/>
      <c r="CE835" s="35"/>
      <c r="CF835" s="35"/>
      <c r="CG835" s="35"/>
      <c r="CH835" s="35"/>
    </row>
    <row r="836" spans="1:86" x14ac:dyDescent="0.25">
      <c r="A836" s="38" t="s">
        <v>534</v>
      </c>
      <c r="B836" s="30" t="str">
        <f t="shared" si="17"/>
        <v>004</v>
      </c>
      <c r="C836" s="35"/>
      <c r="D836" s="39"/>
      <c r="E836" s="35"/>
      <c r="F836" s="38" t="s">
        <v>535</v>
      </c>
      <c r="G836" s="35" t="s">
        <v>133</v>
      </c>
      <c r="H836" s="35"/>
      <c r="I836" s="35" t="s">
        <v>536</v>
      </c>
      <c r="J836" s="35" t="s">
        <v>237</v>
      </c>
      <c r="K836" s="40">
        <v>2964</v>
      </c>
      <c r="L836" s="35"/>
      <c r="M836" s="35"/>
      <c r="N836" s="35"/>
      <c r="O836" s="35"/>
      <c r="P836" s="41"/>
      <c r="Q836" s="35"/>
      <c r="R836" s="35"/>
      <c r="S836" s="35"/>
      <c r="T836" s="35"/>
      <c r="U836" s="35"/>
      <c r="V836" s="35"/>
      <c r="W836" s="35"/>
      <c r="X836" s="35"/>
      <c r="Y836" s="35"/>
      <c r="Z836" s="35"/>
      <c r="AA836" s="35"/>
      <c r="AB836" s="35"/>
      <c r="AC836" s="35"/>
      <c r="AD836" s="35"/>
      <c r="AE836" s="35"/>
      <c r="AF836" s="35"/>
      <c r="AG836" s="35"/>
      <c r="AH836" s="35"/>
      <c r="AI836" s="35"/>
      <c r="AJ836" s="35"/>
      <c r="AK836" s="35"/>
      <c r="AL836" s="35"/>
      <c r="AM836" s="35"/>
      <c r="AN836" s="35"/>
      <c r="AO836" s="35"/>
      <c r="AP836" s="35"/>
      <c r="AQ836" s="35"/>
      <c r="AR836" s="35"/>
      <c r="AS836" s="35"/>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c r="BZ836" s="35"/>
      <c r="CA836" s="35"/>
      <c r="CB836" s="35"/>
      <c r="CC836" s="35"/>
      <c r="CD836" s="35"/>
      <c r="CE836" s="35"/>
      <c r="CF836" s="35"/>
      <c r="CG836" s="35"/>
      <c r="CH836" s="35"/>
    </row>
    <row r="837" spans="1:86" x14ac:dyDescent="0.25">
      <c r="A837" s="38" t="s">
        <v>537</v>
      </c>
      <c r="B837" s="30" t="str">
        <f t="shared" si="17"/>
        <v>004</v>
      </c>
      <c r="C837" s="35"/>
      <c r="D837" s="39" t="s">
        <v>538</v>
      </c>
      <c r="E837" s="35"/>
      <c r="F837" s="38" t="s">
        <v>539</v>
      </c>
      <c r="G837" s="35" t="s">
        <v>133</v>
      </c>
      <c r="H837" s="35"/>
      <c r="I837" s="35" t="s">
        <v>536</v>
      </c>
      <c r="J837" s="35" t="s">
        <v>237</v>
      </c>
      <c r="K837" s="40">
        <v>1717</v>
      </c>
      <c r="L837" s="35"/>
      <c r="M837" s="35"/>
      <c r="N837" s="35"/>
      <c r="O837" s="35"/>
      <c r="P837" s="41">
        <v>3434</v>
      </c>
      <c r="Q837" s="35"/>
      <c r="R837" s="35"/>
      <c r="S837" s="35"/>
      <c r="T837" s="35"/>
      <c r="U837" s="35"/>
      <c r="V837" s="35"/>
      <c r="W837" s="35"/>
      <c r="X837" s="35"/>
      <c r="Y837" s="35"/>
      <c r="Z837" s="35"/>
      <c r="AA837" s="35"/>
      <c r="AB837" s="35"/>
      <c r="AC837" s="35"/>
      <c r="AD837" s="35"/>
      <c r="AE837" s="35"/>
      <c r="AF837" s="35"/>
      <c r="AG837" s="35"/>
      <c r="AH837" s="35"/>
      <c r="AI837" s="35"/>
      <c r="AJ837" s="35"/>
      <c r="AK837" s="35"/>
      <c r="AL837" s="35"/>
      <c r="AM837" s="35"/>
      <c r="AN837" s="35"/>
      <c r="AO837" s="35"/>
      <c r="AP837" s="35"/>
      <c r="AQ837" s="35"/>
      <c r="AR837" s="35"/>
      <c r="AS837" s="35"/>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c r="BZ837" s="35"/>
      <c r="CA837" s="35"/>
      <c r="CB837" s="35"/>
      <c r="CC837" s="35"/>
      <c r="CD837" s="35"/>
      <c r="CE837" s="35"/>
      <c r="CF837" s="35"/>
      <c r="CG837" s="35"/>
      <c r="CH837" s="35"/>
    </row>
    <row r="838" spans="1:86" x14ac:dyDescent="0.25">
      <c r="A838" s="38" t="s">
        <v>540</v>
      </c>
      <c r="B838" s="30" t="str">
        <f t="shared" si="17"/>
        <v>004</v>
      </c>
      <c r="C838" s="35"/>
      <c r="D838" s="39" t="s">
        <v>541</v>
      </c>
      <c r="E838" s="35"/>
      <c r="F838" s="38" t="s">
        <v>542</v>
      </c>
      <c r="G838" s="35" t="s">
        <v>133</v>
      </c>
      <c r="H838" s="35"/>
      <c r="I838" s="35" t="s">
        <v>536</v>
      </c>
      <c r="J838" s="35" t="s">
        <v>237</v>
      </c>
      <c r="K838" s="38">
        <v>935</v>
      </c>
      <c r="L838" s="35"/>
      <c r="M838" s="35"/>
      <c r="N838" s="35"/>
      <c r="O838" s="35"/>
      <c r="P838" s="41">
        <v>2805</v>
      </c>
      <c r="Q838" s="35"/>
      <c r="R838" s="35"/>
      <c r="S838" s="35"/>
      <c r="T838" s="35"/>
      <c r="U838" s="35"/>
      <c r="V838" s="35"/>
      <c r="W838" s="35"/>
      <c r="X838" s="35"/>
      <c r="Y838" s="35"/>
      <c r="Z838" s="35"/>
      <c r="AA838" s="35"/>
      <c r="AB838" s="35"/>
      <c r="AC838" s="35"/>
      <c r="AD838" s="35"/>
      <c r="AE838" s="35"/>
      <c r="AF838" s="35"/>
      <c r="AG838" s="35"/>
      <c r="AH838" s="35"/>
      <c r="AI838" s="35"/>
      <c r="AJ838" s="35"/>
      <c r="AK838" s="35"/>
      <c r="AL838" s="35"/>
      <c r="AM838" s="35"/>
      <c r="AN838" s="35"/>
      <c r="AO838" s="35"/>
      <c r="AP838" s="35"/>
      <c r="AQ838" s="35"/>
      <c r="AR838" s="35"/>
      <c r="AS838" s="35"/>
      <c r="AT838" s="35"/>
      <c r="AU838" s="35"/>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c r="BZ838" s="35"/>
      <c r="CA838" s="35"/>
      <c r="CB838" s="35"/>
      <c r="CC838" s="35"/>
      <c r="CD838" s="35"/>
      <c r="CE838" s="35"/>
      <c r="CF838" s="35"/>
      <c r="CG838" s="35"/>
      <c r="CH838" s="35"/>
    </row>
    <row r="839" spans="1:86" x14ac:dyDescent="0.25">
      <c r="A839" s="38" t="s">
        <v>543</v>
      </c>
      <c r="B839" s="30" t="str">
        <f t="shared" si="17"/>
        <v>004</v>
      </c>
      <c r="C839" s="35"/>
      <c r="D839" s="39" t="s">
        <v>544</v>
      </c>
      <c r="E839" s="35"/>
      <c r="F839" s="38" t="s">
        <v>545</v>
      </c>
      <c r="G839" s="35" t="s">
        <v>133</v>
      </c>
      <c r="H839" s="35"/>
      <c r="I839" s="35" t="s">
        <v>536</v>
      </c>
      <c r="J839" s="35" t="s">
        <v>237</v>
      </c>
      <c r="K839" s="40">
        <v>2795</v>
      </c>
      <c r="L839" s="35"/>
      <c r="M839" s="35"/>
      <c r="N839" s="35"/>
      <c r="O839" s="35"/>
      <c r="P839" s="41">
        <v>1523</v>
      </c>
      <c r="Q839" s="35"/>
      <c r="R839" s="35"/>
      <c r="S839" s="35"/>
      <c r="T839" s="35"/>
      <c r="U839" s="35"/>
      <c r="V839" s="35"/>
      <c r="W839" s="35"/>
      <c r="X839" s="35"/>
      <c r="Y839" s="35"/>
      <c r="Z839" s="35"/>
      <c r="AA839" s="35"/>
      <c r="AB839" s="35"/>
      <c r="AC839" s="35"/>
      <c r="AD839" s="35"/>
      <c r="AE839" s="35"/>
      <c r="AF839" s="35"/>
      <c r="AG839" s="35"/>
      <c r="AH839" s="35"/>
      <c r="AI839" s="35"/>
      <c r="AJ839" s="35"/>
      <c r="AK839" s="35"/>
      <c r="AL839" s="35"/>
      <c r="AM839" s="35"/>
      <c r="AN839" s="35"/>
      <c r="AO839" s="35"/>
      <c r="AP839" s="35"/>
      <c r="AQ839" s="35"/>
      <c r="AR839" s="35"/>
      <c r="AS839" s="35"/>
      <c r="AT839" s="35"/>
      <c r="AU839" s="35"/>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c r="BZ839" s="35"/>
      <c r="CA839" s="35"/>
      <c r="CB839" s="35"/>
      <c r="CC839" s="35"/>
      <c r="CD839" s="35"/>
      <c r="CE839" s="35"/>
      <c r="CF839" s="35"/>
      <c r="CG839" s="35"/>
      <c r="CH839" s="35"/>
    </row>
    <row r="840" spans="1:86" x14ac:dyDescent="0.25">
      <c r="A840" s="38" t="s">
        <v>546</v>
      </c>
      <c r="B840" s="30" t="str">
        <f t="shared" si="17"/>
        <v>004</v>
      </c>
      <c r="C840" s="35"/>
      <c r="D840" s="39" t="s">
        <v>547</v>
      </c>
      <c r="E840" s="35"/>
      <c r="F840" s="38" t="s">
        <v>548</v>
      </c>
      <c r="G840" s="35" t="s">
        <v>133</v>
      </c>
      <c r="H840" s="35"/>
      <c r="I840" s="35" t="s">
        <v>536</v>
      </c>
      <c r="J840" s="35" t="s">
        <v>237</v>
      </c>
      <c r="K840" s="40">
        <v>4356</v>
      </c>
      <c r="L840" s="35"/>
      <c r="M840" s="35"/>
      <c r="N840" s="35"/>
      <c r="O840" s="35"/>
      <c r="P840" s="41">
        <v>2178</v>
      </c>
      <c r="Q840" s="35"/>
      <c r="R840" s="35"/>
      <c r="S840" s="35"/>
      <c r="T840" s="35"/>
      <c r="U840" s="35"/>
      <c r="V840" s="35"/>
      <c r="W840" s="35"/>
      <c r="X840" s="35"/>
      <c r="Y840" s="35"/>
      <c r="Z840" s="35"/>
      <c r="AA840" s="35"/>
      <c r="AB840" s="35"/>
      <c r="AC840" s="35"/>
      <c r="AD840" s="35"/>
      <c r="AE840" s="35"/>
      <c r="AF840" s="35"/>
      <c r="AG840" s="35"/>
      <c r="AH840" s="35"/>
      <c r="AI840" s="35"/>
      <c r="AJ840" s="35"/>
      <c r="AK840" s="35"/>
      <c r="AL840" s="35"/>
      <c r="AM840" s="35"/>
      <c r="AN840" s="35"/>
      <c r="AO840" s="35"/>
      <c r="AP840" s="35"/>
      <c r="AQ840" s="35"/>
      <c r="AR840" s="35"/>
      <c r="AS840" s="35"/>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c r="BZ840" s="35"/>
      <c r="CA840" s="35"/>
      <c r="CB840" s="35"/>
      <c r="CC840" s="35"/>
      <c r="CD840" s="35"/>
      <c r="CE840" s="35"/>
      <c r="CF840" s="35"/>
      <c r="CG840" s="35"/>
      <c r="CH840" s="35"/>
    </row>
    <row r="841" spans="1:86" x14ac:dyDescent="0.25">
      <c r="A841" s="38" t="s">
        <v>549</v>
      </c>
      <c r="B841" s="30" t="str">
        <f t="shared" si="17"/>
        <v>004</v>
      </c>
      <c r="C841" s="35"/>
      <c r="D841" s="39" t="s">
        <v>550</v>
      </c>
      <c r="E841" s="35"/>
      <c r="F841" s="38" t="s">
        <v>551</v>
      </c>
      <c r="G841" s="35" t="s">
        <v>133</v>
      </c>
      <c r="H841" s="35"/>
      <c r="I841" s="35" t="s">
        <v>536</v>
      </c>
      <c r="J841" s="35" t="s">
        <v>237</v>
      </c>
      <c r="K841" s="40">
        <v>3794</v>
      </c>
      <c r="L841" s="35"/>
      <c r="M841" s="35"/>
      <c r="N841" s="35"/>
      <c r="O841" s="35"/>
      <c r="P841" s="41">
        <v>1872</v>
      </c>
      <c r="Q841" s="35"/>
      <c r="R841" s="35"/>
      <c r="S841" s="35"/>
      <c r="T841" s="35"/>
      <c r="U841" s="35"/>
      <c r="V841" s="35"/>
      <c r="W841" s="35"/>
      <c r="X841" s="35"/>
      <c r="Y841" s="35"/>
      <c r="Z841" s="35"/>
      <c r="AA841" s="35"/>
      <c r="AB841" s="35"/>
      <c r="AC841" s="35"/>
      <c r="AD841" s="35"/>
      <c r="AE841" s="35"/>
      <c r="AF841" s="35"/>
      <c r="AG841" s="35"/>
      <c r="AH841" s="35"/>
      <c r="AI841" s="35"/>
      <c r="AJ841" s="35"/>
      <c r="AK841" s="35"/>
      <c r="AL841" s="35"/>
      <c r="AM841" s="35"/>
      <c r="AN841" s="35"/>
      <c r="AO841" s="35"/>
      <c r="AP841" s="35"/>
      <c r="AQ841" s="35"/>
      <c r="AR841" s="35"/>
      <c r="AS841" s="35"/>
      <c r="AT841" s="35"/>
      <c r="AU841" s="35"/>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c r="BZ841" s="35"/>
      <c r="CA841" s="35"/>
      <c r="CB841" s="35"/>
      <c r="CC841" s="35"/>
      <c r="CD841" s="35"/>
      <c r="CE841" s="35"/>
      <c r="CF841" s="35"/>
      <c r="CG841" s="35"/>
      <c r="CH841" s="35"/>
    </row>
    <row r="842" spans="1:86" x14ac:dyDescent="0.25">
      <c r="A842" s="38" t="s">
        <v>552</v>
      </c>
      <c r="B842" s="30" t="str">
        <f t="shared" si="17"/>
        <v>004</v>
      </c>
      <c r="C842" s="35"/>
      <c r="D842" s="39"/>
      <c r="E842" s="35"/>
      <c r="F842" s="38" t="s">
        <v>553</v>
      </c>
      <c r="G842" s="35" t="s">
        <v>133</v>
      </c>
      <c r="H842" s="35"/>
      <c r="I842" s="35" t="s">
        <v>536</v>
      </c>
      <c r="J842" s="35" t="s">
        <v>237</v>
      </c>
      <c r="K842" s="38">
        <v>924</v>
      </c>
      <c r="L842" s="35"/>
      <c r="M842" s="35"/>
      <c r="N842" s="35"/>
      <c r="O842" s="35"/>
      <c r="P842" s="41">
        <v>2076</v>
      </c>
      <c r="Q842" s="35"/>
      <c r="R842" s="35"/>
      <c r="S842" s="35"/>
      <c r="T842" s="35"/>
      <c r="U842" s="35"/>
      <c r="V842" s="35"/>
      <c r="W842" s="35"/>
      <c r="X842" s="35"/>
      <c r="Y842" s="35"/>
      <c r="Z842" s="35"/>
      <c r="AA842" s="35"/>
      <c r="AB842" s="35"/>
      <c r="AC842" s="35"/>
      <c r="AD842" s="35"/>
      <c r="AE842" s="35"/>
      <c r="AF842" s="35"/>
      <c r="AG842" s="35"/>
      <c r="AH842" s="35"/>
      <c r="AI842" s="35"/>
      <c r="AJ842" s="35"/>
      <c r="AK842" s="35"/>
      <c r="AL842" s="35"/>
      <c r="AM842" s="35"/>
      <c r="AN842" s="35"/>
      <c r="AO842" s="35"/>
      <c r="AP842" s="35"/>
      <c r="AQ842" s="35"/>
      <c r="AR842" s="35"/>
      <c r="AS842" s="35"/>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c r="BZ842" s="35"/>
      <c r="CA842" s="35"/>
      <c r="CB842" s="35"/>
      <c r="CC842" s="35"/>
      <c r="CD842" s="35"/>
      <c r="CE842" s="35"/>
      <c r="CF842" s="35"/>
      <c r="CG842" s="35"/>
      <c r="CH842" s="35"/>
    </row>
    <row r="843" spans="1:86" x14ac:dyDescent="0.25">
      <c r="A843" s="38" t="s">
        <v>554</v>
      </c>
      <c r="B843" s="30" t="str">
        <f t="shared" si="17"/>
        <v>004</v>
      </c>
      <c r="C843" s="35"/>
      <c r="D843" s="39" t="s">
        <v>555</v>
      </c>
      <c r="E843" s="35"/>
      <c r="F843" s="38" t="s">
        <v>556</v>
      </c>
      <c r="G843" s="35" t="s">
        <v>133</v>
      </c>
      <c r="H843" s="35"/>
      <c r="I843" s="35" t="s">
        <v>536</v>
      </c>
      <c r="J843" s="35" t="s">
        <v>237</v>
      </c>
      <c r="K843" s="40">
        <v>3666</v>
      </c>
      <c r="L843" s="35"/>
      <c r="M843" s="35"/>
      <c r="N843" s="35"/>
      <c r="O843" s="35"/>
      <c r="P843" s="41">
        <v>987</v>
      </c>
      <c r="Q843" s="35"/>
      <c r="R843" s="35"/>
      <c r="S843" s="35"/>
      <c r="T843" s="35"/>
      <c r="U843" s="35"/>
      <c r="V843" s="35"/>
      <c r="W843" s="35"/>
      <c r="X843" s="35"/>
      <c r="Y843" s="35"/>
      <c r="Z843" s="35"/>
      <c r="AA843" s="35"/>
      <c r="AB843" s="35"/>
      <c r="AC843" s="35"/>
      <c r="AD843" s="35"/>
      <c r="AE843" s="35"/>
      <c r="AF843" s="35"/>
      <c r="AG843" s="35"/>
      <c r="AH843" s="35"/>
      <c r="AI843" s="35"/>
      <c r="AJ843" s="35"/>
      <c r="AK843" s="35"/>
      <c r="AL843" s="35"/>
      <c r="AM843" s="35"/>
      <c r="AN843" s="35"/>
      <c r="AO843" s="35"/>
      <c r="AP843" s="35"/>
      <c r="AQ843" s="35"/>
      <c r="AR843" s="35"/>
      <c r="AS843" s="35"/>
      <c r="AT843" s="35"/>
      <c r="AU843" s="35"/>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c r="BZ843" s="35"/>
      <c r="CA843" s="35"/>
      <c r="CB843" s="35"/>
      <c r="CC843" s="35"/>
      <c r="CD843" s="35"/>
      <c r="CE843" s="35"/>
      <c r="CF843" s="35"/>
      <c r="CG843" s="35"/>
      <c r="CH843" s="35"/>
    </row>
    <row r="844" spans="1:86" x14ac:dyDescent="0.25">
      <c r="A844" s="38" t="s">
        <v>557</v>
      </c>
      <c r="B844" s="30" t="str">
        <f t="shared" si="17"/>
        <v>004</v>
      </c>
      <c r="C844" s="35"/>
      <c r="D844" s="39"/>
      <c r="E844" s="35"/>
      <c r="F844" s="38" t="s">
        <v>558</v>
      </c>
      <c r="G844" s="35" t="s">
        <v>133</v>
      </c>
      <c r="H844" s="35"/>
      <c r="I844" s="35" t="s">
        <v>536</v>
      </c>
      <c r="J844" s="35" t="s">
        <v>237</v>
      </c>
      <c r="K844" s="40">
        <v>1820</v>
      </c>
      <c r="L844" s="35"/>
      <c r="M844" s="35"/>
      <c r="N844" s="35"/>
      <c r="O844" s="35"/>
      <c r="P844" s="41"/>
      <c r="Q844" s="35"/>
      <c r="R844" s="35"/>
      <c r="S844" s="35"/>
      <c r="T844" s="35"/>
      <c r="U844" s="35"/>
      <c r="V844" s="35"/>
      <c r="W844" s="35"/>
      <c r="X844" s="35"/>
      <c r="Y844" s="35"/>
      <c r="Z844" s="35"/>
      <c r="AA844" s="35"/>
      <c r="AB844" s="35"/>
      <c r="AC844" s="35"/>
      <c r="AD844" s="35"/>
      <c r="AE844" s="35"/>
      <c r="AF844" s="35"/>
      <c r="AG844" s="35"/>
      <c r="AH844" s="35"/>
      <c r="AI844" s="35"/>
      <c r="AJ844" s="35"/>
      <c r="AK844" s="35"/>
      <c r="AL844" s="35"/>
      <c r="AM844" s="35"/>
      <c r="AN844" s="35"/>
      <c r="AO844" s="35"/>
      <c r="AP844" s="35"/>
      <c r="AQ844" s="35"/>
      <c r="AR844" s="35"/>
      <c r="AS844" s="35"/>
      <c r="AT844" s="35"/>
      <c r="AU844" s="35"/>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c r="BZ844" s="35"/>
      <c r="CA844" s="35"/>
      <c r="CB844" s="35"/>
      <c r="CC844" s="35"/>
      <c r="CD844" s="35"/>
      <c r="CE844" s="35"/>
      <c r="CF844" s="35"/>
      <c r="CG844" s="35"/>
      <c r="CH844" s="35"/>
    </row>
    <row r="845" spans="1:86" x14ac:dyDescent="0.25">
      <c r="A845" s="38" t="s">
        <v>559</v>
      </c>
      <c r="B845" s="30" t="str">
        <f t="shared" si="17"/>
        <v>004</v>
      </c>
      <c r="C845" s="35"/>
      <c r="D845" s="39" t="s">
        <v>560</v>
      </c>
      <c r="E845" s="35"/>
      <c r="F845" s="38" t="s">
        <v>561</v>
      </c>
      <c r="G845" s="35" t="s">
        <v>133</v>
      </c>
      <c r="H845" s="35"/>
      <c r="I845" s="35" t="s">
        <v>536</v>
      </c>
      <c r="J845" s="35" t="s">
        <v>237</v>
      </c>
      <c r="K845" s="40">
        <v>1864</v>
      </c>
      <c r="L845" s="35"/>
      <c r="M845" s="35"/>
      <c r="N845" s="35"/>
      <c r="O845" s="35"/>
      <c r="P845" s="41"/>
      <c r="Q845" s="35"/>
      <c r="R845" s="35"/>
      <c r="S845" s="35"/>
      <c r="T845" s="35"/>
      <c r="U845" s="35"/>
      <c r="V845" s="35"/>
      <c r="W845" s="35"/>
      <c r="X845" s="35"/>
      <c r="Y845" s="35"/>
      <c r="Z845" s="35"/>
      <c r="AA845" s="35"/>
      <c r="AB845" s="35"/>
      <c r="AC845" s="35"/>
      <c r="AD845" s="35"/>
      <c r="AE845" s="35"/>
      <c r="AF845" s="35"/>
      <c r="AG845" s="35"/>
      <c r="AH845" s="35"/>
      <c r="AI845" s="35"/>
      <c r="AJ845" s="35"/>
      <c r="AK845" s="35"/>
      <c r="AL845" s="35"/>
      <c r="AM845" s="35"/>
      <c r="AN845" s="35"/>
      <c r="AO845" s="35"/>
      <c r="AP845" s="35"/>
      <c r="AQ845" s="35"/>
      <c r="AR845" s="35"/>
      <c r="AS845" s="35"/>
      <c r="AT845" s="35"/>
      <c r="AU845" s="35"/>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c r="BZ845" s="35"/>
      <c r="CA845" s="35"/>
      <c r="CB845" s="35"/>
      <c r="CC845" s="35"/>
      <c r="CD845" s="35"/>
      <c r="CE845" s="35"/>
      <c r="CF845" s="35"/>
      <c r="CG845" s="35"/>
      <c r="CH845" s="35"/>
    </row>
    <row r="846" spans="1:86" x14ac:dyDescent="0.25">
      <c r="A846" s="38" t="s">
        <v>562</v>
      </c>
      <c r="B846" s="30" t="str">
        <f t="shared" si="17"/>
        <v>004</v>
      </c>
      <c r="C846" s="35"/>
      <c r="D846" s="39" t="s">
        <v>563</v>
      </c>
      <c r="E846" s="35"/>
      <c r="F846" s="38" t="s">
        <v>564</v>
      </c>
      <c r="G846" s="35" t="s">
        <v>133</v>
      </c>
      <c r="H846" s="35"/>
      <c r="I846" s="35" t="s">
        <v>536</v>
      </c>
      <c r="J846" s="35" t="s">
        <v>237</v>
      </c>
      <c r="K846" s="40">
        <v>4068</v>
      </c>
      <c r="L846" s="35"/>
      <c r="M846" s="35"/>
      <c r="N846" s="35"/>
      <c r="O846" s="35"/>
      <c r="P846" s="41">
        <v>2304</v>
      </c>
      <c r="Q846" s="35"/>
      <c r="R846" s="35"/>
      <c r="S846" s="35"/>
      <c r="T846" s="35"/>
      <c r="U846" s="35"/>
      <c r="V846" s="35"/>
      <c r="W846" s="35"/>
      <c r="X846" s="35"/>
      <c r="Y846" s="35"/>
      <c r="Z846" s="35"/>
      <c r="AA846" s="35"/>
      <c r="AB846" s="35"/>
      <c r="AC846" s="35"/>
      <c r="AD846" s="35"/>
      <c r="AE846" s="35"/>
      <c r="AF846" s="35"/>
      <c r="AG846" s="35"/>
      <c r="AH846" s="35"/>
      <c r="AI846" s="35"/>
      <c r="AJ846" s="35"/>
      <c r="AK846" s="35"/>
      <c r="AL846" s="35"/>
      <c r="AM846" s="35"/>
      <c r="AN846" s="35"/>
      <c r="AO846" s="35"/>
      <c r="AP846" s="35"/>
      <c r="AQ846" s="35"/>
      <c r="AR846" s="35"/>
      <c r="AS846" s="35"/>
      <c r="AT846" s="35"/>
      <c r="AU846" s="35"/>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c r="BZ846" s="35"/>
      <c r="CA846" s="35"/>
      <c r="CB846" s="35"/>
      <c r="CC846" s="35"/>
      <c r="CD846" s="35"/>
      <c r="CE846" s="35"/>
      <c r="CF846" s="35"/>
      <c r="CG846" s="35"/>
      <c r="CH846" s="35"/>
    </row>
    <row r="847" spans="1:86" x14ac:dyDescent="0.25">
      <c r="A847" s="38" t="s">
        <v>565</v>
      </c>
      <c r="B847" s="30" t="str">
        <f t="shared" ref="B847:B853" si="18">CONCATENATE(RIGHT(LEFT(A847,24),3))</f>
        <v>004</v>
      </c>
      <c r="C847" s="35"/>
      <c r="D847" s="39" t="s">
        <v>566</v>
      </c>
      <c r="E847" s="35"/>
      <c r="F847" s="38" t="s">
        <v>567</v>
      </c>
      <c r="G847" s="35" t="s">
        <v>133</v>
      </c>
      <c r="H847" s="35"/>
      <c r="I847" s="35" t="s">
        <v>536</v>
      </c>
      <c r="J847" s="35" t="s">
        <v>237</v>
      </c>
      <c r="K847" s="40">
        <v>2484</v>
      </c>
      <c r="L847" s="35"/>
      <c r="M847" s="35"/>
      <c r="N847" s="35"/>
      <c r="O847" s="35"/>
      <c r="P847" s="41">
        <v>1188</v>
      </c>
      <c r="Q847" s="35"/>
      <c r="R847" s="35"/>
      <c r="S847" s="35"/>
      <c r="T847" s="35"/>
      <c r="U847" s="35"/>
      <c r="V847" s="35"/>
      <c r="W847" s="35"/>
      <c r="X847" s="35"/>
      <c r="Y847" s="35"/>
      <c r="Z847" s="35"/>
      <c r="AA847" s="35"/>
      <c r="AB847" s="35"/>
      <c r="AC847" s="35"/>
      <c r="AD847" s="35"/>
      <c r="AE847" s="35"/>
      <c r="AF847" s="35"/>
      <c r="AG847" s="35"/>
      <c r="AH847" s="35"/>
      <c r="AI847" s="35"/>
      <c r="AJ847" s="35"/>
      <c r="AK847" s="35"/>
      <c r="AL847" s="35"/>
      <c r="AM847" s="35"/>
      <c r="AN847" s="35"/>
      <c r="AO847" s="35"/>
      <c r="AP847" s="35"/>
      <c r="AQ847" s="35"/>
      <c r="AR847" s="35"/>
      <c r="AS847" s="35"/>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c r="BZ847" s="35"/>
      <c r="CA847" s="35"/>
      <c r="CB847" s="35"/>
      <c r="CC847" s="35"/>
      <c r="CD847" s="35"/>
      <c r="CE847" s="35"/>
      <c r="CF847" s="35"/>
      <c r="CG847" s="35"/>
      <c r="CH847" s="35"/>
    </row>
    <row r="848" spans="1:86" x14ac:dyDescent="0.25">
      <c r="A848" s="38" t="s">
        <v>568</v>
      </c>
      <c r="B848" s="30" t="str">
        <f t="shared" si="18"/>
        <v>004</v>
      </c>
      <c r="C848" s="35"/>
      <c r="D848" s="39" t="s">
        <v>569</v>
      </c>
      <c r="E848" s="35"/>
      <c r="F848" s="38" t="s">
        <v>570</v>
      </c>
      <c r="G848" s="35" t="s">
        <v>133</v>
      </c>
      <c r="H848" s="35"/>
      <c r="I848" s="35" t="s">
        <v>536</v>
      </c>
      <c r="J848" s="35" t="s">
        <v>237</v>
      </c>
      <c r="K848" s="40">
        <v>1836</v>
      </c>
      <c r="L848" s="35"/>
      <c r="M848" s="35"/>
      <c r="N848" s="35"/>
      <c r="O848" s="35"/>
      <c r="P848" s="41"/>
      <c r="Q848" s="35"/>
      <c r="R848" s="35"/>
      <c r="S848" s="35"/>
      <c r="T848" s="35"/>
      <c r="U848" s="35"/>
      <c r="V848" s="35"/>
      <c r="W848" s="35"/>
      <c r="X848" s="35"/>
      <c r="Y848" s="35"/>
      <c r="Z848" s="35"/>
      <c r="AA848" s="35"/>
      <c r="AB848" s="35"/>
      <c r="AC848" s="35"/>
      <c r="AD848" s="35"/>
      <c r="AE848" s="35"/>
      <c r="AF848" s="35"/>
      <c r="AG848" s="35"/>
      <c r="AH848" s="35"/>
      <c r="AI848" s="35"/>
      <c r="AJ848" s="35"/>
      <c r="AK848" s="35"/>
      <c r="AL848" s="35"/>
      <c r="AM848" s="35"/>
      <c r="AN848" s="35"/>
      <c r="AO848" s="35"/>
      <c r="AP848" s="35"/>
      <c r="AQ848" s="35"/>
      <c r="AR848" s="35"/>
      <c r="AS848" s="35"/>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c r="BZ848" s="35"/>
      <c r="CA848" s="35"/>
      <c r="CB848" s="35"/>
      <c r="CC848" s="35"/>
      <c r="CD848" s="35"/>
      <c r="CE848" s="35"/>
      <c r="CF848" s="35"/>
      <c r="CG848" s="35"/>
      <c r="CH848" s="35"/>
    </row>
    <row r="849" spans="1:100" x14ac:dyDescent="0.25">
      <c r="A849" s="38" t="s">
        <v>571</v>
      </c>
      <c r="B849" s="30" t="str">
        <f t="shared" si="18"/>
        <v>004</v>
      </c>
      <c r="C849" s="35"/>
      <c r="D849" s="39" t="s">
        <v>572</v>
      </c>
      <c r="E849" s="35"/>
      <c r="F849" s="38" t="s">
        <v>573</v>
      </c>
      <c r="G849" s="35" t="s">
        <v>133</v>
      </c>
      <c r="H849" s="35"/>
      <c r="I849" s="35" t="s">
        <v>536</v>
      </c>
      <c r="J849" s="35" t="s">
        <v>237</v>
      </c>
      <c r="K849" s="40">
        <v>1898</v>
      </c>
      <c r="L849" s="35"/>
      <c r="M849" s="35"/>
      <c r="N849" s="35"/>
      <c r="O849" s="35"/>
      <c r="P849" s="223">
        <v>793</v>
      </c>
      <c r="Q849" s="35"/>
      <c r="R849" s="35"/>
      <c r="S849" s="35"/>
      <c r="T849" s="35"/>
      <c r="U849" s="35"/>
      <c r="V849" s="35"/>
      <c r="W849" s="35"/>
      <c r="X849" s="35"/>
      <c r="Y849" s="35"/>
      <c r="Z849" s="35"/>
      <c r="AA849" s="35"/>
      <c r="AB849" s="35"/>
      <c r="AC849" s="35"/>
      <c r="AD849" s="35"/>
      <c r="AE849" s="35"/>
      <c r="AF849" s="35"/>
      <c r="AG849" s="35"/>
      <c r="AH849" s="35"/>
      <c r="AI849" s="35"/>
      <c r="AJ849" s="35"/>
      <c r="AK849" s="35"/>
      <c r="AL849" s="35"/>
      <c r="AM849" s="35"/>
      <c r="AN849" s="35"/>
      <c r="AO849" s="35"/>
      <c r="AP849" s="35"/>
      <c r="AQ849" s="35"/>
      <c r="AR849" s="35"/>
      <c r="AS849" s="35"/>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c r="BZ849" s="35"/>
      <c r="CA849" s="35"/>
      <c r="CB849" s="35"/>
      <c r="CC849" s="35"/>
      <c r="CD849" s="35"/>
      <c r="CE849" s="35"/>
      <c r="CF849" s="35"/>
      <c r="CG849" s="35"/>
      <c r="CH849" s="35"/>
    </row>
    <row r="850" spans="1:100" x14ac:dyDescent="0.25">
      <c r="A850" s="38" t="s">
        <v>574</v>
      </c>
      <c r="B850" s="30" t="str">
        <f t="shared" si="18"/>
        <v>004</v>
      </c>
      <c r="C850" s="35"/>
      <c r="D850" s="39"/>
      <c r="E850" s="35"/>
      <c r="F850" s="38" t="s">
        <v>575</v>
      </c>
      <c r="G850" s="35" t="s">
        <v>133</v>
      </c>
      <c r="H850" s="35"/>
      <c r="I850" s="35" t="s">
        <v>536</v>
      </c>
      <c r="J850" s="35" t="s">
        <v>237</v>
      </c>
      <c r="K850" s="40">
        <v>5320</v>
      </c>
      <c r="L850" s="35"/>
      <c r="M850" s="35"/>
      <c r="N850" s="35"/>
      <c r="O850" s="35"/>
      <c r="P850" s="223">
        <v>3756</v>
      </c>
      <c r="Q850" s="35"/>
      <c r="R850" s="35"/>
      <c r="S850" s="35"/>
      <c r="T850" s="35"/>
      <c r="U850" s="35"/>
      <c r="V850" s="35"/>
      <c r="W850" s="35"/>
      <c r="X850" s="35"/>
      <c r="Y850" s="35"/>
      <c r="Z850" s="35"/>
      <c r="AA850" s="35"/>
      <c r="AB850" s="35"/>
      <c r="AC850" s="35"/>
      <c r="AD850" s="35"/>
      <c r="AE850" s="35"/>
      <c r="AF850" s="35"/>
      <c r="AG850" s="35"/>
      <c r="AH850" s="35"/>
      <c r="AI850" s="35"/>
      <c r="AJ850" s="35"/>
      <c r="AK850" s="35"/>
      <c r="AL850" s="35"/>
      <c r="AM850" s="35"/>
      <c r="AN850" s="35"/>
      <c r="AO850" s="35"/>
      <c r="AP850" s="35"/>
      <c r="AQ850" s="35"/>
      <c r="AR850" s="35"/>
      <c r="AS850" s="35"/>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c r="BZ850" s="35"/>
      <c r="CA850" s="35"/>
      <c r="CB850" s="35"/>
      <c r="CC850" s="35"/>
      <c r="CD850" s="35"/>
      <c r="CE850" s="35"/>
      <c r="CF850" s="35"/>
      <c r="CG850" s="35"/>
      <c r="CH850" s="35"/>
    </row>
    <row r="851" spans="1:100" x14ac:dyDescent="0.25">
      <c r="A851" s="38" t="s">
        <v>576</v>
      </c>
      <c r="B851" s="30" t="str">
        <f t="shared" si="18"/>
        <v>004</v>
      </c>
      <c r="C851" s="35"/>
      <c r="D851" s="39" t="s">
        <v>577</v>
      </c>
      <c r="E851" s="35"/>
      <c r="F851" s="38" t="s">
        <v>578</v>
      </c>
      <c r="G851" s="35" t="s">
        <v>133</v>
      </c>
      <c r="H851" s="35"/>
      <c r="I851" s="35" t="s">
        <v>536</v>
      </c>
      <c r="J851" s="35" t="s">
        <v>237</v>
      </c>
      <c r="K851" s="40">
        <v>5080</v>
      </c>
      <c r="L851" s="35"/>
      <c r="M851" s="35"/>
      <c r="N851" s="35"/>
      <c r="O851" s="35"/>
      <c r="P851" s="223"/>
      <c r="Q851" s="35"/>
      <c r="R851" s="35"/>
      <c r="S851" s="35"/>
      <c r="T851" s="35"/>
      <c r="U851" s="35"/>
      <c r="V851" s="35"/>
      <c r="W851" s="35"/>
      <c r="X851" s="35"/>
      <c r="Y851" s="35"/>
      <c r="Z851" s="35"/>
      <c r="AA851" s="35"/>
      <c r="AB851" s="35"/>
      <c r="AC851" s="35"/>
      <c r="AD851" s="35"/>
      <c r="AE851" s="35"/>
      <c r="AF851" s="35"/>
      <c r="AG851" s="35"/>
      <c r="AH851" s="35"/>
      <c r="AI851" s="35"/>
      <c r="AJ851" s="35"/>
      <c r="AK851" s="35"/>
      <c r="AL851" s="35"/>
      <c r="AM851" s="35"/>
      <c r="AN851" s="35"/>
      <c r="AO851" s="35"/>
      <c r="AP851" s="35"/>
      <c r="AQ851" s="35"/>
      <c r="AR851" s="35"/>
      <c r="AS851" s="35"/>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c r="BZ851" s="35"/>
      <c r="CA851" s="35"/>
      <c r="CB851" s="35"/>
      <c r="CC851" s="35"/>
      <c r="CD851" s="35"/>
      <c r="CE851" s="35"/>
      <c r="CF851" s="35"/>
      <c r="CG851" s="35"/>
      <c r="CH851" s="35"/>
    </row>
    <row r="852" spans="1:100" x14ac:dyDescent="0.25">
      <c r="A852" s="38" t="s">
        <v>579</v>
      </c>
      <c r="B852" s="30" t="str">
        <f t="shared" si="18"/>
        <v>004</v>
      </c>
      <c r="C852" s="35"/>
      <c r="D852" s="39" t="s">
        <v>580</v>
      </c>
      <c r="E852" s="35"/>
      <c r="F852" s="38" t="s">
        <v>581</v>
      </c>
      <c r="G852" s="35" t="s">
        <v>133</v>
      </c>
      <c r="H852" s="35"/>
      <c r="I852" s="35" t="s">
        <v>536</v>
      </c>
      <c r="J852" s="35" t="s">
        <v>237</v>
      </c>
      <c r="K852" s="40">
        <v>8160</v>
      </c>
      <c r="L852" s="35"/>
      <c r="M852" s="35"/>
      <c r="N852" s="35"/>
      <c r="O852" s="35"/>
      <c r="P852" s="223">
        <v>1140</v>
      </c>
      <c r="Q852" s="35"/>
      <c r="R852" s="35"/>
      <c r="S852" s="35"/>
      <c r="T852" s="35"/>
      <c r="U852" s="35"/>
      <c r="V852" s="35"/>
      <c r="W852" s="35"/>
      <c r="X852" s="35"/>
      <c r="Y852" s="35"/>
      <c r="Z852" s="35"/>
      <c r="AA852" s="35"/>
      <c r="AB852" s="35"/>
      <c r="AC852" s="35"/>
      <c r="AD852" s="35"/>
      <c r="AE852" s="35"/>
      <c r="AF852" s="35"/>
      <c r="AG852" s="35"/>
      <c r="AH852" s="35"/>
      <c r="AI852" s="35"/>
      <c r="AJ852" s="35"/>
      <c r="AK852" s="35"/>
      <c r="AL852" s="35"/>
      <c r="AM852" s="35"/>
      <c r="AN852" s="35"/>
      <c r="AO852" s="35"/>
      <c r="AP852" s="35"/>
      <c r="AQ852" s="35"/>
      <c r="AR852" s="35"/>
      <c r="AS852" s="35"/>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c r="BZ852" s="35"/>
      <c r="CA852" s="35"/>
      <c r="CB852" s="35"/>
      <c r="CC852" s="35"/>
      <c r="CD852" s="35"/>
      <c r="CE852" s="35"/>
      <c r="CF852" s="35"/>
      <c r="CG852" s="35"/>
      <c r="CH852" s="35"/>
    </row>
    <row r="853" spans="1:100" s="242" customFormat="1" x14ac:dyDescent="0.25">
      <c r="A853" s="242" t="s">
        <v>5172</v>
      </c>
      <c r="B853" s="43" t="str">
        <f t="shared" si="18"/>
        <v>004</v>
      </c>
      <c r="C853" s="35"/>
      <c r="D853" s="240"/>
      <c r="E853" s="35" t="s">
        <v>5177</v>
      </c>
      <c r="F853" s="242" t="s">
        <v>5173</v>
      </c>
      <c r="G853" s="35" t="s">
        <v>133</v>
      </c>
      <c r="H853" s="35">
        <v>47901</v>
      </c>
      <c r="I853" s="35" t="s">
        <v>536</v>
      </c>
      <c r="J853" s="35" t="s">
        <v>237</v>
      </c>
      <c r="K853" s="239">
        <v>2320</v>
      </c>
      <c r="L853" s="35"/>
      <c r="M853" s="35"/>
      <c r="N853" s="35"/>
      <c r="O853" s="35"/>
      <c r="P853" s="241"/>
      <c r="Q853" s="35"/>
      <c r="R853" s="35"/>
      <c r="S853" s="35"/>
      <c r="T853" s="35"/>
      <c r="U853" s="35"/>
      <c r="V853" s="35"/>
      <c r="W853" s="35"/>
      <c r="X853" s="35"/>
      <c r="Y853" s="35"/>
      <c r="Z853" s="35"/>
      <c r="AA853" s="35">
        <v>1910</v>
      </c>
      <c r="AB853" s="35"/>
      <c r="AC853" s="35">
        <v>3</v>
      </c>
      <c r="AD853" s="35">
        <v>4</v>
      </c>
      <c r="AE853" s="35"/>
      <c r="AF853" s="35">
        <v>4</v>
      </c>
      <c r="AG853" s="35"/>
      <c r="AH853" s="35">
        <v>3</v>
      </c>
      <c r="AI853" s="35"/>
      <c r="AJ853" s="35"/>
      <c r="AK853" s="35"/>
      <c r="AL853" s="35"/>
      <c r="AM853" s="35"/>
      <c r="AN853" s="35"/>
      <c r="AO853" s="35"/>
      <c r="AP853" s="35"/>
      <c r="AQ853" s="35"/>
      <c r="AR853" s="35"/>
      <c r="AS853" s="35"/>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c r="BZ853" s="35"/>
      <c r="CA853" s="35"/>
      <c r="CB853" s="35"/>
      <c r="CC853" s="35"/>
      <c r="CD853" s="35"/>
      <c r="CE853" s="35"/>
      <c r="CF853" s="35"/>
      <c r="CG853" s="35"/>
      <c r="CH853" s="35" t="s">
        <v>5174</v>
      </c>
      <c r="CQ853" s="242">
        <v>0</v>
      </c>
      <c r="CV853" s="242">
        <v>0</v>
      </c>
    </row>
    <row r="854" spans="1:100" s="242" customFormat="1" x14ac:dyDescent="0.25">
      <c r="A854" s="242" t="s">
        <v>5175</v>
      </c>
      <c r="B854" s="43"/>
      <c r="C854" s="35"/>
      <c r="D854" s="240"/>
      <c r="E854" s="35" t="s">
        <v>5176</v>
      </c>
      <c r="F854" s="242" t="s">
        <v>5178</v>
      </c>
      <c r="G854" s="35" t="s">
        <v>133</v>
      </c>
      <c r="H854" s="35">
        <v>47901</v>
      </c>
      <c r="I854" s="35" t="s">
        <v>536</v>
      </c>
      <c r="J854" s="35" t="s">
        <v>237</v>
      </c>
      <c r="K854" s="239">
        <v>5260</v>
      </c>
      <c r="L854" s="35"/>
      <c r="M854" s="35"/>
      <c r="N854" s="35"/>
      <c r="O854" s="35"/>
      <c r="P854" s="241"/>
      <c r="Q854" s="35"/>
      <c r="R854" s="35"/>
      <c r="S854" s="35"/>
      <c r="T854" s="35"/>
      <c r="U854" s="35"/>
      <c r="V854" s="35"/>
      <c r="W854" s="35"/>
      <c r="X854" s="35"/>
      <c r="Y854" s="35"/>
      <c r="Z854" s="35"/>
      <c r="AA854" s="35">
        <v>1875</v>
      </c>
      <c r="AB854" s="35"/>
      <c r="AC854" s="35">
        <v>3</v>
      </c>
      <c r="AD854" s="35">
        <v>3</v>
      </c>
      <c r="AE854" s="35"/>
      <c r="AF854" s="35">
        <v>3</v>
      </c>
      <c r="AG854" s="35"/>
      <c r="AH854" s="35">
        <v>3</v>
      </c>
      <c r="AI854" s="35"/>
      <c r="AJ854" s="35"/>
      <c r="AK854" s="35"/>
      <c r="AL854" s="35"/>
      <c r="AM854" s="35"/>
      <c r="AN854" s="35"/>
      <c r="AO854" s="35"/>
      <c r="AP854" s="35"/>
      <c r="AQ854" s="35"/>
      <c r="AR854" s="35"/>
      <c r="AS854" s="35"/>
      <c r="AT854" s="35"/>
      <c r="AU854" s="35"/>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c r="BZ854" s="35"/>
      <c r="CA854" s="35"/>
      <c r="CB854" s="35"/>
      <c r="CC854" s="35"/>
      <c r="CD854" s="35"/>
      <c r="CE854" s="35"/>
      <c r="CF854" s="35"/>
      <c r="CG854" s="35"/>
      <c r="CH854" s="35" t="s">
        <v>5179</v>
      </c>
      <c r="CQ854" s="242">
        <v>0</v>
      </c>
      <c r="CV854" s="242">
        <v>0</v>
      </c>
    </row>
    <row r="855" spans="1:100" s="242" customFormat="1" x14ac:dyDescent="0.25">
      <c r="A855" s="242" t="s">
        <v>5185</v>
      </c>
      <c r="B855" s="43"/>
      <c r="C855" s="35"/>
      <c r="D855" s="240" t="s">
        <v>5186</v>
      </c>
      <c r="E855" s="35" t="s">
        <v>5187</v>
      </c>
      <c r="F855" s="242" t="s">
        <v>5188</v>
      </c>
      <c r="G855" s="35" t="s">
        <v>133</v>
      </c>
      <c r="H855" s="35">
        <v>47901</v>
      </c>
      <c r="I855" s="35" t="s">
        <v>536</v>
      </c>
      <c r="J855" s="35" t="s">
        <v>237</v>
      </c>
      <c r="K855" s="239">
        <v>2160</v>
      </c>
      <c r="L855" s="35"/>
      <c r="M855" s="35"/>
      <c r="N855" s="35"/>
      <c r="O855" s="35"/>
      <c r="P855" s="241"/>
      <c r="Q855" s="35"/>
      <c r="R855" s="35"/>
      <c r="S855" s="35"/>
      <c r="T855" s="35"/>
      <c r="U855" s="35"/>
      <c r="V855" s="35"/>
      <c r="W855" s="35"/>
      <c r="X855" s="35"/>
      <c r="Y855" s="35"/>
      <c r="Z855" s="35"/>
      <c r="AA855" s="35">
        <v>1890</v>
      </c>
      <c r="AB855" s="35"/>
      <c r="AC855" s="35">
        <v>3</v>
      </c>
      <c r="AD855" s="35">
        <v>4</v>
      </c>
      <c r="AE855" s="35"/>
      <c r="AF855" s="35">
        <v>4</v>
      </c>
      <c r="AG855" s="35"/>
      <c r="AH855" s="35">
        <v>3</v>
      </c>
      <c r="AI855" s="35"/>
      <c r="AJ855" s="35"/>
      <c r="AK855" s="35"/>
      <c r="AL855" s="35"/>
      <c r="AM855" s="35"/>
      <c r="AN855" s="35"/>
      <c r="AO855" s="35"/>
      <c r="AP855" s="35"/>
      <c r="AQ855" s="35"/>
      <c r="AR855" s="35"/>
      <c r="AS855" s="35"/>
      <c r="AT855" s="35"/>
      <c r="AU855" s="35"/>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c r="BZ855" s="35"/>
      <c r="CA855" s="35"/>
      <c r="CB855" s="35"/>
      <c r="CC855" s="35"/>
      <c r="CD855" s="35"/>
      <c r="CE855" s="35"/>
      <c r="CF855" s="35"/>
      <c r="CG855" s="35"/>
      <c r="CH855" s="35" t="s">
        <v>5189</v>
      </c>
      <c r="CQ855" s="242">
        <v>0</v>
      </c>
      <c r="CV855" s="242">
        <v>0</v>
      </c>
    </row>
    <row r="856" spans="1:100" s="242" customFormat="1" x14ac:dyDescent="0.25">
      <c r="A856" s="242" t="s">
        <v>5231</v>
      </c>
      <c r="B856" s="43"/>
      <c r="C856" s="35"/>
      <c r="D856" s="240"/>
      <c r="E856" s="35" t="s">
        <v>5232</v>
      </c>
      <c r="F856" s="242" t="s">
        <v>5233</v>
      </c>
      <c r="G856" s="35" t="s">
        <v>133</v>
      </c>
      <c r="H856" s="35">
        <v>47901</v>
      </c>
      <c r="I856" s="35" t="s">
        <v>536</v>
      </c>
      <c r="J856" s="35" t="s">
        <v>237</v>
      </c>
      <c r="K856" s="239">
        <v>4113</v>
      </c>
      <c r="L856" s="35"/>
      <c r="M856" s="35"/>
      <c r="N856" s="35"/>
      <c r="O856" s="35"/>
      <c r="P856" s="241"/>
      <c r="Q856" s="35"/>
      <c r="R856" s="35"/>
      <c r="S856" s="35"/>
      <c r="T856" s="35"/>
      <c r="U856" s="35"/>
      <c r="V856" s="35"/>
      <c r="W856" s="35"/>
      <c r="X856" s="35"/>
      <c r="Y856" s="35"/>
      <c r="Z856" s="35"/>
      <c r="AA856" s="35">
        <v>1869</v>
      </c>
      <c r="AB856" s="35"/>
      <c r="AC856" s="35">
        <v>3</v>
      </c>
      <c r="AD856" s="35">
        <v>3</v>
      </c>
      <c r="AE856" s="35"/>
      <c r="AF856" s="35">
        <v>4</v>
      </c>
      <c r="AG856" s="35"/>
      <c r="AH856" s="35">
        <v>3</v>
      </c>
      <c r="AI856" s="35"/>
      <c r="AJ856" s="35"/>
      <c r="AK856" s="35"/>
      <c r="AL856" s="35"/>
      <c r="AM856" s="35"/>
      <c r="AN856" s="35"/>
      <c r="AO856" s="35"/>
      <c r="AP856" s="35"/>
      <c r="AQ856" s="35"/>
      <c r="AR856" s="35"/>
      <c r="AS856" s="35"/>
      <c r="AT856" s="35"/>
      <c r="AU856" s="35"/>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c r="BZ856" s="35"/>
      <c r="CA856" s="35"/>
      <c r="CB856" s="35"/>
      <c r="CC856" s="35"/>
      <c r="CD856" s="35"/>
      <c r="CE856" s="35"/>
      <c r="CF856" s="35"/>
      <c r="CG856" s="35"/>
      <c r="CH856" s="35" t="s">
        <v>5234</v>
      </c>
      <c r="CQ856" s="242">
        <v>0</v>
      </c>
      <c r="CV856" s="242">
        <v>0</v>
      </c>
    </row>
    <row r="857" spans="1:100" s="242" customFormat="1" x14ac:dyDescent="0.25">
      <c r="A857" s="242" t="s">
        <v>5235</v>
      </c>
      <c r="B857" s="43"/>
      <c r="C857" s="35"/>
      <c r="D857" s="240"/>
      <c r="E857" s="35" t="s">
        <v>5236</v>
      </c>
      <c r="F857" s="242" t="s">
        <v>5237</v>
      </c>
      <c r="G857" s="35" t="s">
        <v>133</v>
      </c>
      <c r="H857" s="35">
        <v>47901</v>
      </c>
      <c r="I857" s="35" t="s">
        <v>536</v>
      </c>
      <c r="J857" s="35" t="s">
        <v>237</v>
      </c>
      <c r="K857" s="239">
        <v>4032</v>
      </c>
      <c r="L857" s="35"/>
      <c r="M857" s="35"/>
      <c r="N857" s="35"/>
      <c r="O857" s="35"/>
      <c r="P857" s="241">
        <v>666</v>
      </c>
      <c r="Q857" s="35"/>
      <c r="R857" s="35"/>
      <c r="S857" s="35"/>
      <c r="T857" s="35"/>
      <c r="U857" s="35"/>
      <c r="V857" s="35"/>
      <c r="W857" s="35"/>
      <c r="X857" s="35"/>
      <c r="Y857" s="35"/>
      <c r="Z857" s="35"/>
      <c r="AA857" s="35">
        <v>1890</v>
      </c>
      <c r="AB857" s="35"/>
      <c r="AC857" s="35">
        <v>3</v>
      </c>
      <c r="AD857" s="35">
        <v>3</v>
      </c>
      <c r="AE857" s="35"/>
      <c r="AF857" s="35">
        <v>2</v>
      </c>
      <c r="AG857" s="35"/>
      <c r="AH857" s="35">
        <v>3</v>
      </c>
      <c r="AI857" s="35"/>
      <c r="AJ857" s="35"/>
      <c r="AK857" s="35"/>
      <c r="AL857" s="35"/>
      <c r="AM857" s="35"/>
      <c r="AN857" s="35"/>
      <c r="AO857" s="35"/>
      <c r="AP857" s="35"/>
      <c r="AQ857" s="35"/>
      <c r="AR857" s="35"/>
      <c r="AS857" s="35"/>
      <c r="AT857" s="35"/>
      <c r="AU857" s="35"/>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c r="BZ857" s="35"/>
      <c r="CA857" s="35"/>
      <c r="CB857" s="35"/>
      <c r="CC857" s="35"/>
      <c r="CD857" s="35"/>
      <c r="CE857" s="35"/>
      <c r="CF857" s="35"/>
      <c r="CG857" s="35"/>
      <c r="CH857" s="35" t="s">
        <v>5238</v>
      </c>
      <c r="CQ857" s="242">
        <v>0</v>
      </c>
      <c r="CV857" s="242">
        <v>0</v>
      </c>
    </row>
    <row r="858" spans="1:100" s="242" customFormat="1" x14ac:dyDescent="0.25">
      <c r="A858" s="242" t="s">
        <v>5266</v>
      </c>
      <c r="B858" s="43"/>
      <c r="C858" s="35"/>
      <c r="D858" s="240"/>
      <c r="E858" s="35" t="s">
        <v>5267</v>
      </c>
      <c r="F858" s="242" t="s">
        <v>5268</v>
      </c>
      <c r="G858" s="35" t="s">
        <v>133</v>
      </c>
      <c r="H858" s="35">
        <v>47901</v>
      </c>
      <c r="I858" s="35" t="s">
        <v>536</v>
      </c>
      <c r="J858" s="35" t="s">
        <v>237</v>
      </c>
      <c r="K858" s="239">
        <v>4000</v>
      </c>
      <c r="L858" s="35"/>
      <c r="M858" s="35"/>
      <c r="N858" s="35"/>
      <c r="O858" s="35"/>
      <c r="P858" s="241"/>
      <c r="Q858" s="35"/>
      <c r="R858" s="35"/>
      <c r="S858" s="35"/>
      <c r="T858" s="35"/>
      <c r="U858" s="35"/>
      <c r="V858" s="35"/>
      <c r="W858" s="35"/>
      <c r="X858" s="35"/>
      <c r="Y858" s="35"/>
      <c r="Z858" s="35"/>
      <c r="AA858" s="35">
        <v>1975</v>
      </c>
      <c r="AB858" s="35"/>
      <c r="AC858" s="35">
        <v>4</v>
      </c>
      <c r="AD858" s="35">
        <v>4</v>
      </c>
      <c r="AE858" s="35"/>
      <c r="AF858" s="35">
        <v>4</v>
      </c>
      <c r="AG858" s="35"/>
      <c r="AH858" s="35">
        <v>4</v>
      </c>
      <c r="AI858" s="35"/>
      <c r="AJ858" s="35"/>
      <c r="AK858" s="35"/>
      <c r="AL858" s="35"/>
      <c r="AM858" s="35"/>
      <c r="AN858" s="35"/>
      <c r="AO858" s="35"/>
      <c r="AP858" s="35"/>
      <c r="AQ858" s="35"/>
      <c r="AR858" s="35"/>
      <c r="AS858" s="35"/>
      <c r="AT858" s="35"/>
      <c r="AU858" s="35"/>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c r="BZ858" s="35"/>
      <c r="CA858" s="35"/>
      <c r="CB858" s="35"/>
      <c r="CC858" s="35"/>
      <c r="CD858" s="35"/>
      <c r="CE858" s="35"/>
      <c r="CF858" s="35"/>
      <c r="CG858" s="35"/>
      <c r="CH858" s="35"/>
      <c r="CQ858" s="242">
        <v>0</v>
      </c>
      <c r="CV858" s="242">
        <v>0</v>
      </c>
    </row>
    <row r="859" spans="1:100" s="242" customFormat="1" x14ac:dyDescent="0.25">
      <c r="A859" s="242" t="s">
        <v>5275</v>
      </c>
      <c r="B859" s="43"/>
      <c r="C859" s="35"/>
      <c r="D859" s="240"/>
      <c r="E859" s="35" t="s">
        <v>5276</v>
      </c>
      <c r="F859" s="242" t="s">
        <v>5277</v>
      </c>
      <c r="G859" s="35" t="s">
        <v>133</v>
      </c>
      <c r="H859" s="35">
        <v>47901</v>
      </c>
      <c r="I859" s="35" t="s">
        <v>536</v>
      </c>
      <c r="J859" s="35" t="s">
        <v>237</v>
      </c>
      <c r="K859" s="239">
        <v>4080</v>
      </c>
      <c r="L859" s="35"/>
      <c r="M859" s="35"/>
      <c r="N859" s="35"/>
      <c r="O859" s="35"/>
      <c r="P859" s="241">
        <v>1440</v>
      </c>
      <c r="Q859" s="35"/>
      <c r="R859" s="35"/>
      <c r="S859" s="35"/>
      <c r="T859" s="35"/>
      <c r="U859" s="35"/>
      <c r="V859" s="35"/>
      <c r="W859" s="35"/>
      <c r="X859" s="35"/>
      <c r="Y859" s="35"/>
      <c r="Z859" s="35"/>
      <c r="AA859" s="35">
        <v>1908</v>
      </c>
      <c r="AB859" s="35"/>
      <c r="AC859" s="35">
        <v>2</v>
      </c>
      <c r="AD859" s="35">
        <v>2</v>
      </c>
      <c r="AE859" s="35"/>
      <c r="AF859" s="35">
        <v>2</v>
      </c>
      <c r="AG859" s="35"/>
      <c r="AH859" s="35">
        <v>3</v>
      </c>
      <c r="AI859" s="35"/>
      <c r="AJ859" s="35"/>
      <c r="AK859" s="35"/>
      <c r="AL859" s="35"/>
      <c r="AM859" s="35"/>
      <c r="AN859" s="35"/>
      <c r="AO859" s="35"/>
      <c r="AP859" s="35"/>
      <c r="AQ859" s="35"/>
      <c r="AR859" s="35"/>
      <c r="AS859" s="35"/>
      <c r="AT859" s="35"/>
      <c r="AU859" s="35"/>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c r="BZ859" s="35"/>
      <c r="CA859" s="35"/>
      <c r="CB859" s="35"/>
      <c r="CC859" s="35"/>
      <c r="CD859" s="35"/>
      <c r="CE859" s="35"/>
      <c r="CF859" s="35"/>
      <c r="CG859" s="35"/>
      <c r="CH859" s="35" t="s">
        <v>5278</v>
      </c>
      <c r="CQ859" s="242">
        <v>0</v>
      </c>
      <c r="CV859" s="242">
        <v>0</v>
      </c>
    </row>
    <row r="860" spans="1:100" s="242" customFormat="1" x14ac:dyDescent="0.25">
      <c r="A860" s="242" t="s">
        <v>5292</v>
      </c>
      <c r="B860" s="43"/>
      <c r="C860" s="35"/>
      <c r="D860" s="240"/>
      <c r="E860" s="35" t="s">
        <v>5293</v>
      </c>
      <c r="F860" s="242" t="s">
        <v>5294</v>
      </c>
      <c r="G860" s="35" t="s">
        <v>133</v>
      </c>
      <c r="H860" s="35">
        <v>47901</v>
      </c>
      <c r="I860" s="35" t="s">
        <v>536</v>
      </c>
      <c r="J860" s="35" t="s">
        <v>237</v>
      </c>
      <c r="K860" s="239">
        <v>3300</v>
      </c>
      <c r="L860" s="35"/>
      <c r="M860" s="35"/>
      <c r="N860" s="35"/>
      <c r="O860" s="35"/>
      <c r="P860" s="241"/>
      <c r="Q860" s="35"/>
      <c r="R860" s="35"/>
      <c r="S860" s="35"/>
      <c r="T860" s="35"/>
      <c r="U860" s="35"/>
      <c r="V860" s="35"/>
      <c r="W860" s="35"/>
      <c r="X860" s="35"/>
      <c r="Y860" s="35"/>
      <c r="Z860" s="35"/>
      <c r="AA860" s="35">
        <v>1959</v>
      </c>
      <c r="AB860" s="35"/>
      <c r="AC860" s="35">
        <v>3</v>
      </c>
      <c r="AD860" s="35">
        <v>4</v>
      </c>
      <c r="AE860" s="35"/>
      <c r="AF860" s="35">
        <v>3</v>
      </c>
      <c r="AG860" s="35"/>
      <c r="AH860" s="35">
        <v>3</v>
      </c>
      <c r="AI860" s="35"/>
      <c r="AJ860" s="35"/>
      <c r="AK860" s="35"/>
      <c r="AL860" s="35"/>
      <c r="AM860" s="35"/>
      <c r="AN860" s="35"/>
      <c r="AO860" s="35"/>
      <c r="AP860" s="35"/>
      <c r="AQ860" s="35"/>
      <c r="AR860" s="35"/>
      <c r="AS860" s="35"/>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c r="BZ860" s="35"/>
      <c r="CA860" s="35"/>
      <c r="CB860" s="35"/>
      <c r="CC860" s="35"/>
      <c r="CD860" s="35"/>
      <c r="CE860" s="35"/>
      <c r="CF860" s="35"/>
      <c r="CG860" s="35"/>
      <c r="CH860" s="35" t="s">
        <v>5295</v>
      </c>
      <c r="CQ860" s="242">
        <v>0</v>
      </c>
      <c r="CV860" s="242">
        <v>0</v>
      </c>
    </row>
    <row r="861" spans="1:100" s="242" customFormat="1" x14ac:dyDescent="0.25">
      <c r="A861" s="242" t="s">
        <v>5342</v>
      </c>
      <c r="B861" s="43"/>
      <c r="C861" s="35"/>
      <c r="D861" s="240"/>
      <c r="E861" s="35" t="s">
        <v>5343</v>
      </c>
      <c r="F861" s="242" t="s">
        <v>5344</v>
      </c>
      <c r="G861" s="35" t="s">
        <v>133</v>
      </c>
      <c r="H861" s="35">
        <v>47901</v>
      </c>
      <c r="I861" s="35" t="s">
        <v>536</v>
      </c>
      <c r="J861" s="35" t="s">
        <v>237</v>
      </c>
      <c r="K861" s="239">
        <v>2685</v>
      </c>
      <c r="L861" s="35"/>
      <c r="M861" s="35"/>
      <c r="N861" s="35"/>
      <c r="O861" s="35"/>
      <c r="P861" s="241"/>
      <c r="Q861" s="35"/>
      <c r="R861" s="35"/>
      <c r="S861" s="35"/>
      <c r="T861" s="35"/>
      <c r="U861" s="35"/>
      <c r="V861" s="35"/>
      <c r="W861" s="35"/>
      <c r="X861" s="35"/>
      <c r="Y861" s="35"/>
      <c r="Z861" s="35"/>
      <c r="AA861" s="35">
        <v>1900</v>
      </c>
      <c r="AB861" s="35"/>
      <c r="AC861" s="35">
        <v>2</v>
      </c>
      <c r="AD861" s="35">
        <v>3</v>
      </c>
      <c r="AE861" s="35"/>
      <c r="AF861" s="35">
        <v>2</v>
      </c>
      <c r="AG861" s="35"/>
      <c r="AH861" s="35">
        <v>3</v>
      </c>
      <c r="AI861" s="35"/>
      <c r="AJ861" s="35"/>
      <c r="AK861" s="35"/>
      <c r="AL861" s="35"/>
      <c r="AM861" s="35"/>
      <c r="AN861" s="35"/>
      <c r="AO861" s="35"/>
      <c r="AP861" s="35"/>
      <c r="AQ861" s="35"/>
      <c r="AR861" s="35"/>
      <c r="AS861" s="35"/>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c r="BZ861" s="35"/>
      <c r="CA861" s="35"/>
      <c r="CB861" s="35"/>
      <c r="CC861" s="35"/>
      <c r="CD861" s="35"/>
      <c r="CE861" s="35"/>
      <c r="CF861" s="35"/>
      <c r="CG861" s="35"/>
      <c r="CH861" s="35" t="s">
        <v>5345</v>
      </c>
      <c r="CQ861" s="242">
        <v>0</v>
      </c>
      <c r="CV861" s="242">
        <v>0</v>
      </c>
    </row>
    <row r="862" spans="1:100" s="242" customFormat="1" x14ac:dyDescent="0.25">
      <c r="A862" s="242" t="s">
        <v>5346</v>
      </c>
      <c r="B862" s="43"/>
      <c r="C862" s="35"/>
      <c r="D862" s="240"/>
      <c r="E862" s="35" t="s">
        <v>5347</v>
      </c>
      <c r="F862" s="242" t="s">
        <v>5348</v>
      </c>
      <c r="G862" s="35" t="s">
        <v>133</v>
      </c>
      <c r="H862" s="35">
        <v>47901</v>
      </c>
      <c r="I862" s="35" t="s">
        <v>536</v>
      </c>
      <c r="J862" s="35" t="s">
        <v>237</v>
      </c>
      <c r="K862" s="239">
        <v>6471</v>
      </c>
      <c r="L862" s="35"/>
      <c r="M862" s="35"/>
      <c r="N862" s="35"/>
      <c r="O862" s="35"/>
      <c r="P862" s="241">
        <v>600</v>
      </c>
      <c r="Q862" s="35"/>
      <c r="R862" s="35"/>
      <c r="S862" s="35"/>
      <c r="T862" s="35"/>
      <c r="U862" s="35"/>
      <c r="V862" s="35"/>
      <c r="W862" s="35"/>
      <c r="X862" s="35"/>
      <c r="Y862" s="35"/>
      <c r="Z862" s="35"/>
      <c r="AA862" s="35">
        <v>1910</v>
      </c>
      <c r="AB862" s="35"/>
      <c r="AC862" s="35">
        <v>4</v>
      </c>
      <c r="AD862" s="35">
        <v>4</v>
      </c>
      <c r="AE862" s="35"/>
      <c r="AF862" s="35">
        <v>5</v>
      </c>
      <c r="AG862" s="35"/>
      <c r="AH862" s="35">
        <v>4</v>
      </c>
      <c r="AI862" s="35"/>
      <c r="AJ862" s="35"/>
      <c r="AK862" s="35"/>
      <c r="AL862" s="35"/>
      <c r="AM862" s="35"/>
      <c r="AN862" s="35"/>
      <c r="AO862" s="35"/>
      <c r="AP862" s="35"/>
      <c r="AQ862" s="35"/>
      <c r="AR862" s="35"/>
      <c r="AS862" s="35"/>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c r="BZ862" s="35"/>
      <c r="CA862" s="35"/>
      <c r="CB862" s="35"/>
      <c r="CC862" s="35"/>
      <c r="CD862" s="35"/>
      <c r="CE862" s="35"/>
      <c r="CF862" s="35"/>
      <c r="CG862" s="35"/>
      <c r="CH862" s="35" t="s">
        <v>5349</v>
      </c>
      <c r="CQ862" s="242">
        <v>0</v>
      </c>
      <c r="CV862" s="242">
        <v>0</v>
      </c>
    </row>
    <row r="863" spans="1:100" s="242" customFormat="1" x14ac:dyDescent="0.25">
      <c r="A863" s="242" t="s">
        <v>5350</v>
      </c>
      <c r="B863" s="43"/>
      <c r="C863" s="35"/>
      <c r="D863" s="240"/>
      <c r="E863" s="35" t="s">
        <v>5351</v>
      </c>
      <c r="F863" s="242" t="s">
        <v>5352</v>
      </c>
      <c r="G863" s="35" t="s">
        <v>133</v>
      </c>
      <c r="H863" s="35">
        <v>47901</v>
      </c>
      <c r="I863" s="35" t="s">
        <v>536</v>
      </c>
      <c r="J863" s="35" t="s">
        <v>237</v>
      </c>
      <c r="K863" s="239">
        <v>7494</v>
      </c>
      <c r="L863" s="35"/>
      <c r="M863" s="35"/>
      <c r="N863" s="35"/>
      <c r="O863" s="35"/>
      <c r="P863" s="241">
        <v>3747</v>
      </c>
      <c r="Q863" s="35"/>
      <c r="R863" s="35"/>
      <c r="S863" s="35"/>
      <c r="T863" s="35"/>
      <c r="U863" s="35"/>
      <c r="V863" s="35"/>
      <c r="W863" s="35"/>
      <c r="X863" s="35"/>
      <c r="Y863" s="35"/>
      <c r="Z863" s="35"/>
      <c r="AA863" s="35">
        <v>1881</v>
      </c>
      <c r="AB863" s="35"/>
      <c r="AC863" s="35">
        <v>3</v>
      </c>
      <c r="AD863" s="35">
        <v>3</v>
      </c>
      <c r="AE863" s="35"/>
      <c r="AF863" s="35">
        <v>3</v>
      </c>
      <c r="AG863" s="35"/>
      <c r="AH863" s="35">
        <v>3</v>
      </c>
      <c r="AI863" s="35"/>
      <c r="AJ863" s="35"/>
      <c r="AK863" s="35"/>
      <c r="AL863" s="35"/>
      <c r="AM863" s="35"/>
      <c r="AN863" s="35"/>
      <c r="AO863" s="35"/>
      <c r="AP863" s="35"/>
      <c r="AQ863" s="35"/>
      <c r="AR863" s="35"/>
      <c r="AS863" s="35"/>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c r="BZ863" s="35"/>
      <c r="CA863" s="35"/>
      <c r="CB863" s="35"/>
      <c r="CC863" s="35"/>
      <c r="CD863" s="35"/>
      <c r="CE863" s="35"/>
      <c r="CF863" s="35"/>
      <c r="CG863" s="35"/>
      <c r="CH863" s="35" t="s">
        <v>5353</v>
      </c>
      <c r="CQ863" s="242">
        <v>0</v>
      </c>
      <c r="CV863" s="242">
        <v>0</v>
      </c>
    </row>
    <row r="864" spans="1:100" s="242" customFormat="1" x14ac:dyDescent="0.25">
      <c r="A864" s="242" t="s">
        <v>5435</v>
      </c>
      <c r="B864" s="43"/>
      <c r="C864" s="35"/>
      <c r="D864" s="240"/>
      <c r="E864" s="35" t="s">
        <v>5436</v>
      </c>
      <c r="F864" s="242" t="s">
        <v>5437</v>
      </c>
      <c r="G864" s="35" t="s">
        <v>133</v>
      </c>
      <c r="H864" s="35">
        <v>47901</v>
      </c>
      <c r="I864" s="35" t="s">
        <v>536</v>
      </c>
      <c r="J864" s="35" t="s">
        <v>237</v>
      </c>
      <c r="K864" s="239">
        <v>5508</v>
      </c>
      <c r="L864" s="35"/>
      <c r="M864" s="35"/>
      <c r="N864" s="35"/>
      <c r="O864" s="35"/>
      <c r="P864" s="241">
        <v>11736</v>
      </c>
      <c r="Q864" s="35"/>
      <c r="R864" s="35"/>
      <c r="S864" s="35"/>
      <c r="T864" s="35"/>
      <c r="U864" s="35"/>
      <c r="V864" s="35"/>
      <c r="W864" s="35"/>
      <c r="X864" s="35"/>
      <c r="Y864" s="35"/>
      <c r="Z864" s="35"/>
      <c r="AA864" s="35">
        <v>1866</v>
      </c>
      <c r="AB864" s="35"/>
      <c r="AC864" s="35">
        <v>3</v>
      </c>
      <c r="AD864" s="35">
        <v>4</v>
      </c>
      <c r="AE864" s="35"/>
      <c r="AF864" s="35">
        <v>3</v>
      </c>
      <c r="AG864" s="35"/>
      <c r="AH864" s="35">
        <v>3</v>
      </c>
      <c r="AI864" s="35"/>
      <c r="AJ864" s="35"/>
      <c r="AK864" s="35"/>
      <c r="AL864" s="35"/>
      <c r="AM864" s="35"/>
      <c r="AN864" s="35"/>
      <c r="AO864" s="35"/>
      <c r="AP864" s="35"/>
      <c r="AQ864" s="35"/>
      <c r="AR864" s="35"/>
      <c r="AS864" s="35"/>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c r="BZ864" s="35"/>
      <c r="CA864" s="35"/>
      <c r="CB864" s="35"/>
      <c r="CC864" s="35"/>
      <c r="CD864" s="35"/>
      <c r="CE864" s="35"/>
      <c r="CF864" s="35"/>
      <c r="CG864" s="35"/>
      <c r="CH864" s="35" t="s">
        <v>5438</v>
      </c>
      <c r="CQ864" s="242">
        <v>0</v>
      </c>
      <c r="CV864" s="242">
        <v>0</v>
      </c>
    </row>
    <row r="865" spans="1:100" s="242" customFormat="1" x14ac:dyDescent="0.25">
      <c r="A865" s="242" t="s">
        <v>5462</v>
      </c>
      <c r="B865" s="43"/>
      <c r="C865" s="35"/>
      <c r="D865" s="240"/>
      <c r="E865" s="35" t="s">
        <v>5463</v>
      </c>
      <c r="F865" s="242" t="s">
        <v>5464</v>
      </c>
      <c r="G865" s="35" t="s">
        <v>133</v>
      </c>
      <c r="H865" s="35">
        <v>47901</v>
      </c>
      <c r="I865" s="35" t="s">
        <v>536</v>
      </c>
      <c r="J865" s="35" t="s">
        <v>237</v>
      </c>
      <c r="K865" s="239">
        <v>6650</v>
      </c>
      <c r="L865" s="35"/>
      <c r="M865" s="35"/>
      <c r="N865" s="35"/>
      <c r="O865" s="35"/>
      <c r="P865" s="241">
        <v>480</v>
      </c>
      <c r="Q865" s="35"/>
      <c r="R865" s="35"/>
      <c r="S865" s="35"/>
      <c r="T865" s="35"/>
      <c r="U865" s="35"/>
      <c r="V865" s="35"/>
      <c r="W865" s="35"/>
      <c r="X865" s="35"/>
      <c r="Y865" s="35"/>
      <c r="Z865" s="35"/>
      <c r="AA865" s="35">
        <v>1876</v>
      </c>
      <c r="AB865" s="35"/>
      <c r="AC865" s="35">
        <v>3</v>
      </c>
      <c r="AD865" s="35">
        <v>3</v>
      </c>
      <c r="AE865" s="35"/>
      <c r="AF865" s="35">
        <v>3</v>
      </c>
      <c r="AG865" s="35"/>
      <c r="AH865" s="35">
        <v>3</v>
      </c>
      <c r="AI865" s="35"/>
      <c r="AJ865" s="35"/>
      <c r="AK865" s="35"/>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c r="CB865" s="35"/>
      <c r="CC865" s="35"/>
      <c r="CD865" s="35"/>
      <c r="CE865" s="35"/>
      <c r="CF865" s="35"/>
      <c r="CG865" s="35"/>
      <c r="CH865" s="35" t="s">
        <v>5465</v>
      </c>
      <c r="CQ865" s="242">
        <v>0</v>
      </c>
      <c r="CV865" s="242">
        <v>0</v>
      </c>
    </row>
    <row r="866" spans="1:100" s="242" customFormat="1" x14ac:dyDescent="0.25">
      <c r="A866" s="242" t="s">
        <v>5515</v>
      </c>
      <c r="B866" s="43"/>
      <c r="C866" s="35"/>
      <c r="D866" s="240"/>
      <c r="E866" s="35" t="s">
        <v>5516</v>
      </c>
      <c r="F866" s="242" t="s">
        <v>5517</v>
      </c>
      <c r="G866" s="35" t="s">
        <v>133</v>
      </c>
      <c r="H866" s="35">
        <v>47901</v>
      </c>
      <c r="I866" s="35" t="s">
        <v>536</v>
      </c>
      <c r="J866" s="35" t="s">
        <v>237</v>
      </c>
      <c r="K866" s="239">
        <v>5600</v>
      </c>
      <c r="L866" s="35"/>
      <c r="M866" s="35"/>
      <c r="N866" s="35"/>
      <c r="O866" s="35"/>
      <c r="P866" s="241"/>
      <c r="Q866" s="35"/>
      <c r="R866" s="35"/>
      <c r="S866" s="35"/>
      <c r="T866" s="35"/>
      <c r="U866" s="35"/>
      <c r="V866" s="35"/>
      <c r="W866" s="35"/>
      <c r="X866" s="35"/>
      <c r="Y866" s="35"/>
      <c r="Z866" s="35"/>
      <c r="AA866" s="35"/>
      <c r="AB866" s="35"/>
      <c r="AC866" s="35">
        <v>4</v>
      </c>
      <c r="AD866" s="35">
        <v>4</v>
      </c>
      <c r="AE866" s="35"/>
      <c r="AF866" s="35">
        <v>4</v>
      </c>
      <c r="AG866" s="35"/>
      <c r="AH866" s="35">
        <v>3</v>
      </c>
      <c r="AI866" s="35"/>
      <c r="AJ866" s="35"/>
      <c r="AK866" s="35"/>
      <c r="AL866" s="35"/>
      <c r="AM866" s="35"/>
      <c r="AN866" s="35"/>
      <c r="AO866" s="35"/>
      <c r="AP866" s="35"/>
      <c r="AQ866" s="35"/>
      <c r="AR866" s="35"/>
      <c r="AS866" s="35"/>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c r="BZ866" s="35"/>
      <c r="CA866" s="35"/>
      <c r="CB866" s="35"/>
      <c r="CC866" s="35"/>
      <c r="CD866" s="35"/>
      <c r="CE866" s="35"/>
      <c r="CF866" s="35"/>
      <c r="CG866" s="35"/>
      <c r="CH866" s="35" t="s">
        <v>5518</v>
      </c>
      <c r="CQ866" s="242">
        <v>0</v>
      </c>
      <c r="CV866" s="242">
        <v>1</v>
      </c>
    </row>
    <row r="867" spans="1:100" s="242" customFormat="1" x14ac:dyDescent="0.25">
      <c r="A867" s="242" t="s">
        <v>1888</v>
      </c>
      <c r="B867" s="43"/>
      <c r="C867" s="35"/>
      <c r="D867" s="240"/>
      <c r="E867" s="35" t="s">
        <v>4580</v>
      </c>
      <c r="F867" s="242" t="s">
        <v>4581</v>
      </c>
      <c r="G867" s="35" t="s">
        <v>133</v>
      </c>
      <c r="H867" s="35">
        <v>47901</v>
      </c>
      <c r="I867" s="35" t="s">
        <v>536</v>
      </c>
      <c r="J867" s="35" t="s">
        <v>237</v>
      </c>
      <c r="K867" s="239">
        <v>9517</v>
      </c>
      <c r="L867" s="35"/>
      <c r="M867" s="35"/>
      <c r="N867" s="35"/>
      <c r="O867" s="35"/>
      <c r="P867" s="241">
        <v>4017</v>
      </c>
      <c r="Q867" s="35"/>
      <c r="R867" s="35"/>
      <c r="S867" s="35"/>
      <c r="T867" s="35"/>
      <c r="U867" s="35"/>
      <c r="V867" s="35"/>
      <c r="W867" s="35"/>
      <c r="X867" s="35"/>
      <c r="Y867" s="35"/>
      <c r="Z867" s="35"/>
      <c r="AA867" s="35">
        <v>1981</v>
      </c>
      <c r="AB867" s="35"/>
      <c r="AC867" s="35">
        <v>3</v>
      </c>
      <c r="AD867" s="35">
        <v>3</v>
      </c>
      <c r="AE867" s="35"/>
      <c r="AF867" s="35">
        <v>3</v>
      </c>
      <c r="AG867" s="35"/>
      <c r="AH867" s="35">
        <v>4</v>
      </c>
      <c r="AI867" s="35"/>
      <c r="AJ867" s="35"/>
      <c r="AK867" s="35"/>
      <c r="AL867" s="35"/>
      <c r="AM867" s="35"/>
      <c r="AN867" s="35"/>
      <c r="AO867" s="35"/>
      <c r="AP867" s="35"/>
      <c r="AQ867" s="35"/>
      <c r="AR867" s="35"/>
      <c r="AS867" s="35"/>
      <c r="AT867" s="35"/>
      <c r="AU867" s="35"/>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c r="BZ867" s="35"/>
      <c r="CA867" s="35"/>
      <c r="CB867" s="35"/>
      <c r="CC867" s="35"/>
      <c r="CD867" s="35"/>
      <c r="CE867" s="35"/>
      <c r="CF867" s="35"/>
      <c r="CG867" s="35"/>
      <c r="CH867" s="35" t="s">
        <v>5519</v>
      </c>
      <c r="CQ867" s="242">
        <v>1</v>
      </c>
      <c r="CR867" s="242" t="s">
        <v>1886</v>
      </c>
      <c r="CV867" s="242">
        <v>0</v>
      </c>
    </row>
    <row r="868" spans="1:100" s="242" customFormat="1" x14ac:dyDescent="0.25">
      <c r="A868" s="242" t="s">
        <v>5524</v>
      </c>
      <c r="B868" s="43"/>
      <c r="C868" s="35"/>
      <c r="D868" s="240" t="s">
        <v>5527</v>
      </c>
      <c r="E868" s="35" t="s">
        <v>5525</v>
      </c>
      <c r="F868" s="242" t="s">
        <v>5526</v>
      </c>
      <c r="G868" s="35" t="s">
        <v>133</v>
      </c>
      <c r="H868" s="35">
        <v>47901</v>
      </c>
      <c r="I868" s="35" t="s">
        <v>536</v>
      </c>
      <c r="J868" s="35" t="s">
        <v>237</v>
      </c>
      <c r="K868" s="239">
        <v>7260</v>
      </c>
      <c r="L868" s="35"/>
      <c r="M868" s="35"/>
      <c r="N868" s="35"/>
      <c r="O868" s="35"/>
      <c r="P868" s="241"/>
      <c r="Q868" s="35"/>
      <c r="R868" s="35"/>
      <c r="S868" s="35"/>
      <c r="T868" s="35"/>
      <c r="U868" s="35"/>
      <c r="V868" s="35"/>
      <c r="W868" s="35"/>
      <c r="X868" s="35"/>
      <c r="Y868" s="35"/>
      <c r="Z868" s="35"/>
      <c r="AA868" s="35">
        <v>1900</v>
      </c>
      <c r="AB868" s="35"/>
      <c r="AC868" s="35">
        <v>3</v>
      </c>
      <c r="AD868" s="35">
        <v>3</v>
      </c>
      <c r="AE868" s="35"/>
      <c r="AF868" s="35">
        <v>1</v>
      </c>
      <c r="AG868" s="35"/>
      <c r="AH868" s="35">
        <v>3</v>
      </c>
      <c r="AI868" s="35"/>
      <c r="AJ868" s="35"/>
      <c r="AK868" s="35"/>
      <c r="AL868" s="35"/>
      <c r="AM868" s="35"/>
      <c r="AN868" s="35"/>
      <c r="AO868" s="35"/>
      <c r="AP868" s="35"/>
      <c r="AQ868" s="35"/>
      <c r="AR868" s="35"/>
      <c r="AS868" s="35"/>
      <c r="AT868" s="35"/>
      <c r="AU868" s="35"/>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c r="BZ868" s="35"/>
      <c r="CA868" s="35"/>
      <c r="CB868" s="35"/>
      <c r="CC868" s="35"/>
      <c r="CD868" s="35"/>
      <c r="CE868" s="35"/>
      <c r="CF868" s="35"/>
      <c r="CG868" s="35"/>
      <c r="CH868" s="35" t="s">
        <v>5528</v>
      </c>
      <c r="CQ868" s="242">
        <v>0</v>
      </c>
      <c r="CV868" s="242">
        <v>0</v>
      </c>
    </row>
    <row r="869" spans="1:100" s="242" customFormat="1" x14ac:dyDescent="0.25">
      <c r="A869" s="242" t="s">
        <v>5529</v>
      </c>
      <c r="B869" s="43"/>
      <c r="C869" s="35"/>
      <c r="D869" s="240"/>
      <c r="E869" s="35" t="s">
        <v>5530</v>
      </c>
      <c r="F869" s="242" t="s">
        <v>5531</v>
      </c>
      <c r="G869" s="35" t="s">
        <v>133</v>
      </c>
      <c r="H869" s="35">
        <v>47901</v>
      </c>
      <c r="I869" s="35" t="s">
        <v>536</v>
      </c>
      <c r="J869" s="35" t="s">
        <v>237</v>
      </c>
      <c r="K869" s="239">
        <v>8677</v>
      </c>
      <c r="L869" s="35"/>
      <c r="M869" s="35"/>
      <c r="N869" s="35"/>
      <c r="O869" s="35"/>
      <c r="P869" s="241">
        <v>7794</v>
      </c>
      <c r="Q869" s="35"/>
      <c r="R869" s="35"/>
      <c r="S869" s="35"/>
      <c r="T869" s="35"/>
      <c r="U869" s="35"/>
      <c r="V869" s="35"/>
      <c r="W869" s="35"/>
      <c r="X869" s="35"/>
      <c r="Y869" s="35"/>
      <c r="Z869" s="35"/>
      <c r="AA869" s="35">
        <v>1910</v>
      </c>
      <c r="AB869" s="35"/>
      <c r="AC869" s="35">
        <v>3</v>
      </c>
      <c r="AD869" s="35">
        <v>3</v>
      </c>
      <c r="AE869" s="35"/>
      <c r="AF869" s="35">
        <v>3</v>
      </c>
      <c r="AG869" s="35"/>
      <c r="AH869" s="35">
        <v>3</v>
      </c>
      <c r="AI869" s="35"/>
      <c r="AJ869" s="35"/>
      <c r="AK869" s="35"/>
      <c r="AL869" s="35"/>
      <c r="AM869" s="35"/>
      <c r="AN869" s="35"/>
      <c r="AO869" s="35"/>
      <c r="AP869" s="35"/>
      <c r="AQ869" s="35"/>
      <c r="AR869" s="35"/>
      <c r="AS869" s="35"/>
      <c r="AT869" s="35"/>
      <c r="AU869" s="35"/>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c r="BZ869" s="35"/>
      <c r="CA869" s="35"/>
      <c r="CB869" s="35"/>
      <c r="CC869" s="35"/>
      <c r="CD869" s="35"/>
      <c r="CE869" s="35"/>
      <c r="CF869" s="35"/>
      <c r="CG869" s="35"/>
      <c r="CH869" s="35" t="s">
        <v>5532</v>
      </c>
      <c r="CQ869" s="242">
        <v>0</v>
      </c>
      <c r="CV869" s="242">
        <v>0</v>
      </c>
    </row>
    <row r="870" spans="1:100" s="242" customFormat="1" x14ac:dyDescent="0.25">
      <c r="A870" s="242" t="s">
        <v>5559</v>
      </c>
      <c r="B870" s="43"/>
      <c r="C870" s="35"/>
      <c r="D870" s="240"/>
      <c r="E870" s="35" t="s">
        <v>5560</v>
      </c>
      <c r="F870" s="242" t="s">
        <v>5561</v>
      </c>
      <c r="G870" s="35" t="s">
        <v>133</v>
      </c>
      <c r="H870" s="35">
        <v>47901</v>
      </c>
      <c r="I870" s="35" t="s">
        <v>536</v>
      </c>
      <c r="J870" s="35" t="s">
        <v>237</v>
      </c>
      <c r="K870" s="239">
        <v>15120</v>
      </c>
      <c r="L870" s="35"/>
      <c r="M870" s="35"/>
      <c r="N870" s="35"/>
      <c r="O870" s="35"/>
      <c r="P870" s="241">
        <v>5040</v>
      </c>
      <c r="Q870" s="35"/>
      <c r="R870" s="35"/>
      <c r="S870" s="35"/>
      <c r="T870" s="35"/>
      <c r="U870" s="35"/>
      <c r="V870" s="35"/>
      <c r="W870" s="35"/>
      <c r="X870" s="35"/>
      <c r="Y870" s="35"/>
      <c r="Z870" s="35"/>
      <c r="AA870" s="35">
        <v>1885</v>
      </c>
      <c r="AB870" s="35"/>
      <c r="AC870" s="35">
        <v>3</v>
      </c>
      <c r="AD870" s="35">
        <v>3</v>
      </c>
      <c r="AE870" s="35"/>
      <c r="AF870" s="35">
        <v>3</v>
      </c>
      <c r="AG870" s="35"/>
      <c r="AH870" s="35">
        <v>3</v>
      </c>
      <c r="AI870" s="35"/>
      <c r="AJ870" s="35"/>
      <c r="AK870" s="35"/>
      <c r="AL870" s="35"/>
      <c r="AM870" s="35"/>
      <c r="AN870" s="35"/>
      <c r="AO870" s="35"/>
      <c r="AP870" s="35"/>
      <c r="AQ870" s="35"/>
      <c r="AR870" s="35"/>
      <c r="AS870" s="35"/>
      <c r="AT870" s="35"/>
      <c r="AU870" s="35"/>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c r="BZ870" s="35"/>
      <c r="CA870" s="35"/>
      <c r="CB870" s="35"/>
      <c r="CC870" s="35"/>
      <c r="CD870" s="35"/>
      <c r="CE870" s="35"/>
      <c r="CF870" s="35"/>
      <c r="CG870" s="35"/>
      <c r="CH870" s="35" t="s">
        <v>5562</v>
      </c>
      <c r="CQ870" s="242">
        <v>0</v>
      </c>
      <c r="CV870" s="242">
        <v>0</v>
      </c>
    </row>
    <row r="871" spans="1:100" s="242" customFormat="1" x14ac:dyDescent="0.25">
      <c r="A871" s="242" t="s">
        <v>5563</v>
      </c>
      <c r="B871" s="43"/>
      <c r="C871" s="35"/>
      <c r="D871" s="240"/>
      <c r="E871" s="35" t="s">
        <v>5564</v>
      </c>
      <c r="F871" s="242" t="s">
        <v>5565</v>
      </c>
      <c r="G871" s="35" t="s">
        <v>133</v>
      </c>
      <c r="H871" s="35">
        <v>47901</v>
      </c>
      <c r="I871" s="35" t="s">
        <v>536</v>
      </c>
      <c r="J871" s="35" t="s">
        <v>237</v>
      </c>
      <c r="K871" s="239">
        <v>12468</v>
      </c>
      <c r="L871" s="35"/>
      <c r="M871" s="35"/>
      <c r="N871" s="35"/>
      <c r="O871" s="35"/>
      <c r="P871" s="241">
        <v>20132</v>
      </c>
      <c r="Q871" s="35"/>
      <c r="R871" s="35"/>
      <c r="S871" s="35"/>
      <c r="T871" s="35"/>
      <c r="U871" s="35"/>
      <c r="V871" s="35"/>
      <c r="W871" s="35"/>
      <c r="X871" s="35"/>
      <c r="Y871" s="35"/>
      <c r="Z871" s="35"/>
      <c r="AA871" s="35">
        <v>1904</v>
      </c>
      <c r="AB871" s="35"/>
      <c r="AC871" s="35">
        <v>4</v>
      </c>
      <c r="AD871" s="35">
        <v>4</v>
      </c>
      <c r="AE871" s="35"/>
      <c r="AF871" s="35">
        <v>4</v>
      </c>
      <c r="AG871" s="35"/>
      <c r="AH871" s="35">
        <v>4</v>
      </c>
      <c r="AI871" s="35"/>
      <c r="AJ871" s="35"/>
      <c r="AK871" s="35"/>
      <c r="AL871" s="35"/>
      <c r="AM871" s="35"/>
      <c r="AN871" s="35"/>
      <c r="AO871" s="35"/>
      <c r="AP871" s="35"/>
      <c r="AQ871" s="35"/>
      <c r="AR871" s="35"/>
      <c r="AS871" s="35"/>
      <c r="AT871" s="35"/>
      <c r="AU871" s="35"/>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c r="BZ871" s="35"/>
      <c r="CA871" s="35"/>
      <c r="CB871" s="35"/>
      <c r="CC871" s="35"/>
      <c r="CD871" s="35"/>
      <c r="CE871" s="35"/>
      <c r="CF871" s="35"/>
      <c r="CG871" s="35"/>
      <c r="CH871" s="35" t="s">
        <v>5566</v>
      </c>
      <c r="CQ871" s="242">
        <v>0</v>
      </c>
      <c r="CV871" s="242">
        <v>0</v>
      </c>
    </row>
    <row r="872" spans="1:100" s="242" customFormat="1" x14ac:dyDescent="0.25">
      <c r="A872" s="242" t="s">
        <v>5582</v>
      </c>
      <c r="B872" s="43"/>
      <c r="C872" s="35"/>
      <c r="D872" s="240"/>
      <c r="E872" s="35" t="s">
        <v>5583</v>
      </c>
      <c r="F872" s="242" t="s">
        <v>5584</v>
      </c>
      <c r="G872" s="35" t="s">
        <v>133</v>
      </c>
      <c r="H872" s="35">
        <v>47901</v>
      </c>
      <c r="I872" s="35" t="s">
        <v>536</v>
      </c>
      <c r="J872" s="35" t="s">
        <v>237</v>
      </c>
      <c r="K872" s="239">
        <v>12760</v>
      </c>
      <c r="L872" s="35"/>
      <c r="M872" s="35"/>
      <c r="N872" s="35"/>
      <c r="O872" s="35"/>
      <c r="P872" s="241">
        <v>1842</v>
      </c>
      <c r="Q872" s="35"/>
      <c r="R872" s="35"/>
      <c r="S872" s="35"/>
      <c r="T872" s="35"/>
      <c r="U872" s="35"/>
      <c r="V872" s="35"/>
      <c r="W872" s="35"/>
      <c r="X872" s="35"/>
      <c r="Y872" s="35"/>
      <c r="Z872" s="35"/>
      <c r="AA872" s="35">
        <v>1918</v>
      </c>
      <c r="AB872" s="35"/>
      <c r="AC872" s="35">
        <v>3</v>
      </c>
      <c r="AD872" s="35">
        <v>4</v>
      </c>
      <c r="AE872" s="35"/>
      <c r="AF872" s="35">
        <v>4</v>
      </c>
      <c r="AG872" s="35"/>
      <c r="AH872" s="35">
        <v>3</v>
      </c>
      <c r="AI872" s="35"/>
      <c r="AJ872" s="35"/>
      <c r="AK872" s="35"/>
      <c r="AL872" s="35"/>
      <c r="AM872" s="35"/>
      <c r="AN872" s="35"/>
      <c r="AO872" s="35"/>
      <c r="AP872" s="35"/>
      <c r="AQ872" s="35"/>
      <c r="AR872" s="35"/>
      <c r="AS872" s="35"/>
      <c r="AT872" s="35"/>
      <c r="AU872" s="35"/>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c r="BZ872" s="35"/>
      <c r="CA872" s="35"/>
      <c r="CB872" s="35"/>
      <c r="CC872" s="35"/>
      <c r="CD872" s="35"/>
      <c r="CE872" s="35"/>
      <c r="CF872" s="35"/>
      <c r="CG872" s="35"/>
      <c r="CH872" s="35" t="s">
        <v>5585</v>
      </c>
      <c r="CQ872" s="242">
        <v>0</v>
      </c>
      <c r="CV872" s="242">
        <v>0</v>
      </c>
    </row>
    <row r="873" spans="1:100" s="242" customFormat="1" x14ac:dyDescent="0.25">
      <c r="A873" s="242" t="s">
        <v>5623</v>
      </c>
      <c r="B873" s="43"/>
      <c r="C873" s="35"/>
      <c r="D873" s="240"/>
      <c r="E873" s="35" t="s">
        <v>5624</v>
      </c>
      <c r="F873" s="242" t="s">
        <v>5625</v>
      </c>
      <c r="G873" s="35" t="s">
        <v>133</v>
      </c>
      <c r="H873" s="35">
        <v>47901</v>
      </c>
      <c r="I873" s="35" t="s">
        <v>536</v>
      </c>
      <c r="J873" s="35" t="s">
        <v>237</v>
      </c>
      <c r="K873" s="239">
        <v>19698</v>
      </c>
      <c r="L873" s="35"/>
      <c r="M873" s="35"/>
      <c r="N873" s="35"/>
      <c r="O873" s="35"/>
      <c r="P873" s="241">
        <v>6566</v>
      </c>
      <c r="Q873" s="35"/>
      <c r="R873" s="35"/>
      <c r="S873" s="35"/>
      <c r="T873" s="35"/>
      <c r="U873" s="35"/>
      <c r="V873" s="35"/>
      <c r="W873" s="35"/>
      <c r="X873" s="35"/>
      <c r="Y873" s="35"/>
      <c r="Z873" s="35"/>
      <c r="AA873" s="35">
        <v>1913</v>
      </c>
      <c r="AB873" s="35"/>
      <c r="AC873" s="35">
        <v>3</v>
      </c>
      <c r="AD873" s="35">
        <v>3</v>
      </c>
      <c r="AE873" s="35"/>
      <c r="AF873" s="35">
        <v>4</v>
      </c>
      <c r="AG873" s="35"/>
      <c r="AH873" s="35">
        <v>3</v>
      </c>
      <c r="AI873" s="35"/>
      <c r="AJ873" s="35"/>
      <c r="AK873" s="35"/>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c r="BZ873" s="35"/>
      <c r="CA873" s="35"/>
      <c r="CB873" s="35"/>
      <c r="CC873" s="35"/>
      <c r="CD873" s="35"/>
      <c r="CE873" s="35"/>
      <c r="CF873" s="35"/>
      <c r="CG873" s="35"/>
      <c r="CH873" s="35" t="s">
        <v>5626</v>
      </c>
      <c r="CQ873" s="242">
        <v>0</v>
      </c>
      <c r="CV873" s="242">
        <v>0</v>
      </c>
    </row>
    <row r="874" spans="1:100" s="242" customFormat="1" x14ac:dyDescent="0.25">
      <c r="A874" s="242" t="s">
        <v>1821</v>
      </c>
      <c r="B874" s="43"/>
      <c r="C874" s="35"/>
      <c r="D874" s="240"/>
      <c r="E874" s="35" t="s">
        <v>5655</v>
      </c>
      <c r="F874" s="242" t="s">
        <v>5656</v>
      </c>
      <c r="G874" s="35" t="s">
        <v>133</v>
      </c>
      <c r="H874" s="35">
        <v>47901</v>
      </c>
      <c r="I874" s="35" t="s">
        <v>536</v>
      </c>
      <c r="J874" s="35" t="s">
        <v>237</v>
      </c>
      <c r="K874" s="239">
        <v>14862</v>
      </c>
      <c r="L874" s="35"/>
      <c r="M874" s="35"/>
      <c r="N874" s="35"/>
      <c r="O874" s="35"/>
      <c r="P874" s="241"/>
      <c r="Q874" s="35"/>
      <c r="R874" s="35"/>
      <c r="S874" s="35"/>
      <c r="T874" s="35"/>
      <c r="U874" s="35"/>
      <c r="V874" s="35"/>
      <c r="W874" s="35"/>
      <c r="X874" s="35"/>
      <c r="Y874" s="35"/>
      <c r="Z874" s="35"/>
      <c r="AA874" s="35">
        <v>1984</v>
      </c>
      <c r="AB874" s="35"/>
      <c r="AC874" s="35">
        <v>3</v>
      </c>
      <c r="AD874" s="35">
        <v>4</v>
      </c>
      <c r="AE874" s="35"/>
      <c r="AF874" s="35">
        <v>3</v>
      </c>
      <c r="AG874" s="35"/>
      <c r="AH874" s="35">
        <v>3</v>
      </c>
      <c r="AI874" s="35"/>
      <c r="AJ874" s="35"/>
      <c r="AK874" s="35"/>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c r="BZ874" s="35"/>
      <c r="CA874" s="35"/>
      <c r="CB874" s="35"/>
      <c r="CC874" s="35"/>
      <c r="CD874" s="35"/>
      <c r="CE874" s="35"/>
      <c r="CF874" s="35"/>
      <c r="CG874" s="35"/>
      <c r="CH874" s="35" t="s">
        <v>5210</v>
      </c>
      <c r="CQ874" s="242">
        <v>1</v>
      </c>
      <c r="CR874" s="242" t="s">
        <v>1819</v>
      </c>
      <c r="CV874" s="242">
        <v>0</v>
      </c>
    </row>
    <row r="875" spans="1:100" s="242" customFormat="1" x14ac:dyDescent="0.25">
      <c r="A875" s="242" t="s">
        <v>1862</v>
      </c>
      <c r="B875" s="43"/>
      <c r="C875" s="35"/>
      <c r="D875" s="240"/>
      <c r="E875" s="35" t="s">
        <v>5657</v>
      </c>
      <c r="F875" s="242" t="s">
        <v>5658</v>
      </c>
      <c r="G875" s="35" t="s">
        <v>133</v>
      </c>
      <c r="H875" s="35">
        <v>47901</v>
      </c>
      <c r="I875" s="35" t="s">
        <v>536</v>
      </c>
      <c r="J875" s="35" t="s">
        <v>237</v>
      </c>
      <c r="K875" s="239">
        <v>29475</v>
      </c>
      <c r="L875" s="35"/>
      <c r="M875" s="35"/>
      <c r="N875" s="35"/>
      <c r="O875" s="35"/>
      <c r="P875" s="241"/>
      <c r="Q875" s="35"/>
      <c r="R875" s="35"/>
      <c r="S875" s="35"/>
      <c r="T875" s="35"/>
      <c r="U875" s="35"/>
      <c r="V875" s="35"/>
      <c r="W875" s="35"/>
      <c r="X875" s="35"/>
      <c r="Y875" s="35"/>
      <c r="Z875" s="35"/>
      <c r="AA875" s="35">
        <v>1865</v>
      </c>
      <c r="AB875" s="35"/>
      <c r="AC875" s="35">
        <v>4</v>
      </c>
      <c r="AD875" s="35">
        <v>4</v>
      </c>
      <c r="AE875" s="35"/>
      <c r="AF875" s="35">
        <v>4</v>
      </c>
      <c r="AG875" s="35"/>
      <c r="AH875" s="35">
        <v>3</v>
      </c>
      <c r="AI875" s="35"/>
      <c r="AJ875" s="35"/>
      <c r="AK875" s="35"/>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c r="BZ875" s="35"/>
      <c r="CA875" s="35"/>
      <c r="CB875" s="35"/>
      <c r="CC875" s="35"/>
      <c r="CD875" s="35"/>
      <c r="CE875" s="35"/>
      <c r="CF875" s="35"/>
      <c r="CG875" s="35"/>
      <c r="CH875" s="35" t="s">
        <v>5210</v>
      </c>
      <c r="CQ875" s="242">
        <v>1</v>
      </c>
      <c r="CR875" s="242" t="s">
        <v>6387</v>
      </c>
      <c r="CV875" s="242">
        <v>1</v>
      </c>
    </row>
    <row r="876" spans="1:100" s="242" customFormat="1" x14ac:dyDescent="0.25">
      <c r="A876" s="242" t="s">
        <v>489</v>
      </c>
      <c r="B876" s="43"/>
      <c r="C876" s="35"/>
      <c r="D876" s="240"/>
      <c r="E876" s="35" t="s">
        <v>3717</v>
      </c>
      <c r="F876" s="242" t="s">
        <v>5670</v>
      </c>
      <c r="G876" s="35" t="s">
        <v>133</v>
      </c>
      <c r="H876" s="35">
        <v>47901</v>
      </c>
      <c r="I876" s="35" t="s">
        <v>536</v>
      </c>
      <c r="J876" s="35" t="s">
        <v>237</v>
      </c>
      <c r="K876" s="239">
        <v>30268</v>
      </c>
      <c r="L876" s="35"/>
      <c r="M876" s="35"/>
      <c r="N876" s="35"/>
      <c r="O876" s="35"/>
      <c r="P876" s="241">
        <v>4374</v>
      </c>
      <c r="Q876" s="35"/>
      <c r="R876" s="35"/>
      <c r="S876" s="35"/>
      <c r="T876" s="35"/>
      <c r="U876" s="35"/>
      <c r="V876" s="35"/>
      <c r="W876" s="35"/>
      <c r="X876" s="35"/>
      <c r="Y876" s="35"/>
      <c r="Z876" s="35"/>
      <c r="AA876" s="35">
        <v>1914</v>
      </c>
      <c r="AB876" s="35"/>
      <c r="AC876" s="35">
        <v>3</v>
      </c>
      <c r="AD876" s="35">
        <v>4</v>
      </c>
      <c r="AE876" s="35"/>
      <c r="AF876" s="35">
        <v>3</v>
      </c>
      <c r="AG876" s="35"/>
      <c r="AH876" s="35">
        <v>3</v>
      </c>
      <c r="AI876" s="35"/>
      <c r="AJ876" s="35"/>
      <c r="AK876" s="35"/>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c r="BZ876" s="35"/>
      <c r="CA876" s="35"/>
      <c r="CB876" s="35"/>
      <c r="CC876" s="35"/>
      <c r="CD876" s="35"/>
      <c r="CE876" s="35"/>
      <c r="CF876" s="35"/>
      <c r="CG876" s="35"/>
      <c r="CH876" s="35" t="s">
        <v>5672</v>
      </c>
      <c r="CQ876" s="242">
        <v>1</v>
      </c>
      <c r="CR876" s="242" t="s">
        <v>3716</v>
      </c>
      <c r="CV876" s="242">
        <v>1</v>
      </c>
    </row>
    <row r="877" spans="1:100" s="242" customFormat="1" x14ac:dyDescent="0.25">
      <c r="A877" s="242" t="s">
        <v>5693</v>
      </c>
      <c r="B877" s="43"/>
      <c r="C877" s="35"/>
      <c r="D877" s="240"/>
      <c r="E877" s="35" t="s">
        <v>5694</v>
      </c>
      <c r="F877" s="242" t="s">
        <v>5695</v>
      </c>
      <c r="G877" s="35" t="s">
        <v>133</v>
      </c>
      <c r="H877" s="35">
        <v>47901</v>
      </c>
      <c r="I877" s="35" t="s">
        <v>536</v>
      </c>
      <c r="J877" s="35" t="s">
        <v>237</v>
      </c>
      <c r="K877" s="239">
        <v>21380</v>
      </c>
      <c r="L877" s="35"/>
      <c r="M877" s="35"/>
      <c r="N877" s="35"/>
      <c r="O877" s="35"/>
      <c r="P877" s="241">
        <v>11220</v>
      </c>
      <c r="Q877" s="35"/>
      <c r="R877" s="35"/>
      <c r="S877" s="35"/>
      <c r="T877" s="35"/>
      <c r="U877" s="35"/>
      <c r="V877" s="35"/>
      <c r="W877" s="35"/>
      <c r="X877" s="35"/>
      <c r="Y877" s="35"/>
      <c r="Z877" s="35"/>
      <c r="AA877" s="35">
        <v>1979</v>
      </c>
      <c r="AB877" s="35"/>
      <c r="AC877" s="35">
        <v>3</v>
      </c>
      <c r="AD877" s="35">
        <v>4</v>
      </c>
      <c r="AE877" s="35"/>
      <c r="AF877" s="35">
        <v>2</v>
      </c>
      <c r="AG877" s="35"/>
      <c r="AH877" s="35">
        <v>2</v>
      </c>
      <c r="AI877" s="35"/>
      <c r="AJ877" s="35"/>
      <c r="AK877" s="35"/>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c r="BZ877" s="35"/>
      <c r="CA877" s="35"/>
      <c r="CB877" s="35"/>
      <c r="CC877" s="35"/>
      <c r="CD877" s="35"/>
      <c r="CE877" s="35"/>
      <c r="CF877" s="35"/>
      <c r="CG877" s="35"/>
      <c r="CH877" s="35" t="s">
        <v>5532</v>
      </c>
      <c r="CQ877" s="242">
        <v>0</v>
      </c>
      <c r="CV877" s="242">
        <v>0</v>
      </c>
    </row>
    <row r="878" spans="1:100" s="242" customFormat="1" x14ac:dyDescent="0.25">
      <c r="A878" s="242" t="s">
        <v>5715</v>
      </c>
      <c r="B878" s="43"/>
      <c r="C878" s="35"/>
      <c r="D878" s="240"/>
      <c r="E878" s="35" t="s">
        <v>5716</v>
      </c>
      <c r="F878" s="242" t="s">
        <v>5717</v>
      </c>
      <c r="G878" s="35" t="s">
        <v>133</v>
      </c>
      <c r="H878" s="35">
        <v>47901</v>
      </c>
      <c r="I878" s="35" t="s">
        <v>536</v>
      </c>
      <c r="J878" s="35" t="s">
        <v>237</v>
      </c>
      <c r="K878" s="239">
        <v>60564</v>
      </c>
      <c r="L878" s="35"/>
      <c r="M878" s="35"/>
      <c r="N878" s="35"/>
      <c r="O878" s="35"/>
      <c r="P878" s="241">
        <v>9241</v>
      </c>
      <c r="Q878" s="35"/>
      <c r="R878" s="35"/>
      <c r="S878" s="35"/>
      <c r="T878" s="35"/>
      <c r="U878" s="35"/>
      <c r="V878" s="35"/>
      <c r="W878" s="35"/>
      <c r="X878" s="35"/>
      <c r="Y878" s="35"/>
      <c r="Z878" s="35"/>
      <c r="AA878" s="35">
        <v>1907</v>
      </c>
      <c r="AB878" s="35"/>
      <c r="AC878" s="35">
        <v>3</v>
      </c>
      <c r="AD878" s="35">
        <v>3</v>
      </c>
      <c r="AE878" s="35"/>
      <c r="AF878" s="35">
        <v>2</v>
      </c>
      <c r="AG878" s="35"/>
      <c r="AH878" s="35">
        <v>2</v>
      </c>
      <c r="AI878" s="35"/>
      <c r="AJ878" s="35"/>
      <c r="AK878" s="35"/>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c r="BZ878" s="35"/>
      <c r="CA878" s="35"/>
      <c r="CB878" s="35"/>
      <c r="CC878" s="35"/>
      <c r="CD878" s="35"/>
      <c r="CE878" s="35"/>
      <c r="CF878" s="35"/>
      <c r="CG878" s="35"/>
      <c r="CH878" s="35" t="s">
        <v>5532</v>
      </c>
      <c r="CQ878" s="242">
        <v>0</v>
      </c>
      <c r="CV878" s="242">
        <v>0</v>
      </c>
    </row>
    <row r="879" spans="1:100" s="242" customFormat="1" x14ac:dyDescent="0.25">
      <c r="A879" s="242" t="s">
        <v>2610</v>
      </c>
      <c r="B879" s="43"/>
      <c r="C879" s="35"/>
      <c r="D879" s="240"/>
      <c r="E879" s="35" t="s">
        <v>5734</v>
      </c>
      <c r="F879" s="242" t="s">
        <v>5735</v>
      </c>
      <c r="G879" s="35" t="s">
        <v>133</v>
      </c>
      <c r="H879" s="35">
        <v>47901</v>
      </c>
      <c r="I879" s="35" t="s">
        <v>536</v>
      </c>
      <c r="J879" s="35" t="s">
        <v>237</v>
      </c>
      <c r="K879" s="239">
        <v>72247</v>
      </c>
      <c r="L879" s="35"/>
      <c r="M879" s="35"/>
      <c r="N879" s="35"/>
      <c r="O879" s="35"/>
      <c r="P879" s="241"/>
      <c r="Q879" s="35"/>
      <c r="R879" s="35"/>
      <c r="S879" s="35"/>
      <c r="T879" s="35"/>
      <c r="U879" s="35"/>
      <c r="V879" s="35"/>
      <c r="W879" s="35"/>
      <c r="X879" s="35"/>
      <c r="Y879" s="35"/>
      <c r="Z879" s="35"/>
      <c r="AA879" s="35">
        <v>1902</v>
      </c>
      <c r="AB879" s="35"/>
      <c r="AC879" s="35">
        <v>2</v>
      </c>
      <c r="AD879" s="35">
        <v>2</v>
      </c>
      <c r="AE879" s="35"/>
      <c r="AF879" s="35">
        <v>2</v>
      </c>
      <c r="AG879" s="35"/>
      <c r="AH879" s="35">
        <v>2</v>
      </c>
      <c r="AI879" s="35"/>
      <c r="AJ879" s="35"/>
      <c r="AK879" s="35"/>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c r="BZ879" s="35"/>
      <c r="CA879" s="35"/>
      <c r="CB879" s="35"/>
      <c r="CC879" s="35"/>
      <c r="CD879" s="35"/>
      <c r="CE879" s="35"/>
      <c r="CF879" s="35"/>
      <c r="CG879" s="35"/>
      <c r="CH879" s="35" t="s">
        <v>5736</v>
      </c>
      <c r="CQ879" s="242">
        <v>1</v>
      </c>
      <c r="CR879" s="242" t="s">
        <v>6388</v>
      </c>
      <c r="CV879" s="242">
        <v>0</v>
      </c>
    </row>
    <row r="880" spans="1:100" s="242" customFormat="1" x14ac:dyDescent="0.25">
      <c r="A880" s="242" t="s">
        <v>5737</v>
      </c>
      <c r="B880" s="43"/>
      <c r="C880" s="35"/>
      <c r="D880" s="240"/>
      <c r="E880" s="35" t="s">
        <v>5738</v>
      </c>
      <c r="F880" s="242" t="s">
        <v>5739</v>
      </c>
      <c r="G880" s="35" t="s">
        <v>133</v>
      </c>
      <c r="H880" s="35">
        <v>47901</v>
      </c>
      <c r="I880" s="35" t="s">
        <v>536</v>
      </c>
      <c r="J880" s="35" t="s">
        <v>237</v>
      </c>
      <c r="K880" s="239">
        <v>45496</v>
      </c>
      <c r="L880" s="35"/>
      <c r="M880" s="35"/>
      <c r="N880" s="35"/>
      <c r="O880" s="35"/>
      <c r="P880" s="241"/>
      <c r="Q880" s="35"/>
      <c r="R880" s="35"/>
      <c r="S880" s="35"/>
      <c r="T880" s="35"/>
      <c r="U880" s="35"/>
      <c r="V880" s="35"/>
      <c r="W880" s="35"/>
      <c r="X880" s="35"/>
      <c r="Y880" s="35"/>
      <c r="Z880" s="35"/>
      <c r="AA880" s="35"/>
      <c r="AB880" s="35"/>
      <c r="AC880" s="35">
        <v>4</v>
      </c>
      <c r="AD880" s="35">
        <v>4</v>
      </c>
      <c r="AE880" s="35"/>
      <c r="AF880" s="35">
        <v>5</v>
      </c>
      <c r="AG880" s="35"/>
      <c r="AH880" s="35">
        <v>5</v>
      </c>
      <c r="AI880" s="35"/>
      <c r="AJ880" s="35"/>
      <c r="AK880" s="35"/>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c r="CB880" s="35"/>
      <c r="CC880" s="35"/>
      <c r="CD880" s="35"/>
      <c r="CE880" s="35"/>
      <c r="CF880" s="35"/>
      <c r="CG880" s="35"/>
      <c r="CH880" s="35" t="s">
        <v>5740</v>
      </c>
      <c r="CQ880" s="242">
        <v>0</v>
      </c>
      <c r="CV880" s="242">
        <v>0</v>
      </c>
    </row>
    <row r="881" spans="1:100" s="242" customFormat="1" x14ac:dyDescent="0.25">
      <c r="A881" s="242" t="s">
        <v>951</v>
      </c>
      <c r="B881" s="43"/>
      <c r="C881" s="35"/>
      <c r="D881" s="240"/>
      <c r="E881" s="35" t="s">
        <v>5747</v>
      </c>
      <c r="F881" s="242" t="s">
        <v>5748</v>
      </c>
      <c r="G881" s="35" t="s">
        <v>133</v>
      </c>
      <c r="H881" s="35">
        <v>47901</v>
      </c>
      <c r="I881" s="35" t="s">
        <v>536</v>
      </c>
      <c r="J881" s="35" t="s">
        <v>237</v>
      </c>
      <c r="K881" s="239">
        <v>129627</v>
      </c>
      <c r="L881" s="35"/>
      <c r="M881" s="35"/>
      <c r="N881" s="35"/>
      <c r="O881" s="35"/>
      <c r="P881" s="241"/>
      <c r="Q881" s="35"/>
      <c r="R881" s="35"/>
      <c r="S881" s="35"/>
      <c r="T881" s="35"/>
      <c r="U881" s="35"/>
      <c r="V881" s="35"/>
      <c r="W881" s="35"/>
      <c r="X881" s="35"/>
      <c r="Y881" s="35"/>
      <c r="Z881" s="35"/>
      <c r="AA881" s="35">
        <v>1970</v>
      </c>
      <c r="AB881" s="35"/>
      <c r="AC881" s="35">
        <v>4</v>
      </c>
      <c r="AD881" s="35">
        <v>4</v>
      </c>
      <c r="AE881" s="35"/>
      <c r="AF881" s="35">
        <v>4</v>
      </c>
      <c r="AG881" s="35"/>
      <c r="AH881" s="35">
        <v>4</v>
      </c>
      <c r="AI881" s="35"/>
      <c r="AJ881" s="35"/>
      <c r="AK881" s="35"/>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c r="BZ881" s="35"/>
      <c r="CA881" s="35"/>
      <c r="CB881" s="35"/>
      <c r="CC881" s="35"/>
      <c r="CD881" s="35"/>
      <c r="CE881" s="35"/>
      <c r="CF881" s="35"/>
      <c r="CG881" s="35"/>
      <c r="CH881" s="35" t="s">
        <v>5749</v>
      </c>
      <c r="CQ881" s="242">
        <v>1</v>
      </c>
      <c r="CR881" s="242" t="s">
        <v>6389</v>
      </c>
    </row>
    <row r="882" spans="1:100" s="242" customFormat="1" x14ac:dyDescent="0.25">
      <c r="A882" s="242" t="s">
        <v>3085</v>
      </c>
      <c r="B882" s="43"/>
      <c r="C882" s="35"/>
      <c r="D882" s="240"/>
      <c r="E882" s="35" t="s">
        <v>3711</v>
      </c>
      <c r="F882" s="242" t="s">
        <v>5753</v>
      </c>
      <c r="G882" s="35" t="s">
        <v>133</v>
      </c>
      <c r="H882" s="35">
        <v>47901</v>
      </c>
      <c r="I882" s="35" t="s">
        <v>536</v>
      </c>
      <c r="J882" s="35" t="s">
        <v>237</v>
      </c>
      <c r="K882" s="239">
        <v>74253</v>
      </c>
      <c r="L882" s="35"/>
      <c r="M882" s="35"/>
      <c r="N882" s="35"/>
      <c r="O882" s="35"/>
      <c r="P882" s="241"/>
      <c r="Q882" s="35"/>
      <c r="R882" s="35"/>
      <c r="S882" s="35"/>
      <c r="T882" s="35"/>
      <c r="U882" s="35"/>
      <c r="V882" s="35"/>
      <c r="W882" s="35"/>
      <c r="X882" s="35"/>
      <c r="Y882" s="35"/>
      <c r="Z882" s="35"/>
      <c r="AA882" s="35">
        <v>2007</v>
      </c>
      <c r="AB882" s="35"/>
      <c r="AC882" s="35">
        <v>5</v>
      </c>
      <c r="AD882" s="35">
        <v>4</v>
      </c>
      <c r="AE882" s="35"/>
      <c r="AF882" s="35">
        <v>5</v>
      </c>
      <c r="AG882" s="35"/>
      <c r="AH882" s="35">
        <v>5</v>
      </c>
      <c r="AI882" s="35"/>
      <c r="AJ882" s="35"/>
      <c r="AK882" s="35"/>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c r="BZ882" s="35"/>
      <c r="CA882" s="35"/>
      <c r="CB882" s="35"/>
      <c r="CC882" s="35"/>
      <c r="CD882" s="35"/>
      <c r="CE882" s="35"/>
      <c r="CF882" s="35"/>
      <c r="CG882" s="35"/>
      <c r="CH882" s="35" t="s">
        <v>5754</v>
      </c>
      <c r="CQ882" s="242">
        <v>1</v>
      </c>
      <c r="CR882" s="242" t="s">
        <v>6390</v>
      </c>
      <c r="CV882" s="242">
        <v>0</v>
      </c>
    </row>
    <row r="883" spans="1:100" s="203" customFormat="1" x14ac:dyDescent="0.25">
      <c r="A883" s="203" t="s">
        <v>1288</v>
      </c>
      <c r="B883" s="133"/>
      <c r="C883" s="136"/>
      <c r="D883" s="208"/>
      <c r="E883" s="136" t="s">
        <v>6133</v>
      </c>
      <c r="F883" s="203" t="s">
        <v>6134</v>
      </c>
      <c r="G883" s="136" t="s">
        <v>133</v>
      </c>
      <c r="H883" s="136">
        <v>47901</v>
      </c>
      <c r="I883" s="136" t="s">
        <v>536</v>
      </c>
      <c r="J883" s="136" t="s">
        <v>237</v>
      </c>
      <c r="K883" s="210">
        <v>8368</v>
      </c>
      <c r="L883" s="136"/>
      <c r="M883" s="136"/>
      <c r="N883" s="136"/>
      <c r="O883" s="136"/>
      <c r="P883" s="214"/>
      <c r="Q883" s="136"/>
      <c r="R883" s="136"/>
      <c r="S883" s="136"/>
      <c r="T883" s="136"/>
      <c r="U883" s="136"/>
      <c r="V883" s="136"/>
      <c r="W883" s="136"/>
      <c r="X883" s="136"/>
      <c r="Y883" s="136"/>
      <c r="Z883" s="136"/>
      <c r="AA883" s="136">
        <v>1955</v>
      </c>
      <c r="AB883" s="136"/>
      <c r="AC883" s="136">
        <v>3</v>
      </c>
      <c r="AD883" s="136">
        <v>3</v>
      </c>
      <c r="AE883" s="136"/>
      <c r="AF883" s="136">
        <v>3</v>
      </c>
      <c r="AG883" s="136"/>
      <c r="AH883" s="136">
        <v>4</v>
      </c>
      <c r="AI883" s="136"/>
      <c r="AJ883" s="136"/>
      <c r="AK883" s="136"/>
      <c r="AL883" s="136"/>
      <c r="AM883" s="136"/>
      <c r="AN883" s="136"/>
      <c r="AO883" s="136"/>
      <c r="AP883" s="136"/>
      <c r="AQ883" s="136"/>
      <c r="AR883" s="136"/>
      <c r="AS883" s="136"/>
      <c r="AT883" s="136"/>
      <c r="AU883" s="136"/>
      <c r="AV883" s="136"/>
      <c r="AW883" s="136"/>
      <c r="AX883" s="136"/>
      <c r="AY883" s="136"/>
      <c r="AZ883" s="136"/>
      <c r="BA883" s="136"/>
      <c r="BB883" s="136"/>
      <c r="BC883" s="136"/>
      <c r="BD883" s="136"/>
      <c r="BE883" s="136"/>
      <c r="BF883" s="136"/>
      <c r="BG883" s="136"/>
      <c r="BH883" s="136"/>
      <c r="BI883" s="136"/>
      <c r="BJ883" s="136"/>
      <c r="BK883" s="136"/>
      <c r="BL883" s="136"/>
      <c r="BM883" s="136"/>
      <c r="BN883" s="136"/>
      <c r="BO883" s="136"/>
      <c r="BP883" s="136"/>
      <c r="BQ883" s="136"/>
      <c r="BR883" s="136"/>
      <c r="BS883" s="136"/>
      <c r="BT883" s="136"/>
      <c r="BU883" s="136"/>
      <c r="BV883" s="136"/>
      <c r="BW883" s="136"/>
      <c r="BX883" s="136"/>
      <c r="BY883" s="136"/>
      <c r="BZ883" s="136"/>
      <c r="CA883" s="136"/>
      <c r="CB883" s="136"/>
      <c r="CC883" s="136"/>
      <c r="CD883" s="136"/>
      <c r="CE883" s="136"/>
      <c r="CF883" s="136"/>
      <c r="CG883" s="136"/>
      <c r="CH883" s="136" t="s">
        <v>6135</v>
      </c>
      <c r="CQ883" s="203">
        <v>1</v>
      </c>
      <c r="CR883" s="203" t="s">
        <v>6391</v>
      </c>
      <c r="CV883" s="203">
        <v>0</v>
      </c>
    </row>
    <row r="884" spans="1:100" s="203" customFormat="1" x14ac:dyDescent="0.25">
      <c r="A884" s="203" t="s">
        <v>1510</v>
      </c>
      <c r="B884" s="133"/>
      <c r="C884" s="136"/>
      <c r="D884" s="208"/>
      <c r="E884" s="136" t="s">
        <v>6136</v>
      </c>
      <c r="F884" s="203" t="s">
        <v>6137</v>
      </c>
      <c r="G884" s="136" t="s">
        <v>133</v>
      </c>
      <c r="H884" s="136">
        <v>47901</v>
      </c>
      <c r="I884" s="136" t="s">
        <v>536</v>
      </c>
      <c r="J884" s="136" t="s">
        <v>237</v>
      </c>
      <c r="K884" s="210">
        <v>13390</v>
      </c>
      <c r="L884" s="136"/>
      <c r="M884" s="136"/>
      <c r="N884" s="136"/>
      <c r="O884" s="136"/>
      <c r="P884" s="214"/>
      <c r="Q884" s="136"/>
      <c r="R884" s="136"/>
      <c r="S884" s="136"/>
      <c r="T884" s="136"/>
      <c r="U884" s="136"/>
      <c r="V884" s="136"/>
      <c r="W884" s="136"/>
      <c r="X884" s="136"/>
      <c r="Y884" s="136"/>
      <c r="Z884" s="136"/>
      <c r="AA884" s="136">
        <v>1963</v>
      </c>
      <c r="AB884" s="136"/>
      <c r="AC884" s="136">
        <v>4</v>
      </c>
      <c r="AD884" s="136">
        <v>4</v>
      </c>
      <c r="AE884" s="136"/>
      <c r="AF884" s="136">
        <v>4</v>
      </c>
      <c r="AG884" s="136"/>
      <c r="AH884" s="136">
        <v>4</v>
      </c>
      <c r="AI884" s="136"/>
      <c r="AJ884" s="136"/>
      <c r="AK884" s="136"/>
      <c r="AL884" s="136"/>
      <c r="AM884" s="136"/>
      <c r="AN884" s="136"/>
      <c r="AO884" s="136"/>
      <c r="AP884" s="136"/>
      <c r="AQ884" s="136"/>
      <c r="AR884" s="136"/>
      <c r="AS884" s="136"/>
      <c r="AT884" s="136"/>
      <c r="AU884" s="136"/>
      <c r="AV884" s="136"/>
      <c r="AW884" s="136"/>
      <c r="AX884" s="136"/>
      <c r="AY884" s="136"/>
      <c r="AZ884" s="136"/>
      <c r="BA884" s="136"/>
      <c r="BB884" s="136"/>
      <c r="BC884" s="136"/>
      <c r="BD884" s="136"/>
      <c r="BE884" s="136"/>
      <c r="BF884" s="136"/>
      <c r="BG884" s="136"/>
      <c r="BH884" s="136"/>
      <c r="BI884" s="136"/>
      <c r="BJ884" s="136"/>
      <c r="BK884" s="136"/>
      <c r="BL884" s="136"/>
      <c r="BM884" s="136"/>
      <c r="BN884" s="136"/>
      <c r="BO884" s="136"/>
      <c r="BP884" s="136"/>
      <c r="BQ884" s="136"/>
      <c r="BR884" s="136"/>
      <c r="BS884" s="136"/>
      <c r="BT884" s="136"/>
      <c r="BU884" s="136"/>
      <c r="BV884" s="136"/>
      <c r="BW884" s="136"/>
      <c r="BX884" s="136"/>
      <c r="BY884" s="136"/>
      <c r="BZ884" s="136"/>
      <c r="CA884" s="136"/>
      <c r="CB884" s="136"/>
      <c r="CC884" s="136"/>
      <c r="CD884" s="136"/>
      <c r="CE884" s="136"/>
      <c r="CF884" s="136"/>
      <c r="CG884" s="136"/>
      <c r="CH884" s="136" t="s">
        <v>6138</v>
      </c>
      <c r="CQ884" s="203">
        <v>1</v>
      </c>
      <c r="CR884" s="203" t="s">
        <v>1508</v>
      </c>
      <c r="CV884" s="203">
        <v>0</v>
      </c>
    </row>
    <row r="885" spans="1:100" s="203" customFormat="1" x14ac:dyDescent="0.25">
      <c r="A885" s="203" t="s">
        <v>6139</v>
      </c>
      <c r="B885" s="133"/>
      <c r="C885" s="136"/>
      <c r="D885" s="208"/>
      <c r="E885" s="136" t="s">
        <v>6140</v>
      </c>
      <c r="F885" s="203" t="s">
        <v>6141</v>
      </c>
      <c r="G885" s="136" t="s">
        <v>133</v>
      </c>
      <c r="H885" s="136">
        <v>47901</v>
      </c>
      <c r="I885" s="136" t="s">
        <v>536</v>
      </c>
      <c r="J885" s="136" t="s">
        <v>237</v>
      </c>
      <c r="K885" s="210">
        <v>10461</v>
      </c>
      <c r="L885" s="136"/>
      <c r="M885" s="136"/>
      <c r="N885" s="136"/>
      <c r="O885" s="136"/>
      <c r="P885" s="214">
        <v>528</v>
      </c>
      <c r="Q885" s="136"/>
      <c r="R885" s="136"/>
      <c r="S885" s="136"/>
      <c r="T885" s="136"/>
      <c r="U885" s="136"/>
      <c r="V885" s="136"/>
      <c r="W885" s="136"/>
      <c r="X885" s="136"/>
      <c r="Y885" s="136"/>
      <c r="Z885" s="136"/>
      <c r="AA885" s="136">
        <v>2000</v>
      </c>
      <c r="AB885" s="136"/>
      <c r="AC885" s="136">
        <v>4</v>
      </c>
      <c r="AD885" s="136">
        <v>3</v>
      </c>
      <c r="AE885" s="136"/>
      <c r="AF885" s="136">
        <v>4</v>
      </c>
      <c r="AG885" s="136"/>
      <c r="AH885" s="136">
        <v>4</v>
      </c>
      <c r="AI885" s="136"/>
      <c r="AJ885" s="136"/>
      <c r="AK885" s="136"/>
      <c r="AL885" s="136"/>
      <c r="AM885" s="136"/>
      <c r="AN885" s="136"/>
      <c r="AO885" s="136"/>
      <c r="AP885" s="136"/>
      <c r="AQ885" s="136"/>
      <c r="AR885" s="136"/>
      <c r="AS885" s="136"/>
      <c r="AT885" s="136"/>
      <c r="AU885" s="136"/>
      <c r="AV885" s="136"/>
      <c r="AW885" s="136"/>
      <c r="AX885" s="136"/>
      <c r="AY885" s="136"/>
      <c r="AZ885" s="136"/>
      <c r="BA885" s="136"/>
      <c r="BB885" s="136"/>
      <c r="BC885" s="136"/>
      <c r="BD885" s="136"/>
      <c r="BE885" s="136"/>
      <c r="BF885" s="136"/>
      <c r="BG885" s="136"/>
      <c r="BH885" s="136"/>
      <c r="BI885" s="136"/>
      <c r="BJ885" s="136"/>
      <c r="BK885" s="136"/>
      <c r="BL885" s="136"/>
      <c r="BM885" s="136"/>
      <c r="BN885" s="136"/>
      <c r="BO885" s="136"/>
      <c r="BP885" s="136"/>
      <c r="BQ885" s="136"/>
      <c r="BR885" s="136"/>
      <c r="BS885" s="136"/>
      <c r="BT885" s="136"/>
      <c r="BU885" s="136"/>
      <c r="BV885" s="136"/>
      <c r="BW885" s="136"/>
      <c r="BX885" s="136"/>
      <c r="BY885" s="136"/>
      <c r="BZ885" s="136"/>
      <c r="CA885" s="136"/>
      <c r="CB885" s="136"/>
      <c r="CC885" s="136"/>
      <c r="CD885" s="136"/>
      <c r="CE885" s="136"/>
      <c r="CF885" s="136"/>
      <c r="CG885" s="136"/>
      <c r="CH885" s="136" t="s">
        <v>6142</v>
      </c>
      <c r="CQ885" s="203">
        <v>0</v>
      </c>
      <c r="CV885" s="203">
        <v>0</v>
      </c>
    </row>
    <row r="886" spans="1:100" s="243" customFormat="1" x14ac:dyDescent="0.25">
      <c r="A886" s="244"/>
      <c r="B886" s="30"/>
      <c r="C886" s="35"/>
      <c r="D886" s="240"/>
      <c r="E886" s="35"/>
      <c r="F886" s="244"/>
      <c r="G886" s="35"/>
      <c r="H886" s="35"/>
      <c r="I886" s="35"/>
      <c r="J886" s="35"/>
      <c r="K886" s="239"/>
      <c r="L886" s="35"/>
      <c r="M886" s="35"/>
      <c r="N886" s="35"/>
      <c r="O886" s="35"/>
      <c r="P886" s="241"/>
      <c r="Q886" s="35"/>
      <c r="R886" s="35"/>
      <c r="S886" s="35"/>
      <c r="T886" s="35"/>
      <c r="U886" s="35"/>
      <c r="V886" s="35"/>
      <c r="W886" s="35"/>
      <c r="X886" s="35"/>
      <c r="Y886" s="35"/>
      <c r="Z886" s="35"/>
      <c r="AA886" s="35"/>
      <c r="AB886" s="35"/>
      <c r="AC886" s="35"/>
      <c r="AD886" s="35"/>
      <c r="AE886" s="35"/>
      <c r="AF886" s="35"/>
      <c r="AG886" s="35"/>
      <c r="AH886" s="35"/>
      <c r="AI886" s="35"/>
      <c r="AJ886" s="35"/>
      <c r="AK886" s="35"/>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c r="BZ886" s="35"/>
      <c r="CA886" s="35"/>
      <c r="CB886" s="35"/>
      <c r="CC886" s="35"/>
      <c r="CD886" s="35"/>
      <c r="CE886" s="35"/>
      <c r="CF886" s="35"/>
      <c r="CG886" s="35"/>
      <c r="CH886" s="35"/>
    </row>
    <row r="887" spans="1:100" s="209" customFormat="1" x14ac:dyDescent="0.25">
      <c r="A887" s="211"/>
      <c r="B887" s="30"/>
      <c r="C887" s="35"/>
      <c r="D887" s="213"/>
      <c r="E887" s="35"/>
      <c r="F887" s="211"/>
      <c r="G887" s="35"/>
      <c r="H887" s="35"/>
      <c r="I887" s="35"/>
      <c r="J887" s="35"/>
      <c r="K887" s="212"/>
      <c r="L887" s="35"/>
      <c r="M887" s="35"/>
      <c r="N887" s="35"/>
      <c r="O887" s="35"/>
      <c r="P887" s="223"/>
      <c r="Q887" s="35"/>
      <c r="R887" s="35"/>
      <c r="S887" s="35"/>
      <c r="T887" s="35"/>
      <c r="U887" s="35"/>
      <c r="V887" s="35"/>
      <c r="W887" s="35"/>
      <c r="X887" s="35"/>
      <c r="Y887" s="35"/>
      <c r="Z887" s="35"/>
      <c r="AA887" s="35"/>
      <c r="AB887" s="35"/>
      <c r="AC887" s="35"/>
      <c r="AD887" s="35"/>
      <c r="AE887" s="35"/>
      <c r="AF887" s="35"/>
      <c r="AG887" s="35"/>
      <c r="AH887" s="35"/>
      <c r="AI887" s="35"/>
      <c r="AJ887" s="35"/>
      <c r="AK887" s="35"/>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c r="BZ887" s="35"/>
      <c r="CA887" s="35"/>
      <c r="CB887" s="35"/>
      <c r="CC887" s="35"/>
      <c r="CD887" s="35"/>
      <c r="CE887" s="35"/>
      <c r="CF887" s="35"/>
      <c r="CG887" s="35"/>
      <c r="CH887" s="35"/>
    </row>
    <row r="888" spans="1:100" x14ac:dyDescent="0.25">
      <c r="A888" s="35"/>
      <c r="B888" s="35"/>
      <c r="C888" s="35"/>
      <c r="D888" s="35"/>
      <c r="E888" s="35"/>
      <c r="F888" s="35"/>
      <c r="G888" s="35"/>
      <c r="H888" s="35"/>
      <c r="I888" s="35" t="s">
        <v>536</v>
      </c>
      <c r="J888" s="35" t="s">
        <v>582</v>
      </c>
      <c r="K888" s="35"/>
      <c r="L888" s="35"/>
      <c r="M888" s="35"/>
      <c r="N888" s="35"/>
      <c r="O888" s="35"/>
      <c r="P888" s="141"/>
      <c r="Q888" s="35"/>
      <c r="R888" s="35"/>
      <c r="S888" s="35"/>
      <c r="T888" s="35"/>
      <c r="U888" s="35"/>
      <c r="V888" s="35"/>
      <c r="W888" s="35"/>
      <c r="X888" s="35"/>
      <c r="Y888" s="35"/>
      <c r="Z888" s="35"/>
      <c r="AA888" s="35"/>
      <c r="AB888" s="35"/>
      <c r="AC888" s="35"/>
      <c r="AD888" s="35"/>
      <c r="AE888" s="35"/>
      <c r="AF888" s="35"/>
      <c r="AG888" s="35"/>
      <c r="AH888" s="35"/>
      <c r="AI888" s="35"/>
      <c r="AJ888" s="35"/>
      <c r="AK888" s="35"/>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c r="BZ888" s="35"/>
      <c r="CA888" s="35"/>
      <c r="CB888" s="35"/>
      <c r="CC888" s="35"/>
      <c r="CD888" s="35"/>
      <c r="CE888" s="35"/>
      <c r="CF888" s="35"/>
      <c r="CG888" s="35"/>
      <c r="CH888" s="35"/>
    </row>
    <row r="889" spans="1:100" s="207" customFormat="1" x14ac:dyDescent="0.25">
      <c r="A889" s="35" t="s">
        <v>4693</v>
      </c>
      <c r="B889" s="35"/>
      <c r="C889" s="35"/>
      <c r="D889" s="35"/>
      <c r="E889" s="35" t="s">
        <v>4694</v>
      </c>
      <c r="F889" s="35" t="s">
        <v>4695</v>
      </c>
      <c r="G889" s="35" t="s">
        <v>133</v>
      </c>
      <c r="H889" s="35">
        <v>47905</v>
      </c>
      <c r="I889" s="35" t="s">
        <v>536</v>
      </c>
      <c r="J889" s="35" t="s">
        <v>582</v>
      </c>
      <c r="K889" s="35">
        <v>13652</v>
      </c>
      <c r="L889" s="35"/>
      <c r="M889" s="35"/>
      <c r="N889" s="35"/>
      <c r="O889" s="35"/>
      <c r="P889" s="141"/>
      <c r="Q889" s="35"/>
      <c r="R889" s="35"/>
      <c r="S889" s="35"/>
      <c r="T889" s="35"/>
      <c r="U889" s="35"/>
      <c r="V889" s="35"/>
      <c r="W889" s="35"/>
      <c r="X889" s="35"/>
      <c r="Y889" s="35"/>
      <c r="Z889" s="35"/>
      <c r="AA889" s="35">
        <v>2004</v>
      </c>
      <c r="AB889" s="35"/>
      <c r="AC889" s="35">
        <v>4</v>
      </c>
      <c r="AD889" s="35">
        <v>5</v>
      </c>
      <c r="AE889" s="35"/>
      <c r="AF889" s="35">
        <v>4</v>
      </c>
      <c r="AG889" s="35"/>
      <c r="AH889" s="35">
        <v>5</v>
      </c>
      <c r="AI889" s="35"/>
      <c r="AJ889" s="35"/>
      <c r="AK889" s="35"/>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c r="BZ889" s="35"/>
      <c r="CA889" s="35"/>
      <c r="CB889" s="35"/>
      <c r="CC889" s="35"/>
      <c r="CD889" s="35"/>
      <c r="CE889" s="35"/>
      <c r="CF889" s="35"/>
      <c r="CG889" s="35"/>
      <c r="CH889" s="35"/>
      <c r="CQ889" s="207">
        <v>0</v>
      </c>
      <c r="CV889" s="222">
        <v>0</v>
      </c>
    </row>
    <row r="890" spans="1:100" s="207" customFormat="1" x14ac:dyDescent="0.25">
      <c r="A890" s="207" t="s">
        <v>4873</v>
      </c>
      <c r="B890" s="35"/>
      <c r="C890" s="35"/>
      <c r="D890" s="35"/>
      <c r="E890" s="35" t="s">
        <v>4874</v>
      </c>
      <c r="F890" s="35" t="s">
        <v>4875</v>
      </c>
      <c r="G890" s="35" t="s">
        <v>133</v>
      </c>
      <c r="H890" s="35">
        <v>47909</v>
      </c>
      <c r="I890" s="35" t="s">
        <v>536</v>
      </c>
      <c r="J890" s="35" t="s">
        <v>582</v>
      </c>
      <c r="K890" s="35">
        <v>2112</v>
      </c>
      <c r="L890" s="35"/>
      <c r="M890" s="35"/>
      <c r="N890" s="35"/>
      <c r="O890" s="35"/>
      <c r="P890" s="141"/>
      <c r="Q890" s="35"/>
      <c r="R890" s="35"/>
      <c r="S890" s="35"/>
      <c r="T890" s="35"/>
      <c r="U890" s="35"/>
      <c r="V890" s="35"/>
      <c r="W890" s="35"/>
      <c r="X890" s="35"/>
      <c r="Y890" s="35"/>
      <c r="Z890" s="35"/>
      <c r="AA890" s="35">
        <v>2004</v>
      </c>
      <c r="AB890" s="35"/>
      <c r="AC890" s="35">
        <v>3</v>
      </c>
      <c r="AD890" s="35">
        <v>3</v>
      </c>
      <c r="AE890" s="35"/>
      <c r="AF890" s="35">
        <v>3</v>
      </c>
      <c r="AG890" s="35"/>
      <c r="AH890" s="35">
        <v>3</v>
      </c>
      <c r="AI890" s="35"/>
      <c r="AJ890" s="35"/>
      <c r="AK890" s="35"/>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c r="BZ890" s="35"/>
      <c r="CA890" s="35"/>
      <c r="CB890" s="35"/>
      <c r="CC890" s="35"/>
      <c r="CD890" s="35"/>
      <c r="CE890" s="35"/>
      <c r="CF890" s="35"/>
      <c r="CG890" s="35"/>
      <c r="CH890" s="35" t="s">
        <v>4876</v>
      </c>
      <c r="CQ890" s="207">
        <v>0</v>
      </c>
      <c r="CV890" s="222">
        <v>0</v>
      </c>
    </row>
    <row r="891" spans="1:100" s="207" customFormat="1" x14ac:dyDescent="0.25">
      <c r="A891" s="207" t="s">
        <v>4877</v>
      </c>
      <c r="B891" s="35"/>
      <c r="C891" s="35"/>
      <c r="D891" s="35" t="s">
        <v>4880</v>
      </c>
      <c r="E891" s="35" t="s">
        <v>4878</v>
      </c>
      <c r="F891" s="35" t="s">
        <v>4879</v>
      </c>
      <c r="G891" s="35" t="s">
        <v>133</v>
      </c>
      <c r="H891" s="35">
        <v>47901</v>
      </c>
      <c r="I891" s="35" t="s">
        <v>536</v>
      </c>
      <c r="J891" s="35" t="s">
        <v>582</v>
      </c>
      <c r="K891" s="35">
        <v>4167</v>
      </c>
      <c r="L891" s="35"/>
      <c r="M891" s="35"/>
      <c r="N891" s="35"/>
      <c r="O891" s="35"/>
      <c r="P891" s="141"/>
      <c r="Q891" s="35"/>
      <c r="R891" s="35"/>
      <c r="S891" s="35"/>
      <c r="T891" s="35"/>
      <c r="U891" s="35"/>
      <c r="V891" s="35"/>
      <c r="W891" s="35"/>
      <c r="X891" s="35"/>
      <c r="Y891" s="35"/>
      <c r="Z891" s="35"/>
      <c r="AA891" s="35">
        <v>1978</v>
      </c>
      <c r="AB891" s="35"/>
      <c r="AC891" s="35">
        <v>3</v>
      </c>
      <c r="AD891" s="35">
        <v>3</v>
      </c>
      <c r="AE891" s="35"/>
      <c r="AF891" s="35">
        <v>3</v>
      </c>
      <c r="AG891" s="35"/>
      <c r="AH891" s="35">
        <v>3</v>
      </c>
      <c r="AI891" s="35"/>
      <c r="AJ891" s="35"/>
      <c r="AK891" s="35"/>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c r="BZ891" s="35"/>
      <c r="CA891" s="35"/>
      <c r="CB891" s="35"/>
      <c r="CC891" s="35"/>
      <c r="CD891" s="35"/>
      <c r="CE891" s="35"/>
      <c r="CF891" s="35"/>
      <c r="CG891" s="35"/>
      <c r="CH891" s="35"/>
      <c r="CQ891" s="207">
        <v>0</v>
      </c>
      <c r="CV891" s="222">
        <v>0</v>
      </c>
    </row>
    <row r="892" spans="1:100" s="207" customFormat="1" x14ac:dyDescent="0.25">
      <c r="A892" s="207" t="s">
        <v>4881</v>
      </c>
      <c r="B892" s="35"/>
      <c r="C892" s="35"/>
      <c r="D892" s="35" t="s">
        <v>4882</v>
      </c>
      <c r="E892" s="35" t="s">
        <v>4883</v>
      </c>
      <c r="F892" s="35" t="s">
        <v>4884</v>
      </c>
      <c r="G892" s="35" t="s">
        <v>133</v>
      </c>
      <c r="H892" s="35">
        <v>47905</v>
      </c>
      <c r="I892" s="35" t="s">
        <v>536</v>
      </c>
      <c r="J892" s="35" t="s">
        <v>582</v>
      </c>
      <c r="K892" s="35">
        <v>956</v>
      </c>
      <c r="L892" s="35"/>
      <c r="M892" s="35"/>
      <c r="N892" s="35"/>
      <c r="O892" s="35"/>
      <c r="P892" s="141"/>
      <c r="Q892" s="35"/>
      <c r="R892" s="35"/>
      <c r="S892" s="35"/>
      <c r="T892" s="35"/>
      <c r="U892" s="35"/>
      <c r="V892" s="35"/>
      <c r="W892" s="35"/>
      <c r="X892" s="35"/>
      <c r="Y892" s="35"/>
      <c r="Z892" s="35"/>
      <c r="AA892" s="35">
        <v>1930</v>
      </c>
      <c r="AB892" s="35"/>
      <c r="AC892" s="35">
        <v>2</v>
      </c>
      <c r="AD892" s="35">
        <v>3</v>
      </c>
      <c r="AE892" s="35"/>
      <c r="AF892" s="35">
        <v>4</v>
      </c>
      <c r="AG892" s="35"/>
      <c r="AH892" s="35">
        <v>4</v>
      </c>
      <c r="AI892" s="35"/>
      <c r="AJ892" s="35"/>
      <c r="AK892" s="35"/>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c r="BZ892" s="35"/>
      <c r="CA892" s="35"/>
      <c r="CB892" s="35"/>
      <c r="CC892" s="35"/>
      <c r="CD892" s="35"/>
      <c r="CE892" s="35"/>
      <c r="CF892" s="35"/>
      <c r="CG892" s="35"/>
      <c r="CH892" s="35"/>
      <c r="CQ892" s="207">
        <v>0</v>
      </c>
      <c r="CV892" s="222">
        <v>0</v>
      </c>
    </row>
    <row r="893" spans="1:100" s="207" customFormat="1" x14ac:dyDescent="0.25">
      <c r="A893" s="207" t="s">
        <v>4885</v>
      </c>
      <c r="B893" s="35"/>
      <c r="C893" s="35"/>
      <c r="D893" s="35" t="s">
        <v>4886</v>
      </c>
      <c r="E893" s="35" t="s">
        <v>4887</v>
      </c>
      <c r="F893" s="35" t="s">
        <v>4888</v>
      </c>
      <c r="G893" s="35" t="s">
        <v>254</v>
      </c>
      <c r="H893" s="35">
        <v>47906</v>
      </c>
      <c r="I893" s="35" t="s">
        <v>536</v>
      </c>
      <c r="J893" s="35" t="s">
        <v>582</v>
      </c>
      <c r="K893" s="35">
        <v>1222</v>
      </c>
      <c r="L893" s="35"/>
      <c r="M893" s="35"/>
      <c r="N893" s="35"/>
      <c r="O893" s="35"/>
      <c r="P893" s="141"/>
      <c r="Q893" s="35"/>
      <c r="R893" s="35"/>
      <c r="S893" s="35"/>
      <c r="T893" s="35"/>
      <c r="U893" s="35"/>
      <c r="V893" s="35"/>
      <c r="W893" s="35"/>
      <c r="X893" s="35"/>
      <c r="Y893" s="35"/>
      <c r="Z893" s="35"/>
      <c r="AA893" s="35">
        <v>2006</v>
      </c>
      <c r="AB893" s="35"/>
      <c r="AC893" s="35">
        <v>2</v>
      </c>
      <c r="AD893" s="35">
        <v>3</v>
      </c>
      <c r="AE893" s="35"/>
      <c r="AF893" s="35">
        <v>3</v>
      </c>
      <c r="AG893" s="35"/>
      <c r="AH893" s="35">
        <v>3</v>
      </c>
      <c r="AI893" s="35"/>
      <c r="AJ893" s="35"/>
      <c r="AK893" s="35"/>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c r="BZ893" s="35"/>
      <c r="CA893" s="35"/>
      <c r="CB893" s="35"/>
      <c r="CC893" s="35"/>
      <c r="CD893" s="35"/>
      <c r="CE893" s="35"/>
      <c r="CF893" s="35"/>
      <c r="CG893" s="35"/>
      <c r="CH893" s="35"/>
      <c r="CQ893" s="207">
        <v>0</v>
      </c>
      <c r="CV893" s="222">
        <v>0</v>
      </c>
    </row>
    <row r="894" spans="1:100" s="207" customFormat="1" x14ac:dyDescent="0.25">
      <c r="A894" s="207" t="s">
        <v>4889</v>
      </c>
      <c r="B894" s="35"/>
      <c r="C894" s="35"/>
      <c r="D894" s="35" t="s">
        <v>4890</v>
      </c>
      <c r="E894" s="35" t="s">
        <v>4891</v>
      </c>
      <c r="F894" s="35" t="s">
        <v>4892</v>
      </c>
      <c r="G894" s="35" t="s">
        <v>133</v>
      </c>
      <c r="H894" s="35">
        <v>47904</v>
      </c>
      <c r="I894" s="35" t="s">
        <v>536</v>
      </c>
      <c r="J894" s="35" t="s">
        <v>582</v>
      </c>
      <c r="K894" s="35">
        <v>1912</v>
      </c>
      <c r="L894" s="35"/>
      <c r="M894" s="35"/>
      <c r="N894" s="35"/>
      <c r="O894" s="35"/>
      <c r="P894" s="141"/>
      <c r="Q894" s="35"/>
      <c r="R894" s="35"/>
      <c r="S894" s="35"/>
      <c r="T894" s="35"/>
      <c r="U894" s="35"/>
      <c r="V894" s="35"/>
      <c r="W894" s="35"/>
      <c r="X894" s="35"/>
      <c r="Y894" s="35"/>
      <c r="Z894" s="35"/>
      <c r="AA894" s="35">
        <v>1925</v>
      </c>
      <c r="AB894" s="35"/>
      <c r="AC894" s="35">
        <v>2</v>
      </c>
      <c r="AD894" s="35">
        <v>3</v>
      </c>
      <c r="AE894" s="35"/>
      <c r="AF894" s="35">
        <v>2</v>
      </c>
      <c r="AG894" s="35"/>
      <c r="AH894" s="35">
        <v>2</v>
      </c>
      <c r="AI894" s="35"/>
      <c r="AJ894" s="35"/>
      <c r="AK894" s="35"/>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c r="BZ894" s="35"/>
      <c r="CA894" s="35"/>
      <c r="CB894" s="35"/>
      <c r="CC894" s="35"/>
      <c r="CD894" s="35"/>
      <c r="CE894" s="35"/>
      <c r="CF894" s="35"/>
      <c r="CG894" s="35"/>
      <c r="CH894" s="35" t="s">
        <v>4893</v>
      </c>
      <c r="CQ894" s="207">
        <v>0</v>
      </c>
      <c r="CV894" s="222">
        <v>0</v>
      </c>
    </row>
    <row r="895" spans="1:100" s="207" customFormat="1" x14ac:dyDescent="0.25">
      <c r="A895" s="207" t="s">
        <v>4894</v>
      </c>
      <c r="B895" s="35"/>
      <c r="C895" s="35"/>
      <c r="D895" s="35" t="s">
        <v>4895</v>
      </c>
      <c r="E895" s="35" t="s">
        <v>4896</v>
      </c>
      <c r="F895" s="35" t="s">
        <v>4897</v>
      </c>
      <c r="G895" s="35" t="s">
        <v>133</v>
      </c>
      <c r="H895" s="35">
        <v>47904</v>
      </c>
      <c r="I895" s="35" t="s">
        <v>536</v>
      </c>
      <c r="J895" s="35" t="s">
        <v>582</v>
      </c>
      <c r="K895" s="35">
        <v>2268</v>
      </c>
      <c r="L895" s="35"/>
      <c r="M895" s="35"/>
      <c r="N895" s="35"/>
      <c r="O895" s="35"/>
      <c r="P895" s="141"/>
      <c r="Q895" s="35"/>
      <c r="R895" s="35"/>
      <c r="S895" s="35"/>
      <c r="T895" s="35"/>
      <c r="U895" s="35"/>
      <c r="V895" s="35"/>
      <c r="W895" s="35"/>
      <c r="X895" s="35"/>
      <c r="Y895" s="35"/>
      <c r="Z895" s="35"/>
      <c r="AA895" s="35">
        <v>1956</v>
      </c>
      <c r="AB895" s="35"/>
      <c r="AC895" s="35">
        <v>2</v>
      </c>
      <c r="AD895" s="35">
        <v>2</v>
      </c>
      <c r="AE895" s="35"/>
      <c r="AF895" s="35">
        <v>3</v>
      </c>
      <c r="AG895" s="35"/>
      <c r="AH895" s="35">
        <v>3</v>
      </c>
      <c r="AI895" s="35"/>
      <c r="AJ895" s="35"/>
      <c r="AK895" s="35"/>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c r="BZ895" s="35"/>
      <c r="CA895" s="35"/>
      <c r="CB895" s="35"/>
      <c r="CC895" s="35"/>
      <c r="CD895" s="35"/>
      <c r="CE895" s="35"/>
      <c r="CF895" s="35"/>
      <c r="CG895" s="35"/>
      <c r="CH895" s="35"/>
      <c r="CQ895" s="207">
        <v>0</v>
      </c>
      <c r="CV895" s="222">
        <v>0</v>
      </c>
    </row>
    <row r="896" spans="1:100" s="207" customFormat="1" x14ac:dyDescent="0.25">
      <c r="A896" s="207" t="s">
        <v>4898</v>
      </c>
      <c r="B896" s="35"/>
      <c r="C896" s="35"/>
      <c r="D896" s="35" t="s">
        <v>4899</v>
      </c>
      <c r="E896" s="35" t="s">
        <v>4900</v>
      </c>
      <c r="F896" s="35" t="s">
        <v>4901</v>
      </c>
      <c r="G896" s="35" t="s">
        <v>133</v>
      </c>
      <c r="H896" s="35">
        <v>47909</v>
      </c>
      <c r="I896" s="35" t="s">
        <v>536</v>
      </c>
      <c r="J896" s="35" t="s">
        <v>582</v>
      </c>
      <c r="K896" s="35">
        <v>4896</v>
      </c>
      <c r="L896" s="35"/>
      <c r="M896" s="35"/>
      <c r="N896" s="35"/>
      <c r="O896" s="35"/>
      <c r="P896" s="141"/>
      <c r="Q896" s="35"/>
      <c r="R896" s="35"/>
      <c r="S896" s="35"/>
      <c r="T896" s="35"/>
      <c r="U896" s="35"/>
      <c r="V896" s="35"/>
      <c r="W896" s="35"/>
      <c r="X896" s="35"/>
      <c r="Y896" s="35"/>
      <c r="Z896" s="35"/>
      <c r="AA896" s="35">
        <v>1971</v>
      </c>
      <c r="AB896" s="35"/>
      <c r="AC896" s="35">
        <v>2</v>
      </c>
      <c r="AD896" s="35">
        <v>2</v>
      </c>
      <c r="AE896" s="35"/>
      <c r="AF896" s="35">
        <v>3</v>
      </c>
      <c r="AG896" s="35"/>
      <c r="AH896" s="35">
        <v>3</v>
      </c>
      <c r="AI896" s="35"/>
      <c r="AJ896" s="35"/>
      <c r="AK896" s="35"/>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c r="BZ896" s="35"/>
      <c r="CA896" s="35"/>
      <c r="CB896" s="35"/>
      <c r="CC896" s="35"/>
      <c r="CD896" s="35"/>
      <c r="CE896" s="35"/>
      <c r="CF896" s="35"/>
      <c r="CG896" s="35"/>
      <c r="CH896" s="35"/>
      <c r="CQ896" s="207">
        <v>0</v>
      </c>
      <c r="CV896" s="222">
        <v>0</v>
      </c>
    </row>
    <row r="897" spans="1:100" s="207" customFormat="1" x14ac:dyDescent="0.25">
      <c r="A897" s="207" t="s">
        <v>4902</v>
      </c>
      <c r="B897" s="35"/>
      <c r="C897" s="35"/>
      <c r="D897" s="35" t="s">
        <v>4903</v>
      </c>
      <c r="E897" s="35" t="s">
        <v>4904</v>
      </c>
      <c r="F897" s="35" t="s">
        <v>4905</v>
      </c>
      <c r="G897" s="35" t="s">
        <v>133</v>
      </c>
      <c r="H897" s="35">
        <v>47909</v>
      </c>
      <c r="I897" s="35" t="s">
        <v>536</v>
      </c>
      <c r="J897" s="35" t="s">
        <v>582</v>
      </c>
      <c r="K897" s="35">
        <v>1728</v>
      </c>
      <c r="L897" s="35"/>
      <c r="M897" s="35"/>
      <c r="N897" s="35"/>
      <c r="O897" s="35"/>
      <c r="P897" s="141"/>
      <c r="Q897" s="35"/>
      <c r="R897" s="35"/>
      <c r="S897" s="35"/>
      <c r="T897" s="35"/>
      <c r="U897" s="35"/>
      <c r="V897" s="35"/>
      <c r="W897" s="35"/>
      <c r="X897" s="35"/>
      <c r="Y897" s="35"/>
      <c r="Z897" s="35"/>
      <c r="AA897" s="35">
        <v>1966</v>
      </c>
      <c r="AB897" s="35"/>
      <c r="AC897" s="35">
        <v>3</v>
      </c>
      <c r="AD897" s="35">
        <v>3</v>
      </c>
      <c r="AE897" s="35"/>
      <c r="AF897" s="35">
        <v>3</v>
      </c>
      <c r="AG897" s="35"/>
      <c r="AH897" s="35">
        <v>3</v>
      </c>
      <c r="AI897" s="35"/>
      <c r="AJ897" s="35"/>
      <c r="AK897" s="35"/>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c r="BZ897" s="35"/>
      <c r="CA897" s="35"/>
      <c r="CB897" s="35"/>
      <c r="CC897" s="35"/>
      <c r="CD897" s="35"/>
      <c r="CE897" s="35"/>
      <c r="CF897" s="35"/>
      <c r="CG897" s="35"/>
      <c r="CH897" s="35"/>
      <c r="CQ897" s="207">
        <v>0</v>
      </c>
      <c r="CV897" s="222">
        <v>0</v>
      </c>
    </row>
    <row r="898" spans="1:100" s="207" customFormat="1" x14ac:dyDescent="0.25">
      <c r="A898" s="207" t="s">
        <v>4906</v>
      </c>
      <c r="B898" s="35"/>
      <c r="C898" s="35"/>
      <c r="D898" s="35"/>
      <c r="E898" s="35" t="s">
        <v>4907</v>
      </c>
      <c r="F898" s="35" t="s">
        <v>4908</v>
      </c>
      <c r="G898" s="35" t="s">
        <v>254</v>
      </c>
      <c r="H898" s="35">
        <v>47906</v>
      </c>
      <c r="I898" s="35" t="s">
        <v>536</v>
      </c>
      <c r="J898" s="35" t="s">
        <v>582</v>
      </c>
      <c r="K898" s="35">
        <v>2968</v>
      </c>
      <c r="L898" s="35"/>
      <c r="M898" s="35"/>
      <c r="N898" s="35"/>
      <c r="O898" s="35"/>
      <c r="P898" s="141"/>
      <c r="Q898" s="35"/>
      <c r="R898" s="35"/>
      <c r="S898" s="35"/>
      <c r="T898" s="35"/>
      <c r="U898" s="35"/>
      <c r="V898" s="35"/>
      <c r="W898" s="35"/>
      <c r="X898" s="35"/>
      <c r="Y898" s="35"/>
      <c r="Z898" s="35"/>
      <c r="AA898" s="35">
        <v>1957</v>
      </c>
      <c r="AB898" s="35"/>
      <c r="AC898" s="35">
        <v>3</v>
      </c>
      <c r="AD898" s="35">
        <v>4</v>
      </c>
      <c r="AE898" s="35"/>
      <c r="AF898" s="35">
        <v>2</v>
      </c>
      <c r="AG898" s="35"/>
      <c r="AH898" s="35">
        <v>3</v>
      </c>
      <c r="AI898" s="35"/>
      <c r="AJ898" s="35"/>
      <c r="AK898" s="35"/>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c r="BZ898" s="35"/>
      <c r="CA898" s="35"/>
      <c r="CB898" s="35"/>
      <c r="CC898" s="35"/>
      <c r="CD898" s="35"/>
      <c r="CE898" s="35"/>
      <c r="CF898" s="35"/>
      <c r="CG898" s="35"/>
      <c r="CH898" s="35"/>
      <c r="CQ898" s="207">
        <v>0</v>
      </c>
      <c r="CV898" s="222">
        <v>0</v>
      </c>
    </row>
    <row r="899" spans="1:100" s="207" customFormat="1" x14ac:dyDescent="0.25">
      <c r="A899" s="207" t="s">
        <v>4909</v>
      </c>
      <c r="B899" s="35"/>
      <c r="C899" s="35"/>
      <c r="D899" s="35"/>
      <c r="E899" s="35" t="s">
        <v>4910</v>
      </c>
      <c r="F899" s="35" t="s">
        <v>4911</v>
      </c>
      <c r="G899" s="35" t="s">
        <v>133</v>
      </c>
      <c r="H899" s="35">
        <v>47905</v>
      </c>
      <c r="I899" s="35" t="s">
        <v>536</v>
      </c>
      <c r="J899" s="35" t="s">
        <v>582</v>
      </c>
      <c r="K899" s="35">
        <v>9514</v>
      </c>
      <c r="L899" s="35"/>
      <c r="M899" s="35"/>
      <c r="N899" s="35"/>
      <c r="O899" s="35"/>
      <c r="P899" s="141"/>
      <c r="Q899" s="35"/>
      <c r="R899" s="35"/>
      <c r="S899" s="35"/>
      <c r="T899" s="35"/>
      <c r="U899" s="35"/>
      <c r="V899" s="35"/>
      <c r="W899" s="35"/>
      <c r="X899" s="35"/>
      <c r="Y899" s="35"/>
      <c r="Z899" s="35"/>
      <c r="AA899" s="35">
        <v>1982</v>
      </c>
      <c r="AB899" s="35"/>
      <c r="AC899" s="35">
        <v>3</v>
      </c>
      <c r="AD899" s="35">
        <v>3</v>
      </c>
      <c r="AE899" s="35"/>
      <c r="AF899" s="35">
        <v>3</v>
      </c>
      <c r="AG899" s="35"/>
      <c r="AH899" s="35">
        <v>3</v>
      </c>
      <c r="AI899" s="35"/>
      <c r="AJ899" s="35"/>
      <c r="AK899" s="35"/>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c r="BZ899" s="35"/>
      <c r="CA899" s="35"/>
      <c r="CB899" s="35"/>
      <c r="CC899" s="35"/>
      <c r="CD899" s="35"/>
      <c r="CE899" s="35"/>
      <c r="CF899" s="35"/>
      <c r="CG899" s="35"/>
      <c r="CH899" s="35" t="s">
        <v>4912</v>
      </c>
      <c r="CQ899" s="207">
        <v>0</v>
      </c>
      <c r="CV899" s="222">
        <v>0</v>
      </c>
    </row>
    <row r="900" spans="1:100" s="207" customFormat="1" x14ac:dyDescent="0.25">
      <c r="A900" s="207" t="s">
        <v>4913</v>
      </c>
      <c r="B900" s="35"/>
      <c r="C900" s="35"/>
      <c r="D900" s="35"/>
      <c r="E900" s="35" t="s">
        <v>4914</v>
      </c>
      <c r="F900" s="35" t="s">
        <v>4915</v>
      </c>
      <c r="G900" s="35" t="s">
        <v>133</v>
      </c>
      <c r="H900" s="35">
        <v>47904</v>
      </c>
      <c r="I900" s="35" t="s">
        <v>536</v>
      </c>
      <c r="J900" s="35" t="s">
        <v>582</v>
      </c>
      <c r="K900" s="35">
        <v>2640</v>
      </c>
      <c r="L900" s="35"/>
      <c r="M900" s="35"/>
      <c r="N900" s="35"/>
      <c r="O900" s="35"/>
      <c r="P900" s="33"/>
      <c r="Q900" s="35"/>
      <c r="R900" s="35"/>
      <c r="S900" s="35"/>
      <c r="T900" s="35"/>
      <c r="U900" s="35"/>
      <c r="V900" s="35"/>
      <c r="W900" s="35"/>
      <c r="X900" s="35"/>
      <c r="Y900" s="35"/>
      <c r="Z900" s="35"/>
      <c r="AA900" s="35">
        <v>1961</v>
      </c>
      <c r="AB900" s="35"/>
      <c r="AC900" s="35">
        <v>3</v>
      </c>
      <c r="AD900" s="35">
        <v>4</v>
      </c>
      <c r="AE900" s="35"/>
      <c r="AF900" s="35">
        <v>3</v>
      </c>
      <c r="AG900" s="35"/>
      <c r="AH900" s="35">
        <v>3</v>
      </c>
      <c r="AI900" s="35"/>
      <c r="AJ900" s="35"/>
      <c r="AK900" s="35"/>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c r="BZ900" s="35"/>
      <c r="CA900" s="35"/>
      <c r="CB900" s="35"/>
      <c r="CC900" s="35"/>
      <c r="CD900" s="35"/>
      <c r="CE900" s="35"/>
      <c r="CF900" s="35"/>
      <c r="CG900" s="35"/>
      <c r="CH900" s="35"/>
      <c r="CQ900" s="207">
        <v>0</v>
      </c>
      <c r="CV900" s="222">
        <v>0</v>
      </c>
    </row>
    <row r="901" spans="1:100" s="207" customFormat="1" x14ac:dyDescent="0.25">
      <c r="A901" s="207" t="s">
        <v>4916</v>
      </c>
      <c r="B901" s="35"/>
      <c r="C901" s="35"/>
      <c r="D901" s="35" t="s">
        <v>4917</v>
      </c>
      <c r="E901" s="35" t="s">
        <v>4918</v>
      </c>
      <c r="F901" s="35" t="s">
        <v>4919</v>
      </c>
      <c r="G901" s="35" t="s">
        <v>133</v>
      </c>
      <c r="H901" s="35">
        <v>47905</v>
      </c>
      <c r="I901" s="35" t="s">
        <v>536</v>
      </c>
      <c r="J901" s="35" t="s">
        <v>582</v>
      </c>
      <c r="K901" s="35">
        <v>2214</v>
      </c>
      <c r="L901" s="35"/>
      <c r="M901" s="35"/>
      <c r="N901" s="35"/>
      <c r="O901" s="35"/>
      <c r="P901" s="33"/>
      <c r="Q901" s="35"/>
      <c r="R901" s="35"/>
      <c r="S901" s="35"/>
      <c r="T901" s="35"/>
      <c r="U901" s="35"/>
      <c r="V901" s="35"/>
      <c r="W901" s="35"/>
      <c r="X901" s="35"/>
      <c r="Y901" s="35"/>
      <c r="Z901" s="35"/>
      <c r="AA901" s="35">
        <v>1989</v>
      </c>
      <c r="AB901" s="35"/>
      <c r="AC901" s="35">
        <v>5</v>
      </c>
      <c r="AD901" s="35">
        <v>4</v>
      </c>
      <c r="AE901" s="35"/>
      <c r="AF901" s="35">
        <v>4</v>
      </c>
      <c r="AG901" s="35"/>
      <c r="AH901" s="35">
        <v>4</v>
      </c>
      <c r="AI901" s="35"/>
      <c r="AJ901" s="35"/>
      <c r="AK901" s="35"/>
      <c r="AL901" s="35"/>
      <c r="AM901" s="35"/>
      <c r="AN901" s="35"/>
      <c r="AO901" s="35"/>
      <c r="AP901" s="35"/>
      <c r="AQ901" s="35"/>
      <c r="AR901" s="35"/>
      <c r="AS901" s="35"/>
      <c r="AT901" s="35"/>
      <c r="AU901" s="35"/>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c r="BW901" s="35"/>
      <c r="BX901" s="35"/>
      <c r="BY901" s="35"/>
      <c r="BZ901" s="35"/>
      <c r="CA901" s="35"/>
      <c r="CB901" s="35"/>
      <c r="CC901" s="35"/>
      <c r="CD901" s="35"/>
      <c r="CE901" s="35"/>
      <c r="CF901" s="35"/>
      <c r="CG901" s="35"/>
      <c r="CH901" s="35" t="s">
        <v>4920</v>
      </c>
      <c r="CQ901" s="207">
        <v>0</v>
      </c>
      <c r="CV901" s="222">
        <v>0</v>
      </c>
    </row>
    <row r="902" spans="1:100" s="207" customFormat="1" x14ac:dyDescent="0.25">
      <c r="A902" s="207" t="s">
        <v>4921</v>
      </c>
      <c r="B902" s="35"/>
      <c r="C902" s="35"/>
      <c r="D902" s="35" t="s">
        <v>4922</v>
      </c>
      <c r="E902" s="35" t="s">
        <v>4923</v>
      </c>
      <c r="F902" s="35" t="s">
        <v>4924</v>
      </c>
      <c r="G902" s="35" t="s">
        <v>254</v>
      </c>
      <c r="H902" s="35">
        <v>47906</v>
      </c>
      <c r="I902" s="35" t="s">
        <v>536</v>
      </c>
      <c r="J902" s="35" t="s">
        <v>582</v>
      </c>
      <c r="K902" s="35">
        <v>4800</v>
      </c>
      <c r="L902" s="35"/>
      <c r="M902" s="35"/>
      <c r="N902" s="35"/>
      <c r="O902" s="35"/>
      <c r="P902" s="33"/>
      <c r="Q902" s="35"/>
      <c r="R902" s="35"/>
      <c r="S902" s="35"/>
      <c r="T902" s="35"/>
      <c r="U902" s="35"/>
      <c r="V902" s="35"/>
      <c r="W902" s="35"/>
      <c r="X902" s="35"/>
      <c r="Y902" s="35"/>
      <c r="Z902" s="35"/>
      <c r="AA902" s="35">
        <v>1965</v>
      </c>
      <c r="AB902" s="35"/>
      <c r="AC902" s="35">
        <v>3</v>
      </c>
      <c r="AD902" s="35">
        <v>4</v>
      </c>
      <c r="AE902" s="35"/>
      <c r="AF902" s="35">
        <v>1</v>
      </c>
      <c r="AG902" s="35"/>
      <c r="AH902" s="35">
        <v>2</v>
      </c>
      <c r="AI902" s="35"/>
      <c r="AJ902" s="35"/>
      <c r="AK902" s="35"/>
      <c r="AL902" s="35"/>
      <c r="AM902" s="35"/>
      <c r="AN902" s="35"/>
      <c r="AO902" s="35"/>
      <c r="AP902" s="35"/>
      <c r="AQ902" s="35"/>
      <c r="AR902" s="35"/>
      <c r="AS902" s="35"/>
      <c r="AT902" s="35"/>
      <c r="AU902" s="35"/>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c r="BW902" s="35"/>
      <c r="BX902" s="35"/>
      <c r="BY902" s="35"/>
      <c r="BZ902" s="35"/>
      <c r="CA902" s="35"/>
      <c r="CB902" s="35"/>
      <c r="CC902" s="35"/>
      <c r="CD902" s="35"/>
      <c r="CE902" s="35"/>
      <c r="CF902" s="35"/>
      <c r="CG902" s="35"/>
      <c r="CH902" s="35"/>
      <c r="CQ902" s="207">
        <v>0</v>
      </c>
      <c r="CV902" s="222">
        <v>0</v>
      </c>
    </row>
    <row r="903" spans="1:100" s="207" customFormat="1" x14ac:dyDescent="0.25">
      <c r="A903" s="207" t="s">
        <v>4925</v>
      </c>
      <c r="B903" s="35"/>
      <c r="C903" s="35"/>
      <c r="D903" s="35" t="s">
        <v>4926</v>
      </c>
      <c r="E903" s="35" t="s">
        <v>4927</v>
      </c>
      <c r="F903" s="35" t="s">
        <v>4928</v>
      </c>
      <c r="G903" s="35" t="s">
        <v>133</v>
      </c>
      <c r="H903" s="35">
        <v>47905</v>
      </c>
      <c r="I903" s="35" t="s">
        <v>536</v>
      </c>
      <c r="J903" s="35" t="s">
        <v>582</v>
      </c>
      <c r="K903" s="35">
        <v>2400</v>
      </c>
      <c r="L903" s="35"/>
      <c r="M903" s="35"/>
      <c r="N903" s="35"/>
      <c r="O903" s="35"/>
      <c r="P903" s="33"/>
      <c r="Q903" s="35"/>
      <c r="R903" s="35"/>
      <c r="S903" s="35"/>
      <c r="T903" s="35"/>
      <c r="U903" s="35"/>
      <c r="V903" s="35"/>
      <c r="W903" s="35"/>
      <c r="X903" s="35"/>
      <c r="Y903" s="35"/>
      <c r="Z903" s="35"/>
      <c r="AA903" s="35">
        <v>1985</v>
      </c>
      <c r="AB903" s="35"/>
      <c r="AC903" s="35">
        <v>3</v>
      </c>
      <c r="AD903" s="35">
        <v>3</v>
      </c>
      <c r="AE903" s="35"/>
      <c r="AF903" s="35">
        <v>3</v>
      </c>
      <c r="AG903" s="35"/>
      <c r="AH903" s="35">
        <v>3</v>
      </c>
      <c r="AI903" s="35"/>
      <c r="AJ903" s="35"/>
      <c r="AK903" s="35"/>
      <c r="AL903" s="35"/>
      <c r="AM903" s="35"/>
      <c r="AN903" s="35"/>
      <c r="AO903" s="35"/>
      <c r="AP903" s="35"/>
      <c r="AQ903" s="35"/>
      <c r="AR903" s="35"/>
      <c r="AS903" s="35"/>
      <c r="AT903" s="35"/>
      <c r="AU903" s="35"/>
      <c r="AV903" s="35"/>
      <c r="AW903" s="35"/>
      <c r="AX903" s="35"/>
      <c r="AY903" s="35"/>
      <c r="AZ903" s="35"/>
      <c r="BA903" s="35"/>
      <c r="BB903" s="35"/>
      <c r="BC903" s="35"/>
      <c r="BD903" s="35"/>
      <c r="BE903" s="35"/>
      <c r="BF903" s="35"/>
      <c r="BG903" s="35"/>
      <c r="BH903" s="35"/>
      <c r="BI903" s="35"/>
      <c r="BJ903" s="35"/>
      <c r="BK903" s="35"/>
      <c r="BL903" s="35"/>
      <c r="BM903" s="35"/>
      <c r="BN903" s="35"/>
      <c r="BO903" s="35"/>
      <c r="BP903" s="35"/>
      <c r="BQ903" s="35"/>
      <c r="BR903" s="35"/>
      <c r="BS903" s="35"/>
      <c r="BT903" s="35"/>
      <c r="BU903" s="35"/>
      <c r="BV903" s="35"/>
      <c r="BW903" s="35"/>
      <c r="BX903" s="35"/>
      <c r="BY903" s="35"/>
      <c r="BZ903" s="35"/>
      <c r="CA903" s="35"/>
      <c r="CB903" s="35"/>
      <c r="CC903" s="35"/>
      <c r="CD903" s="35"/>
      <c r="CE903" s="35"/>
      <c r="CF903" s="35"/>
      <c r="CG903" s="35"/>
      <c r="CH903" s="35"/>
      <c r="CQ903" s="207">
        <v>0</v>
      </c>
      <c r="CV903" s="222">
        <v>0</v>
      </c>
    </row>
    <row r="904" spans="1:100" s="207" customFormat="1" x14ac:dyDescent="0.25">
      <c r="A904" s="207" t="s">
        <v>4929</v>
      </c>
      <c r="B904" s="35"/>
      <c r="C904" s="35"/>
      <c r="D904" s="35" t="s">
        <v>4930</v>
      </c>
      <c r="E904" s="35" t="s">
        <v>4931</v>
      </c>
      <c r="F904" s="35" t="s">
        <v>4932</v>
      </c>
      <c r="G904" s="35" t="s">
        <v>133</v>
      </c>
      <c r="H904" s="35">
        <v>47904</v>
      </c>
      <c r="I904" s="35" t="s">
        <v>536</v>
      </c>
      <c r="J904" s="35" t="s">
        <v>582</v>
      </c>
      <c r="K904" s="35">
        <v>1632</v>
      </c>
      <c r="L904" s="35"/>
      <c r="M904" s="35"/>
      <c r="N904" s="35"/>
      <c r="O904" s="35"/>
      <c r="P904" s="33"/>
      <c r="Q904" s="35"/>
      <c r="R904" s="35"/>
      <c r="S904" s="35"/>
      <c r="T904" s="35"/>
      <c r="U904" s="35"/>
      <c r="V904" s="35"/>
      <c r="W904" s="35"/>
      <c r="X904" s="35"/>
      <c r="Y904" s="35"/>
      <c r="Z904" s="35"/>
      <c r="AA904" s="35">
        <v>1945</v>
      </c>
      <c r="AB904" s="35"/>
      <c r="AC904" s="35">
        <v>3</v>
      </c>
      <c r="AD904" s="35">
        <v>4</v>
      </c>
      <c r="AE904" s="35"/>
      <c r="AF904" s="35">
        <v>4</v>
      </c>
      <c r="AG904" s="35"/>
      <c r="AH904" s="35">
        <v>3</v>
      </c>
      <c r="AI904" s="35"/>
      <c r="AJ904" s="35"/>
      <c r="AK904" s="35"/>
      <c r="AL904" s="35"/>
      <c r="AM904" s="35"/>
      <c r="AN904" s="35"/>
      <c r="AO904" s="35"/>
      <c r="AP904" s="35"/>
      <c r="AQ904" s="35"/>
      <c r="AR904" s="35"/>
      <c r="AS904" s="35"/>
      <c r="AT904" s="35"/>
      <c r="AU904" s="35"/>
      <c r="AV904" s="35"/>
      <c r="AW904" s="35"/>
      <c r="AX904" s="35"/>
      <c r="AY904" s="35"/>
      <c r="AZ904" s="35"/>
      <c r="BA904" s="35"/>
      <c r="BB904" s="35"/>
      <c r="BC904" s="35"/>
      <c r="BD904" s="35"/>
      <c r="BE904" s="35"/>
      <c r="BF904" s="35"/>
      <c r="BG904" s="35"/>
      <c r="BH904" s="35"/>
      <c r="BI904" s="35"/>
      <c r="BJ904" s="35"/>
      <c r="BK904" s="35"/>
      <c r="BL904" s="35"/>
      <c r="BM904" s="35"/>
      <c r="BN904" s="35"/>
      <c r="BO904" s="35"/>
      <c r="BP904" s="35"/>
      <c r="BQ904" s="35"/>
      <c r="BR904" s="35"/>
      <c r="BS904" s="35"/>
      <c r="BT904" s="35"/>
      <c r="BU904" s="35"/>
      <c r="BV904" s="35"/>
      <c r="BW904" s="35"/>
      <c r="BX904" s="35"/>
      <c r="BY904" s="35"/>
      <c r="BZ904" s="35"/>
      <c r="CA904" s="35"/>
      <c r="CB904" s="35"/>
      <c r="CC904" s="35"/>
      <c r="CD904" s="35"/>
      <c r="CE904" s="35"/>
      <c r="CF904" s="35"/>
      <c r="CG904" s="35"/>
      <c r="CH904" s="35" t="s">
        <v>4933</v>
      </c>
      <c r="CQ904" s="207">
        <v>0</v>
      </c>
      <c r="CV904" s="222">
        <v>0</v>
      </c>
    </row>
    <row r="905" spans="1:100" s="207" customFormat="1" x14ac:dyDescent="0.25">
      <c r="A905" s="207" t="s">
        <v>4934</v>
      </c>
      <c r="B905" s="35"/>
      <c r="C905" s="35"/>
      <c r="D905" s="35" t="s">
        <v>4935</v>
      </c>
      <c r="E905" s="35" t="s">
        <v>4936</v>
      </c>
      <c r="F905" s="35" t="s">
        <v>4937</v>
      </c>
      <c r="G905" s="35" t="s">
        <v>133</v>
      </c>
      <c r="H905" s="35">
        <v>47909</v>
      </c>
      <c r="I905" s="35" t="s">
        <v>536</v>
      </c>
      <c r="J905" s="35" t="s">
        <v>582</v>
      </c>
      <c r="K905" s="35">
        <v>3264</v>
      </c>
      <c r="L905" s="35"/>
      <c r="M905" s="35"/>
      <c r="N905" s="35"/>
      <c r="O905" s="35"/>
      <c r="P905" s="33"/>
      <c r="Q905" s="35"/>
      <c r="R905" s="35"/>
      <c r="S905" s="35"/>
      <c r="T905" s="35"/>
      <c r="U905" s="35"/>
      <c r="V905" s="35"/>
      <c r="W905" s="35"/>
      <c r="X905" s="35"/>
      <c r="Y905" s="35"/>
      <c r="Z905" s="35"/>
      <c r="AA905" s="35">
        <v>1960</v>
      </c>
      <c r="AB905" s="35"/>
      <c r="AC905" s="35">
        <v>3</v>
      </c>
      <c r="AD905" s="35">
        <v>3</v>
      </c>
      <c r="AE905" s="35"/>
      <c r="AF905" s="35">
        <v>3</v>
      </c>
      <c r="AG905" s="35"/>
      <c r="AH905" s="35">
        <v>3</v>
      </c>
      <c r="AI905" s="35"/>
      <c r="AJ905" s="35"/>
      <c r="AK905" s="35"/>
      <c r="AL905" s="35"/>
      <c r="AM905" s="35"/>
      <c r="AN905" s="35"/>
      <c r="AO905" s="35"/>
      <c r="AP905" s="35"/>
      <c r="AQ905" s="35"/>
      <c r="AR905" s="35"/>
      <c r="AS905" s="35"/>
      <c r="AT905" s="35"/>
      <c r="AU905" s="35"/>
      <c r="AV905" s="35"/>
      <c r="AW905" s="35"/>
      <c r="AX905" s="35"/>
      <c r="AY905" s="35"/>
      <c r="AZ905" s="35"/>
      <c r="BA905" s="35"/>
      <c r="BB905" s="35"/>
      <c r="BC905" s="35"/>
      <c r="BD905" s="35"/>
      <c r="BE905" s="35"/>
      <c r="BF905" s="35"/>
      <c r="BG905" s="35"/>
      <c r="BH905" s="35"/>
      <c r="BI905" s="35"/>
      <c r="BJ905" s="35"/>
      <c r="BK905" s="35"/>
      <c r="BL905" s="35"/>
      <c r="BM905" s="35"/>
      <c r="BN905" s="35"/>
      <c r="BO905" s="35"/>
      <c r="BP905" s="35"/>
      <c r="BQ905" s="35"/>
      <c r="BR905" s="35"/>
      <c r="BS905" s="35"/>
      <c r="BT905" s="35"/>
      <c r="BU905" s="35"/>
      <c r="BV905" s="35"/>
      <c r="BW905" s="35"/>
      <c r="BX905" s="35"/>
      <c r="BY905" s="35"/>
      <c r="BZ905" s="35"/>
      <c r="CA905" s="35"/>
      <c r="CB905" s="35"/>
      <c r="CC905" s="35"/>
      <c r="CD905" s="35"/>
      <c r="CE905" s="35"/>
      <c r="CF905" s="35"/>
      <c r="CG905" s="35"/>
      <c r="CH905" s="35" t="s">
        <v>4920</v>
      </c>
      <c r="CQ905" s="207">
        <v>0</v>
      </c>
      <c r="CV905" s="222">
        <v>0</v>
      </c>
    </row>
    <row r="906" spans="1:100" s="207" customFormat="1" x14ac:dyDescent="0.25">
      <c r="A906" s="207" t="s">
        <v>4938</v>
      </c>
      <c r="B906" s="35"/>
      <c r="C906" s="35"/>
      <c r="D906" s="35" t="s">
        <v>4940</v>
      </c>
      <c r="E906" s="35" t="s">
        <v>4939</v>
      </c>
      <c r="F906" s="35" t="s">
        <v>4941</v>
      </c>
      <c r="G906" s="35" t="s">
        <v>133</v>
      </c>
      <c r="H906" s="35">
        <v>47905</v>
      </c>
      <c r="I906" s="35" t="s">
        <v>536</v>
      </c>
      <c r="J906" s="35" t="s">
        <v>582</v>
      </c>
      <c r="K906" s="35">
        <v>3328</v>
      </c>
      <c r="L906" s="35"/>
      <c r="M906" s="35"/>
      <c r="N906" s="35"/>
      <c r="O906" s="35"/>
      <c r="P906" s="33"/>
      <c r="Q906" s="35"/>
      <c r="R906" s="35"/>
      <c r="S906" s="35"/>
      <c r="T906" s="35"/>
      <c r="U906" s="35"/>
      <c r="V906" s="35"/>
      <c r="W906" s="35"/>
      <c r="X906" s="35"/>
      <c r="Y906" s="35"/>
      <c r="Z906" s="35"/>
      <c r="AA906" s="35">
        <v>1940</v>
      </c>
      <c r="AB906" s="35"/>
      <c r="AC906" s="35">
        <v>3</v>
      </c>
      <c r="AD906" s="35">
        <v>2</v>
      </c>
      <c r="AE906" s="35"/>
      <c r="AF906" s="35">
        <v>3</v>
      </c>
      <c r="AG906" s="35"/>
      <c r="AH906" s="35">
        <v>3</v>
      </c>
      <c r="AI906" s="35"/>
      <c r="AJ906" s="35"/>
      <c r="AK906" s="35"/>
      <c r="AL906" s="35"/>
      <c r="AM906" s="35"/>
      <c r="AN906" s="35"/>
      <c r="AO906" s="35"/>
      <c r="AP906" s="35"/>
      <c r="AQ906" s="35"/>
      <c r="AR906" s="35"/>
      <c r="AS906" s="35"/>
      <c r="AT906" s="35"/>
      <c r="AU906" s="35"/>
      <c r="AV906" s="35"/>
      <c r="AW906" s="35"/>
      <c r="AX906" s="35"/>
      <c r="AY906" s="35"/>
      <c r="AZ906" s="35"/>
      <c r="BA906" s="35"/>
      <c r="BB906" s="35"/>
      <c r="BC906" s="35"/>
      <c r="BD906" s="35"/>
      <c r="BE906" s="35"/>
      <c r="BF906" s="35"/>
      <c r="BG906" s="35"/>
      <c r="BH906" s="35"/>
      <c r="BI906" s="35"/>
      <c r="BJ906" s="35"/>
      <c r="BK906" s="35"/>
      <c r="BL906" s="35"/>
      <c r="BM906" s="35"/>
      <c r="BN906" s="35"/>
      <c r="BO906" s="35"/>
      <c r="BP906" s="35"/>
      <c r="BQ906" s="35"/>
      <c r="BR906" s="35"/>
      <c r="BS906" s="35"/>
      <c r="BT906" s="35"/>
      <c r="BU906" s="35"/>
      <c r="BV906" s="35"/>
      <c r="BW906" s="35"/>
      <c r="BX906" s="35"/>
      <c r="BY906" s="35"/>
      <c r="BZ906" s="35"/>
      <c r="CA906" s="35"/>
      <c r="CB906" s="35"/>
      <c r="CC906" s="35"/>
      <c r="CD906" s="35"/>
      <c r="CE906" s="35"/>
      <c r="CF906" s="35"/>
      <c r="CG906" s="35"/>
      <c r="CH906" s="35" t="s">
        <v>4942</v>
      </c>
      <c r="CQ906" s="207">
        <v>0</v>
      </c>
      <c r="CV906" s="222">
        <v>0</v>
      </c>
    </row>
    <row r="907" spans="1:100" s="207" customFormat="1" x14ac:dyDescent="0.25">
      <c r="A907" s="207" t="s">
        <v>4943</v>
      </c>
      <c r="B907" s="35"/>
      <c r="C907" s="35"/>
      <c r="D907" s="35" t="s">
        <v>4944</v>
      </c>
      <c r="E907" s="35" t="s">
        <v>4945</v>
      </c>
      <c r="F907" s="35" t="s">
        <v>4946</v>
      </c>
      <c r="G907" s="35" t="s">
        <v>133</v>
      </c>
      <c r="H907" s="35">
        <v>47905</v>
      </c>
      <c r="I907" s="35" t="s">
        <v>536</v>
      </c>
      <c r="J907" s="35" t="s">
        <v>582</v>
      </c>
      <c r="K907" s="35">
        <v>2637</v>
      </c>
      <c r="L907" s="35"/>
      <c r="M907" s="35"/>
      <c r="N907" s="35"/>
      <c r="O907" s="35"/>
      <c r="P907" s="33">
        <v>621</v>
      </c>
      <c r="Q907" s="35"/>
      <c r="R907" s="35"/>
      <c r="S907" s="35"/>
      <c r="T907" s="35"/>
      <c r="U907" s="35"/>
      <c r="V907" s="35"/>
      <c r="W907" s="35"/>
      <c r="X907" s="35"/>
      <c r="Y907" s="35"/>
      <c r="Z907" s="35"/>
      <c r="AA907" s="35">
        <v>1989</v>
      </c>
      <c r="AB907" s="35"/>
      <c r="AC907" s="35">
        <v>5</v>
      </c>
      <c r="AD907" s="35">
        <v>4</v>
      </c>
      <c r="AE907" s="35"/>
      <c r="AF907" s="35">
        <v>5</v>
      </c>
      <c r="AG907" s="35"/>
      <c r="AH907" s="35">
        <v>5</v>
      </c>
      <c r="AI907" s="35"/>
      <c r="AJ907" s="35"/>
      <c r="AK907" s="35"/>
      <c r="AL907" s="35"/>
      <c r="AM907" s="35"/>
      <c r="AN907" s="35"/>
      <c r="AO907" s="35"/>
      <c r="AP907" s="35"/>
      <c r="AQ907" s="35"/>
      <c r="AR907" s="35"/>
      <c r="AS907" s="35"/>
      <c r="AT907" s="35"/>
      <c r="AU907" s="35"/>
      <c r="AV907" s="35"/>
      <c r="AW907" s="35"/>
      <c r="AX907" s="35"/>
      <c r="AY907" s="35"/>
      <c r="AZ907" s="35"/>
      <c r="BA907" s="35"/>
      <c r="BB907" s="35"/>
      <c r="BC907" s="35"/>
      <c r="BD907" s="35"/>
      <c r="BE907" s="35"/>
      <c r="BF907" s="35"/>
      <c r="BG907" s="35"/>
      <c r="BH907" s="35"/>
      <c r="BI907" s="35"/>
      <c r="BJ907" s="35"/>
      <c r="BK907" s="35"/>
      <c r="BL907" s="35"/>
      <c r="BM907" s="35"/>
      <c r="BN907" s="35"/>
      <c r="BO907" s="35"/>
      <c r="BP907" s="35"/>
      <c r="BQ907" s="35"/>
      <c r="BR907" s="35"/>
      <c r="BS907" s="35"/>
      <c r="BT907" s="35"/>
      <c r="BU907" s="35"/>
      <c r="BV907" s="35"/>
      <c r="BW907" s="35"/>
      <c r="BX907" s="35"/>
      <c r="BY907" s="35"/>
      <c r="BZ907" s="35"/>
      <c r="CA907" s="35"/>
      <c r="CB907" s="35"/>
      <c r="CC907" s="35"/>
      <c r="CD907" s="35"/>
      <c r="CE907" s="35"/>
      <c r="CF907" s="35"/>
      <c r="CG907" s="35"/>
      <c r="CH907" s="35" t="s">
        <v>4947</v>
      </c>
      <c r="CQ907" s="207">
        <v>0</v>
      </c>
      <c r="CV907" s="222">
        <v>0</v>
      </c>
    </row>
    <row r="908" spans="1:100" s="207" customFormat="1" x14ac:dyDescent="0.25">
      <c r="A908" s="207" t="s">
        <v>4948</v>
      </c>
      <c r="B908" s="35"/>
      <c r="C908" s="35"/>
      <c r="D908" s="35" t="s">
        <v>4949</v>
      </c>
      <c r="E908" s="35" t="s">
        <v>4950</v>
      </c>
      <c r="F908" s="35" t="s">
        <v>4951</v>
      </c>
      <c r="G908" s="35" t="s">
        <v>133</v>
      </c>
      <c r="H908" s="35">
        <v>47904</v>
      </c>
      <c r="I908" s="35" t="s">
        <v>536</v>
      </c>
      <c r="J908" s="35" t="s">
        <v>582</v>
      </c>
      <c r="K908" s="35">
        <v>2080</v>
      </c>
      <c r="L908" s="35"/>
      <c r="M908" s="35"/>
      <c r="N908" s="35"/>
      <c r="O908" s="35"/>
      <c r="P908" s="33"/>
      <c r="Q908" s="35"/>
      <c r="R908" s="35"/>
      <c r="S908" s="35"/>
      <c r="T908" s="35"/>
      <c r="U908" s="35"/>
      <c r="V908" s="35"/>
      <c r="W908" s="35"/>
      <c r="X908" s="35"/>
      <c r="Y908" s="35"/>
      <c r="Z908" s="35"/>
      <c r="AA908" s="35">
        <v>1985</v>
      </c>
      <c r="AB908" s="35"/>
      <c r="AC908" s="35">
        <v>3</v>
      </c>
      <c r="AD908" s="35">
        <v>3</v>
      </c>
      <c r="AE908" s="35"/>
      <c r="AF908" s="35">
        <v>3</v>
      </c>
      <c r="AG908" s="35"/>
      <c r="AH908" s="35">
        <v>3</v>
      </c>
      <c r="AI908" s="35"/>
      <c r="AJ908" s="35"/>
      <c r="AK908" s="35"/>
      <c r="AL908" s="35"/>
      <c r="AM908" s="35"/>
      <c r="AN908" s="35"/>
      <c r="AO908" s="35"/>
      <c r="AP908" s="35"/>
      <c r="AQ908" s="35"/>
      <c r="AR908" s="35"/>
      <c r="AS908" s="35"/>
      <c r="AT908" s="35"/>
      <c r="AU908" s="35"/>
      <c r="AV908" s="35"/>
      <c r="AW908" s="35"/>
      <c r="AX908" s="35"/>
      <c r="AY908" s="35"/>
      <c r="AZ908" s="35"/>
      <c r="BA908" s="35"/>
      <c r="BB908" s="35"/>
      <c r="BC908" s="35"/>
      <c r="BD908" s="35"/>
      <c r="BE908" s="35"/>
      <c r="BF908" s="35"/>
      <c r="BG908" s="35"/>
      <c r="BH908" s="35"/>
      <c r="BI908" s="35"/>
      <c r="BJ908" s="35"/>
      <c r="BK908" s="35"/>
      <c r="BL908" s="35"/>
      <c r="BM908" s="35"/>
      <c r="BN908" s="35"/>
      <c r="BO908" s="35"/>
      <c r="BP908" s="35"/>
      <c r="BQ908" s="35"/>
      <c r="BR908" s="35"/>
      <c r="BS908" s="35"/>
      <c r="BT908" s="35"/>
      <c r="BU908" s="35"/>
      <c r="BV908" s="35"/>
      <c r="BW908" s="35"/>
      <c r="BX908" s="35"/>
      <c r="BY908" s="35"/>
      <c r="BZ908" s="35"/>
      <c r="CA908" s="35"/>
      <c r="CB908" s="35"/>
      <c r="CC908" s="35"/>
      <c r="CD908" s="35"/>
      <c r="CE908" s="35"/>
      <c r="CF908" s="35"/>
      <c r="CG908" s="35"/>
      <c r="CH908" s="35"/>
      <c r="CQ908" s="207">
        <v>0</v>
      </c>
      <c r="CV908" s="222">
        <v>0</v>
      </c>
    </row>
    <row r="909" spans="1:100" s="207" customFormat="1" x14ac:dyDescent="0.25">
      <c r="A909" s="207" t="s">
        <v>4952</v>
      </c>
      <c r="B909" s="35"/>
      <c r="C909" s="35"/>
      <c r="D909" s="35" t="s">
        <v>4953</v>
      </c>
      <c r="E909" s="35" t="s">
        <v>4954</v>
      </c>
      <c r="F909" s="35" t="s">
        <v>4955</v>
      </c>
      <c r="G909" s="35" t="s">
        <v>133</v>
      </c>
      <c r="H909" s="35">
        <v>47905</v>
      </c>
      <c r="I909" s="35" t="s">
        <v>536</v>
      </c>
      <c r="J909" s="35" t="s">
        <v>582</v>
      </c>
      <c r="K909" s="35">
        <v>2376</v>
      </c>
      <c r="L909" s="35"/>
      <c r="M909" s="35"/>
      <c r="N909" s="35"/>
      <c r="O909" s="35"/>
      <c r="P909" s="33"/>
      <c r="Q909" s="35"/>
      <c r="R909" s="35"/>
      <c r="S909" s="35"/>
      <c r="T909" s="35"/>
      <c r="U909" s="35"/>
      <c r="V909" s="35"/>
      <c r="W909" s="35"/>
      <c r="X909" s="35"/>
      <c r="Y909" s="35"/>
      <c r="Z909" s="35"/>
      <c r="AA909" s="35">
        <v>1982</v>
      </c>
      <c r="AB909" s="35"/>
      <c r="AC909" s="35">
        <v>3</v>
      </c>
      <c r="AD909" s="35">
        <v>4</v>
      </c>
      <c r="AE909" s="35"/>
      <c r="AF909" s="35">
        <v>3</v>
      </c>
      <c r="AG909" s="35"/>
      <c r="AH909" s="35">
        <v>3</v>
      </c>
      <c r="AI909" s="35"/>
      <c r="AJ909" s="35"/>
      <c r="AK909" s="35"/>
      <c r="AL909" s="35"/>
      <c r="AM909" s="35"/>
      <c r="AN909" s="35"/>
      <c r="AO909" s="35"/>
      <c r="AP909" s="35"/>
      <c r="AQ909" s="35"/>
      <c r="AR909" s="35"/>
      <c r="AS909" s="35"/>
      <c r="AT909" s="35"/>
      <c r="AU909" s="35"/>
      <c r="AV909" s="35"/>
      <c r="AW909" s="35"/>
      <c r="AX909" s="35"/>
      <c r="AY909" s="35"/>
      <c r="AZ909" s="35"/>
      <c r="BA909" s="35"/>
      <c r="BB909" s="35"/>
      <c r="BC909" s="35"/>
      <c r="BD909" s="35"/>
      <c r="BE909" s="35"/>
      <c r="BF909" s="35"/>
      <c r="BG909" s="35"/>
      <c r="BH909" s="35"/>
      <c r="BI909" s="35"/>
      <c r="BJ909" s="35"/>
      <c r="BK909" s="35"/>
      <c r="BL909" s="35"/>
      <c r="BM909" s="35"/>
      <c r="BN909" s="35"/>
      <c r="BO909" s="35"/>
      <c r="BP909" s="35"/>
      <c r="BQ909" s="35"/>
      <c r="BR909" s="35"/>
      <c r="BS909" s="35"/>
      <c r="BT909" s="35"/>
      <c r="BU909" s="35"/>
      <c r="BV909" s="35"/>
      <c r="BW909" s="35"/>
      <c r="BX909" s="35"/>
      <c r="BY909" s="35"/>
      <c r="BZ909" s="35"/>
      <c r="CA909" s="35"/>
      <c r="CB909" s="35"/>
      <c r="CC909" s="35"/>
      <c r="CD909" s="35"/>
      <c r="CE909" s="35"/>
      <c r="CF909" s="35"/>
      <c r="CG909" s="35"/>
      <c r="CH909" s="35" t="s">
        <v>4956</v>
      </c>
      <c r="CQ909" s="207">
        <v>0</v>
      </c>
      <c r="CV909" s="222">
        <v>0</v>
      </c>
    </row>
    <row r="910" spans="1:100" s="207" customFormat="1" x14ac:dyDescent="0.25">
      <c r="A910" s="207" t="s">
        <v>4957</v>
      </c>
      <c r="B910" s="35"/>
      <c r="C910" s="35"/>
      <c r="D910" s="35" t="s">
        <v>4958</v>
      </c>
      <c r="E910" s="35" t="s">
        <v>4959</v>
      </c>
      <c r="F910" s="35" t="s">
        <v>4960</v>
      </c>
      <c r="G910" s="35" t="s">
        <v>133</v>
      </c>
      <c r="H910" s="35">
        <v>47901</v>
      </c>
      <c r="I910" s="35" t="s">
        <v>536</v>
      </c>
      <c r="J910" s="35" t="s">
        <v>582</v>
      </c>
      <c r="K910" s="35">
        <v>2310</v>
      </c>
      <c r="L910" s="35"/>
      <c r="M910" s="35"/>
      <c r="N910" s="35"/>
      <c r="O910" s="35"/>
      <c r="P910" s="33">
        <v>2030</v>
      </c>
      <c r="Q910" s="35"/>
      <c r="R910" s="35"/>
      <c r="S910" s="35"/>
      <c r="T910" s="35"/>
      <c r="U910" s="35"/>
      <c r="V910" s="35"/>
      <c r="W910" s="35"/>
      <c r="X910" s="35"/>
      <c r="Y910" s="35"/>
      <c r="Z910" s="35"/>
      <c r="AA910" s="35">
        <v>1960</v>
      </c>
      <c r="AB910" s="35"/>
      <c r="AC910" s="35">
        <v>3</v>
      </c>
      <c r="AD910" s="35">
        <v>2</v>
      </c>
      <c r="AE910" s="35"/>
      <c r="AF910" s="35">
        <v>3</v>
      </c>
      <c r="AG910" s="35"/>
      <c r="AH910" s="35">
        <v>3</v>
      </c>
      <c r="AI910" s="35"/>
      <c r="AJ910" s="35"/>
      <c r="AK910" s="35"/>
      <c r="AL910" s="35"/>
      <c r="AM910" s="35"/>
      <c r="AN910" s="35"/>
      <c r="AO910" s="35"/>
      <c r="AP910" s="35"/>
      <c r="AQ910" s="35"/>
      <c r="AR910" s="35"/>
      <c r="AS910" s="35"/>
      <c r="AT910" s="35"/>
      <c r="AU910" s="35"/>
      <c r="AV910" s="35"/>
      <c r="AW910" s="35"/>
      <c r="AX910" s="35"/>
      <c r="AY910" s="35"/>
      <c r="AZ910" s="35"/>
      <c r="BA910" s="35"/>
      <c r="BB910" s="35"/>
      <c r="BC910" s="35"/>
      <c r="BD910" s="35"/>
      <c r="BE910" s="35"/>
      <c r="BF910" s="35"/>
      <c r="BG910" s="35"/>
      <c r="BH910" s="35"/>
      <c r="BI910" s="35"/>
      <c r="BJ910" s="35"/>
      <c r="BK910" s="35"/>
      <c r="BL910" s="35"/>
      <c r="BM910" s="35"/>
      <c r="BN910" s="35"/>
      <c r="BO910" s="35"/>
      <c r="BP910" s="35"/>
      <c r="BQ910" s="35"/>
      <c r="BR910" s="35"/>
      <c r="BS910" s="35"/>
      <c r="BT910" s="35"/>
      <c r="BU910" s="35"/>
      <c r="BV910" s="35"/>
      <c r="BW910" s="35"/>
      <c r="BX910" s="35"/>
      <c r="BY910" s="35"/>
      <c r="BZ910" s="35"/>
      <c r="CA910" s="35"/>
      <c r="CB910" s="35"/>
      <c r="CC910" s="35"/>
      <c r="CD910" s="35"/>
      <c r="CE910" s="35"/>
      <c r="CF910" s="35"/>
      <c r="CG910" s="35"/>
      <c r="CH910" s="35" t="s">
        <v>4961</v>
      </c>
      <c r="CQ910" s="207">
        <v>0</v>
      </c>
      <c r="CV910" s="222">
        <v>0</v>
      </c>
    </row>
    <row r="911" spans="1:100" s="207" customFormat="1" x14ac:dyDescent="0.25">
      <c r="A911" s="207" t="s">
        <v>4962</v>
      </c>
      <c r="B911" s="35"/>
      <c r="C911" s="35"/>
      <c r="D911" s="35" t="s">
        <v>4963</v>
      </c>
      <c r="E911" s="35" t="s">
        <v>4964</v>
      </c>
      <c r="F911" s="35" t="s">
        <v>4965</v>
      </c>
      <c r="G911" s="35" t="s">
        <v>133</v>
      </c>
      <c r="H911" s="35">
        <v>47905</v>
      </c>
      <c r="I911" s="35" t="s">
        <v>536</v>
      </c>
      <c r="J911" s="35" t="s">
        <v>582</v>
      </c>
      <c r="K911" s="35">
        <v>3600</v>
      </c>
      <c r="L911" s="35"/>
      <c r="M911" s="35"/>
      <c r="N911" s="35"/>
      <c r="O911" s="35"/>
      <c r="P911" s="33"/>
      <c r="Q911" s="35"/>
      <c r="R911" s="35"/>
      <c r="S911" s="35"/>
      <c r="T911" s="35"/>
      <c r="U911" s="35"/>
      <c r="V911" s="35"/>
      <c r="W911" s="35"/>
      <c r="X911" s="35"/>
      <c r="Y911" s="35"/>
      <c r="Z911" s="35"/>
      <c r="AA911" s="35">
        <v>1994</v>
      </c>
      <c r="AB911" s="35"/>
      <c r="AC911" s="35">
        <v>3</v>
      </c>
      <c r="AD911" s="35">
        <v>3</v>
      </c>
      <c r="AE911" s="35"/>
      <c r="AF911" s="35">
        <v>3</v>
      </c>
      <c r="AG911" s="35"/>
      <c r="AH911" s="35">
        <v>3</v>
      </c>
      <c r="AI911" s="35"/>
      <c r="AJ911" s="35"/>
      <c r="AK911" s="35"/>
      <c r="AL911" s="35"/>
      <c r="AM911" s="35"/>
      <c r="AN911" s="35"/>
      <c r="AO911" s="35"/>
      <c r="AP911" s="35"/>
      <c r="AQ911" s="35"/>
      <c r="AR911" s="35"/>
      <c r="AS911" s="35"/>
      <c r="AT911" s="35"/>
      <c r="AU911" s="35"/>
      <c r="AV911" s="35"/>
      <c r="AW911" s="35"/>
      <c r="AX911" s="35"/>
      <c r="AY911" s="35"/>
      <c r="AZ911" s="35"/>
      <c r="BA911" s="35"/>
      <c r="BB911" s="35"/>
      <c r="BC911" s="35"/>
      <c r="BD911" s="35"/>
      <c r="BE911" s="35"/>
      <c r="BF911" s="35"/>
      <c r="BG911" s="35"/>
      <c r="BH911" s="35"/>
      <c r="BI911" s="35"/>
      <c r="BJ911" s="35"/>
      <c r="BK911" s="35"/>
      <c r="BL911" s="35"/>
      <c r="BM911" s="35"/>
      <c r="BN911" s="35"/>
      <c r="BO911" s="35"/>
      <c r="BP911" s="35"/>
      <c r="BQ911" s="35"/>
      <c r="BR911" s="35"/>
      <c r="BS911" s="35"/>
      <c r="BT911" s="35"/>
      <c r="BU911" s="35"/>
      <c r="BV911" s="35"/>
      <c r="BW911" s="35"/>
      <c r="BX911" s="35"/>
      <c r="BY911" s="35"/>
      <c r="BZ911" s="35"/>
      <c r="CA911" s="35"/>
      <c r="CB911" s="35"/>
      <c r="CC911" s="35"/>
      <c r="CD911" s="35"/>
      <c r="CE911" s="35"/>
      <c r="CF911" s="35"/>
      <c r="CG911" s="35"/>
      <c r="CH911" s="35" t="s">
        <v>4920</v>
      </c>
      <c r="CQ911" s="207">
        <v>0</v>
      </c>
      <c r="CV911" s="222">
        <v>0</v>
      </c>
    </row>
    <row r="912" spans="1:100" s="207" customFormat="1" x14ac:dyDescent="0.25">
      <c r="A912" s="207" t="s">
        <v>4966</v>
      </c>
      <c r="B912" s="35"/>
      <c r="C912" s="35"/>
      <c r="D912" s="35" t="s">
        <v>4967</v>
      </c>
      <c r="E912" s="35" t="s">
        <v>4968</v>
      </c>
      <c r="F912" s="35" t="s">
        <v>4969</v>
      </c>
      <c r="G912" s="35" t="s">
        <v>133</v>
      </c>
      <c r="H912" s="35">
        <v>47905</v>
      </c>
      <c r="I912" s="35" t="s">
        <v>536</v>
      </c>
      <c r="J912" s="35" t="s">
        <v>582</v>
      </c>
      <c r="K912" s="35">
        <v>1768</v>
      </c>
      <c r="L912" s="35"/>
      <c r="M912" s="35"/>
      <c r="N912" s="35"/>
      <c r="O912" s="35"/>
      <c r="P912" s="33"/>
      <c r="Q912" s="35"/>
      <c r="R912" s="35"/>
      <c r="S912" s="35"/>
      <c r="T912" s="35"/>
      <c r="U912" s="35"/>
      <c r="V912" s="35"/>
      <c r="W912" s="35"/>
      <c r="X912" s="35"/>
      <c r="Y912" s="35"/>
      <c r="Z912" s="35"/>
      <c r="AA912" s="35">
        <v>1901</v>
      </c>
      <c r="AB912" s="35"/>
      <c r="AC912" s="35">
        <v>3</v>
      </c>
      <c r="AD912" s="35">
        <v>3</v>
      </c>
      <c r="AE912" s="35"/>
      <c r="AF912" s="35">
        <v>3</v>
      </c>
      <c r="AG912" s="35"/>
      <c r="AH912" s="35">
        <v>3</v>
      </c>
      <c r="AI912" s="35"/>
      <c r="AJ912" s="35"/>
      <c r="AK912" s="35"/>
      <c r="AL912" s="35"/>
      <c r="AM912" s="35"/>
      <c r="AN912" s="35"/>
      <c r="AO912" s="35"/>
      <c r="AP912" s="35"/>
      <c r="AQ912" s="35"/>
      <c r="AR912" s="35"/>
      <c r="AS912" s="35"/>
      <c r="AT912" s="35"/>
      <c r="AU912" s="35"/>
      <c r="AV912" s="35"/>
      <c r="AW912" s="35"/>
      <c r="AX912" s="35"/>
      <c r="AY912" s="35"/>
      <c r="AZ912" s="35"/>
      <c r="BA912" s="35"/>
      <c r="BB912" s="35"/>
      <c r="BC912" s="35"/>
      <c r="BD912" s="35"/>
      <c r="BE912" s="35"/>
      <c r="BF912" s="35"/>
      <c r="BG912" s="35"/>
      <c r="BH912" s="35"/>
      <c r="BI912" s="35"/>
      <c r="BJ912" s="35"/>
      <c r="BK912" s="35"/>
      <c r="BL912" s="35"/>
      <c r="BM912" s="35"/>
      <c r="BN912" s="35"/>
      <c r="BO912" s="35"/>
      <c r="BP912" s="35"/>
      <c r="BQ912" s="35"/>
      <c r="BR912" s="35"/>
      <c r="BS912" s="35"/>
      <c r="BT912" s="35"/>
      <c r="BU912" s="35"/>
      <c r="BV912" s="35"/>
      <c r="BW912" s="35"/>
      <c r="BX912" s="35"/>
      <c r="BY912" s="35"/>
      <c r="BZ912" s="35"/>
      <c r="CA912" s="35"/>
      <c r="CB912" s="35"/>
      <c r="CC912" s="35"/>
      <c r="CD912" s="35"/>
      <c r="CE912" s="35"/>
      <c r="CF912" s="35"/>
      <c r="CG912" s="35"/>
      <c r="CH912" s="35" t="s">
        <v>4970</v>
      </c>
      <c r="CQ912" s="207">
        <v>0</v>
      </c>
      <c r="CV912" s="222">
        <v>0</v>
      </c>
    </row>
    <row r="913" spans="1:100" s="207" customFormat="1" x14ac:dyDescent="0.25">
      <c r="A913" s="207" t="s">
        <v>4971</v>
      </c>
      <c r="B913" s="35"/>
      <c r="C913" s="35"/>
      <c r="D913" s="35" t="s">
        <v>4972</v>
      </c>
      <c r="E913" s="35" t="s">
        <v>4973</v>
      </c>
      <c r="F913" s="35" t="s">
        <v>4974</v>
      </c>
      <c r="G913" s="35" t="s">
        <v>254</v>
      </c>
      <c r="H913" s="35">
        <v>47906</v>
      </c>
      <c r="I913" s="35" t="s">
        <v>536</v>
      </c>
      <c r="J913" s="35" t="s">
        <v>582</v>
      </c>
      <c r="K913" s="35">
        <v>960</v>
      </c>
      <c r="L913" s="35"/>
      <c r="M913" s="35"/>
      <c r="N913" s="35"/>
      <c r="O913" s="35"/>
      <c r="P913" s="33"/>
      <c r="Q913" s="35"/>
      <c r="R913" s="35"/>
      <c r="S913" s="35"/>
      <c r="T913" s="35"/>
      <c r="U913" s="35"/>
      <c r="V913" s="35"/>
      <c r="W913" s="35"/>
      <c r="X913" s="35"/>
      <c r="Y913" s="35"/>
      <c r="Z913" s="35"/>
      <c r="AA913" s="35">
        <v>1998</v>
      </c>
      <c r="AB913" s="35"/>
      <c r="AC913" s="35">
        <v>4</v>
      </c>
      <c r="AD913" s="35">
        <v>4</v>
      </c>
      <c r="AE913" s="35"/>
      <c r="AF913" s="35">
        <v>4</v>
      </c>
      <c r="AG913" s="35"/>
      <c r="AH913" s="35">
        <v>4</v>
      </c>
      <c r="AI913" s="35"/>
      <c r="AJ913" s="35"/>
      <c r="AK913" s="35"/>
      <c r="AL913" s="35"/>
      <c r="AM913" s="35"/>
      <c r="AN913" s="35"/>
      <c r="AO913" s="35"/>
      <c r="AP913" s="35"/>
      <c r="AQ913" s="35"/>
      <c r="AR913" s="35"/>
      <c r="AS913" s="35"/>
      <c r="AT913" s="35"/>
      <c r="AU913" s="35"/>
      <c r="AV913" s="35"/>
      <c r="AW913" s="35"/>
      <c r="AX913" s="35"/>
      <c r="AY913" s="35"/>
      <c r="AZ913" s="35"/>
      <c r="BA913" s="35"/>
      <c r="BB913" s="35"/>
      <c r="BC913" s="35"/>
      <c r="BD913" s="35"/>
      <c r="BE913" s="35"/>
      <c r="BF913" s="35"/>
      <c r="BG913" s="35"/>
      <c r="BH913" s="35"/>
      <c r="BI913" s="35"/>
      <c r="BJ913" s="35"/>
      <c r="BK913" s="35"/>
      <c r="BL913" s="35"/>
      <c r="BM913" s="35"/>
      <c r="BN913" s="35"/>
      <c r="BO913" s="35"/>
      <c r="BP913" s="35"/>
      <c r="BQ913" s="35"/>
      <c r="BR913" s="35"/>
      <c r="BS913" s="35"/>
      <c r="BT913" s="35"/>
      <c r="BU913" s="35"/>
      <c r="BV913" s="35"/>
      <c r="BW913" s="35"/>
      <c r="BX913" s="35"/>
      <c r="BY913" s="35"/>
      <c r="BZ913" s="35"/>
      <c r="CA913" s="35"/>
      <c r="CB913" s="35"/>
      <c r="CC913" s="35"/>
      <c r="CD913" s="35"/>
      <c r="CE913" s="35"/>
      <c r="CF913" s="35"/>
      <c r="CG913" s="35"/>
      <c r="CH913" s="35" t="s">
        <v>4975</v>
      </c>
      <c r="CQ913" s="207">
        <v>0</v>
      </c>
      <c r="CV913" s="222">
        <v>0</v>
      </c>
    </row>
    <row r="914" spans="1:100" s="207" customFormat="1" x14ac:dyDescent="0.25">
      <c r="A914" s="207" t="s">
        <v>4976</v>
      </c>
      <c r="B914" s="35"/>
      <c r="C914" s="35"/>
      <c r="D914" s="35" t="s">
        <v>4977</v>
      </c>
      <c r="E914" s="35" t="s">
        <v>4978</v>
      </c>
      <c r="F914" s="35" t="s">
        <v>4979</v>
      </c>
      <c r="G914" s="35" t="s">
        <v>133</v>
      </c>
      <c r="H914" s="35">
        <v>47905</v>
      </c>
      <c r="I914" s="35" t="s">
        <v>536</v>
      </c>
      <c r="J914" s="35" t="s">
        <v>582</v>
      </c>
      <c r="K914" s="35">
        <v>1288</v>
      </c>
      <c r="L914" s="35"/>
      <c r="M914" s="35"/>
      <c r="N914" s="35"/>
      <c r="O914" s="35"/>
      <c r="P914" s="33"/>
      <c r="Q914" s="35"/>
      <c r="R914" s="35"/>
      <c r="S914" s="35"/>
      <c r="T914" s="35"/>
      <c r="U914" s="35"/>
      <c r="V914" s="35"/>
      <c r="W914" s="35"/>
      <c r="X914" s="35"/>
      <c r="Y914" s="35"/>
      <c r="Z914" s="35"/>
      <c r="AA914" s="35">
        <v>1958</v>
      </c>
      <c r="AB914" s="35"/>
      <c r="AC914" s="35">
        <v>3</v>
      </c>
      <c r="AD914" s="35">
        <v>2</v>
      </c>
      <c r="AE914" s="35"/>
      <c r="AF914" s="35">
        <v>3</v>
      </c>
      <c r="AG914" s="35"/>
      <c r="AH914" s="35">
        <v>3</v>
      </c>
      <c r="AI914" s="35"/>
      <c r="AJ914" s="35"/>
      <c r="AK914" s="35"/>
      <c r="AL914" s="35"/>
      <c r="AM914" s="35"/>
      <c r="AN914" s="35"/>
      <c r="AO914" s="35"/>
      <c r="AP914" s="35"/>
      <c r="AQ914" s="35"/>
      <c r="AR914" s="35"/>
      <c r="AS914" s="35"/>
      <c r="AT914" s="35"/>
      <c r="AU914" s="35"/>
      <c r="AV914" s="35"/>
      <c r="AW914" s="35"/>
      <c r="AX914" s="35"/>
      <c r="AY914" s="35"/>
      <c r="AZ914" s="35"/>
      <c r="BA914" s="35"/>
      <c r="BB914" s="35"/>
      <c r="BC914" s="35"/>
      <c r="BD914" s="35"/>
      <c r="BE914" s="35"/>
      <c r="BF914" s="35"/>
      <c r="BG914" s="35"/>
      <c r="BH914" s="35"/>
      <c r="BI914" s="35"/>
      <c r="BJ914" s="35"/>
      <c r="BK914" s="35"/>
      <c r="BL914" s="35"/>
      <c r="BM914" s="35"/>
      <c r="BN914" s="35"/>
      <c r="BO914" s="35"/>
      <c r="BP914" s="35"/>
      <c r="BQ914" s="35"/>
      <c r="BR914" s="35"/>
      <c r="BS914" s="35"/>
      <c r="BT914" s="35"/>
      <c r="BU914" s="35"/>
      <c r="BV914" s="35"/>
      <c r="BW914" s="35"/>
      <c r="BX914" s="35"/>
      <c r="BY914" s="35"/>
      <c r="BZ914" s="35"/>
      <c r="CA914" s="35"/>
      <c r="CB914" s="35"/>
      <c r="CC914" s="35"/>
      <c r="CD914" s="35"/>
      <c r="CE914" s="35"/>
      <c r="CF914" s="35"/>
      <c r="CG914" s="35"/>
      <c r="CH914" s="35" t="s">
        <v>4980</v>
      </c>
      <c r="CQ914" s="207">
        <v>0</v>
      </c>
      <c r="CV914" s="222">
        <v>0</v>
      </c>
    </row>
    <row r="915" spans="1:100" s="207" customFormat="1" x14ac:dyDescent="0.25">
      <c r="A915" s="207" t="s">
        <v>4981</v>
      </c>
      <c r="B915" s="35"/>
      <c r="C915" s="35"/>
      <c r="D915" s="35" t="s">
        <v>4982</v>
      </c>
      <c r="E915" s="35" t="s">
        <v>4983</v>
      </c>
      <c r="F915" s="35" t="s">
        <v>4984</v>
      </c>
      <c r="G915" s="35" t="s">
        <v>288</v>
      </c>
      <c r="H915" s="35">
        <v>47930</v>
      </c>
      <c r="I915" s="35" t="s">
        <v>536</v>
      </c>
      <c r="J915" s="35" t="s">
        <v>582</v>
      </c>
      <c r="K915" s="35">
        <v>1154</v>
      </c>
      <c r="L915" s="35"/>
      <c r="M915" s="35"/>
      <c r="N915" s="35"/>
      <c r="O915" s="35"/>
      <c r="P915" s="33"/>
      <c r="Q915" s="35"/>
      <c r="R915" s="35"/>
      <c r="S915" s="35"/>
      <c r="T915" s="35"/>
      <c r="U915" s="35"/>
      <c r="V915" s="35"/>
      <c r="W915" s="35"/>
      <c r="X915" s="35"/>
      <c r="Y915" s="35"/>
      <c r="Z915" s="35"/>
      <c r="AA915" s="35">
        <v>1975</v>
      </c>
      <c r="AB915" s="35"/>
      <c r="AC915" s="35">
        <v>3</v>
      </c>
      <c r="AD915" s="35">
        <v>3</v>
      </c>
      <c r="AE915" s="35"/>
      <c r="AF915" s="35">
        <v>3</v>
      </c>
      <c r="AG915" s="35"/>
      <c r="AH915" s="35">
        <v>3</v>
      </c>
      <c r="AI915" s="35"/>
      <c r="AJ915" s="35"/>
      <c r="AK915" s="35"/>
      <c r="AL915" s="35"/>
      <c r="AM915" s="35"/>
      <c r="AN915" s="35"/>
      <c r="AO915" s="35"/>
      <c r="AP915" s="35"/>
      <c r="AQ915" s="35"/>
      <c r="AR915" s="35"/>
      <c r="AS915" s="35"/>
      <c r="AT915" s="35"/>
      <c r="AU915" s="35"/>
      <c r="AV915" s="35"/>
      <c r="AW915" s="35"/>
      <c r="AX915" s="35"/>
      <c r="AY915" s="35"/>
      <c r="AZ915" s="35"/>
      <c r="BA915" s="35"/>
      <c r="BB915" s="35"/>
      <c r="BC915" s="35"/>
      <c r="BD915" s="35"/>
      <c r="BE915" s="35"/>
      <c r="BF915" s="35"/>
      <c r="BG915" s="35"/>
      <c r="BH915" s="35"/>
      <c r="BI915" s="35"/>
      <c r="BJ915" s="35"/>
      <c r="BK915" s="35"/>
      <c r="BL915" s="35"/>
      <c r="BM915" s="35"/>
      <c r="BN915" s="35"/>
      <c r="BO915" s="35"/>
      <c r="BP915" s="35"/>
      <c r="BQ915" s="35"/>
      <c r="BR915" s="35"/>
      <c r="BS915" s="35"/>
      <c r="BT915" s="35"/>
      <c r="BU915" s="35"/>
      <c r="BV915" s="35"/>
      <c r="BW915" s="35"/>
      <c r="BX915" s="35"/>
      <c r="BY915" s="35"/>
      <c r="BZ915" s="35"/>
      <c r="CA915" s="35"/>
      <c r="CB915" s="35"/>
      <c r="CC915" s="35"/>
      <c r="CD915" s="35"/>
      <c r="CE915" s="35"/>
      <c r="CF915" s="35"/>
      <c r="CG915" s="35"/>
      <c r="CH915" s="35"/>
      <c r="CQ915" s="207">
        <v>0</v>
      </c>
      <c r="CV915" s="222">
        <v>0</v>
      </c>
    </row>
    <row r="916" spans="1:100" s="207" customFormat="1" x14ac:dyDescent="0.25">
      <c r="A916" s="207" t="s">
        <v>4985</v>
      </c>
      <c r="B916" s="35"/>
      <c r="C916" s="35"/>
      <c r="D916" s="35"/>
      <c r="E916" s="35" t="s">
        <v>4986</v>
      </c>
      <c r="F916" s="35" t="s">
        <v>4987</v>
      </c>
      <c r="G916" s="35" t="s">
        <v>133</v>
      </c>
      <c r="H916" s="35">
        <v>47905</v>
      </c>
      <c r="I916" s="35" t="s">
        <v>536</v>
      </c>
      <c r="J916" s="35" t="s">
        <v>582</v>
      </c>
      <c r="K916" s="35">
        <v>880</v>
      </c>
      <c r="L916" s="35"/>
      <c r="M916" s="35"/>
      <c r="N916" s="35"/>
      <c r="O916" s="35"/>
      <c r="P916" s="33"/>
      <c r="Q916" s="35"/>
      <c r="R916" s="35"/>
      <c r="S916" s="35"/>
      <c r="T916" s="35"/>
      <c r="U916" s="35"/>
      <c r="V916" s="35"/>
      <c r="W916" s="35"/>
      <c r="X916" s="35"/>
      <c r="Y916" s="35"/>
      <c r="Z916" s="35"/>
      <c r="AA916" s="35">
        <v>1959</v>
      </c>
      <c r="AB916" s="35"/>
      <c r="AC916" s="35">
        <v>2</v>
      </c>
      <c r="AD916" s="35">
        <v>2</v>
      </c>
      <c r="AE916" s="35"/>
      <c r="AF916" s="35">
        <v>2</v>
      </c>
      <c r="AG916" s="35"/>
      <c r="AH916" s="35">
        <v>3</v>
      </c>
      <c r="AI916" s="35"/>
      <c r="AJ916" s="35"/>
      <c r="AK916" s="35"/>
      <c r="AL916" s="35"/>
      <c r="AM916" s="35"/>
      <c r="AN916" s="35"/>
      <c r="AO916" s="35"/>
      <c r="AP916" s="35"/>
      <c r="AQ916" s="35"/>
      <c r="AR916" s="35"/>
      <c r="AS916" s="35"/>
      <c r="AT916" s="35"/>
      <c r="AU916" s="35"/>
      <c r="AV916" s="35"/>
      <c r="AW916" s="35"/>
      <c r="AX916" s="35"/>
      <c r="AY916" s="35"/>
      <c r="AZ916" s="35"/>
      <c r="BA916" s="35"/>
      <c r="BB916" s="35"/>
      <c r="BC916" s="35"/>
      <c r="BD916" s="35"/>
      <c r="BE916" s="35"/>
      <c r="BF916" s="35"/>
      <c r="BG916" s="35"/>
      <c r="BH916" s="35"/>
      <c r="BI916" s="35"/>
      <c r="BJ916" s="35"/>
      <c r="BK916" s="35"/>
      <c r="BL916" s="35"/>
      <c r="BM916" s="35"/>
      <c r="BN916" s="35"/>
      <c r="BO916" s="35"/>
      <c r="BP916" s="35"/>
      <c r="BQ916" s="35"/>
      <c r="BR916" s="35"/>
      <c r="BS916" s="35"/>
      <c r="BT916" s="35"/>
      <c r="BU916" s="35"/>
      <c r="BV916" s="35"/>
      <c r="BW916" s="35"/>
      <c r="BX916" s="35"/>
      <c r="BY916" s="35"/>
      <c r="BZ916" s="35"/>
      <c r="CA916" s="35"/>
      <c r="CB916" s="35"/>
      <c r="CC916" s="35"/>
      <c r="CD916" s="35"/>
      <c r="CE916" s="35"/>
      <c r="CF916" s="35"/>
      <c r="CG916" s="35"/>
      <c r="CH916" s="35" t="s">
        <v>4988</v>
      </c>
      <c r="CQ916" s="207">
        <v>0</v>
      </c>
      <c r="CV916" s="222">
        <v>0</v>
      </c>
    </row>
    <row r="917" spans="1:100" s="207" customFormat="1" x14ac:dyDescent="0.25">
      <c r="A917" s="207" t="s">
        <v>4989</v>
      </c>
      <c r="B917" s="35"/>
      <c r="C917" s="35"/>
      <c r="D917" s="35" t="s">
        <v>4876</v>
      </c>
      <c r="E917" s="35" t="s">
        <v>4990</v>
      </c>
      <c r="F917" s="35" t="s">
        <v>4991</v>
      </c>
      <c r="G917" s="35" t="s">
        <v>133</v>
      </c>
      <c r="H917" s="35">
        <v>47909</v>
      </c>
      <c r="I917" s="35" t="s">
        <v>536</v>
      </c>
      <c r="J917" s="35" t="s">
        <v>582</v>
      </c>
      <c r="K917" s="35">
        <v>1408</v>
      </c>
      <c r="L917" s="35"/>
      <c r="M917" s="35"/>
      <c r="N917" s="35"/>
      <c r="O917" s="35"/>
      <c r="P917" s="33"/>
      <c r="Q917" s="35"/>
      <c r="R917" s="35"/>
      <c r="S917" s="35"/>
      <c r="T917" s="35"/>
      <c r="U917" s="35"/>
      <c r="V917" s="35"/>
      <c r="W917" s="35"/>
      <c r="X917" s="35"/>
      <c r="Y917" s="35"/>
      <c r="Z917" s="35"/>
      <c r="AA917" s="35">
        <v>2004</v>
      </c>
      <c r="AB917" s="35"/>
      <c r="AC917" s="35">
        <v>3</v>
      </c>
      <c r="AD917" s="35">
        <v>4</v>
      </c>
      <c r="AE917" s="35"/>
      <c r="AF917" s="35">
        <v>3</v>
      </c>
      <c r="AG917" s="35"/>
      <c r="AH917" s="35">
        <v>4</v>
      </c>
      <c r="AI917" s="35"/>
      <c r="AJ917" s="35"/>
      <c r="AK917" s="35"/>
      <c r="AL917" s="35"/>
      <c r="AM917" s="35"/>
      <c r="AN917" s="35"/>
      <c r="AO917" s="35"/>
      <c r="AP917" s="35"/>
      <c r="AQ917" s="35"/>
      <c r="AR917" s="35"/>
      <c r="AS917" s="35"/>
      <c r="AT917" s="35"/>
      <c r="AU917" s="35"/>
      <c r="AV917" s="35"/>
      <c r="AW917" s="35"/>
      <c r="AX917" s="35"/>
      <c r="AY917" s="35"/>
      <c r="AZ917" s="35"/>
      <c r="BA917" s="35"/>
      <c r="BB917" s="35"/>
      <c r="BC917" s="35"/>
      <c r="BD917" s="35"/>
      <c r="BE917" s="35"/>
      <c r="BF917" s="35"/>
      <c r="BG917" s="35"/>
      <c r="BH917" s="35"/>
      <c r="BI917" s="35"/>
      <c r="BJ917" s="35"/>
      <c r="BK917" s="35"/>
      <c r="BL917" s="35"/>
      <c r="BM917" s="35"/>
      <c r="BN917" s="35"/>
      <c r="BO917" s="35"/>
      <c r="BP917" s="35"/>
      <c r="BQ917" s="35"/>
      <c r="BR917" s="35"/>
      <c r="BS917" s="35"/>
      <c r="BT917" s="35"/>
      <c r="BU917" s="35"/>
      <c r="BV917" s="35"/>
      <c r="BW917" s="35"/>
      <c r="BX917" s="35"/>
      <c r="BY917" s="35"/>
      <c r="BZ917" s="35"/>
      <c r="CA917" s="35"/>
      <c r="CB917" s="35"/>
      <c r="CC917" s="35"/>
      <c r="CD917" s="35"/>
      <c r="CE917" s="35"/>
      <c r="CF917" s="35"/>
      <c r="CG917" s="35"/>
      <c r="CH917" s="35" t="s">
        <v>4992</v>
      </c>
      <c r="CQ917" s="207">
        <v>0</v>
      </c>
      <c r="CV917" s="222">
        <v>0</v>
      </c>
    </row>
    <row r="918" spans="1:100" s="207" customFormat="1" x14ac:dyDescent="0.25">
      <c r="A918" s="207" t="s">
        <v>4993</v>
      </c>
      <c r="B918" s="35"/>
      <c r="C918" s="35"/>
      <c r="D918" s="35" t="s">
        <v>4994</v>
      </c>
      <c r="E918" s="35" t="s">
        <v>4995</v>
      </c>
      <c r="F918" s="35" t="s">
        <v>4996</v>
      </c>
      <c r="G918" s="35" t="s">
        <v>254</v>
      </c>
      <c r="H918" s="35">
        <v>47906</v>
      </c>
      <c r="I918" s="35" t="s">
        <v>536</v>
      </c>
      <c r="J918" s="35" t="s">
        <v>582</v>
      </c>
      <c r="K918" s="35">
        <v>4288</v>
      </c>
      <c r="L918" s="35"/>
      <c r="M918" s="35"/>
      <c r="N918" s="35"/>
      <c r="O918" s="35"/>
      <c r="P918" s="33">
        <v>1400</v>
      </c>
      <c r="Q918" s="35"/>
      <c r="R918" s="35"/>
      <c r="S918" s="35"/>
      <c r="T918" s="35"/>
      <c r="U918" s="35"/>
      <c r="V918" s="35"/>
      <c r="W918" s="35"/>
      <c r="X918" s="35"/>
      <c r="Y918" s="35"/>
      <c r="Z918" s="35"/>
      <c r="AA918" s="35">
        <v>1988</v>
      </c>
      <c r="AB918" s="35"/>
      <c r="AC918" s="35">
        <v>4</v>
      </c>
      <c r="AD918" s="35">
        <v>4</v>
      </c>
      <c r="AE918" s="35"/>
      <c r="AF918" s="35">
        <v>4</v>
      </c>
      <c r="AG918" s="35"/>
      <c r="AH918" s="35">
        <v>3</v>
      </c>
      <c r="AI918" s="35"/>
      <c r="AJ918" s="35"/>
      <c r="AK918" s="35"/>
      <c r="AL918" s="35"/>
      <c r="AM918" s="35"/>
      <c r="AN918" s="35"/>
      <c r="AO918" s="35"/>
      <c r="AP918" s="35"/>
      <c r="AQ918" s="35"/>
      <c r="AR918" s="35"/>
      <c r="AS918" s="35"/>
      <c r="AT918" s="35"/>
      <c r="AU918" s="35"/>
      <c r="AV918" s="35"/>
      <c r="AW918" s="35"/>
      <c r="AX918" s="35"/>
      <c r="AY918" s="35"/>
      <c r="AZ918" s="35"/>
      <c r="BA918" s="35"/>
      <c r="BB918" s="35"/>
      <c r="BC918" s="35"/>
      <c r="BD918" s="35"/>
      <c r="BE918" s="35"/>
      <c r="BF918" s="35"/>
      <c r="BG918" s="35"/>
      <c r="BH918" s="35"/>
      <c r="BI918" s="35"/>
      <c r="BJ918" s="35"/>
      <c r="BK918" s="35"/>
      <c r="BL918" s="35"/>
      <c r="BM918" s="35"/>
      <c r="BN918" s="35"/>
      <c r="BO918" s="35"/>
      <c r="BP918" s="35"/>
      <c r="BQ918" s="35"/>
      <c r="BR918" s="35"/>
      <c r="BS918" s="35"/>
      <c r="BT918" s="35"/>
      <c r="BU918" s="35"/>
      <c r="BV918" s="35"/>
      <c r="BW918" s="35"/>
      <c r="BX918" s="35"/>
      <c r="BY918" s="35"/>
      <c r="BZ918" s="35"/>
      <c r="CA918" s="35"/>
      <c r="CB918" s="35"/>
      <c r="CC918" s="35"/>
      <c r="CD918" s="35"/>
      <c r="CE918" s="35"/>
      <c r="CF918" s="35"/>
      <c r="CG918" s="35"/>
      <c r="CH918" s="35" t="s">
        <v>4997</v>
      </c>
      <c r="CQ918" s="207">
        <v>0</v>
      </c>
      <c r="CV918" s="222">
        <v>0</v>
      </c>
    </row>
    <row r="919" spans="1:100" s="207" customFormat="1" x14ac:dyDescent="0.25">
      <c r="A919" s="207" t="s">
        <v>4998</v>
      </c>
      <c r="B919" s="35"/>
      <c r="C919" s="35"/>
      <c r="D919" s="35" t="s">
        <v>4999</v>
      </c>
      <c r="E919" s="35" t="s">
        <v>5000</v>
      </c>
      <c r="F919" s="35" t="s">
        <v>5001</v>
      </c>
      <c r="G919" s="35" t="s">
        <v>133</v>
      </c>
      <c r="H919" s="35">
        <v>47905</v>
      </c>
      <c r="I919" s="35" t="s">
        <v>536</v>
      </c>
      <c r="J919" s="35" t="s">
        <v>582</v>
      </c>
      <c r="K919" s="35">
        <v>1764</v>
      </c>
      <c r="L919" s="35"/>
      <c r="M919" s="35"/>
      <c r="N919" s="35"/>
      <c r="O919" s="35"/>
      <c r="P919" s="33"/>
      <c r="Q919" s="35"/>
      <c r="R919" s="35"/>
      <c r="S919" s="35"/>
      <c r="T919" s="35"/>
      <c r="U919" s="35"/>
      <c r="V919" s="35"/>
      <c r="W919" s="35"/>
      <c r="X919" s="35"/>
      <c r="Y919" s="35"/>
      <c r="Z919" s="35"/>
      <c r="AA919" s="35">
        <v>1920</v>
      </c>
      <c r="AB919" s="35"/>
      <c r="AC919" s="35">
        <v>3</v>
      </c>
      <c r="AD919" s="35">
        <v>3</v>
      </c>
      <c r="AE919" s="35"/>
      <c r="AF919" s="35">
        <v>3</v>
      </c>
      <c r="AG919" s="35"/>
      <c r="AH919" s="35">
        <v>3</v>
      </c>
      <c r="AI919" s="35"/>
      <c r="AJ919" s="35"/>
      <c r="AK919" s="35"/>
      <c r="AL919" s="35"/>
      <c r="AM919" s="35"/>
      <c r="AN919" s="35"/>
      <c r="AO919" s="35"/>
      <c r="AP919" s="35"/>
      <c r="AQ919" s="35"/>
      <c r="AR919" s="35"/>
      <c r="AS919" s="35"/>
      <c r="AT919" s="35"/>
      <c r="AU919" s="35"/>
      <c r="AV919" s="35"/>
      <c r="AW919" s="35"/>
      <c r="AX919" s="35"/>
      <c r="AY919" s="35"/>
      <c r="AZ919" s="35"/>
      <c r="BA919" s="35"/>
      <c r="BB919" s="35"/>
      <c r="BC919" s="35"/>
      <c r="BD919" s="35"/>
      <c r="BE919" s="35"/>
      <c r="BF919" s="35"/>
      <c r="BG919" s="35"/>
      <c r="BH919" s="35"/>
      <c r="BI919" s="35"/>
      <c r="BJ919" s="35"/>
      <c r="BK919" s="35"/>
      <c r="BL919" s="35"/>
      <c r="BM919" s="35"/>
      <c r="BN919" s="35"/>
      <c r="BO919" s="35"/>
      <c r="BP919" s="35"/>
      <c r="BQ919" s="35"/>
      <c r="BR919" s="35"/>
      <c r="BS919" s="35"/>
      <c r="BT919" s="35"/>
      <c r="BU919" s="35"/>
      <c r="BV919" s="35"/>
      <c r="BW919" s="35"/>
      <c r="BX919" s="35"/>
      <c r="BY919" s="35"/>
      <c r="BZ919" s="35"/>
      <c r="CA919" s="35"/>
      <c r="CB919" s="35"/>
      <c r="CC919" s="35"/>
      <c r="CD919" s="35"/>
      <c r="CE919" s="35"/>
      <c r="CF919" s="35"/>
      <c r="CG919" s="35"/>
      <c r="CH919" s="35" t="s">
        <v>5003</v>
      </c>
      <c r="CQ919" s="207">
        <v>0</v>
      </c>
      <c r="CV919" s="222">
        <v>0</v>
      </c>
    </row>
    <row r="920" spans="1:100" s="207" customFormat="1" x14ac:dyDescent="0.25">
      <c r="A920" s="207" t="s">
        <v>5002</v>
      </c>
      <c r="B920" s="35"/>
      <c r="C920" s="35"/>
      <c r="D920" s="35" t="s">
        <v>5004</v>
      </c>
      <c r="E920" s="35" t="s">
        <v>5005</v>
      </c>
      <c r="F920" s="35" t="s">
        <v>5006</v>
      </c>
      <c r="G920" s="35" t="s">
        <v>133</v>
      </c>
      <c r="H920" s="35">
        <v>47905</v>
      </c>
      <c r="I920" s="35" t="s">
        <v>536</v>
      </c>
      <c r="J920" s="35" t="s">
        <v>582</v>
      </c>
      <c r="K920" s="35">
        <v>3825</v>
      </c>
      <c r="L920" s="35"/>
      <c r="M920" s="35"/>
      <c r="N920" s="35"/>
      <c r="O920" s="35"/>
      <c r="P920" s="33"/>
      <c r="Q920" s="35"/>
      <c r="R920" s="35"/>
      <c r="S920" s="35"/>
      <c r="T920" s="35"/>
      <c r="U920" s="35"/>
      <c r="V920" s="35"/>
      <c r="W920" s="35"/>
      <c r="X920" s="35"/>
      <c r="Y920" s="35"/>
      <c r="Z920" s="35"/>
      <c r="AA920" s="35">
        <v>1982</v>
      </c>
      <c r="AB920" s="35"/>
      <c r="AC920" s="35">
        <v>3</v>
      </c>
      <c r="AD920" s="35">
        <v>3</v>
      </c>
      <c r="AE920" s="35"/>
      <c r="AF920" s="35">
        <v>3</v>
      </c>
      <c r="AG920" s="35"/>
      <c r="AH920" s="35">
        <v>3</v>
      </c>
      <c r="AI920" s="35"/>
      <c r="AJ920" s="35"/>
      <c r="AK920" s="35"/>
      <c r="AL920" s="35"/>
      <c r="AM920" s="35"/>
      <c r="AN920" s="35"/>
      <c r="AO920" s="35"/>
      <c r="AP920" s="35"/>
      <c r="AQ920" s="35"/>
      <c r="AR920" s="35"/>
      <c r="AS920" s="35"/>
      <c r="AT920" s="35"/>
      <c r="AU920" s="35"/>
      <c r="AV920" s="35"/>
      <c r="AW920" s="35"/>
      <c r="AX920" s="35"/>
      <c r="AY920" s="35"/>
      <c r="AZ920" s="35"/>
      <c r="BA920" s="35"/>
      <c r="BB920" s="35"/>
      <c r="BC920" s="35"/>
      <c r="BD920" s="35"/>
      <c r="BE920" s="35"/>
      <c r="BF920" s="35"/>
      <c r="BG920" s="35"/>
      <c r="BH920" s="35"/>
      <c r="BI920" s="35"/>
      <c r="BJ920" s="35"/>
      <c r="BK920" s="35"/>
      <c r="BL920" s="35"/>
      <c r="BM920" s="35"/>
      <c r="BN920" s="35"/>
      <c r="BO920" s="35"/>
      <c r="BP920" s="35"/>
      <c r="BQ920" s="35"/>
      <c r="BR920" s="35"/>
      <c r="BS920" s="35"/>
      <c r="BT920" s="35"/>
      <c r="BU920" s="35"/>
      <c r="BV920" s="35"/>
      <c r="BW920" s="35"/>
      <c r="BX920" s="35"/>
      <c r="BY920" s="35"/>
      <c r="BZ920" s="35"/>
      <c r="CA920" s="35"/>
      <c r="CB920" s="35"/>
      <c r="CC920" s="35"/>
      <c r="CD920" s="35"/>
      <c r="CE920" s="35"/>
      <c r="CF920" s="35"/>
      <c r="CG920" s="35"/>
      <c r="CH920" s="35"/>
      <c r="CQ920" s="207">
        <v>0</v>
      </c>
      <c r="CV920" s="222">
        <v>0</v>
      </c>
    </row>
    <row r="921" spans="1:100" s="207" customFormat="1" x14ac:dyDescent="0.25">
      <c r="A921" s="207" t="s">
        <v>5007</v>
      </c>
      <c r="B921" s="35"/>
      <c r="C921" s="35"/>
      <c r="D921" s="35" t="s">
        <v>5008</v>
      </c>
      <c r="E921" s="35" t="s">
        <v>5009</v>
      </c>
      <c r="F921" s="35" t="s">
        <v>5013</v>
      </c>
      <c r="G921" s="35" t="s">
        <v>254</v>
      </c>
      <c r="H921" s="35">
        <v>47906</v>
      </c>
      <c r="I921" s="35" t="s">
        <v>536</v>
      </c>
      <c r="J921" s="35" t="s">
        <v>582</v>
      </c>
      <c r="K921" s="35">
        <v>1888</v>
      </c>
      <c r="L921" s="35"/>
      <c r="M921" s="35"/>
      <c r="N921" s="35"/>
      <c r="O921" s="35"/>
      <c r="P921" s="33"/>
      <c r="Q921" s="35"/>
      <c r="R921" s="35"/>
      <c r="S921" s="35"/>
      <c r="T921" s="35"/>
      <c r="U921" s="35"/>
      <c r="V921" s="35"/>
      <c r="W921" s="35"/>
      <c r="X921" s="35"/>
      <c r="Y921" s="35"/>
      <c r="Z921" s="35"/>
      <c r="AA921" s="35">
        <v>1939</v>
      </c>
      <c r="AB921" s="35"/>
      <c r="AC921" s="35">
        <v>3</v>
      </c>
      <c r="AD921" s="35">
        <v>3</v>
      </c>
      <c r="AE921" s="35"/>
      <c r="AF921" s="35">
        <v>2</v>
      </c>
      <c r="AG921" s="35"/>
      <c r="AH921" s="35">
        <v>2</v>
      </c>
      <c r="AI921" s="35"/>
      <c r="AJ921" s="35"/>
      <c r="AK921" s="35"/>
      <c r="AL921" s="35"/>
      <c r="AM921" s="35"/>
      <c r="AN921" s="35"/>
      <c r="AO921" s="35"/>
      <c r="AP921" s="35"/>
      <c r="AQ921" s="35"/>
      <c r="AR921" s="35"/>
      <c r="AS921" s="35"/>
      <c r="AT921" s="35"/>
      <c r="AU921" s="35"/>
      <c r="AV921" s="35"/>
      <c r="AW921" s="35"/>
      <c r="AX921" s="35"/>
      <c r="AY921" s="35"/>
      <c r="AZ921" s="35"/>
      <c r="BA921" s="35"/>
      <c r="BB921" s="35"/>
      <c r="BC921" s="35"/>
      <c r="BD921" s="35"/>
      <c r="BE921" s="35"/>
      <c r="BF921" s="35"/>
      <c r="BG921" s="35"/>
      <c r="BH921" s="35"/>
      <c r="BI921" s="35"/>
      <c r="BJ921" s="35"/>
      <c r="BK921" s="35"/>
      <c r="BL921" s="35"/>
      <c r="BM921" s="35"/>
      <c r="BN921" s="35"/>
      <c r="BO921" s="35"/>
      <c r="BP921" s="35"/>
      <c r="BQ921" s="35"/>
      <c r="BR921" s="35"/>
      <c r="BS921" s="35"/>
      <c r="BT921" s="35"/>
      <c r="BU921" s="35"/>
      <c r="BV921" s="35"/>
      <c r="BW921" s="35"/>
      <c r="BX921" s="35"/>
      <c r="BY921" s="35"/>
      <c r="BZ921" s="35"/>
      <c r="CA921" s="35"/>
      <c r="CB921" s="35"/>
      <c r="CC921" s="35"/>
      <c r="CD921" s="35"/>
      <c r="CE921" s="35"/>
      <c r="CF921" s="35"/>
      <c r="CG921" s="35"/>
      <c r="CH921" s="35" t="s">
        <v>4633</v>
      </c>
      <c r="CQ921" s="207">
        <v>0</v>
      </c>
      <c r="CV921" s="222">
        <v>0</v>
      </c>
    </row>
    <row r="922" spans="1:100" s="207" customFormat="1" x14ac:dyDescent="0.25">
      <c r="A922" s="207" t="s">
        <v>5010</v>
      </c>
      <c r="B922" s="35"/>
      <c r="C922" s="35"/>
      <c r="D922" s="35" t="s">
        <v>5011</v>
      </c>
      <c r="E922" s="35" t="s">
        <v>5012</v>
      </c>
      <c r="F922" s="35" t="s">
        <v>5014</v>
      </c>
      <c r="G922" s="35" t="s">
        <v>133</v>
      </c>
      <c r="H922" s="35">
        <v>47904</v>
      </c>
      <c r="I922" s="35" t="s">
        <v>536</v>
      </c>
      <c r="J922" s="35" t="s">
        <v>582</v>
      </c>
      <c r="K922" s="35">
        <v>2068</v>
      </c>
      <c r="L922" s="35"/>
      <c r="M922" s="35"/>
      <c r="N922" s="35"/>
      <c r="O922" s="35"/>
      <c r="P922" s="33"/>
      <c r="Q922" s="35"/>
      <c r="R922" s="35"/>
      <c r="S922" s="35"/>
      <c r="T922" s="35"/>
      <c r="U922" s="35"/>
      <c r="V922" s="35"/>
      <c r="W922" s="35"/>
      <c r="X922" s="35"/>
      <c r="Y922" s="35"/>
      <c r="Z922" s="35"/>
      <c r="AA922" s="35">
        <v>1999</v>
      </c>
      <c r="AB922" s="35"/>
      <c r="AC922" s="35">
        <v>3</v>
      </c>
      <c r="AD922" s="35">
        <v>3</v>
      </c>
      <c r="AE922" s="35"/>
      <c r="AF922" s="35">
        <v>3</v>
      </c>
      <c r="AG922" s="35"/>
      <c r="AH922" s="35">
        <v>3</v>
      </c>
      <c r="AI922" s="35"/>
      <c r="AJ922" s="35"/>
      <c r="AK922" s="35"/>
      <c r="AL922" s="35"/>
      <c r="AM922" s="35"/>
      <c r="AN922" s="35"/>
      <c r="AO922" s="35"/>
      <c r="AP922" s="35"/>
      <c r="AQ922" s="35"/>
      <c r="AR922" s="35"/>
      <c r="AS922" s="35"/>
      <c r="AT922" s="35"/>
      <c r="AU922" s="35"/>
      <c r="AV922" s="35"/>
      <c r="AW922" s="35"/>
      <c r="AX922" s="35"/>
      <c r="AY922" s="35"/>
      <c r="AZ922" s="35"/>
      <c r="BA922" s="35"/>
      <c r="BB922" s="35"/>
      <c r="BC922" s="35"/>
      <c r="BD922" s="35"/>
      <c r="BE922" s="35"/>
      <c r="BF922" s="35"/>
      <c r="BG922" s="35"/>
      <c r="BH922" s="35"/>
      <c r="BI922" s="35"/>
      <c r="BJ922" s="35"/>
      <c r="BK922" s="35"/>
      <c r="BL922" s="35"/>
      <c r="BM922" s="35"/>
      <c r="BN922" s="35"/>
      <c r="BO922" s="35"/>
      <c r="BP922" s="35"/>
      <c r="BQ922" s="35"/>
      <c r="BR922" s="35"/>
      <c r="BS922" s="35"/>
      <c r="BT922" s="35"/>
      <c r="BU922" s="35"/>
      <c r="BV922" s="35"/>
      <c r="BW922" s="35"/>
      <c r="BX922" s="35"/>
      <c r="BY922" s="35"/>
      <c r="BZ922" s="35"/>
      <c r="CA922" s="35"/>
      <c r="CB922" s="35"/>
      <c r="CC922" s="35"/>
      <c r="CD922" s="35"/>
      <c r="CE922" s="35"/>
      <c r="CF922" s="35"/>
      <c r="CG922" s="35"/>
      <c r="CH922" s="35" t="s">
        <v>5015</v>
      </c>
      <c r="CQ922" s="207">
        <v>0</v>
      </c>
      <c r="CV922" s="222">
        <v>0</v>
      </c>
    </row>
    <row r="923" spans="1:100" s="207" customFormat="1" x14ac:dyDescent="0.25">
      <c r="A923" s="207" t="s">
        <v>5016</v>
      </c>
      <c r="B923" s="35"/>
      <c r="C923" s="35"/>
      <c r="D923" s="35" t="s">
        <v>5017</v>
      </c>
      <c r="E923" s="35" t="s">
        <v>5018</v>
      </c>
      <c r="F923" s="35" t="s">
        <v>5019</v>
      </c>
      <c r="G923" s="35" t="s">
        <v>133</v>
      </c>
      <c r="H923" s="35">
        <v>47904</v>
      </c>
      <c r="I923" s="35" t="s">
        <v>536</v>
      </c>
      <c r="J923" s="35" t="s">
        <v>582</v>
      </c>
      <c r="K923" s="35">
        <v>2077</v>
      </c>
      <c r="L923" s="35"/>
      <c r="M923" s="35"/>
      <c r="N923" s="35"/>
      <c r="O923" s="35"/>
      <c r="P923" s="33"/>
      <c r="Q923" s="35"/>
      <c r="R923" s="35"/>
      <c r="S923" s="35"/>
      <c r="T923" s="35"/>
      <c r="U923" s="35"/>
      <c r="V923" s="35"/>
      <c r="W923" s="35"/>
      <c r="X923" s="35"/>
      <c r="Y923" s="35"/>
      <c r="Z923" s="35"/>
      <c r="AA923" s="35">
        <v>1998</v>
      </c>
      <c r="AB923" s="35"/>
      <c r="AC923" s="35">
        <v>3</v>
      </c>
      <c r="AD923" s="35">
        <v>3</v>
      </c>
      <c r="AE923" s="35"/>
      <c r="AF923" s="35">
        <v>3</v>
      </c>
      <c r="AG923" s="35"/>
      <c r="AH923" s="35">
        <v>3</v>
      </c>
      <c r="AI923" s="35"/>
      <c r="AJ923" s="35"/>
      <c r="AK923" s="35"/>
      <c r="AL923" s="35"/>
      <c r="AM923" s="35"/>
      <c r="AN923" s="35"/>
      <c r="AO923" s="35"/>
      <c r="AP923" s="35"/>
      <c r="AQ923" s="35"/>
      <c r="AR923" s="35"/>
      <c r="AS923" s="35"/>
      <c r="AT923" s="35"/>
      <c r="AU923" s="35"/>
      <c r="AV923" s="35"/>
      <c r="AW923" s="35"/>
      <c r="AX923" s="35"/>
      <c r="AY923" s="35"/>
      <c r="AZ923" s="35"/>
      <c r="BA923" s="35"/>
      <c r="BB923" s="35"/>
      <c r="BC923" s="35"/>
      <c r="BD923" s="35"/>
      <c r="BE923" s="35"/>
      <c r="BF923" s="35"/>
      <c r="BG923" s="35"/>
      <c r="BH923" s="35"/>
      <c r="BI923" s="35"/>
      <c r="BJ923" s="35"/>
      <c r="BK923" s="35"/>
      <c r="BL923" s="35"/>
      <c r="BM923" s="35"/>
      <c r="BN923" s="35"/>
      <c r="BO923" s="35"/>
      <c r="BP923" s="35"/>
      <c r="BQ923" s="35"/>
      <c r="BR923" s="35"/>
      <c r="BS923" s="35"/>
      <c r="BT923" s="35"/>
      <c r="BU923" s="35"/>
      <c r="BV923" s="35"/>
      <c r="BW923" s="35"/>
      <c r="BX923" s="35"/>
      <c r="BY923" s="35"/>
      <c r="BZ923" s="35"/>
      <c r="CA923" s="35"/>
      <c r="CB923" s="35"/>
      <c r="CC923" s="35"/>
      <c r="CD923" s="35"/>
      <c r="CE923" s="35"/>
      <c r="CF923" s="35"/>
      <c r="CG923" s="35"/>
      <c r="CH923" s="35" t="s">
        <v>5020</v>
      </c>
      <c r="CQ923" s="207">
        <v>0</v>
      </c>
      <c r="CV923" s="222">
        <v>0</v>
      </c>
    </row>
    <row r="924" spans="1:100" s="207" customFormat="1" x14ac:dyDescent="0.25">
      <c r="A924" s="207" t="s">
        <v>2991</v>
      </c>
      <c r="B924" s="35"/>
      <c r="C924" s="35"/>
      <c r="D924" s="35" t="s">
        <v>5004</v>
      </c>
      <c r="E924" s="35" t="s">
        <v>5021</v>
      </c>
      <c r="F924" s="35" t="s">
        <v>5022</v>
      </c>
      <c r="G924" s="35" t="s">
        <v>133</v>
      </c>
      <c r="H924" s="35">
        <v>47905</v>
      </c>
      <c r="I924" s="35" t="s">
        <v>536</v>
      </c>
      <c r="J924" s="35" t="s">
        <v>582</v>
      </c>
      <c r="K924" s="35">
        <v>2520</v>
      </c>
      <c r="L924" s="35"/>
      <c r="M924" s="35"/>
      <c r="N924" s="35"/>
      <c r="O924" s="35"/>
      <c r="P924" s="33"/>
      <c r="Q924" s="35"/>
      <c r="R924" s="35"/>
      <c r="S924" s="35"/>
      <c r="T924" s="35"/>
      <c r="U924" s="35"/>
      <c r="V924" s="35"/>
      <c r="W924" s="35"/>
      <c r="X924" s="35"/>
      <c r="Y924" s="35"/>
      <c r="Z924" s="35"/>
      <c r="AA924" s="35">
        <v>1987</v>
      </c>
      <c r="AB924" s="35"/>
      <c r="AC924" s="35">
        <v>4</v>
      </c>
      <c r="AD924" s="35">
        <v>4</v>
      </c>
      <c r="AE924" s="35"/>
      <c r="AF924" s="35">
        <v>4</v>
      </c>
      <c r="AG924" s="35"/>
      <c r="AH924" s="35">
        <v>4</v>
      </c>
      <c r="AI924" s="35"/>
      <c r="AJ924" s="35"/>
      <c r="AK924" s="35"/>
      <c r="AL924" s="35"/>
      <c r="AM924" s="35"/>
      <c r="AN924" s="35"/>
      <c r="AO924" s="35"/>
      <c r="AP924" s="35"/>
      <c r="AQ924" s="35"/>
      <c r="AR924" s="35"/>
      <c r="AS924" s="35"/>
      <c r="AT924" s="35"/>
      <c r="AU924" s="35"/>
      <c r="AV924" s="35"/>
      <c r="AW924" s="35"/>
      <c r="AX924" s="35"/>
      <c r="AY924" s="35"/>
      <c r="AZ924" s="35"/>
      <c r="BA924" s="35"/>
      <c r="BB924" s="35"/>
      <c r="BC924" s="35"/>
      <c r="BD924" s="35"/>
      <c r="BE924" s="35"/>
      <c r="BF924" s="35"/>
      <c r="BG924" s="35"/>
      <c r="BH924" s="35"/>
      <c r="BI924" s="35"/>
      <c r="BJ924" s="35"/>
      <c r="BK924" s="35"/>
      <c r="BL924" s="35"/>
      <c r="BM924" s="35"/>
      <c r="BN924" s="35"/>
      <c r="BO924" s="35"/>
      <c r="BP924" s="35"/>
      <c r="BQ924" s="35"/>
      <c r="BR924" s="35"/>
      <c r="BS924" s="35"/>
      <c r="BT924" s="35"/>
      <c r="BU924" s="35"/>
      <c r="BV924" s="35"/>
      <c r="BW924" s="35"/>
      <c r="BX924" s="35"/>
      <c r="BY924" s="35"/>
      <c r="BZ924" s="35"/>
      <c r="CA924" s="35"/>
      <c r="CB924" s="35"/>
      <c r="CC924" s="35"/>
      <c r="CD924" s="35"/>
      <c r="CE924" s="35"/>
      <c r="CF924" s="35"/>
      <c r="CG924" s="35"/>
      <c r="CH924" s="35" t="s">
        <v>5023</v>
      </c>
      <c r="CQ924" s="207">
        <v>1</v>
      </c>
      <c r="CR924" s="207" t="s">
        <v>6392</v>
      </c>
      <c r="CV924" s="222">
        <v>0</v>
      </c>
    </row>
    <row r="925" spans="1:100" s="207" customFormat="1" x14ac:dyDescent="0.25">
      <c r="A925" s="207" t="s">
        <v>5024</v>
      </c>
      <c r="B925" s="35"/>
      <c r="C925" s="35"/>
      <c r="D925" s="35" t="s">
        <v>5025</v>
      </c>
      <c r="E925" s="35" t="s">
        <v>5026</v>
      </c>
      <c r="F925" s="35"/>
      <c r="G925" s="35" t="s">
        <v>133</v>
      </c>
      <c r="H925" s="35">
        <v>47909</v>
      </c>
      <c r="I925" s="35" t="s">
        <v>536</v>
      </c>
      <c r="J925" s="35" t="s">
        <v>582</v>
      </c>
      <c r="K925" s="35">
        <v>1056</v>
      </c>
      <c r="L925" s="35"/>
      <c r="M925" s="35"/>
      <c r="N925" s="35"/>
      <c r="O925" s="35"/>
      <c r="P925" s="33"/>
      <c r="Q925" s="35"/>
      <c r="R925" s="35"/>
      <c r="S925" s="35"/>
      <c r="T925" s="35"/>
      <c r="U925" s="35"/>
      <c r="V925" s="35"/>
      <c r="W925" s="35"/>
      <c r="X925" s="35"/>
      <c r="Y925" s="35"/>
      <c r="Z925" s="35"/>
      <c r="AA925" s="35">
        <v>2004</v>
      </c>
      <c r="AB925" s="35"/>
      <c r="AC925" s="35">
        <v>3</v>
      </c>
      <c r="AD925" s="35">
        <v>3</v>
      </c>
      <c r="AE925" s="35"/>
      <c r="AF925" s="35">
        <v>3</v>
      </c>
      <c r="AG925" s="35"/>
      <c r="AH925" s="35">
        <v>3</v>
      </c>
      <c r="AI925" s="35"/>
      <c r="AJ925" s="35"/>
      <c r="AK925" s="35"/>
      <c r="AL925" s="35"/>
      <c r="AM925" s="35"/>
      <c r="AN925" s="35"/>
      <c r="AO925" s="35"/>
      <c r="AP925" s="35"/>
      <c r="AQ925" s="35"/>
      <c r="AR925" s="35"/>
      <c r="AS925" s="35"/>
      <c r="AT925" s="35"/>
      <c r="AU925" s="35"/>
      <c r="AV925" s="35"/>
      <c r="AW925" s="35"/>
      <c r="AX925" s="35"/>
      <c r="AY925" s="35"/>
      <c r="AZ925" s="35"/>
      <c r="BA925" s="35"/>
      <c r="BB925" s="35"/>
      <c r="BC925" s="35"/>
      <c r="BD925" s="35"/>
      <c r="BE925" s="35"/>
      <c r="BF925" s="35"/>
      <c r="BG925" s="35"/>
      <c r="BH925" s="35"/>
      <c r="BI925" s="35"/>
      <c r="BJ925" s="35"/>
      <c r="BK925" s="35"/>
      <c r="BL925" s="35"/>
      <c r="BM925" s="35"/>
      <c r="BN925" s="35"/>
      <c r="BO925" s="35"/>
      <c r="BP925" s="35"/>
      <c r="BQ925" s="35"/>
      <c r="BR925" s="35"/>
      <c r="BS925" s="35"/>
      <c r="BT925" s="35"/>
      <c r="BU925" s="35"/>
      <c r="BV925" s="35"/>
      <c r="BW925" s="35"/>
      <c r="BX925" s="35"/>
      <c r="BY925" s="35"/>
      <c r="BZ925" s="35"/>
      <c r="CA925" s="35"/>
      <c r="CB925" s="35"/>
      <c r="CC925" s="35"/>
      <c r="CD925" s="35"/>
      <c r="CE925" s="35"/>
      <c r="CF925" s="35"/>
      <c r="CG925" s="35"/>
      <c r="CH925" s="35"/>
      <c r="CQ925" s="207">
        <v>0</v>
      </c>
      <c r="CV925" s="222">
        <v>0</v>
      </c>
    </row>
    <row r="926" spans="1:100" s="207" customFormat="1" x14ac:dyDescent="0.25">
      <c r="A926" s="207" t="s">
        <v>5027</v>
      </c>
      <c r="B926" s="35"/>
      <c r="C926" s="35"/>
      <c r="D926" s="35" t="s">
        <v>5029</v>
      </c>
      <c r="E926" s="35" t="s">
        <v>5028</v>
      </c>
      <c r="F926" s="35" t="s">
        <v>5030</v>
      </c>
      <c r="G926" s="35" t="s">
        <v>254</v>
      </c>
      <c r="H926" s="35">
        <v>47906</v>
      </c>
      <c r="I926" s="35" t="s">
        <v>536</v>
      </c>
      <c r="J926" s="35" t="s">
        <v>582</v>
      </c>
      <c r="K926" s="35">
        <v>1750</v>
      </c>
      <c r="L926" s="35"/>
      <c r="M926" s="35"/>
      <c r="N926" s="35"/>
      <c r="O926" s="35"/>
      <c r="P926" s="33"/>
      <c r="Q926" s="35"/>
      <c r="R926" s="35"/>
      <c r="S926" s="35"/>
      <c r="T926" s="35"/>
      <c r="U926" s="35"/>
      <c r="V926" s="35"/>
      <c r="W926" s="35"/>
      <c r="X926" s="35"/>
      <c r="Y926" s="35"/>
      <c r="Z926" s="35"/>
      <c r="AA926" s="35">
        <v>1957</v>
      </c>
      <c r="AB926" s="35"/>
      <c r="AC926" s="35">
        <v>4</v>
      </c>
      <c r="AD926" s="35">
        <v>4</v>
      </c>
      <c r="AE926" s="35"/>
      <c r="AF926" s="35">
        <v>4</v>
      </c>
      <c r="AG926" s="35"/>
      <c r="AH926" s="35">
        <v>4</v>
      </c>
      <c r="AI926" s="35"/>
      <c r="AJ926" s="35"/>
      <c r="AK926" s="35"/>
      <c r="AL926" s="35"/>
      <c r="AM926" s="35"/>
      <c r="AN926" s="35"/>
      <c r="AO926" s="35"/>
      <c r="AP926" s="35"/>
      <c r="AQ926" s="35"/>
      <c r="AR926" s="35"/>
      <c r="AS926" s="35"/>
      <c r="AT926" s="35"/>
      <c r="AU926" s="35"/>
      <c r="AV926" s="35"/>
      <c r="AW926" s="35"/>
      <c r="AX926" s="35"/>
      <c r="AY926" s="35"/>
      <c r="AZ926" s="35"/>
      <c r="BA926" s="35"/>
      <c r="BB926" s="35"/>
      <c r="BC926" s="35"/>
      <c r="BD926" s="35"/>
      <c r="BE926" s="35"/>
      <c r="BF926" s="35"/>
      <c r="BG926" s="35"/>
      <c r="BH926" s="35"/>
      <c r="BI926" s="35"/>
      <c r="BJ926" s="35"/>
      <c r="BK926" s="35"/>
      <c r="BL926" s="35"/>
      <c r="BM926" s="35"/>
      <c r="BN926" s="35"/>
      <c r="BO926" s="35"/>
      <c r="BP926" s="35"/>
      <c r="BQ926" s="35"/>
      <c r="BR926" s="35"/>
      <c r="BS926" s="35"/>
      <c r="BT926" s="35"/>
      <c r="BU926" s="35"/>
      <c r="BV926" s="35"/>
      <c r="BW926" s="35"/>
      <c r="BX926" s="35"/>
      <c r="BY926" s="35"/>
      <c r="BZ926" s="35"/>
      <c r="CA926" s="35"/>
      <c r="CB926" s="35"/>
      <c r="CC926" s="35"/>
      <c r="CD926" s="35"/>
      <c r="CE926" s="35"/>
      <c r="CF926" s="35"/>
      <c r="CG926" s="35"/>
      <c r="CH926" s="35" t="s">
        <v>5033</v>
      </c>
      <c r="CQ926" s="207">
        <v>0</v>
      </c>
      <c r="CV926" s="222">
        <v>0</v>
      </c>
    </row>
    <row r="927" spans="1:100" s="207" customFormat="1" x14ac:dyDescent="0.25">
      <c r="A927" s="207" t="s">
        <v>5031</v>
      </c>
      <c r="B927" s="35"/>
      <c r="C927" s="35"/>
      <c r="D927" s="35" t="s">
        <v>5032</v>
      </c>
      <c r="E927" s="35" t="s">
        <v>3710</v>
      </c>
      <c r="F927" s="35" t="s">
        <v>5034</v>
      </c>
      <c r="G927" s="35" t="s">
        <v>133</v>
      </c>
      <c r="H927" s="35">
        <v>47901</v>
      </c>
      <c r="I927" s="35" t="s">
        <v>536</v>
      </c>
      <c r="J927" s="35" t="s">
        <v>582</v>
      </c>
      <c r="K927" s="35">
        <v>6499</v>
      </c>
      <c r="L927" s="35"/>
      <c r="M927" s="35"/>
      <c r="N927" s="35"/>
      <c r="O927" s="35"/>
      <c r="P927" s="33"/>
      <c r="Q927" s="35"/>
      <c r="R927" s="35"/>
      <c r="S927" s="35"/>
      <c r="T927" s="35"/>
      <c r="U927" s="35"/>
      <c r="V927" s="35"/>
      <c r="W927" s="35"/>
      <c r="X927" s="35"/>
      <c r="Y927" s="35"/>
      <c r="Z927" s="35"/>
      <c r="AA927" s="35">
        <v>1950</v>
      </c>
      <c r="AB927" s="35"/>
      <c r="AC927" s="35">
        <v>3</v>
      </c>
      <c r="AD927" s="35">
        <v>3</v>
      </c>
      <c r="AE927" s="35"/>
      <c r="AF927" s="35">
        <v>3</v>
      </c>
      <c r="AG927" s="35"/>
      <c r="AH927" s="35">
        <v>3</v>
      </c>
      <c r="AI927" s="35"/>
      <c r="AJ927" s="35"/>
      <c r="AK927" s="35"/>
      <c r="AL927" s="35"/>
      <c r="AM927" s="35"/>
      <c r="AN927" s="35"/>
      <c r="AO927" s="35"/>
      <c r="AP927" s="35"/>
      <c r="AQ927" s="35"/>
      <c r="AR927" s="35"/>
      <c r="AS927" s="35"/>
      <c r="AT927" s="35"/>
      <c r="AU927" s="35"/>
      <c r="AV927" s="35"/>
      <c r="AW927" s="35"/>
      <c r="AX927" s="35"/>
      <c r="AY927" s="35"/>
      <c r="AZ927" s="35"/>
      <c r="BA927" s="35"/>
      <c r="BB927" s="35"/>
      <c r="BC927" s="35"/>
      <c r="BD927" s="35"/>
      <c r="BE927" s="35"/>
      <c r="BF927" s="35"/>
      <c r="BG927" s="35"/>
      <c r="BH927" s="35"/>
      <c r="BI927" s="35"/>
      <c r="BJ927" s="35"/>
      <c r="BK927" s="35"/>
      <c r="BL927" s="35"/>
      <c r="BM927" s="35"/>
      <c r="BN927" s="35"/>
      <c r="BO927" s="35"/>
      <c r="BP927" s="35"/>
      <c r="BQ927" s="35"/>
      <c r="BR927" s="35"/>
      <c r="BS927" s="35"/>
      <c r="BT927" s="35"/>
      <c r="BU927" s="35"/>
      <c r="BV927" s="35"/>
      <c r="BW927" s="35"/>
      <c r="BX927" s="35"/>
      <c r="BY927" s="35"/>
      <c r="BZ927" s="35"/>
      <c r="CA927" s="35"/>
      <c r="CB927" s="35"/>
      <c r="CC927" s="35"/>
      <c r="CD927" s="35"/>
      <c r="CE927" s="35"/>
      <c r="CF927" s="35"/>
      <c r="CG927" s="35"/>
      <c r="CH927" s="35" t="s">
        <v>5035</v>
      </c>
      <c r="CQ927" s="207">
        <v>0</v>
      </c>
      <c r="CV927" s="222">
        <v>0</v>
      </c>
    </row>
    <row r="928" spans="1:100" s="207" customFormat="1" x14ac:dyDescent="0.25">
      <c r="A928" s="207" t="s">
        <v>5036</v>
      </c>
      <c r="B928" s="35"/>
      <c r="C928" s="35"/>
      <c r="D928" s="35" t="s">
        <v>5037</v>
      </c>
      <c r="E928" s="35" t="s">
        <v>3425</v>
      </c>
      <c r="F928" s="35" t="s">
        <v>5038</v>
      </c>
      <c r="G928" s="35" t="s">
        <v>254</v>
      </c>
      <c r="H928" s="35">
        <v>47906</v>
      </c>
      <c r="I928" s="35" t="s">
        <v>536</v>
      </c>
      <c r="J928" s="35" t="s">
        <v>582</v>
      </c>
      <c r="K928" s="35">
        <v>9236</v>
      </c>
      <c r="L928" s="35"/>
      <c r="M928" s="35"/>
      <c r="N928" s="35"/>
      <c r="O928" s="35"/>
      <c r="P928" s="33"/>
      <c r="Q928" s="35"/>
      <c r="R928" s="35"/>
      <c r="S928" s="35"/>
      <c r="T928" s="35"/>
      <c r="U928" s="35"/>
      <c r="V928" s="35"/>
      <c r="W928" s="35"/>
      <c r="X928" s="35"/>
      <c r="Y928" s="35"/>
      <c r="Z928" s="35"/>
      <c r="AA928" s="35"/>
      <c r="AB928" s="35"/>
      <c r="AC928" s="35">
        <v>5</v>
      </c>
      <c r="AD928" s="35">
        <v>4</v>
      </c>
      <c r="AE928" s="35"/>
      <c r="AF928" s="35">
        <v>5</v>
      </c>
      <c r="AG928" s="35"/>
      <c r="AH928" s="35">
        <v>4</v>
      </c>
      <c r="AI928" s="35"/>
      <c r="AJ928" s="35"/>
      <c r="AK928" s="35"/>
      <c r="AL928" s="35"/>
      <c r="AM928" s="35"/>
      <c r="AN928" s="35"/>
      <c r="AO928" s="35"/>
      <c r="AP928" s="35"/>
      <c r="AQ928" s="35"/>
      <c r="AR928" s="35"/>
      <c r="AS928" s="35"/>
      <c r="AT928" s="35"/>
      <c r="AU928" s="35"/>
      <c r="AV928" s="35"/>
      <c r="AW928" s="35"/>
      <c r="AX928" s="35"/>
      <c r="AY928" s="35"/>
      <c r="AZ928" s="35"/>
      <c r="BA928" s="35"/>
      <c r="BB928" s="35"/>
      <c r="BC928" s="35"/>
      <c r="BD928" s="35"/>
      <c r="BE928" s="35"/>
      <c r="BF928" s="35"/>
      <c r="BG928" s="35"/>
      <c r="BH928" s="35"/>
      <c r="BI928" s="35"/>
      <c r="BJ928" s="35"/>
      <c r="BK928" s="35"/>
      <c r="BL928" s="35"/>
      <c r="BM928" s="35"/>
      <c r="BN928" s="35"/>
      <c r="BO928" s="35"/>
      <c r="BP928" s="35"/>
      <c r="BQ928" s="35"/>
      <c r="BR928" s="35"/>
      <c r="BS928" s="35"/>
      <c r="BT928" s="35"/>
      <c r="BU928" s="35"/>
      <c r="BV928" s="35"/>
      <c r="BW928" s="35"/>
      <c r="BX928" s="35"/>
      <c r="BY928" s="35"/>
      <c r="BZ928" s="35"/>
      <c r="CA928" s="35"/>
      <c r="CB928" s="35"/>
      <c r="CC928" s="35"/>
      <c r="CD928" s="35"/>
      <c r="CE928" s="35"/>
      <c r="CF928" s="35"/>
      <c r="CG928" s="35"/>
      <c r="CH928" s="35" t="s">
        <v>5039</v>
      </c>
      <c r="CQ928" s="207">
        <v>0</v>
      </c>
      <c r="CV928" s="222">
        <v>0</v>
      </c>
    </row>
    <row r="929" spans="1:100" s="207" customFormat="1" x14ac:dyDescent="0.25">
      <c r="A929" s="207" t="s">
        <v>5040</v>
      </c>
      <c r="B929" s="35"/>
      <c r="C929" s="35"/>
      <c r="D929" s="35" t="s">
        <v>5041</v>
      </c>
      <c r="E929" s="35" t="s">
        <v>5042</v>
      </c>
      <c r="F929" s="35" t="s">
        <v>5043</v>
      </c>
      <c r="G929" s="35" t="s">
        <v>254</v>
      </c>
      <c r="H929" s="35">
        <v>47906</v>
      </c>
      <c r="I929" s="35" t="s">
        <v>536</v>
      </c>
      <c r="J929" s="35" t="s">
        <v>582</v>
      </c>
      <c r="K929" s="35">
        <v>8548</v>
      </c>
      <c r="L929" s="35"/>
      <c r="M929" s="35"/>
      <c r="N929" s="35"/>
      <c r="O929" s="35"/>
      <c r="P929" s="33"/>
      <c r="Q929" s="35"/>
      <c r="R929" s="35"/>
      <c r="S929" s="35"/>
      <c r="T929" s="35"/>
      <c r="U929" s="35"/>
      <c r="V929" s="35"/>
      <c r="W929" s="35"/>
      <c r="X929" s="35"/>
      <c r="Y929" s="35"/>
      <c r="Z929" s="35"/>
      <c r="AA929" s="35">
        <v>1979</v>
      </c>
      <c r="AB929" s="35"/>
      <c r="AC929" s="35">
        <v>3</v>
      </c>
      <c r="AD929" s="35">
        <v>3</v>
      </c>
      <c r="AE929" s="35"/>
      <c r="AF929" s="35">
        <v>3</v>
      </c>
      <c r="AG929" s="35"/>
      <c r="AH929" s="35">
        <v>3</v>
      </c>
      <c r="AI929" s="35"/>
      <c r="AJ929" s="35"/>
      <c r="AK929" s="35"/>
      <c r="AL929" s="35"/>
      <c r="AM929" s="35"/>
      <c r="AN929" s="35"/>
      <c r="AO929" s="35"/>
      <c r="AP929" s="35"/>
      <c r="AQ929" s="35"/>
      <c r="AR929" s="35"/>
      <c r="AS929" s="35"/>
      <c r="AT929" s="35"/>
      <c r="AU929" s="35"/>
      <c r="AV929" s="35"/>
      <c r="AW929" s="35"/>
      <c r="AX929" s="35"/>
      <c r="AY929" s="35"/>
      <c r="AZ929" s="35"/>
      <c r="BA929" s="35"/>
      <c r="BB929" s="35"/>
      <c r="BC929" s="35"/>
      <c r="BD929" s="35"/>
      <c r="BE929" s="35"/>
      <c r="BF929" s="35"/>
      <c r="BG929" s="35"/>
      <c r="BH929" s="35"/>
      <c r="BI929" s="35"/>
      <c r="BJ929" s="35"/>
      <c r="BK929" s="35"/>
      <c r="BL929" s="35"/>
      <c r="BM929" s="35"/>
      <c r="BN929" s="35"/>
      <c r="BO929" s="35"/>
      <c r="BP929" s="35"/>
      <c r="BQ929" s="35"/>
      <c r="BR929" s="35"/>
      <c r="BS929" s="35"/>
      <c r="BT929" s="35"/>
      <c r="BU929" s="35"/>
      <c r="BV929" s="35"/>
      <c r="BW929" s="35"/>
      <c r="BX929" s="35"/>
      <c r="BY929" s="35"/>
      <c r="BZ929" s="35"/>
      <c r="CA929" s="35"/>
      <c r="CB929" s="35"/>
      <c r="CC929" s="35"/>
      <c r="CD929" s="35"/>
      <c r="CE929" s="35"/>
      <c r="CF929" s="35"/>
      <c r="CG929" s="35"/>
      <c r="CH929" s="35" t="s">
        <v>5044</v>
      </c>
      <c r="CQ929" s="207">
        <v>0</v>
      </c>
      <c r="CV929" s="222">
        <v>0</v>
      </c>
    </row>
    <row r="930" spans="1:100" s="207" customFormat="1" x14ac:dyDescent="0.25">
      <c r="A930" s="207" t="s">
        <v>5045</v>
      </c>
      <c r="B930" s="35"/>
      <c r="C930" s="35"/>
      <c r="D930" s="35" t="s">
        <v>5046</v>
      </c>
      <c r="E930" s="35" t="s">
        <v>5047</v>
      </c>
      <c r="F930" s="35" t="s">
        <v>5048</v>
      </c>
      <c r="G930" s="35" t="s">
        <v>133</v>
      </c>
      <c r="H930" s="35">
        <v>47905</v>
      </c>
      <c r="I930" s="35" t="s">
        <v>536</v>
      </c>
      <c r="J930" s="35" t="s">
        <v>582</v>
      </c>
      <c r="K930" s="35">
        <v>7903</v>
      </c>
      <c r="L930" s="35"/>
      <c r="M930" s="35"/>
      <c r="N930" s="35"/>
      <c r="O930" s="35"/>
      <c r="P930" s="33">
        <v>4735</v>
      </c>
      <c r="Q930" s="35"/>
      <c r="R930" s="35"/>
      <c r="S930" s="35"/>
      <c r="T930" s="35"/>
      <c r="U930" s="35"/>
      <c r="V930" s="35"/>
      <c r="W930" s="35"/>
      <c r="X930" s="35"/>
      <c r="Y930" s="35"/>
      <c r="Z930" s="35"/>
      <c r="AA930" s="35">
        <v>1958</v>
      </c>
      <c r="AB930" s="35"/>
      <c r="AC930" s="35">
        <v>2</v>
      </c>
      <c r="AD930" s="35">
        <v>2</v>
      </c>
      <c r="AE930" s="35"/>
      <c r="AF930" s="35">
        <v>2</v>
      </c>
      <c r="AG930" s="35"/>
      <c r="AH930" s="35">
        <v>3</v>
      </c>
      <c r="AI930" s="35"/>
      <c r="AJ930" s="35"/>
      <c r="AK930" s="35"/>
      <c r="AL930" s="35"/>
      <c r="AM930" s="35"/>
      <c r="AN930" s="35"/>
      <c r="AO930" s="35"/>
      <c r="AP930" s="35"/>
      <c r="AQ930" s="35"/>
      <c r="AR930" s="35"/>
      <c r="AS930" s="35"/>
      <c r="AT930" s="35"/>
      <c r="AU930" s="35"/>
      <c r="AV930" s="35"/>
      <c r="AW930" s="35"/>
      <c r="AX930" s="35"/>
      <c r="AY930" s="35"/>
      <c r="AZ930" s="35"/>
      <c r="BA930" s="35"/>
      <c r="BB930" s="35"/>
      <c r="BC930" s="35"/>
      <c r="BD930" s="35"/>
      <c r="BE930" s="35"/>
      <c r="BF930" s="35"/>
      <c r="BG930" s="35"/>
      <c r="BH930" s="35"/>
      <c r="BI930" s="35"/>
      <c r="BJ930" s="35"/>
      <c r="BK930" s="35"/>
      <c r="BL930" s="35"/>
      <c r="BM930" s="35"/>
      <c r="BN930" s="35"/>
      <c r="BO930" s="35"/>
      <c r="BP930" s="35"/>
      <c r="BQ930" s="35"/>
      <c r="BR930" s="35"/>
      <c r="BS930" s="35"/>
      <c r="BT930" s="35"/>
      <c r="BU930" s="35"/>
      <c r="BV930" s="35"/>
      <c r="BW930" s="35"/>
      <c r="BX930" s="35"/>
      <c r="BY930" s="35"/>
      <c r="BZ930" s="35"/>
      <c r="CA930" s="35"/>
      <c r="CB930" s="35"/>
      <c r="CC930" s="35"/>
      <c r="CD930" s="35"/>
      <c r="CE930" s="35"/>
      <c r="CF930" s="35"/>
      <c r="CG930" s="35"/>
      <c r="CH930" s="35" t="s">
        <v>5049</v>
      </c>
      <c r="CQ930" s="207">
        <v>0</v>
      </c>
      <c r="CV930" s="222">
        <v>0</v>
      </c>
    </row>
    <row r="931" spans="1:100" s="207" customFormat="1" x14ac:dyDescent="0.25">
      <c r="A931" s="207" t="s">
        <v>1500</v>
      </c>
      <c r="B931" s="35"/>
      <c r="C931" s="35"/>
      <c r="D931" s="35"/>
      <c r="E931" s="35" t="s">
        <v>5050</v>
      </c>
      <c r="F931" s="35" t="s">
        <v>5051</v>
      </c>
      <c r="G931" s="35" t="s">
        <v>133</v>
      </c>
      <c r="H931" s="35">
        <v>47905</v>
      </c>
      <c r="I931" s="35" t="s">
        <v>536</v>
      </c>
      <c r="J931" s="35" t="s">
        <v>582</v>
      </c>
      <c r="K931" s="35">
        <v>9514</v>
      </c>
      <c r="L931" s="35"/>
      <c r="M931" s="35"/>
      <c r="N931" s="35"/>
      <c r="O931" s="35"/>
      <c r="P931" s="33"/>
      <c r="Q931" s="35"/>
      <c r="R931" s="35"/>
      <c r="S931" s="35"/>
      <c r="T931" s="35"/>
      <c r="U931" s="35"/>
      <c r="V931" s="35"/>
      <c r="W931" s="35"/>
      <c r="X931" s="35"/>
      <c r="Y931" s="35"/>
      <c r="Z931" s="35"/>
      <c r="AA931" s="35">
        <v>1982</v>
      </c>
      <c r="AB931" s="35"/>
      <c r="AC931" s="35">
        <v>2</v>
      </c>
      <c r="AD931" s="35">
        <v>3</v>
      </c>
      <c r="AE931" s="35"/>
      <c r="AF931" s="35">
        <v>2</v>
      </c>
      <c r="AG931" s="35"/>
      <c r="AH931" s="35">
        <v>2</v>
      </c>
      <c r="AI931" s="35"/>
      <c r="AJ931" s="35"/>
      <c r="AK931" s="35"/>
      <c r="AL931" s="35"/>
      <c r="AM931" s="35"/>
      <c r="AN931" s="35"/>
      <c r="AO931" s="35"/>
      <c r="AP931" s="35"/>
      <c r="AQ931" s="35"/>
      <c r="AR931" s="35"/>
      <c r="AS931" s="35"/>
      <c r="AT931" s="35"/>
      <c r="AU931" s="35"/>
      <c r="AV931" s="35"/>
      <c r="AW931" s="35"/>
      <c r="AX931" s="35"/>
      <c r="AY931" s="35"/>
      <c r="AZ931" s="35"/>
      <c r="BA931" s="35"/>
      <c r="BB931" s="35"/>
      <c r="BC931" s="35"/>
      <c r="BD931" s="35"/>
      <c r="BE931" s="35"/>
      <c r="BF931" s="35"/>
      <c r="BG931" s="35"/>
      <c r="BH931" s="35"/>
      <c r="BI931" s="35"/>
      <c r="BJ931" s="35"/>
      <c r="BK931" s="35"/>
      <c r="BL931" s="35"/>
      <c r="BM931" s="35"/>
      <c r="BN931" s="35"/>
      <c r="BO931" s="35"/>
      <c r="BP931" s="35"/>
      <c r="BQ931" s="35"/>
      <c r="BR931" s="35"/>
      <c r="BS931" s="35"/>
      <c r="BT931" s="35"/>
      <c r="BU931" s="35"/>
      <c r="BV931" s="35"/>
      <c r="BW931" s="35"/>
      <c r="BX931" s="35"/>
      <c r="BY931" s="35"/>
      <c r="BZ931" s="35"/>
      <c r="CA931" s="35"/>
      <c r="CB931" s="35"/>
      <c r="CC931" s="35"/>
      <c r="CD931" s="35"/>
      <c r="CE931" s="35"/>
      <c r="CF931" s="35"/>
      <c r="CG931" s="35"/>
      <c r="CH931" s="35" t="s">
        <v>5052</v>
      </c>
      <c r="CQ931" s="207">
        <v>1</v>
      </c>
      <c r="CR931" s="207" t="s">
        <v>6393</v>
      </c>
      <c r="CV931" s="222">
        <v>0</v>
      </c>
    </row>
    <row r="932" spans="1:100" s="207" customFormat="1" x14ac:dyDescent="0.25">
      <c r="A932" s="207" t="s">
        <v>5053</v>
      </c>
      <c r="B932" s="35"/>
      <c r="C932" s="35"/>
      <c r="D932" s="35" t="s">
        <v>5054</v>
      </c>
      <c r="E932" s="35" t="s">
        <v>5055</v>
      </c>
      <c r="F932" s="35" t="s">
        <v>5056</v>
      </c>
      <c r="G932" s="35" t="s">
        <v>133</v>
      </c>
      <c r="H932" s="35">
        <v>47909</v>
      </c>
      <c r="I932" s="35" t="s">
        <v>536</v>
      </c>
      <c r="J932" s="35" t="s">
        <v>582</v>
      </c>
      <c r="K932" s="35">
        <v>9315</v>
      </c>
      <c r="L932" s="35"/>
      <c r="M932" s="35"/>
      <c r="N932" s="35"/>
      <c r="O932" s="35"/>
      <c r="P932" s="33"/>
      <c r="Q932" s="35"/>
      <c r="R932" s="35"/>
      <c r="S932" s="35"/>
      <c r="T932" s="35"/>
      <c r="U932" s="35"/>
      <c r="V932" s="35"/>
      <c r="W932" s="35"/>
      <c r="X932" s="35"/>
      <c r="Y932" s="35"/>
      <c r="Z932" s="35"/>
      <c r="AA932" s="35">
        <v>2000</v>
      </c>
      <c r="AB932" s="35"/>
      <c r="AC932" s="35">
        <v>3</v>
      </c>
      <c r="AD932" s="35">
        <v>3</v>
      </c>
      <c r="AE932" s="35"/>
      <c r="AF932" s="35">
        <v>3</v>
      </c>
      <c r="AG932" s="35"/>
      <c r="AH932" s="35">
        <v>3</v>
      </c>
      <c r="AI932" s="35"/>
      <c r="AJ932" s="35"/>
      <c r="AK932" s="35"/>
      <c r="AL932" s="35"/>
      <c r="AM932" s="35"/>
      <c r="AN932" s="35"/>
      <c r="AO932" s="35"/>
      <c r="AP932" s="35"/>
      <c r="AQ932" s="35"/>
      <c r="AR932" s="35"/>
      <c r="AS932" s="35"/>
      <c r="AT932" s="35"/>
      <c r="AU932" s="35"/>
      <c r="AV932" s="35"/>
      <c r="AW932" s="35"/>
      <c r="AX932" s="35"/>
      <c r="AY932" s="35"/>
      <c r="AZ932" s="35"/>
      <c r="BA932" s="35"/>
      <c r="BB932" s="35"/>
      <c r="BC932" s="35"/>
      <c r="BD932" s="35"/>
      <c r="BE932" s="35"/>
      <c r="BF932" s="35"/>
      <c r="BG932" s="35"/>
      <c r="BH932" s="35"/>
      <c r="BI932" s="35"/>
      <c r="BJ932" s="35"/>
      <c r="BK932" s="35"/>
      <c r="BL932" s="35"/>
      <c r="BM932" s="35"/>
      <c r="BN932" s="35"/>
      <c r="BO932" s="35"/>
      <c r="BP932" s="35"/>
      <c r="BQ932" s="35"/>
      <c r="BR932" s="35"/>
      <c r="BS932" s="35"/>
      <c r="BT932" s="35"/>
      <c r="BU932" s="35"/>
      <c r="BV932" s="35"/>
      <c r="BW932" s="35"/>
      <c r="BX932" s="35"/>
      <c r="BY932" s="35"/>
      <c r="BZ932" s="35"/>
      <c r="CA932" s="35"/>
      <c r="CB932" s="35"/>
      <c r="CC932" s="35"/>
      <c r="CD932" s="35"/>
      <c r="CE932" s="35"/>
      <c r="CF932" s="35"/>
      <c r="CG932" s="35"/>
      <c r="CH932" s="35"/>
      <c r="CQ932" s="207">
        <v>0</v>
      </c>
      <c r="CV932" s="222">
        <v>0</v>
      </c>
    </row>
    <row r="933" spans="1:100" s="207" customFormat="1" x14ac:dyDescent="0.25">
      <c r="A933" s="207" t="s">
        <v>5057</v>
      </c>
      <c r="B933" s="35"/>
      <c r="C933" s="35"/>
      <c r="D933" s="35" t="s">
        <v>5058</v>
      </c>
      <c r="E933" s="35" t="s">
        <v>5059</v>
      </c>
      <c r="F933" s="35" t="s">
        <v>5060</v>
      </c>
      <c r="G933" s="35" t="s">
        <v>133</v>
      </c>
      <c r="H933" s="35">
        <v>47901</v>
      </c>
      <c r="I933" s="35" t="s">
        <v>536</v>
      </c>
      <c r="J933" s="35" t="s">
        <v>582</v>
      </c>
      <c r="K933" s="35">
        <v>5400</v>
      </c>
      <c r="L933" s="35"/>
      <c r="M933" s="35"/>
      <c r="N933" s="35"/>
      <c r="O933" s="35"/>
      <c r="P933" s="33"/>
      <c r="Q933" s="35"/>
      <c r="R933" s="35"/>
      <c r="S933" s="35"/>
      <c r="T933" s="35"/>
      <c r="U933" s="35"/>
      <c r="V933" s="35"/>
      <c r="W933" s="35"/>
      <c r="X933" s="35"/>
      <c r="Y933" s="35"/>
      <c r="Z933" s="35"/>
      <c r="AA933" s="35">
        <v>1997</v>
      </c>
      <c r="AB933" s="35"/>
      <c r="AC933" s="35">
        <v>4</v>
      </c>
      <c r="AD933" s="35">
        <v>4</v>
      </c>
      <c r="AE933" s="35"/>
      <c r="AF933" s="35">
        <v>4</v>
      </c>
      <c r="AG933" s="35"/>
      <c r="AH933" s="35">
        <v>4</v>
      </c>
      <c r="AI933" s="35"/>
      <c r="AJ933" s="35"/>
      <c r="AK933" s="35"/>
      <c r="AL933" s="35"/>
      <c r="AM933" s="35"/>
      <c r="AN933" s="35"/>
      <c r="AO933" s="35"/>
      <c r="AP933" s="35"/>
      <c r="AQ933" s="35"/>
      <c r="AR933" s="35"/>
      <c r="AS933" s="35"/>
      <c r="AT933" s="35"/>
      <c r="AU933" s="35"/>
      <c r="AV933" s="35"/>
      <c r="AW933" s="35"/>
      <c r="AX933" s="35"/>
      <c r="AY933" s="35"/>
      <c r="AZ933" s="35"/>
      <c r="BA933" s="35"/>
      <c r="BB933" s="35"/>
      <c r="BC933" s="35"/>
      <c r="BD933" s="35"/>
      <c r="BE933" s="35"/>
      <c r="BF933" s="35"/>
      <c r="BG933" s="35"/>
      <c r="BH933" s="35"/>
      <c r="BI933" s="35"/>
      <c r="BJ933" s="35"/>
      <c r="BK933" s="35"/>
      <c r="BL933" s="35"/>
      <c r="BM933" s="35"/>
      <c r="BN933" s="35"/>
      <c r="BO933" s="35"/>
      <c r="BP933" s="35"/>
      <c r="BQ933" s="35"/>
      <c r="BR933" s="35"/>
      <c r="BS933" s="35"/>
      <c r="BT933" s="35"/>
      <c r="BU933" s="35"/>
      <c r="BV933" s="35"/>
      <c r="BW933" s="35"/>
      <c r="BX933" s="35"/>
      <c r="BY933" s="35"/>
      <c r="BZ933" s="35"/>
      <c r="CA933" s="35"/>
      <c r="CB933" s="35"/>
      <c r="CC933" s="35"/>
      <c r="CD933" s="35"/>
      <c r="CE933" s="35"/>
      <c r="CF933" s="35"/>
      <c r="CG933" s="35"/>
      <c r="CH933" s="35"/>
      <c r="CQ933" s="207">
        <v>0</v>
      </c>
      <c r="CV933" s="222">
        <v>0</v>
      </c>
    </row>
    <row r="934" spans="1:100" s="207" customFormat="1" x14ac:dyDescent="0.25">
      <c r="A934" s="207" t="s">
        <v>5061</v>
      </c>
      <c r="B934" s="35"/>
      <c r="C934" s="35"/>
      <c r="D934" s="35" t="s">
        <v>5062</v>
      </c>
      <c r="E934" s="35" t="s">
        <v>5063</v>
      </c>
      <c r="F934" s="35" t="s">
        <v>5064</v>
      </c>
      <c r="G934" s="35" t="s">
        <v>133</v>
      </c>
      <c r="H934" s="35">
        <v>47905</v>
      </c>
      <c r="I934" s="35" t="s">
        <v>536</v>
      </c>
      <c r="J934" s="35" t="s">
        <v>582</v>
      </c>
      <c r="K934" s="35">
        <v>7400</v>
      </c>
      <c r="L934" s="35"/>
      <c r="M934" s="35"/>
      <c r="N934" s="35"/>
      <c r="O934" s="35"/>
      <c r="P934" s="33"/>
      <c r="Q934" s="35"/>
      <c r="R934" s="35"/>
      <c r="S934" s="35"/>
      <c r="T934" s="35"/>
      <c r="U934" s="35"/>
      <c r="V934" s="35"/>
      <c r="W934" s="35"/>
      <c r="X934" s="35"/>
      <c r="Y934" s="35"/>
      <c r="Z934" s="35"/>
      <c r="AA934" s="35">
        <v>1994</v>
      </c>
      <c r="AB934" s="35"/>
      <c r="AC934" s="35">
        <v>3</v>
      </c>
      <c r="AD934" s="35">
        <v>3</v>
      </c>
      <c r="AE934" s="35"/>
      <c r="AF934" s="35">
        <v>4</v>
      </c>
      <c r="AG934" s="35"/>
      <c r="AH934" s="35">
        <v>3</v>
      </c>
      <c r="AI934" s="35"/>
      <c r="AJ934" s="35"/>
      <c r="AK934" s="35"/>
      <c r="AL934" s="35"/>
      <c r="AM934" s="35"/>
      <c r="AN934" s="35"/>
      <c r="AO934" s="35"/>
      <c r="AP934" s="35"/>
      <c r="AQ934" s="35"/>
      <c r="AR934" s="35"/>
      <c r="AS934" s="35"/>
      <c r="AT934" s="35"/>
      <c r="AU934" s="35"/>
      <c r="AV934" s="35"/>
      <c r="AW934" s="35"/>
      <c r="AX934" s="35"/>
      <c r="AY934" s="35"/>
      <c r="AZ934" s="35"/>
      <c r="BA934" s="35"/>
      <c r="BB934" s="35"/>
      <c r="BC934" s="35"/>
      <c r="BD934" s="35"/>
      <c r="BE934" s="35"/>
      <c r="BF934" s="35"/>
      <c r="BG934" s="35"/>
      <c r="BH934" s="35"/>
      <c r="BI934" s="35"/>
      <c r="BJ934" s="35"/>
      <c r="BK934" s="35"/>
      <c r="BL934" s="35"/>
      <c r="BM934" s="35"/>
      <c r="BN934" s="35"/>
      <c r="BO934" s="35"/>
      <c r="BP934" s="35"/>
      <c r="BQ934" s="35"/>
      <c r="BR934" s="35"/>
      <c r="BS934" s="35"/>
      <c r="BT934" s="35"/>
      <c r="BU934" s="35"/>
      <c r="BV934" s="35"/>
      <c r="BW934" s="35"/>
      <c r="BX934" s="35"/>
      <c r="BY934" s="35"/>
      <c r="BZ934" s="35"/>
      <c r="CA934" s="35"/>
      <c r="CB934" s="35"/>
      <c r="CC934" s="35"/>
      <c r="CD934" s="35"/>
      <c r="CE934" s="35"/>
      <c r="CF934" s="35"/>
      <c r="CG934" s="35"/>
      <c r="CH934" s="35" t="s">
        <v>5065</v>
      </c>
      <c r="CQ934" s="207">
        <v>0</v>
      </c>
      <c r="CV934" s="222">
        <v>0</v>
      </c>
    </row>
    <row r="935" spans="1:100" s="207" customFormat="1" x14ac:dyDescent="0.25">
      <c r="A935" s="207" t="s">
        <v>5075</v>
      </c>
      <c r="B935" s="35"/>
      <c r="C935" s="35"/>
      <c r="D935" s="35" t="s">
        <v>5076</v>
      </c>
      <c r="E935" s="35" t="s">
        <v>5077</v>
      </c>
      <c r="F935" s="35" t="s">
        <v>5078</v>
      </c>
      <c r="G935" s="35" t="s">
        <v>254</v>
      </c>
      <c r="H935" s="35">
        <v>47906</v>
      </c>
      <c r="I935" s="35" t="s">
        <v>536</v>
      </c>
      <c r="J935" s="35" t="s">
        <v>582</v>
      </c>
      <c r="K935" s="35">
        <v>7240</v>
      </c>
      <c r="L935" s="35"/>
      <c r="M935" s="35"/>
      <c r="N935" s="35"/>
      <c r="O935" s="35"/>
      <c r="P935" s="33"/>
      <c r="Q935" s="35"/>
      <c r="R935" s="35"/>
      <c r="S935" s="35"/>
      <c r="T935" s="35"/>
      <c r="U935" s="35"/>
      <c r="V935" s="35"/>
      <c r="W935" s="35"/>
      <c r="X935" s="35"/>
      <c r="Y935" s="35"/>
      <c r="Z935" s="35"/>
      <c r="AA935" s="35">
        <v>1965</v>
      </c>
      <c r="AB935" s="35"/>
      <c r="AC935" s="35">
        <v>3</v>
      </c>
      <c r="AD935" s="35">
        <v>4</v>
      </c>
      <c r="AE935" s="35"/>
      <c r="AF935" s="35">
        <v>3</v>
      </c>
      <c r="AG935" s="35"/>
      <c r="AH935" s="35">
        <v>4</v>
      </c>
      <c r="AI935" s="35"/>
      <c r="AJ935" s="35"/>
      <c r="AK935" s="35"/>
      <c r="AL935" s="35"/>
      <c r="AM935" s="35"/>
      <c r="AN935" s="35"/>
      <c r="AO935" s="35"/>
      <c r="AP935" s="35"/>
      <c r="AQ935" s="35"/>
      <c r="AR935" s="35"/>
      <c r="AS935" s="35"/>
      <c r="AT935" s="35"/>
      <c r="AU935" s="35"/>
      <c r="AV935" s="35"/>
      <c r="AW935" s="35"/>
      <c r="AX935" s="35"/>
      <c r="AY935" s="35"/>
      <c r="AZ935" s="35"/>
      <c r="BA935" s="35"/>
      <c r="BB935" s="35"/>
      <c r="BC935" s="35"/>
      <c r="BD935" s="35"/>
      <c r="BE935" s="35"/>
      <c r="BF935" s="35"/>
      <c r="BG935" s="35"/>
      <c r="BH935" s="35"/>
      <c r="BI935" s="35"/>
      <c r="BJ935" s="35"/>
      <c r="BK935" s="35"/>
      <c r="BL935" s="35"/>
      <c r="BM935" s="35"/>
      <c r="BN935" s="35"/>
      <c r="BO935" s="35"/>
      <c r="BP935" s="35"/>
      <c r="BQ935" s="35"/>
      <c r="BR935" s="35"/>
      <c r="BS935" s="35"/>
      <c r="BT935" s="35"/>
      <c r="BU935" s="35"/>
      <c r="BV935" s="35"/>
      <c r="BW935" s="35"/>
      <c r="BX935" s="35"/>
      <c r="BY935" s="35"/>
      <c r="BZ935" s="35"/>
      <c r="CA935" s="35"/>
      <c r="CB935" s="35"/>
      <c r="CC935" s="35"/>
      <c r="CD935" s="35"/>
      <c r="CE935" s="35"/>
      <c r="CF935" s="35"/>
      <c r="CG935" s="35"/>
      <c r="CH935" s="35"/>
      <c r="CQ935" s="207">
        <v>0</v>
      </c>
      <c r="CV935" s="222">
        <v>0</v>
      </c>
    </row>
    <row r="936" spans="1:100" s="207" customFormat="1" x14ac:dyDescent="0.25">
      <c r="A936" s="207" t="s">
        <v>3096</v>
      </c>
      <c r="B936" s="35"/>
      <c r="C936" s="35"/>
      <c r="D936" s="35" t="s">
        <v>5083</v>
      </c>
      <c r="E936" s="35" t="s">
        <v>5084</v>
      </c>
      <c r="F936" s="35" t="s">
        <v>5085</v>
      </c>
      <c r="G936" s="35" t="s">
        <v>133</v>
      </c>
      <c r="H936" s="35"/>
      <c r="I936" s="35" t="s">
        <v>536</v>
      </c>
      <c r="J936" s="35" t="s">
        <v>582</v>
      </c>
      <c r="K936" s="35">
        <v>7408</v>
      </c>
      <c r="L936" s="35"/>
      <c r="M936" s="35"/>
      <c r="N936" s="35"/>
      <c r="O936" s="35"/>
      <c r="P936" s="33"/>
      <c r="Q936" s="35"/>
      <c r="R936" s="35"/>
      <c r="S936" s="35"/>
      <c r="T936" s="35"/>
      <c r="U936" s="35"/>
      <c r="V936" s="35"/>
      <c r="W936" s="35"/>
      <c r="X936" s="35"/>
      <c r="Y936" s="35"/>
      <c r="Z936" s="35"/>
      <c r="AA936" s="35">
        <v>1904</v>
      </c>
      <c r="AB936" s="35"/>
      <c r="AC936" s="35">
        <v>3</v>
      </c>
      <c r="AD936" s="35">
        <v>4</v>
      </c>
      <c r="AE936" s="35"/>
      <c r="AF936" s="35">
        <v>1</v>
      </c>
      <c r="AG936" s="35"/>
      <c r="AH936" s="35">
        <v>1</v>
      </c>
      <c r="AI936" s="35"/>
      <c r="AJ936" s="35"/>
      <c r="AK936" s="35"/>
      <c r="AL936" s="35"/>
      <c r="AM936" s="35"/>
      <c r="AN936" s="35"/>
      <c r="AO936" s="35"/>
      <c r="AP936" s="35"/>
      <c r="AQ936" s="35"/>
      <c r="AR936" s="35"/>
      <c r="AS936" s="35"/>
      <c r="AT936" s="35"/>
      <c r="AU936" s="35"/>
      <c r="AV936" s="35"/>
      <c r="AW936" s="35"/>
      <c r="AX936" s="35"/>
      <c r="AY936" s="35"/>
      <c r="AZ936" s="35"/>
      <c r="BA936" s="35"/>
      <c r="BB936" s="35"/>
      <c r="BC936" s="35"/>
      <c r="BD936" s="35"/>
      <c r="BE936" s="35"/>
      <c r="BF936" s="35"/>
      <c r="BG936" s="35"/>
      <c r="BH936" s="35"/>
      <c r="BI936" s="35"/>
      <c r="BJ936" s="35"/>
      <c r="BK936" s="35"/>
      <c r="BL936" s="35"/>
      <c r="BM936" s="35"/>
      <c r="BN936" s="35"/>
      <c r="BO936" s="35"/>
      <c r="BP936" s="35"/>
      <c r="BQ936" s="35"/>
      <c r="BR936" s="35"/>
      <c r="BS936" s="35"/>
      <c r="BT936" s="35"/>
      <c r="BU936" s="35"/>
      <c r="BV936" s="35"/>
      <c r="BW936" s="35"/>
      <c r="BX936" s="35"/>
      <c r="BY936" s="35"/>
      <c r="BZ936" s="35"/>
      <c r="CA936" s="35"/>
      <c r="CB936" s="35"/>
      <c r="CC936" s="35"/>
      <c r="CD936" s="35"/>
      <c r="CE936" s="35"/>
      <c r="CF936" s="35"/>
      <c r="CG936" s="35"/>
      <c r="CH936" s="35" t="s">
        <v>5086</v>
      </c>
      <c r="CQ936" s="207">
        <v>1</v>
      </c>
      <c r="CR936" s="207" t="s">
        <v>6394</v>
      </c>
      <c r="CV936" s="222">
        <v>0</v>
      </c>
    </row>
    <row r="937" spans="1:100" s="207" customFormat="1" x14ac:dyDescent="0.25">
      <c r="A937" s="35" t="s">
        <v>5087</v>
      </c>
      <c r="B937" s="35"/>
      <c r="C937" s="35"/>
      <c r="D937" s="35" t="s">
        <v>5088</v>
      </c>
      <c r="E937" s="35" t="s">
        <v>5089</v>
      </c>
      <c r="F937" s="35" t="s">
        <v>5090</v>
      </c>
      <c r="G937" s="35" t="s">
        <v>133</v>
      </c>
      <c r="H937" s="35">
        <v>47904</v>
      </c>
      <c r="I937" s="35" t="s">
        <v>536</v>
      </c>
      <c r="J937" s="35" t="s">
        <v>582</v>
      </c>
      <c r="K937" s="35">
        <v>3728</v>
      </c>
      <c r="L937" s="35"/>
      <c r="M937" s="35"/>
      <c r="N937" s="35"/>
      <c r="O937" s="35"/>
      <c r="P937" s="33"/>
      <c r="Q937" s="35"/>
      <c r="R937" s="35"/>
      <c r="S937" s="35"/>
      <c r="T937" s="35"/>
      <c r="U937" s="35"/>
      <c r="V937" s="35"/>
      <c r="W937" s="35"/>
      <c r="X937" s="35"/>
      <c r="Y937" s="35"/>
      <c r="Z937" s="35"/>
      <c r="AA937" s="35">
        <v>1960</v>
      </c>
      <c r="AB937" s="35"/>
      <c r="AC937" s="35">
        <v>2</v>
      </c>
      <c r="AD937" s="35">
        <v>2</v>
      </c>
      <c r="AE937" s="35"/>
      <c r="AF937" s="35">
        <v>2</v>
      </c>
      <c r="AG937" s="35"/>
      <c r="AH937" s="35">
        <v>2</v>
      </c>
      <c r="AI937" s="35"/>
      <c r="AJ937" s="35"/>
      <c r="AK937" s="35"/>
      <c r="AL937" s="35"/>
      <c r="AM937" s="35"/>
      <c r="AN937" s="35"/>
      <c r="AO937" s="35"/>
      <c r="AP937" s="35"/>
      <c r="AQ937" s="35"/>
      <c r="AR937" s="35"/>
      <c r="AS937" s="35"/>
      <c r="AT937" s="35"/>
      <c r="AU937" s="35"/>
      <c r="AV937" s="35"/>
      <c r="AW937" s="35"/>
      <c r="AX937" s="35"/>
      <c r="AY937" s="35"/>
      <c r="AZ937" s="35"/>
      <c r="BA937" s="35"/>
      <c r="BB937" s="35"/>
      <c r="BC937" s="35"/>
      <c r="BD937" s="35"/>
      <c r="BE937" s="35"/>
      <c r="BF937" s="35"/>
      <c r="BG937" s="35"/>
      <c r="BH937" s="35"/>
      <c r="BI937" s="35"/>
      <c r="BJ937" s="35"/>
      <c r="BK937" s="35"/>
      <c r="BL937" s="35"/>
      <c r="BM937" s="35"/>
      <c r="BN937" s="35"/>
      <c r="BO937" s="35"/>
      <c r="BP937" s="35"/>
      <c r="BQ937" s="35"/>
      <c r="BR937" s="35"/>
      <c r="BS937" s="35"/>
      <c r="BT937" s="35"/>
      <c r="BU937" s="35"/>
      <c r="BV937" s="35"/>
      <c r="BW937" s="35"/>
      <c r="BX937" s="35"/>
      <c r="BY937" s="35"/>
      <c r="BZ937" s="35"/>
      <c r="CA937" s="35"/>
      <c r="CB937" s="35"/>
      <c r="CC937" s="35"/>
      <c r="CD937" s="35"/>
      <c r="CE937" s="35"/>
      <c r="CF937" s="35"/>
      <c r="CG937" s="35"/>
      <c r="CH937" s="35"/>
      <c r="CQ937" s="207">
        <v>0</v>
      </c>
      <c r="CV937" s="222">
        <v>0</v>
      </c>
    </row>
    <row r="938" spans="1:100" s="207" customFormat="1" x14ac:dyDescent="0.25">
      <c r="A938" s="207" t="s">
        <v>5091</v>
      </c>
      <c r="B938" s="35"/>
      <c r="C938" s="35"/>
      <c r="D938" s="35" t="s">
        <v>5092</v>
      </c>
      <c r="E938" s="35" t="s">
        <v>5093</v>
      </c>
      <c r="F938" s="35" t="s">
        <v>5094</v>
      </c>
      <c r="G938" s="35" t="s">
        <v>133</v>
      </c>
      <c r="H938" s="35">
        <v>47904</v>
      </c>
      <c r="I938" s="35" t="s">
        <v>536</v>
      </c>
      <c r="J938" s="35" t="s">
        <v>582</v>
      </c>
      <c r="K938" s="35">
        <v>4641</v>
      </c>
      <c r="L938" s="35"/>
      <c r="M938" s="35"/>
      <c r="N938" s="35"/>
      <c r="O938" s="35"/>
      <c r="P938" s="33">
        <v>2759</v>
      </c>
      <c r="Q938" s="35"/>
      <c r="R938" s="35"/>
      <c r="S938" s="35"/>
      <c r="T938" s="35"/>
      <c r="U938" s="35"/>
      <c r="V938" s="35"/>
      <c r="W938" s="35"/>
      <c r="X938" s="35"/>
      <c r="Y938" s="35"/>
      <c r="Z938" s="35"/>
      <c r="AA938" s="35">
        <v>1989</v>
      </c>
      <c r="AB938" s="35"/>
      <c r="AC938" s="35">
        <v>3</v>
      </c>
      <c r="AD938" s="35">
        <v>2</v>
      </c>
      <c r="AE938" s="35"/>
      <c r="AF938" s="35">
        <v>4</v>
      </c>
      <c r="AG938" s="35"/>
      <c r="AH938" s="35">
        <v>3</v>
      </c>
      <c r="AI938" s="35"/>
      <c r="AJ938" s="35"/>
      <c r="AK938" s="35"/>
      <c r="AL938" s="35"/>
      <c r="AM938" s="35"/>
      <c r="AN938" s="35"/>
      <c r="AO938" s="35"/>
      <c r="AP938" s="35"/>
      <c r="AQ938" s="35"/>
      <c r="AR938" s="35"/>
      <c r="AS938" s="35"/>
      <c r="AT938" s="35"/>
      <c r="AU938" s="35"/>
      <c r="AV938" s="35"/>
      <c r="AW938" s="35"/>
      <c r="AX938" s="35"/>
      <c r="AY938" s="35"/>
      <c r="AZ938" s="35"/>
      <c r="BA938" s="35"/>
      <c r="BB938" s="35"/>
      <c r="BC938" s="35"/>
      <c r="BD938" s="35"/>
      <c r="BE938" s="35"/>
      <c r="BF938" s="35"/>
      <c r="BG938" s="35"/>
      <c r="BH938" s="35"/>
      <c r="BI938" s="35"/>
      <c r="BJ938" s="35"/>
      <c r="BK938" s="35"/>
      <c r="BL938" s="35"/>
      <c r="BM938" s="35"/>
      <c r="BN938" s="35"/>
      <c r="BO938" s="35"/>
      <c r="BP938" s="35"/>
      <c r="BQ938" s="35"/>
      <c r="BR938" s="35"/>
      <c r="BS938" s="35"/>
      <c r="BT938" s="35"/>
      <c r="BU938" s="35"/>
      <c r="BV938" s="35"/>
      <c r="BW938" s="35"/>
      <c r="BX938" s="35"/>
      <c r="BY938" s="35"/>
      <c r="BZ938" s="35"/>
      <c r="CA938" s="35"/>
      <c r="CB938" s="35"/>
      <c r="CC938" s="35"/>
      <c r="CD938" s="35"/>
      <c r="CE938" s="35"/>
      <c r="CF938" s="35"/>
      <c r="CG938" s="35"/>
      <c r="CH938" s="35" t="s">
        <v>5095</v>
      </c>
      <c r="CQ938" s="207">
        <v>0</v>
      </c>
      <c r="CV938" s="222">
        <v>0</v>
      </c>
    </row>
    <row r="939" spans="1:100" s="207" customFormat="1" x14ac:dyDescent="0.25">
      <c r="A939" s="35" t="s">
        <v>5105</v>
      </c>
      <c r="B939" s="35"/>
      <c r="C939" s="35"/>
      <c r="D939" s="35" t="s">
        <v>5106</v>
      </c>
      <c r="E939" s="35" t="s">
        <v>5107</v>
      </c>
      <c r="F939" s="35" t="s">
        <v>5108</v>
      </c>
      <c r="G939" s="35" t="s">
        <v>254</v>
      </c>
      <c r="H939" s="35">
        <v>47906</v>
      </c>
      <c r="I939" s="35" t="s">
        <v>536</v>
      </c>
      <c r="J939" s="35" t="s">
        <v>582</v>
      </c>
      <c r="K939" s="35">
        <v>12000</v>
      </c>
      <c r="L939" s="35"/>
      <c r="M939" s="35"/>
      <c r="N939" s="35"/>
      <c r="O939" s="35"/>
      <c r="P939" s="33">
        <v>5280</v>
      </c>
      <c r="Q939" s="35"/>
      <c r="R939" s="35"/>
      <c r="S939" s="35"/>
      <c r="T939" s="35"/>
      <c r="U939" s="35"/>
      <c r="V939" s="35"/>
      <c r="W939" s="35"/>
      <c r="X939" s="35"/>
      <c r="Y939" s="35"/>
      <c r="Z939" s="35"/>
      <c r="AA939" s="35">
        <v>1969</v>
      </c>
      <c r="AB939" s="35"/>
      <c r="AC939" s="35">
        <v>3</v>
      </c>
      <c r="AD939" s="35">
        <v>3</v>
      </c>
      <c r="AE939" s="35"/>
      <c r="AF939" s="35">
        <v>4</v>
      </c>
      <c r="AG939" s="35"/>
      <c r="AH939" s="35">
        <v>4</v>
      </c>
      <c r="AI939" s="35"/>
      <c r="AJ939" s="35"/>
      <c r="AK939" s="35"/>
      <c r="AL939" s="35"/>
      <c r="AM939" s="35"/>
      <c r="AN939" s="35"/>
      <c r="AO939" s="35"/>
      <c r="AP939" s="35"/>
      <c r="AQ939" s="35"/>
      <c r="AR939" s="35"/>
      <c r="AS939" s="35"/>
      <c r="AT939" s="35"/>
      <c r="AU939" s="35"/>
      <c r="AV939" s="35"/>
      <c r="AW939" s="35"/>
      <c r="AX939" s="35"/>
      <c r="AY939" s="35"/>
      <c r="AZ939" s="35"/>
      <c r="BA939" s="35"/>
      <c r="BB939" s="35"/>
      <c r="BC939" s="35"/>
      <c r="BD939" s="35"/>
      <c r="BE939" s="35"/>
      <c r="BF939" s="35"/>
      <c r="BG939" s="35"/>
      <c r="BH939" s="35"/>
      <c r="BI939" s="35"/>
      <c r="BJ939" s="35"/>
      <c r="BK939" s="35"/>
      <c r="BL939" s="35"/>
      <c r="BM939" s="35"/>
      <c r="BN939" s="35"/>
      <c r="BO939" s="35"/>
      <c r="BP939" s="35"/>
      <c r="BQ939" s="35"/>
      <c r="BR939" s="35"/>
      <c r="BS939" s="35"/>
      <c r="BT939" s="35"/>
      <c r="BU939" s="35"/>
      <c r="BV939" s="35"/>
      <c r="BW939" s="35"/>
      <c r="BX939" s="35"/>
      <c r="BY939" s="35"/>
      <c r="BZ939" s="35"/>
      <c r="CA939" s="35"/>
      <c r="CB939" s="35"/>
      <c r="CC939" s="35"/>
      <c r="CD939" s="35"/>
      <c r="CE939" s="35"/>
      <c r="CF939" s="35"/>
      <c r="CG939" s="35"/>
      <c r="CH939" s="35" t="s">
        <v>5109</v>
      </c>
      <c r="CQ939" s="207">
        <v>0</v>
      </c>
      <c r="CV939" s="222">
        <v>0</v>
      </c>
    </row>
    <row r="940" spans="1:100" s="207" customFormat="1" x14ac:dyDescent="0.25">
      <c r="A940" s="35" t="s">
        <v>5110</v>
      </c>
      <c r="B940" s="35"/>
      <c r="C940" s="35"/>
      <c r="D940" s="35" t="s">
        <v>5111</v>
      </c>
      <c r="E940" s="35" t="s">
        <v>5112</v>
      </c>
      <c r="F940" s="35" t="s">
        <v>5113</v>
      </c>
      <c r="G940" s="35" t="s">
        <v>133</v>
      </c>
      <c r="H940" s="35">
        <v>47909</v>
      </c>
      <c r="I940" s="35" t="s">
        <v>536</v>
      </c>
      <c r="J940" s="35" t="s">
        <v>582</v>
      </c>
      <c r="K940" s="35">
        <v>14000</v>
      </c>
      <c r="L940" s="35"/>
      <c r="M940" s="35"/>
      <c r="N940" s="35"/>
      <c r="O940" s="35"/>
      <c r="P940" s="33"/>
      <c r="Q940" s="35"/>
      <c r="R940" s="35"/>
      <c r="S940" s="35"/>
      <c r="T940" s="35"/>
      <c r="U940" s="35"/>
      <c r="V940" s="35"/>
      <c r="W940" s="35"/>
      <c r="X940" s="35"/>
      <c r="Y940" s="35"/>
      <c r="Z940" s="35"/>
      <c r="AA940" s="35">
        <v>1991</v>
      </c>
      <c r="AB940" s="35"/>
      <c r="AC940" s="35">
        <v>3</v>
      </c>
      <c r="AD940" s="35">
        <v>2</v>
      </c>
      <c r="AE940" s="35"/>
      <c r="AF940" s="35">
        <v>3</v>
      </c>
      <c r="AG940" s="35"/>
      <c r="AH940" s="35">
        <v>3</v>
      </c>
      <c r="AI940" s="35"/>
      <c r="AJ940" s="35"/>
      <c r="AK940" s="35"/>
      <c r="AL940" s="35"/>
      <c r="AM940" s="35"/>
      <c r="AN940" s="35"/>
      <c r="AO940" s="35"/>
      <c r="AP940" s="35"/>
      <c r="AQ940" s="35"/>
      <c r="AR940" s="35"/>
      <c r="AS940" s="35"/>
      <c r="AT940" s="35"/>
      <c r="AU940" s="35"/>
      <c r="AV940" s="35"/>
      <c r="AW940" s="35"/>
      <c r="AX940" s="35"/>
      <c r="AY940" s="35"/>
      <c r="AZ940" s="35"/>
      <c r="BA940" s="35"/>
      <c r="BB940" s="35"/>
      <c r="BC940" s="35"/>
      <c r="BD940" s="35"/>
      <c r="BE940" s="35"/>
      <c r="BF940" s="35"/>
      <c r="BG940" s="35"/>
      <c r="BH940" s="35"/>
      <c r="BI940" s="35"/>
      <c r="BJ940" s="35"/>
      <c r="BK940" s="35"/>
      <c r="BL940" s="35"/>
      <c r="BM940" s="35"/>
      <c r="BN940" s="35"/>
      <c r="BO940" s="35"/>
      <c r="BP940" s="35"/>
      <c r="BQ940" s="35"/>
      <c r="BR940" s="35"/>
      <c r="BS940" s="35"/>
      <c r="BT940" s="35"/>
      <c r="BU940" s="35"/>
      <c r="BV940" s="35"/>
      <c r="BW940" s="35"/>
      <c r="BX940" s="35"/>
      <c r="BY940" s="35"/>
      <c r="BZ940" s="35"/>
      <c r="CA940" s="35"/>
      <c r="CB940" s="35"/>
      <c r="CC940" s="35"/>
      <c r="CD940" s="35"/>
      <c r="CE940" s="35"/>
      <c r="CF940" s="35"/>
      <c r="CG940" s="35"/>
      <c r="CH940" s="35" t="s">
        <v>5114</v>
      </c>
      <c r="CQ940" s="207">
        <v>0</v>
      </c>
      <c r="CV940" s="222">
        <v>0</v>
      </c>
    </row>
    <row r="941" spans="1:100" s="207" customFormat="1" x14ac:dyDescent="0.25">
      <c r="A941" s="207" t="s">
        <v>5115</v>
      </c>
      <c r="B941" s="35"/>
      <c r="C941" s="35"/>
      <c r="D941" s="35" t="s">
        <v>5116</v>
      </c>
      <c r="E941" s="35" t="s">
        <v>5117</v>
      </c>
      <c r="F941" s="35" t="s">
        <v>5118</v>
      </c>
      <c r="G941" s="35" t="s">
        <v>254</v>
      </c>
      <c r="H941" s="35">
        <v>47906</v>
      </c>
      <c r="I941" s="35" t="s">
        <v>536</v>
      </c>
      <c r="J941" s="35" t="s">
        <v>582</v>
      </c>
      <c r="K941" s="35">
        <v>16384</v>
      </c>
      <c r="L941" s="35"/>
      <c r="M941" s="35"/>
      <c r="N941" s="35"/>
      <c r="O941" s="35"/>
      <c r="P941" s="33"/>
      <c r="Q941" s="35"/>
      <c r="R941" s="35"/>
      <c r="S941" s="35"/>
      <c r="T941" s="35"/>
      <c r="U941" s="35"/>
      <c r="V941" s="35"/>
      <c r="W941" s="35"/>
      <c r="X941" s="35"/>
      <c r="Y941" s="35"/>
      <c r="Z941" s="35"/>
      <c r="AA941" s="35"/>
      <c r="AB941" s="35"/>
      <c r="AC941" s="35">
        <v>3</v>
      </c>
      <c r="AD941" s="35">
        <v>3</v>
      </c>
      <c r="AE941" s="35"/>
      <c r="AF941" s="35">
        <v>3</v>
      </c>
      <c r="AG941" s="35"/>
      <c r="AH941" s="35">
        <v>3</v>
      </c>
      <c r="AI941" s="35"/>
      <c r="AJ941" s="35"/>
      <c r="AK941" s="35"/>
      <c r="AL941" s="35"/>
      <c r="AM941" s="35"/>
      <c r="AN941" s="35"/>
      <c r="AO941" s="35"/>
      <c r="AP941" s="35"/>
      <c r="AQ941" s="35"/>
      <c r="AR941" s="35"/>
      <c r="AS941" s="35"/>
      <c r="AT941" s="35"/>
      <c r="AU941" s="35"/>
      <c r="AV941" s="35"/>
      <c r="AW941" s="35"/>
      <c r="AX941" s="35"/>
      <c r="AY941" s="35"/>
      <c r="AZ941" s="35"/>
      <c r="BA941" s="35"/>
      <c r="BB941" s="35"/>
      <c r="BC941" s="35"/>
      <c r="BD941" s="35"/>
      <c r="BE941" s="35"/>
      <c r="BF941" s="35"/>
      <c r="BG941" s="35"/>
      <c r="BH941" s="35"/>
      <c r="BI941" s="35"/>
      <c r="BJ941" s="35"/>
      <c r="BK941" s="35"/>
      <c r="BL941" s="35"/>
      <c r="BM941" s="35"/>
      <c r="BN941" s="35"/>
      <c r="BO941" s="35"/>
      <c r="BP941" s="35"/>
      <c r="BQ941" s="35"/>
      <c r="BR941" s="35"/>
      <c r="BS941" s="35"/>
      <c r="BT941" s="35"/>
      <c r="BU941" s="35"/>
      <c r="BV941" s="35"/>
      <c r="BW941" s="35"/>
      <c r="BX941" s="35"/>
      <c r="BY941" s="35"/>
      <c r="BZ941" s="35"/>
      <c r="CA941" s="35"/>
      <c r="CB941" s="35"/>
      <c r="CC941" s="35"/>
      <c r="CD941" s="35"/>
      <c r="CE941" s="35"/>
      <c r="CF941" s="35"/>
      <c r="CG941" s="35"/>
      <c r="CH941" s="35" t="s">
        <v>5119</v>
      </c>
      <c r="CQ941" s="207">
        <v>0</v>
      </c>
      <c r="CV941" s="222">
        <v>0</v>
      </c>
    </row>
    <row r="942" spans="1:100" s="207" customFormat="1" x14ac:dyDescent="0.25">
      <c r="A942" s="207" t="s">
        <v>4693</v>
      </c>
      <c r="B942" s="35"/>
      <c r="C942" s="35"/>
      <c r="D942" s="35" t="s">
        <v>5120</v>
      </c>
      <c r="E942" s="35" t="s">
        <v>4694</v>
      </c>
      <c r="F942" s="35" t="s">
        <v>4695</v>
      </c>
      <c r="G942" s="35" t="s">
        <v>133</v>
      </c>
      <c r="H942" s="35">
        <v>47905</v>
      </c>
      <c r="I942" s="35" t="s">
        <v>536</v>
      </c>
      <c r="J942" s="35" t="s">
        <v>582</v>
      </c>
      <c r="K942" s="35">
        <v>12780</v>
      </c>
      <c r="L942" s="35"/>
      <c r="M942" s="35"/>
      <c r="N942" s="35"/>
      <c r="O942" s="35"/>
      <c r="P942" s="33">
        <v>872</v>
      </c>
      <c r="Q942" s="35"/>
      <c r="R942" s="35"/>
      <c r="S942" s="35"/>
      <c r="T942" s="35"/>
      <c r="U942" s="35"/>
      <c r="V942" s="35"/>
      <c r="W942" s="35"/>
      <c r="X942" s="35"/>
      <c r="Y942" s="35"/>
      <c r="Z942" s="35"/>
      <c r="AA942" s="35">
        <v>2004</v>
      </c>
      <c r="AB942" s="35"/>
      <c r="AC942" s="35">
        <v>5</v>
      </c>
      <c r="AD942" s="35">
        <v>5</v>
      </c>
      <c r="AE942" s="35"/>
      <c r="AF942" s="35">
        <v>4</v>
      </c>
      <c r="AG942" s="35"/>
      <c r="AH942" s="35">
        <v>5</v>
      </c>
      <c r="AI942" s="35"/>
      <c r="AJ942" s="35"/>
      <c r="AK942" s="35"/>
      <c r="AL942" s="35"/>
      <c r="AM942" s="35"/>
      <c r="AN942" s="35"/>
      <c r="AO942" s="35"/>
      <c r="AP942" s="35"/>
      <c r="AQ942" s="35"/>
      <c r="AR942" s="35"/>
      <c r="AS942" s="35"/>
      <c r="AT942" s="35"/>
      <c r="AU942" s="35"/>
      <c r="AV942" s="35"/>
      <c r="AW942" s="35"/>
      <c r="AX942" s="35"/>
      <c r="AY942" s="35"/>
      <c r="AZ942" s="35"/>
      <c r="BA942" s="35"/>
      <c r="BB942" s="35"/>
      <c r="BC942" s="35"/>
      <c r="BD942" s="35"/>
      <c r="BE942" s="35"/>
      <c r="BF942" s="35"/>
      <c r="BG942" s="35"/>
      <c r="BH942" s="35"/>
      <c r="BI942" s="35"/>
      <c r="BJ942" s="35"/>
      <c r="BK942" s="35"/>
      <c r="BL942" s="35"/>
      <c r="BM942" s="35"/>
      <c r="BN942" s="35"/>
      <c r="BO942" s="35"/>
      <c r="BP942" s="35"/>
      <c r="BQ942" s="35"/>
      <c r="BR942" s="35"/>
      <c r="BS942" s="35"/>
      <c r="BT942" s="35"/>
      <c r="BU942" s="35"/>
      <c r="BV942" s="35"/>
      <c r="BW942" s="35"/>
      <c r="BX942" s="35"/>
      <c r="BY942" s="35"/>
      <c r="BZ942" s="35"/>
      <c r="CA942" s="35"/>
      <c r="CB942" s="35"/>
      <c r="CC942" s="35"/>
      <c r="CD942" s="35"/>
      <c r="CE942" s="35"/>
      <c r="CF942" s="35"/>
      <c r="CG942" s="35"/>
      <c r="CH942" s="35" t="s">
        <v>5121</v>
      </c>
      <c r="CQ942" s="207">
        <v>0</v>
      </c>
      <c r="CV942" s="222">
        <v>0</v>
      </c>
    </row>
    <row r="943" spans="1:100" s="207" customFormat="1" x14ac:dyDescent="0.25">
      <c r="A943" s="207" t="s">
        <v>5122</v>
      </c>
      <c r="B943" s="35"/>
      <c r="C943" s="35"/>
      <c r="D943" s="35"/>
      <c r="E943" s="35" t="s">
        <v>5123</v>
      </c>
      <c r="F943" s="35" t="s">
        <v>5124</v>
      </c>
      <c r="G943" s="35" t="s">
        <v>133</v>
      </c>
      <c r="H943" s="35">
        <v>47909</v>
      </c>
      <c r="I943" s="35" t="s">
        <v>536</v>
      </c>
      <c r="J943" s="35" t="s">
        <v>582</v>
      </c>
      <c r="K943" s="35">
        <v>10616</v>
      </c>
      <c r="L943" s="35"/>
      <c r="M943" s="35"/>
      <c r="N943" s="35"/>
      <c r="O943" s="35"/>
      <c r="P943" s="33"/>
      <c r="Q943" s="35"/>
      <c r="R943" s="35"/>
      <c r="S943" s="35"/>
      <c r="T943" s="35"/>
      <c r="U943" s="35"/>
      <c r="V943" s="35"/>
      <c r="W943" s="35"/>
      <c r="X943" s="35"/>
      <c r="Y943" s="35"/>
      <c r="Z943" s="35"/>
      <c r="AA943" s="35">
        <v>1972</v>
      </c>
      <c r="AB943" s="35"/>
      <c r="AC943" s="35">
        <v>2</v>
      </c>
      <c r="AD943" s="35">
        <v>2</v>
      </c>
      <c r="AE943" s="35"/>
      <c r="AF943" s="35">
        <v>2</v>
      </c>
      <c r="AG943" s="35"/>
      <c r="AH943" s="35">
        <v>3</v>
      </c>
      <c r="AI943" s="35"/>
      <c r="AJ943" s="35"/>
      <c r="AK943" s="35"/>
      <c r="AL943" s="35"/>
      <c r="AM943" s="35"/>
      <c r="AN943" s="35"/>
      <c r="AO943" s="35"/>
      <c r="AP943" s="35"/>
      <c r="AQ943" s="35"/>
      <c r="AR943" s="35"/>
      <c r="AS943" s="35"/>
      <c r="AT943" s="35"/>
      <c r="AU943" s="35"/>
      <c r="AV943" s="35"/>
      <c r="AW943" s="35"/>
      <c r="AX943" s="35"/>
      <c r="AY943" s="35"/>
      <c r="AZ943" s="35"/>
      <c r="BA943" s="35"/>
      <c r="BB943" s="35"/>
      <c r="BC943" s="35"/>
      <c r="BD943" s="35"/>
      <c r="BE943" s="35"/>
      <c r="BF943" s="35"/>
      <c r="BG943" s="35"/>
      <c r="BH943" s="35"/>
      <c r="BI943" s="35"/>
      <c r="BJ943" s="35"/>
      <c r="BK943" s="35"/>
      <c r="BL943" s="35"/>
      <c r="BM943" s="35"/>
      <c r="BN943" s="35"/>
      <c r="BO943" s="35"/>
      <c r="BP943" s="35"/>
      <c r="BQ943" s="35"/>
      <c r="BR943" s="35"/>
      <c r="BS943" s="35"/>
      <c r="BT943" s="35"/>
      <c r="BU943" s="35"/>
      <c r="BV943" s="35"/>
      <c r="BW943" s="35"/>
      <c r="BX943" s="35"/>
      <c r="BY943" s="35"/>
      <c r="BZ943" s="35"/>
      <c r="CA943" s="35"/>
      <c r="CB943" s="35"/>
      <c r="CC943" s="35"/>
      <c r="CD943" s="35"/>
      <c r="CE943" s="35"/>
      <c r="CF943" s="35"/>
      <c r="CG943" s="35"/>
      <c r="CH943" s="35" t="s">
        <v>5125</v>
      </c>
      <c r="CQ943" s="207">
        <v>0</v>
      </c>
      <c r="CV943" s="222">
        <v>0</v>
      </c>
    </row>
    <row r="944" spans="1:100" s="207" customFormat="1" x14ac:dyDescent="0.25">
      <c r="A944" s="207" t="s">
        <v>5126</v>
      </c>
      <c r="B944" s="35"/>
      <c r="C944" s="35"/>
      <c r="D944" s="35"/>
      <c r="E944" s="35" t="s">
        <v>4738</v>
      </c>
      <c r="F944" s="35" t="s">
        <v>5127</v>
      </c>
      <c r="G944" s="35" t="s">
        <v>133</v>
      </c>
      <c r="H944" s="35">
        <v>47905</v>
      </c>
      <c r="I944" s="35" t="s">
        <v>536</v>
      </c>
      <c r="J944" s="35" t="s">
        <v>582</v>
      </c>
      <c r="K944" s="35">
        <v>19592</v>
      </c>
      <c r="L944" s="35"/>
      <c r="M944" s="35"/>
      <c r="N944" s="35"/>
      <c r="O944" s="35"/>
      <c r="P944" s="33"/>
      <c r="Q944" s="35"/>
      <c r="R944" s="35"/>
      <c r="S944" s="35"/>
      <c r="T944" s="35"/>
      <c r="U944" s="35"/>
      <c r="V944" s="35"/>
      <c r="W944" s="35"/>
      <c r="X944" s="35"/>
      <c r="Y944" s="35"/>
      <c r="Z944" s="35"/>
      <c r="AA944" s="35">
        <v>2010</v>
      </c>
      <c r="AB944" s="35"/>
      <c r="AC944" s="35">
        <v>3</v>
      </c>
      <c r="AD944" s="35">
        <v>3</v>
      </c>
      <c r="AE944" s="35"/>
      <c r="AF944" s="35">
        <v>3</v>
      </c>
      <c r="AG944" s="35"/>
      <c r="AH944" s="35">
        <v>3</v>
      </c>
      <c r="AI944" s="35"/>
      <c r="AJ944" s="35"/>
      <c r="AK944" s="35"/>
      <c r="AL944" s="35"/>
      <c r="AM944" s="35"/>
      <c r="AN944" s="35"/>
      <c r="AO944" s="35"/>
      <c r="AP944" s="35"/>
      <c r="AQ944" s="35"/>
      <c r="AR944" s="35"/>
      <c r="AS944" s="35"/>
      <c r="AT944" s="35"/>
      <c r="AU944" s="35"/>
      <c r="AV944" s="35"/>
      <c r="AW944" s="35"/>
      <c r="AX944" s="35"/>
      <c r="AY944" s="35"/>
      <c r="AZ944" s="35"/>
      <c r="BA944" s="35"/>
      <c r="BB944" s="35"/>
      <c r="BC944" s="35"/>
      <c r="BD944" s="35"/>
      <c r="BE944" s="35"/>
      <c r="BF944" s="35"/>
      <c r="BG944" s="35"/>
      <c r="BH944" s="35"/>
      <c r="BI944" s="35"/>
      <c r="BJ944" s="35"/>
      <c r="BK944" s="35"/>
      <c r="BL944" s="35"/>
      <c r="BM944" s="35"/>
      <c r="BN944" s="35"/>
      <c r="BO944" s="35"/>
      <c r="BP944" s="35"/>
      <c r="BQ944" s="35"/>
      <c r="BR944" s="35"/>
      <c r="BS944" s="35"/>
      <c r="BT944" s="35"/>
      <c r="BU944" s="35"/>
      <c r="BV944" s="35"/>
      <c r="BW944" s="35"/>
      <c r="BX944" s="35"/>
      <c r="BY944" s="35"/>
      <c r="BZ944" s="35"/>
      <c r="CA944" s="35"/>
      <c r="CB944" s="35"/>
      <c r="CC944" s="35"/>
      <c r="CD944" s="35"/>
      <c r="CE944" s="35"/>
      <c r="CF944" s="35"/>
      <c r="CG944" s="35"/>
      <c r="CH944" s="35" t="s">
        <v>5128</v>
      </c>
      <c r="CQ944" s="207">
        <v>0</v>
      </c>
      <c r="CV944" s="222">
        <v>0</v>
      </c>
    </row>
    <row r="945" spans="1:100" s="207" customFormat="1" x14ac:dyDescent="0.25">
      <c r="A945" s="207" t="s">
        <v>5129</v>
      </c>
      <c r="B945" s="35"/>
      <c r="C945" s="35"/>
      <c r="D945" s="35" t="s">
        <v>5130</v>
      </c>
      <c r="E945" s="35" t="s">
        <v>5131</v>
      </c>
      <c r="F945" s="35" t="s">
        <v>5132</v>
      </c>
      <c r="G945" s="35" t="s">
        <v>133</v>
      </c>
      <c r="H945" s="35">
        <v>47904</v>
      </c>
      <c r="I945" s="35" t="s">
        <v>536</v>
      </c>
      <c r="J945" s="35" t="s">
        <v>582</v>
      </c>
      <c r="K945" s="35">
        <v>18290</v>
      </c>
      <c r="L945" s="35"/>
      <c r="M945" s="35"/>
      <c r="N945" s="35"/>
      <c r="O945" s="35"/>
      <c r="P945" s="33"/>
      <c r="Q945" s="35"/>
      <c r="R945" s="35"/>
      <c r="S945" s="35"/>
      <c r="T945" s="35"/>
      <c r="U945" s="35"/>
      <c r="V945" s="35"/>
      <c r="W945" s="35"/>
      <c r="X945" s="35"/>
      <c r="Y945" s="35"/>
      <c r="Z945" s="35"/>
      <c r="AA945" s="35">
        <v>2003</v>
      </c>
      <c r="AB945" s="35"/>
      <c r="AC945" s="35">
        <v>2</v>
      </c>
      <c r="AD945" s="35">
        <v>2</v>
      </c>
      <c r="AE945" s="35"/>
      <c r="AF945" s="35">
        <v>2</v>
      </c>
      <c r="AG945" s="35"/>
      <c r="AH945" s="35">
        <v>2</v>
      </c>
      <c r="AI945" s="35"/>
      <c r="AJ945" s="35"/>
      <c r="AK945" s="35"/>
      <c r="AL945" s="35"/>
      <c r="AM945" s="35"/>
      <c r="AN945" s="35"/>
      <c r="AO945" s="35"/>
      <c r="AP945" s="35"/>
      <c r="AQ945" s="35"/>
      <c r="AR945" s="35"/>
      <c r="AS945" s="35"/>
      <c r="AT945" s="35"/>
      <c r="AU945" s="35"/>
      <c r="AV945" s="35"/>
      <c r="AW945" s="35"/>
      <c r="AX945" s="35"/>
      <c r="AY945" s="35"/>
      <c r="AZ945" s="35"/>
      <c r="BA945" s="35"/>
      <c r="BB945" s="35"/>
      <c r="BC945" s="35"/>
      <c r="BD945" s="35"/>
      <c r="BE945" s="35"/>
      <c r="BF945" s="35"/>
      <c r="BG945" s="35"/>
      <c r="BH945" s="35"/>
      <c r="BI945" s="35"/>
      <c r="BJ945" s="35"/>
      <c r="BK945" s="35"/>
      <c r="BL945" s="35"/>
      <c r="BM945" s="35"/>
      <c r="BN945" s="35"/>
      <c r="BO945" s="35"/>
      <c r="BP945" s="35"/>
      <c r="BQ945" s="35"/>
      <c r="BR945" s="35"/>
      <c r="BS945" s="35"/>
      <c r="BT945" s="35"/>
      <c r="BU945" s="35"/>
      <c r="BV945" s="35"/>
      <c r="BW945" s="35"/>
      <c r="BX945" s="35"/>
      <c r="BY945" s="35"/>
      <c r="BZ945" s="35"/>
      <c r="CA945" s="35"/>
      <c r="CB945" s="35"/>
      <c r="CC945" s="35"/>
      <c r="CD945" s="35"/>
      <c r="CE945" s="35"/>
      <c r="CF945" s="35"/>
      <c r="CG945" s="35"/>
      <c r="CH945" s="35" t="s">
        <v>5133</v>
      </c>
      <c r="CQ945" s="207">
        <v>0</v>
      </c>
      <c r="CV945" s="222">
        <v>0</v>
      </c>
    </row>
    <row r="946" spans="1:100" s="207" customFormat="1" x14ac:dyDescent="0.25">
      <c r="A946" s="35" t="s">
        <v>5134</v>
      </c>
      <c r="B946" s="35"/>
      <c r="C946" s="35"/>
      <c r="D946" s="35" t="s">
        <v>4203</v>
      </c>
      <c r="E946" s="35" t="s">
        <v>4118</v>
      </c>
      <c r="F946" s="35" t="s">
        <v>5135</v>
      </c>
      <c r="G946" s="35" t="s">
        <v>254</v>
      </c>
      <c r="H946" s="35">
        <v>47906</v>
      </c>
      <c r="I946" s="35" t="s">
        <v>536</v>
      </c>
      <c r="J946" s="35" t="s">
        <v>582</v>
      </c>
      <c r="K946" s="35">
        <v>48736</v>
      </c>
      <c r="L946" s="35"/>
      <c r="M946" s="35"/>
      <c r="N946" s="35"/>
      <c r="O946" s="35"/>
      <c r="P946" s="33"/>
      <c r="Q946" s="35"/>
      <c r="R946" s="35"/>
      <c r="S946" s="35"/>
      <c r="T946" s="35"/>
      <c r="U946" s="35"/>
      <c r="V946" s="35"/>
      <c r="W946" s="35"/>
      <c r="X946" s="35"/>
      <c r="Y946" s="35"/>
      <c r="Z946" s="35"/>
      <c r="AA946" s="35">
        <v>1998</v>
      </c>
      <c r="AB946" s="35"/>
      <c r="AC946" s="35">
        <v>5</v>
      </c>
      <c r="AD946" s="35">
        <v>4</v>
      </c>
      <c r="AE946" s="35"/>
      <c r="AF946" s="35">
        <v>5</v>
      </c>
      <c r="AG946" s="35"/>
      <c r="AH946" s="35">
        <v>5</v>
      </c>
      <c r="AI946" s="35"/>
      <c r="AJ946" s="35"/>
      <c r="AK946" s="35"/>
      <c r="AL946" s="35"/>
      <c r="AM946" s="35"/>
      <c r="AN946" s="35"/>
      <c r="AO946" s="35"/>
      <c r="AP946" s="35"/>
      <c r="AQ946" s="35"/>
      <c r="AR946" s="35"/>
      <c r="AS946" s="35"/>
      <c r="AT946" s="35"/>
      <c r="AU946" s="35"/>
      <c r="AV946" s="35"/>
      <c r="AW946" s="35"/>
      <c r="AX946" s="35"/>
      <c r="AY946" s="35"/>
      <c r="AZ946" s="35"/>
      <c r="BA946" s="35"/>
      <c r="BB946" s="35"/>
      <c r="BC946" s="35"/>
      <c r="BD946" s="35"/>
      <c r="BE946" s="35"/>
      <c r="BF946" s="35"/>
      <c r="BG946" s="35"/>
      <c r="BH946" s="35"/>
      <c r="BI946" s="35"/>
      <c r="BJ946" s="35"/>
      <c r="BK946" s="35"/>
      <c r="BL946" s="35"/>
      <c r="BM946" s="35"/>
      <c r="BN946" s="35"/>
      <c r="BO946" s="35"/>
      <c r="BP946" s="35"/>
      <c r="BQ946" s="35"/>
      <c r="BR946" s="35"/>
      <c r="BS946" s="35"/>
      <c r="BT946" s="35"/>
      <c r="BU946" s="35"/>
      <c r="BV946" s="35"/>
      <c r="BW946" s="35"/>
      <c r="BX946" s="35"/>
      <c r="BY946" s="35"/>
      <c r="BZ946" s="35"/>
      <c r="CA946" s="35"/>
      <c r="CB946" s="35"/>
      <c r="CC946" s="35"/>
      <c r="CD946" s="35"/>
      <c r="CE946" s="35"/>
      <c r="CF946" s="35"/>
      <c r="CG946" s="35"/>
      <c r="CH946" s="35"/>
      <c r="CQ946" s="207">
        <v>0</v>
      </c>
      <c r="CV946" s="222">
        <v>0</v>
      </c>
    </row>
    <row r="947" spans="1:100" s="207" customFormat="1" x14ac:dyDescent="0.25">
      <c r="A947" s="207" t="s">
        <v>5136</v>
      </c>
      <c r="B947" s="35"/>
      <c r="C947" s="35"/>
      <c r="D947" s="35"/>
      <c r="E947" s="35" t="s">
        <v>5137</v>
      </c>
      <c r="F947" s="35" t="s">
        <v>5138</v>
      </c>
      <c r="G947" s="35" t="s">
        <v>133</v>
      </c>
      <c r="H947" s="35">
        <v>47909</v>
      </c>
      <c r="I947" s="35" t="s">
        <v>536</v>
      </c>
      <c r="J947" s="35" t="s">
        <v>582</v>
      </c>
      <c r="K947" s="35">
        <v>93578</v>
      </c>
      <c r="L947" s="35"/>
      <c r="M947" s="35"/>
      <c r="N947" s="35"/>
      <c r="O947" s="35"/>
      <c r="P947" s="33"/>
      <c r="Q947" s="35"/>
      <c r="R947" s="35"/>
      <c r="S947" s="35"/>
      <c r="T947" s="35"/>
      <c r="U947" s="35"/>
      <c r="V947" s="35"/>
      <c r="W947" s="35"/>
      <c r="X947" s="35"/>
      <c r="Y947" s="35"/>
      <c r="Z947" s="35"/>
      <c r="AA947" s="35">
        <v>1958</v>
      </c>
      <c r="AB947" s="35"/>
      <c r="AC947" s="35">
        <v>3</v>
      </c>
      <c r="AD947" s="35">
        <v>3</v>
      </c>
      <c r="AE947" s="35"/>
      <c r="AF947" s="35">
        <v>2</v>
      </c>
      <c r="AG947" s="35"/>
      <c r="AH947" s="35">
        <v>3</v>
      </c>
      <c r="AI947" s="35"/>
      <c r="AJ947" s="35"/>
      <c r="AK947" s="35"/>
      <c r="AL947" s="35"/>
      <c r="AM947" s="35"/>
      <c r="AN947" s="35"/>
      <c r="AO947" s="35"/>
      <c r="AP947" s="35"/>
      <c r="AQ947" s="35"/>
      <c r="AR947" s="35"/>
      <c r="AS947" s="35"/>
      <c r="AT947" s="35"/>
      <c r="AU947" s="35"/>
      <c r="AV947" s="35"/>
      <c r="AW947" s="35"/>
      <c r="AX947" s="35"/>
      <c r="AY947" s="35"/>
      <c r="AZ947" s="35"/>
      <c r="BA947" s="35"/>
      <c r="BB947" s="35"/>
      <c r="BC947" s="35"/>
      <c r="BD947" s="35"/>
      <c r="BE947" s="35"/>
      <c r="BF947" s="35"/>
      <c r="BG947" s="35"/>
      <c r="BH947" s="35"/>
      <c r="BI947" s="35"/>
      <c r="BJ947" s="35"/>
      <c r="BK947" s="35"/>
      <c r="BL947" s="35"/>
      <c r="BM947" s="35"/>
      <c r="BN947" s="35"/>
      <c r="BO947" s="35"/>
      <c r="BP947" s="35"/>
      <c r="BQ947" s="35"/>
      <c r="BR947" s="35"/>
      <c r="BS947" s="35"/>
      <c r="BT947" s="35"/>
      <c r="BU947" s="35"/>
      <c r="BV947" s="35"/>
      <c r="BW947" s="35"/>
      <c r="BX947" s="35"/>
      <c r="BY947" s="35"/>
      <c r="BZ947" s="35"/>
      <c r="CA947" s="35"/>
      <c r="CB947" s="35"/>
      <c r="CC947" s="35"/>
      <c r="CD947" s="35"/>
      <c r="CE947" s="35"/>
      <c r="CF947" s="35"/>
      <c r="CG947" s="35"/>
      <c r="CH947" s="35" t="s">
        <v>5139</v>
      </c>
      <c r="CQ947" s="207">
        <v>0</v>
      </c>
      <c r="CV947" s="222">
        <v>0</v>
      </c>
    </row>
    <row r="948" spans="1:100" s="207" customFormat="1" x14ac:dyDescent="0.25">
      <c r="A948" s="207" t="s">
        <v>3070</v>
      </c>
      <c r="B948" s="35"/>
      <c r="C948" s="35"/>
      <c r="D948" s="35"/>
      <c r="E948" s="35" t="s">
        <v>5140</v>
      </c>
      <c r="F948" s="35" t="s">
        <v>5141</v>
      </c>
      <c r="G948" s="35" t="s">
        <v>133</v>
      </c>
      <c r="H948" s="35">
        <v>47901</v>
      </c>
      <c r="I948" s="35" t="s">
        <v>536</v>
      </c>
      <c r="J948" s="35" t="s">
        <v>582</v>
      </c>
      <c r="K948" s="35">
        <v>52644</v>
      </c>
      <c r="L948" s="35"/>
      <c r="M948" s="35"/>
      <c r="N948" s="35"/>
      <c r="O948" s="35"/>
      <c r="P948" s="33"/>
      <c r="Q948" s="35"/>
      <c r="R948" s="35"/>
      <c r="S948" s="35"/>
      <c r="T948" s="35"/>
      <c r="U948" s="35"/>
      <c r="V948" s="35"/>
      <c r="W948" s="35"/>
      <c r="X948" s="35"/>
      <c r="Y948" s="35"/>
      <c r="Z948" s="35"/>
      <c r="AA948" s="35">
        <v>2007</v>
      </c>
      <c r="AB948" s="35"/>
      <c r="AC948" s="35">
        <v>5</v>
      </c>
      <c r="AD948" s="35">
        <v>5</v>
      </c>
      <c r="AE948" s="35"/>
      <c r="AF948" s="35">
        <v>5</v>
      </c>
      <c r="AG948" s="35"/>
      <c r="AH948" s="35">
        <v>5</v>
      </c>
      <c r="AI948" s="35"/>
      <c r="AJ948" s="35"/>
      <c r="AK948" s="35"/>
      <c r="AL948" s="35"/>
      <c r="AM948" s="35"/>
      <c r="AN948" s="35"/>
      <c r="AO948" s="35"/>
      <c r="AP948" s="35"/>
      <c r="AQ948" s="35"/>
      <c r="AR948" s="35"/>
      <c r="AS948" s="35"/>
      <c r="AT948" s="35"/>
      <c r="AU948" s="35"/>
      <c r="AV948" s="35"/>
      <c r="AW948" s="35"/>
      <c r="AX948" s="35"/>
      <c r="AY948" s="35"/>
      <c r="AZ948" s="35"/>
      <c r="BA948" s="35"/>
      <c r="BB948" s="35"/>
      <c r="BC948" s="35"/>
      <c r="BD948" s="35"/>
      <c r="BE948" s="35"/>
      <c r="BF948" s="35"/>
      <c r="BG948" s="35"/>
      <c r="BH948" s="35"/>
      <c r="BI948" s="35"/>
      <c r="BJ948" s="35"/>
      <c r="BK948" s="35"/>
      <c r="BL948" s="35"/>
      <c r="BM948" s="35"/>
      <c r="BN948" s="35"/>
      <c r="BO948" s="35"/>
      <c r="BP948" s="35"/>
      <c r="BQ948" s="35"/>
      <c r="BR948" s="35"/>
      <c r="BS948" s="35"/>
      <c r="BT948" s="35"/>
      <c r="BU948" s="35"/>
      <c r="BV948" s="35"/>
      <c r="BW948" s="35"/>
      <c r="BX948" s="35"/>
      <c r="BY948" s="35"/>
      <c r="BZ948" s="35"/>
      <c r="CA948" s="35"/>
      <c r="CB948" s="35"/>
      <c r="CC948" s="35"/>
      <c r="CD948" s="35"/>
      <c r="CE948" s="35"/>
      <c r="CF948" s="35"/>
      <c r="CG948" s="35"/>
      <c r="CH948" s="35" t="s">
        <v>4321</v>
      </c>
      <c r="CQ948" s="207">
        <v>1</v>
      </c>
      <c r="CR948" s="207" t="s">
        <v>6395</v>
      </c>
      <c r="CV948" s="222">
        <v>0</v>
      </c>
    </row>
    <row r="949" spans="1:100" s="207" customFormat="1" x14ac:dyDescent="0.25">
      <c r="A949" s="207" t="s">
        <v>2530</v>
      </c>
      <c r="B949" s="35"/>
      <c r="C949" s="35"/>
      <c r="D949" s="35"/>
      <c r="E949" s="35" t="s">
        <v>5142</v>
      </c>
      <c r="F949" s="35" t="s">
        <v>5143</v>
      </c>
      <c r="G949" s="35" t="s">
        <v>254</v>
      </c>
      <c r="H949" s="35">
        <v>47906</v>
      </c>
      <c r="I949" s="35" t="s">
        <v>536</v>
      </c>
      <c r="J949" s="35" t="s">
        <v>582</v>
      </c>
      <c r="K949" s="35">
        <v>99512</v>
      </c>
      <c r="L949" s="35"/>
      <c r="M949" s="35"/>
      <c r="N949" s="35"/>
      <c r="O949" s="35"/>
      <c r="P949" s="33"/>
      <c r="Q949" s="35"/>
      <c r="R949" s="35"/>
      <c r="S949" s="35"/>
      <c r="T949" s="35"/>
      <c r="U949" s="35"/>
      <c r="V949" s="35"/>
      <c r="W949" s="35"/>
      <c r="X949" s="35"/>
      <c r="Y949" s="35"/>
      <c r="Z949" s="35"/>
      <c r="AA949" s="35"/>
      <c r="AB949" s="35"/>
      <c r="AC949" s="35">
        <v>5</v>
      </c>
      <c r="AD949" s="35">
        <v>4</v>
      </c>
      <c r="AE949" s="35"/>
      <c r="AF949" s="35">
        <v>5</v>
      </c>
      <c r="AG949" s="35"/>
      <c r="AH949" s="35">
        <v>3</v>
      </c>
      <c r="AI949" s="35"/>
      <c r="AJ949" s="35"/>
      <c r="AK949" s="35"/>
      <c r="AL949" s="35"/>
      <c r="AM949" s="35"/>
      <c r="AN949" s="35"/>
      <c r="AO949" s="35"/>
      <c r="AP949" s="35"/>
      <c r="AQ949" s="35"/>
      <c r="AR949" s="35"/>
      <c r="AS949" s="35"/>
      <c r="AT949" s="35"/>
      <c r="AU949" s="35"/>
      <c r="AV949" s="35"/>
      <c r="AW949" s="35"/>
      <c r="AX949" s="35"/>
      <c r="AY949" s="35"/>
      <c r="AZ949" s="35"/>
      <c r="BA949" s="35"/>
      <c r="BB949" s="35"/>
      <c r="BC949" s="35"/>
      <c r="BD949" s="35"/>
      <c r="BE949" s="35"/>
      <c r="BF949" s="35"/>
      <c r="BG949" s="35"/>
      <c r="BH949" s="35"/>
      <c r="BI949" s="35"/>
      <c r="BJ949" s="35"/>
      <c r="BK949" s="35"/>
      <c r="BL949" s="35"/>
      <c r="BM949" s="35"/>
      <c r="BN949" s="35"/>
      <c r="BO949" s="35"/>
      <c r="BP949" s="35"/>
      <c r="BQ949" s="35"/>
      <c r="BR949" s="35"/>
      <c r="BS949" s="35"/>
      <c r="BT949" s="35"/>
      <c r="BU949" s="35"/>
      <c r="BV949" s="35"/>
      <c r="BW949" s="35"/>
      <c r="BX949" s="35"/>
      <c r="BY949" s="35"/>
      <c r="BZ949" s="35"/>
      <c r="CA949" s="35"/>
      <c r="CB949" s="35"/>
      <c r="CC949" s="35"/>
      <c r="CD949" s="35"/>
      <c r="CE949" s="35"/>
      <c r="CF949" s="35"/>
      <c r="CG949" s="35"/>
      <c r="CH949" s="35" t="s">
        <v>5148</v>
      </c>
      <c r="CQ949" s="207">
        <v>0</v>
      </c>
      <c r="CR949" s="207" t="s">
        <v>2528</v>
      </c>
      <c r="CV949" s="222">
        <v>0</v>
      </c>
    </row>
    <row r="950" spans="1:100" s="207" customFormat="1" x14ac:dyDescent="0.25">
      <c r="A950" s="207" t="s">
        <v>2717</v>
      </c>
      <c r="B950" s="35"/>
      <c r="C950" s="35"/>
      <c r="D950" s="35" t="s">
        <v>5144</v>
      </c>
      <c r="E950" s="35" t="s">
        <v>5145</v>
      </c>
      <c r="F950" s="35" t="s">
        <v>5146</v>
      </c>
      <c r="G950" s="35" t="s">
        <v>254</v>
      </c>
      <c r="H950" s="35">
        <v>47906</v>
      </c>
      <c r="I950" s="35" t="s">
        <v>536</v>
      </c>
      <c r="J950" s="35" t="s">
        <v>582</v>
      </c>
      <c r="K950" s="35">
        <v>232169</v>
      </c>
      <c r="L950" s="35"/>
      <c r="M950" s="35"/>
      <c r="N950" s="35"/>
      <c r="O950" s="35"/>
      <c r="P950" s="33">
        <v>19540</v>
      </c>
      <c r="Q950" s="35"/>
      <c r="R950" s="35"/>
      <c r="S950" s="35"/>
      <c r="T950" s="35"/>
      <c r="U950" s="35"/>
      <c r="V950" s="35"/>
      <c r="W950" s="35"/>
      <c r="X950" s="35"/>
      <c r="Y950" s="35"/>
      <c r="Z950" s="35"/>
      <c r="AA950" s="35">
        <v>1961</v>
      </c>
      <c r="AB950" s="35"/>
      <c r="AC950" s="35">
        <v>3</v>
      </c>
      <c r="AD950" s="35">
        <v>3</v>
      </c>
      <c r="AE950" s="35"/>
      <c r="AF950" s="35">
        <v>3</v>
      </c>
      <c r="AG950" s="35"/>
      <c r="AH950" s="35">
        <v>4</v>
      </c>
      <c r="AI950" s="35"/>
      <c r="AJ950" s="35"/>
      <c r="AK950" s="35"/>
      <c r="AL950" s="35"/>
      <c r="AM950" s="35"/>
      <c r="AN950" s="35"/>
      <c r="AO950" s="35"/>
      <c r="AP950" s="35"/>
      <c r="AQ950" s="35"/>
      <c r="AR950" s="35"/>
      <c r="AS950" s="35"/>
      <c r="AT950" s="35"/>
      <c r="AU950" s="35"/>
      <c r="AV950" s="35"/>
      <c r="AW950" s="35"/>
      <c r="AX950" s="35"/>
      <c r="AY950" s="35"/>
      <c r="AZ950" s="35"/>
      <c r="BA950" s="35"/>
      <c r="BB950" s="35"/>
      <c r="BC950" s="35"/>
      <c r="BD950" s="35"/>
      <c r="BE950" s="35"/>
      <c r="BF950" s="35"/>
      <c r="BG950" s="35"/>
      <c r="BH950" s="35"/>
      <c r="BI950" s="35"/>
      <c r="BJ950" s="35"/>
      <c r="BK950" s="35"/>
      <c r="BL950" s="35"/>
      <c r="BM950" s="35"/>
      <c r="BN950" s="35"/>
      <c r="BO950" s="35"/>
      <c r="BP950" s="35"/>
      <c r="BQ950" s="35"/>
      <c r="BR950" s="35"/>
      <c r="BS950" s="35"/>
      <c r="BT950" s="35"/>
      <c r="BU950" s="35"/>
      <c r="BV950" s="35"/>
      <c r="BW950" s="35"/>
      <c r="BX950" s="35"/>
      <c r="BY950" s="35"/>
      <c r="BZ950" s="35"/>
      <c r="CA950" s="35"/>
      <c r="CB950" s="35"/>
      <c r="CC950" s="35"/>
      <c r="CD950" s="35"/>
      <c r="CE950" s="35"/>
      <c r="CF950" s="35"/>
      <c r="CG950" s="35"/>
      <c r="CH950" s="35" t="s">
        <v>5147</v>
      </c>
      <c r="CQ950" s="207">
        <v>1</v>
      </c>
      <c r="CR950" s="207" t="s">
        <v>6396</v>
      </c>
      <c r="CV950" s="222">
        <v>0</v>
      </c>
    </row>
    <row r="951" spans="1:100" s="242" customFormat="1" x14ac:dyDescent="0.25">
      <c r="A951" s="242" t="s">
        <v>5149</v>
      </c>
      <c r="B951" s="35"/>
      <c r="C951" s="35"/>
      <c r="D951" s="35"/>
      <c r="E951" s="35" t="s">
        <v>5150</v>
      </c>
      <c r="F951" s="35" t="s">
        <v>5151</v>
      </c>
      <c r="G951" s="35" t="s">
        <v>133</v>
      </c>
      <c r="H951" s="35">
        <v>47904</v>
      </c>
      <c r="I951" s="35" t="s">
        <v>536</v>
      </c>
      <c r="J951" s="35" t="s">
        <v>582</v>
      </c>
      <c r="K951" s="35">
        <v>2976</v>
      </c>
      <c r="L951" s="35"/>
      <c r="M951" s="35"/>
      <c r="N951" s="35"/>
      <c r="O951" s="35"/>
      <c r="P951" s="33"/>
      <c r="Q951" s="35"/>
      <c r="R951" s="35"/>
      <c r="S951" s="35"/>
      <c r="T951" s="35"/>
      <c r="U951" s="35"/>
      <c r="V951" s="35"/>
      <c r="W951" s="35"/>
      <c r="X951" s="35"/>
      <c r="Y951" s="35"/>
      <c r="Z951" s="35"/>
      <c r="AA951" s="35">
        <v>1983</v>
      </c>
      <c r="AB951" s="35"/>
      <c r="AC951" s="35">
        <v>3</v>
      </c>
      <c r="AD951" s="35">
        <v>3</v>
      </c>
      <c r="AE951" s="35"/>
      <c r="AF951" s="35">
        <v>3</v>
      </c>
      <c r="AG951" s="35"/>
      <c r="AH951" s="35">
        <v>3</v>
      </c>
      <c r="AI951" s="35"/>
      <c r="AJ951" s="35"/>
      <c r="AK951" s="35"/>
      <c r="AL951" s="35"/>
      <c r="AM951" s="35"/>
      <c r="AN951" s="35"/>
      <c r="AO951" s="35"/>
      <c r="AP951" s="35"/>
      <c r="AQ951" s="35"/>
      <c r="AR951" s="35"/>
      <c r="AS951" s="35"/>
      <c r="AT951" s="35"/>
      <c r="AU951" s="35"/>
      <c r="AV951" s="35"/>
      <c r="AW951" s="35"/>
      <c r="AX951" s="35"/>
      <c r="AY951" s="35"/>
      <c r="AZ951" s="35"/>
      <c r="BA951" s="35"/>
      <c r="BB951" s="35"/>
      <c r="BC951" s="35"/>
      <c r="BD951" s="35"/>
      <c r="BE951" s="35"/>
      <c r="BF951" s="35"/>
      <c r="BG951" s="35"/>
      <c r="BH951" s="35"/>
      <c r="BI951" s="35"/>
      <c r="BJ951" s="35"/>
      <c r="BK951" s="35"/>
      <c r="BL951" s="35"/>
      <c r="BM951" s="35"/>
      <c r="BN951" s="35"/>
      <c r="BO951" s="35"/>
      <c r="BP951" s="35"/>
      <c r="BQ951" s="35"/>
      <c r="BR951" s="35"/>
      <c r="BS951" s="35"/>
      <c r="BT951" s="35"/>
      <c r="BU951" s="35"/>
      <c r="BV951" s="35"/>
      <c r="BW951" s="35"/>
      <c r="BX951" s="35"/>
      <c r="BY951" s="35"/>
      <c r="BZ951" s="35"/>
      <c r="CA951" s="35"/>
      <c r="CB951" s="35"/>
      <c r="CC951" s="35"/>
      <c r="CD951" s="35"/>
      <c r="CE951" s="35"/>
      <c r="CF951" s="35"/>
      <c r="CG951" s="35"/>
      <c r="CH951" s="35"/>
      <c r="CQ951" s="242">
        <v>0</v>
      </c>
      <c r="CV951" s="242">
        <v>0</v>
      </c>
    </row>
    <row r="952" spans="1:100" s="242" customFormat="1" x14ac:dyDescent="0.25">
      <c r="A952" s="242" t="s">
        <v>5152</v>
      </c>
      <c r="B952" s="35"/>
      <c r="C952" s="35"/>
      <c r="D952" s="35"/>
      <c r="E952" s="35" t="s">
        <v>5153</v>
      </c>
      <c r="F952" s="35" t="s">
        <v>5154</v>
      </c>
      <c r="G952" s="35" t="s">
        <v>133</v>
      </c>
      <c r="H952" s="35">
        <v>47905</v>
      </c>
      <c r="I952" s="35" t="s">
        <v>536</v>
      </c>
      <c r="J952" s="35" t="s">
        <v>582</v>
      </c>
      <c r="K952" s="35">
        <v>2793</v>
      </c>
      <c r="L952" s="35"/>
      <c r="M952" s="35"/>
      <c r="N952" s="35"/>
      <c r="O952" s="35"/>
      <c r="P952" s="33"/>
      <c r="Q952" s="35"/>
      <c r="R952" s="35"/>
      <c r="S952" s="35"/>
      <c r="T952" s="35"/>
      <c r="U952" s="35"/>
      <c r="V952" s="35"/>
      <c r="W952" s="35"/>
      <c r="X952" s="35"/>
      <c r="Y952" s="35"/>
      <c r="Z952" s="35"/>
      <c r="AA952" s="35">
        <v>1945</v>
      </c>
      <c r="AB952" s="35"/>
      <c r="AC952" s="35">
        <v>3</v>
      </c>
      <c r="AD952" s="35">
        <v>3</v>
      </c>
      <c r="AE952" s="35"/>
      <c r="AF952" s="35">
        <v>3</v>
      </c>
      <c r="AG952" s="35"/>
      <c r="AH952" s="35">
        <v>3</v>
      </c>
      <c r="AI952" s="35"/>
      <c r="AJ952" s="35"/>
      <c r="AK952" s="35"/>
      <c r="AL952" s="35"/>
      <c r="AM952" s="35"/>
      <c r="AN952" s="35"/>
      <c r="AO952" s="35"/>
      <c r="AP952" s="35"/>
      <c r="AQ952" s="35"/>
      <c r="AR952" s="35"/>
      <c r="AS952" s="35"/>
      <c r="AT952" s="35"/>
      <c r="AU952" s="35"/>
      <c r="AV952" s="35"/>
      <c r="AW952" s="35"/>
      <c r="AX952" s="35"/>
      <c r="AY952" s="35"/>
      <c r="AZ952" s="35"/>
      <c r="BA952" s="35"/>
      <c r="BB952" s="35"/>
      <c r="BC952" s="35"/>
      <c r="BD952" s="35"/>
      <c r="BE952" s="35"/>
      <c r="BF952" s="35"/>
      <c r="BG952" s="35"/>
      <c r="BH952" s="35"/>
      <c r="BI952" s="35"/>
      <c r="BJ952" s="35"/>
      <c r="BK952" s="35"/>
      <c r="BL952" s="35"/>
      <c r="BM952" s="35"/>
      <c r="BN952" s="35"/>
      <c r="BO952" s="35"/>
      <c r="BP952" s="35"/>
      <c r="BQ952" s="35"/>
      <c r="BR952" s="35"/>
      <c r="BS952" s="35"/>
      <c r="BT952" s="35"/>
      <c r="BU952" s="35"/>
      <c r="BV952" s="35"/>
      <c r="BW952" s="35"/>
      <c r="BX952" s="35"/>
      <c r="BY952" s="35"/>
      <c r="BZ952" s="35"/>
      <c r="CA952" s="35"/>
      <c r="CB952" s="35"/>
      <c r="CC952" s="35"/>
      <c r="CD952" s="35"/>
      <c r="CE952" s="35"/>
      <c r="CF952" s="35"/>
      <c r="CG952" s="35"/>
      <c r="CH952" s="35"/>
      <c r="CQ952" s="242">
        <v>0</v>
      </c>
      <c r="CV952" s="242">
        <v>0</v>
      </c>
    </row>
    <row r="953" spans="1:100" s="242" customFormat="1" x14ac:dyDescent="0.25">
      <c r="A953" s="242" t="s">
        <v>5158</v>
      </c>
      <c r="B953" s="35"/>
      <c r="C953" s="35"/>
      <c r="D953" s="35"/>
      <c r="E953" s="35" t="s">
        <v>5159</v>
      </c>
      <c r="F953" s="35" t="s">
        <v>5160</v>
      </c>
      <c r="G953" s="35" t="s">
        <v>133</v>
      </c>
      <c r="H953" s="35">
        <v>47904</v>
      </c>
      <c r="I953" s="35" t="s">
        <v>536</v>
      </c>
      <c r="J953" s="35" t="s">
        <v>582</v>
      </c>
      <c r="K953" s="35">
        <v>2530</v>
      </c>
      <c r="L953" s="35"/>
      <c r="M953" s="35"/>
      <c r="N953" s="35"/>
      <c r="O953" s="35"/>
      <c r="P953" s="33"/>
      <c r="Q953" s="35"/>
      <c r="R953" s="35"/>
      <c r="S953" s="35"/>
      <c r="T953" s="35"/>
      <c r="U953" s="35"/>
      <c r="V953" s="35"/>
      <c r="W953" s="35"/>
      <c r="X953" s="35"/>
      <c r="Y953" s="35"/>
      <c r="Z953" s="35"/>
      <c r="AA953" s="35">
        <v>1986</v>
      </c>
      <c r="AB953" s="35"/>
      <c r="AC953" s="35">
        <v>4</v>
      </c>
      <c r="AD953" s="35">
        <v>4</v>
      </c>
      <c r="AE953" s="35"/>
      <c r="AF953" s="35">
        <v>3</v>
      </c>
      <c r="AG953" s="35"/>
      <c r="AH953" s="35">
        <v>4</v>
      </c>
      <c r="AI953" s="35"/>
      <c r="AJ953" s="35"/>
      <c r="AK953" s="35"/>
      <c r="AL953" s="35"/>
      <c r="AM953" s="35"/>
      <c r="AN953" s="35"/>
      <c r="AO953" s="35"/>
      <c r="AP953" s="35"/>
      <c r="AQ953" s="35"/>
      <c r="AR953" s="35"/>
      <c r="AS953" s="35"/>
      <c r="AT953" s="35"/>
      <c r="AU953" s="35"/>
      <c r="AV953" s="35"/>
      <c r="AW953" s="35"/>
      <c r="AX953" s="35"/>
      <c r="AY953" s="35"/>
      <c r="AZ953" s="35"/>
      <c r="BA953" s="35"/>
      <c r="BB953" s="35"/>
      <c r="BC953" s="35"/>
      <c r="BD953" s="35"/>
      <c r="BE953" s="35"/>
      <c r="BF953" s="35"/>
      <c r="BG953" s="35"/>
      <c r="BH953" s="35"/>
      <c r="BI953" s="35"/>
      <c r="BJ953" s="35"/>
      <c r="BK953" s="35"/>
      <c r="BL953" s="35"/>
      <c r="BM953" s="35"/>
      <c r="BN953" s="35"/>
      <c r="BO953" s="35"/>
      <c r="BP953" s="35"/>
      <c r="BQ953" s="35"/>
      <c r="BR953" s="35"/>
      <c r="BS953" s="35"/>
      <c r="BT953" s="35"/>
      <c r="BU953" s="35"/>
      <c r="BV953" s="35"/>
      <c r="BW953" s="35"/>
      <c r="BX953" s="35"/>
      <c r="BY953" s="35"/>
      <c r="BZ953" s="35"/>
      <c r="CA953" s="35"/>
      <c r="CB953" s="35"/>
      <c r="CC953" s="35"/>
      <c r="CD953" s="35"/>
      <c r="CE953" s="35"/>
      <c r="CF953" s="35"/>
      <c r="CG953" s="35"/>
      <c r="CH953" s="35" t="s">
        <v>5161</v>
      </c>
      <c r="CQ953" s="242">
        <v>0</v>
      </c>
      <c r="CV953" s="242">
        <v>0</v>
      </c>
    </row>
    <row r="954" spans="1:100" s="242" customFormat="1" x14ac:dyDescent="0.25">
      <c r="A954" s="242" t="s">
        <v>5168</v>
      </c>
      <c r="B954" s="43"/>
      <c r="C954" s="10"/>
      <c r="D954" s="10"/>
      <c r="E954" s="10" t="s">
        <v>5169</v>
      </c>
      <c r="F954" s="10" t="s">
        <v>5170</v>
      </c>
      <c r="G954" s="35" t="s">
        <v>133</v>
      </c>
      <c r="H954" s="10">
        <v>47909</v>
      </c>
      <c r="I954" s="35" t="s">
        <v>536</v>
      </c>
      <c r="J954" s="35" t="s">
        <v>582</v>
      </c>
      <c r="K954" s="11">
        <v>2700</v>
      </c>
      <c r="L954" s="11"/>
      <c r="M954" s="11"/>
      <c r="N954" s="11"/>
      <c r="O954" s="11"/>
      <c r="P954" s="12"/>
      <c r="Q954" s="11"/>
      <c r="R954" s="13"/>
      <c r="S954" s="13"/>
      <c r="T954" s="13"/>
      <c r="U954" s="13"/>
      <c r="V954" s="31"/>
      <c r="W954" s="13"/>
      <c r="X954" s="13"/>
      <c r="Y954" s="13"/>
      <c r="Z954" s="13"/>
      <c r="AA954" s="15">
        <v>1971</v>
      </c>
      <c r="AB954" s="15"/>
      <c r="AC954" s="12">
        <v>3</v>
      </c>
      <c r="AD954" s="11">
        <v>3</v>
      </c>
      <c r="AE954" s="11"/>
      <c r="AF954" s="11">
        <v>3</v>
      </c>
      <c r="AG954" s="11"/>
      <c r="AH954" s="11">
        <v>2</v>
      </c>
      <c r="AI954" s="11"/>
      <c r="AJ954" s="11"/>
      <c r="AK954" s="11"/>
      <c r="AL954" s="11"/>
      <c r="AM954" s="11"/>
      <c r="AN954" s="11"/>
      <c r="AO954" s="11"/>
      <c r="AP954" s="11"/>
      <c r="AQ954" s="17"/>
      <c r="AR954" s="17"/>
      <c r="AS954" s="17"/>
      <c r="AT954" s="18"/>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32"/>
      <c r="BZ954" s="20"/>
      <c r="CA954" s="17"/>
      <c r="CB954" s="34"/>
      <c r="CC954" s="10"/>
      <c r="CD954" s="10"/>
      <c r="CE954" s="18"/>
      <c r="CF954" s="10"/>
      <c r="CG954" s="10"/>
      <c r="CH954" s="10" t="s">
        <v>5171</v>
      </c>
      <c r="CQ954" s="242">
        <v>0</v>
      </c>
      <c r="CV954" s="242">
        <v>0</v>
      </c>
    </row>
    <row r="955" spans="1:100" s="242" customFormat="1" x14ac:dyDescent="0.25">
      <c r="A955" s="35" t="s">
        <v>5180</v>
      </c>
      <c r="B955" s="35"/>
      <c r="C955" s="35"/>
      <c r="D955" s="35" t="s">
        <v>5182</v>
      </c>
      <c r="E955" s="35" t="s">
        <v>5181</v>
      </c>
      <c r="F955" s="35" t="s">
        <v>5183</v>
      </c>
      <c r="G955" s="35" t="s">
        <v>254</v>
      </c>
      <c r="H955" s="35">
        <v>47906</v>
      </c>
      <c r="I955" s="35" t="s">
        <v>536</v>
      </c>
      <c r="J955" s="35" t="s">
        <v>582</v>
      </c>
      <c r="K955" s="35">
        <v>4256</v>
      </c>
      <c r="L955" s="35"/>
      <c r="M955" s="35"/>
      <c r="N955" s="35"/>
      <c r="O955" s="35"/>
      <c r="P955" s="33">
        <v>1536</v>
      </c>
      <c r="Q955" s="35"/>
      <c r="R955" s="35"/>
      <c r="S955" s="35"/>
      <c r="T955" s="35"/>
      <c r="U955" s="35"/>
      <c r="V955" s="35"/>
      <c r="W955" s="35"/>
      <c r="X955" s="35"/>
      <c r="Y955" s="35"/>
      <c r="Z955" s="35"/>
      <c r="AA955" s="35">
        <v>1962</v>
      </c>
      <c r="AB955" s="35"/>
      <c r="AC955" s="35">
        <v>5</v>
      </c>
      <c r="AD955" s="35">
        <v>5</v>
      </c>
      <c r="AE955" s="35"/>
      <c r="AF955" s="35">
        <v>4</v>
      </c>
      <c r="AG955" s="35"/>
      <c r="AH955" s="35">
        <v>3</v>
      </c>
      <c r="AI955" s="35"/>
      <c r="AJ955" s="35"/>
      <c r="AK955" s="35"/>
      <c r="AL955" s="35"/>
      <c r="AM955" s="35"/>
      <c r="AN955" s="35"/>
      <c r="AO955" s="35"/>
      <c r="AP955" s="35"/>
      <c r="AQ955" s="35"/>
      <c r="AR955" s="35"/>
      <c r="AS955" s="35"/>
      <c r="AT955" s="35"/>
      <c r="AU955" s="35"/>
      <c r="AV955" s="35"/>
      <c r="AW955" s="35"/>
      <c r="AX955" s="35"/>
      <c r="AY955" s="35"/>
      <c r="AZ955" s="35"/>
      <c r="BA955" s="35"/>
      <c r="BB955" s="35"/>
      <c r="BC955" s="35"/>
      <c r="BD955" s="35"/>
      <c r="BE955" s="35"/>
      <c r="BF955" s="35"/>
      <c r="BG955" s="35"/>
      <c r="BH955" s="35"/>
      <c r="BI955" s="35"/>
      <c r="BJ955" s="35"/>
      <c r="BK955" s="35"/>
      <c r="BL955" s="35"/>
      <c r="BM955" s="35"/>
      <c r="BN955" s="35"/>
      <c r="BO955" s="35"/>
      <c r="BP955" s="35"/>
      <c r="BQ955" s="35"/>
      <c r="BR955" s="35"/>
      <c r="BS955" s="35"/>
      <c r="BT955" s="35"/>
      <c r="BU955" s="35"/>
      <c r="BV955" s="35"/>
      <c r="BW955" s="35"/>
      <c r="BX955" s="35"/>
      <c r="BY955" s="35"/>
      <c r="BZ955" s="35"/>
      <c r="CA955" s="35"/>
      <c r="CB955" s="35"/>
      <c r="CC955" s="35"/>
      <c r="CD955" s="35"/>
      <c r="CE955" s="35"/>
      <c r="CF955" s="35"/>
      <c r="CG955" s="35"/>
      <c r="CH955" s="35" t="s">
        <v>5184</v>
      </c>
      <c r="CQ955" s="242">
        <v>0</v>
      </c>
      <c r="CV955" s="242">
        <v>0</v>
      </c>
    </row>
    <row r="956" spans="1:100" s="242" customFormat="1" x14ac:dyDescent="0.25">
      <c r="A956" s="242" t="s">
        <v>5211</v>
      </c>
      <c r="B956" s="35"/>
      <c r="C956" s="35"/>
      <c r="D956" s="35" t="s">
        <v>5212</v>
      </c>
      <c r="E956" s="35" t="s">
        <v>5213</v>
      </c>
      <c r="F956" s="35" t="s">
        <v>5214</v>
      </c>
      <c r="G956" s="35" t="s">
        <v>133</v>
      </c>
      <c r="H956" s="35">
        <v>47904</v>
      </c>
      <c r="I956" s="35" t="s">
        <v>536</v>
      </c>
      <c r="J956" s="35" t="s">
        <v>582</v>
      </c>
      <c r="K956" s="35">
        <v>2498</v>
      </c>
      <c r="L956" s="35"/>
      <c r="M956" s="35"/>
      <c r="N956" s="35"/>
      <c r="O956" s="35"/>
      <c r="P956" s="33">
        <v>432</v>
      </c>
      <c r="Q956" s="35"/>
      <c r="R956" s="35"/>
      <c r="S956" s="35"/>
      <c r="T956" s="35"/>
      <c r="U956" s="35"/>
      <c r="V956" s="35"/>
      <c r="W956" s="35"/>
      <c r="X956" s="35"/>
      <c r="Y956" s="35"/>
      <c r="Z956" s="35"/>
      <c r="AA956" s="35">
        <v>1985</v>
      </c>
      <c r="AB956" s="35"/>
      <c r="AC956" s="35">
        <v>3</v>
      </c>
      <c r="AD956" s="35">
        <v>2</v>
      </c>
      <c r="AE956" s="35"/>
      <c r="AF956" s="35">
        <v>4</v>
      </c>
      <c r="AG956" s="35"/>
      <c r="AH956" s="35">
        <v>4</v>
      </c>
      <c r="AI956" s="35"/>
      <c r="AJ956" s="35"/>
      <c r="AK956" s="35"/>
      <c r="AL956" s="35"/>
      <c r="AM956" s="35"/>
      <c r="AN956" s="35"/>
      <c r="AO956" s="35"/>
      <c r="AP956" s="35"/>
      <c r="AQ956" s="35"/>
      <c r="AR956" s="35"/>
      <c r="AS956" s="35"/>
      <c r="AT956" s="35"/>
      <c r="AU956" s="35"/>
      <c r="AV956" s="35"/>
      <c r="AW956" s="35"/>
      <c r="AX956" s="35"/>
      <c r="AY956" s="35"/>
      <c r="AZ956" s="35"/>
      <c r="BA956" s="35"/>
      <c r="BB956" s="35"/>
      <c r="BC956" s="35"/>
      <c r="BD956" s="35"/>
      <c r="BE956" s="35"/>
      <c r="BF956" s="35"/>
      <c r="BG956" s="35"/>
      <c r="BH956" s="35"/>
      <c r="BI956" s="35"/>
      <c r="BJ956" s="35"/>
      <c r="BK956" s="35"/>
      <c r="BL956" s="35"/>
      <c r="BM956" s="35"/>
      <c r="BN956" s="35"/>
      <c r="BO956" s="35"/>
      <c r="BP956" s="35"/>
      <c r="BQ956" s="35"/>
      <c r="BR956" s="35"/>
      <c r="BS956" s="35"/>
      <c r="BT956" s="35"/>
      <c r="BU956" s="35"/>
      <c r="BV956" s="35"/>
      <c r="BW956" s="35"/>
      <c r="BX956" s="35"/>
      <c r="BY956" s="35"/>
      <c r="BZ956" s="35"/>
      <c r="CA956" s="35"/>
      <c r="CB956" s="35"/>
      <c r="CC956" s="35"/>
      <c r="CD956" s="35"/>
      <c r="CE956" s="35"/>
      <c r="CF956" s="35"/>
      <c r="CG956" s="35"/>
      <c r="CH956" s="35" t="s">
        <v>5215</v>
      </c>
      <c r="CQ956" s="242">
        <v>1</v>
      </c>
      <c r="CV956" s="242">
        <v>0</v>
      </c>
    </row>
    <row r="957" spans="1:100" s="242" customFormat="1" x14ac:dyDescent="0.25">
      <c r="A957" s="242" t="s">
        <v>5216</v>
      </c>
      <c r="B957" s="35"/>
      <c r="C957" s="35"/>
      <c r="D957" s="35" t="s">
        <v>5219</v>
      </c>
      <c r="E957" s="35" t="s">
        <v>5217</v>
      </c>
      <c r="F957" s="35" t="s">
        <v>5218</v>
      </c>
      <c r="G957" s="35" t="s">
        <v>133</v>
      </c>
      <c r="H957" s="35">
        <v>47905</v>
      </c>
      <c r="I957" s="35" t="s">
        <v>536</v>
      </c>
      <c r="J957" s="35" t="s">
        <v>582</v>
      </c>
      <c r="K957" s="35">
        <v>1831</v>
      </c>
      <c r="L957" s="35"/>
      <c r="M957" s="35"/>
      <c r="N957" s="35"/>
      <c r="O957" s="35"/>
      <c r="P957" s="33"/>
      <c r="Q957" s="35"/>
      <c r="R957" s="35"/>
      <c r="S957" s="35"/>
      <c r="T957" s="35"/>
      <c r="U957" s="35"/>
      <c r="V957" s="35"/>
      <c r="W957" s="35"/>
      <c r="X957" s="35"/>
      <c r="Y957" s="35"/>
      <c r="Z957" s="35"/>
      <c r="AA957" s="35">
        <v>1968</v>
      </c>
      <c r="AB957" s="35"/>
      <c r="AC957" s="35">
        <v>4</v>
      </c>
      <c r="AD957" s="35">
        <v>4</v>
      </c>
      <c r="AE957" s="35"/>
      <c r="AF957" s="35">
        <v>4</v>
      </c>
      <c r="AG957" s="35"/>
      <c r="AH957" s="35">
        <v>4</v>
      </c>
      <c r="AI957" s="35"/>
      <c r="AJ957" s="35"/>
      <c r="AK957" s="35"/>
      <c r="AL957" s="35"/>
      <c r="AM957" s="35"/>
      <c r="AN957" s="35"/>
      <c r="AO957" s="35"/>
      <c r="AP957" s="35"/>
      <c r="AQ957" s="35"/>
      <c r="AR957" s="35"/>
      <c r="AS957" s="35"/>
      <c r="AT957" s="35"/>
      <c r="AU957" s="35"/>
      <c r="AV957" s="35"/>
      <c r="AW957" s="35"/>
      <c r="AX957" s="35"/>
      <c r="AY957" s="35"/>
      <c r="AZ957" s="35"/>
      <c r="BA957" s="35"/>
      <c r="BB957" s="35"/>
      <c r="BC957" s="35"/>
      <c r="BD957" s="35"/>
      <c r="BE957" s="35"/>
      <c r="BF957" s="35"/>
      <c r="BG957" s="35"/>
      <c r="BH957" s="35"/>
      <c r="BI957" s="35"/>
      <c r="BJ957" s="35"/>
      <c r="BK957" s="35"/>
      <c r="BL957" s="35"/>
      <c r="BM957" s="35"/>
      <c r="BN957" s="35"/>
      <c r="BO957" s="35"/>
      <c r="BP957" s="35"/>
      <c r="BQ957" s="35"/>
      <c r="BR957" s="35"/>
      <c r="BS957" s="35"/>
      <c r="BT957" s="35"/>
      <c r="BU957" s="35"/>
      <c r="BV957" s="35"/>
      <c r="BW957" s="35"/>
      <c r="BX957" s="35"/>
      <c r="BY957" s="35"/>
      <c r="BZ957" s="35"/>
      <c r="CA957" s="35"/>
      <c r="CB957" s="35"/>
      <c r="CC957" s="35"/>
      <c r="CD957" s="35"/>
      <c r="CE957" s="35"/>
      <c r="CF957" s="35"/>
      <c r="CG957" s="35"/>
      <c r="CH957" s="35" t="s">
        <v>5220</v>
      </c>
      <c r="CQ957" s="242">
        <v>0</v>
      </c>
      <c r="CV957" s="242">
        <v>0</v>
      </c>
    </row>
    <row r="958" spans="1:100" s="242" customFormat="1" x14ac:dyDescent="0.25">
      <c r="A958" s="242" t="s">
        <v>5254</v>
      </c>
      <c r="B958" s="35"/>
      <c r="C958" s="35"/>
      <c r="D958" s="35" t="s">
        <v>5255</v>
      </c>
      <c r="E958" s="35" t="s">
        <v>5256</v>
      </c>
      <c r="F958" s="35" t="s">
        <v>5257</v>
      </c>
      <c r="G958" s="35" t="s">
        <v>133</v>
      </c>
      <c r="H958" s="35">
        <v>47904</v>
      </c>
      <c r="I958" s="35" t="s">
        <v>536</v>
      </c>
      <c r="J958" s="35" t="s">
        <v>582</v>
      </c>
      <c r="K958" s="35">
        <v>1600</v>
      </c>
      <c r="L958" s="35"/>
      <c r="M958" s="35"/>
      <c r="N958" s="35"/>
      <c r="O958" s="35"/>
      <c r="P958" s="33"/>
      <c r="Q958" s="35"/>
      <c r="R958" s="35"/>
      <c r="S958" s="35"/>
      <c r="T958" s="35"/>
      <c r="U958" s="35"/>
      <c r="V958" s="35"/>
      <c r="W958" s="35"/>
      <c r="X958" s="35"/>
      <c r="Y958" s="35"/>
      <c r="Z958" s="35"/>
      <c r="AA958" s="35">
        <v>1960</v>
      </c>
      <c r="AB958" s="35"/>
      <c r="AC958" s="35">
        <v>3</v>
      </c>
      <c r="AD958" s="35">
        <v>3</v>
      </c>
      <c r="AE958" s="35"/>
      <c r="AF958" s="35">
        <v>3</v>
      </c>
      <c r="AG958" s="35"/>
      <c r="AH958" s="35">
        <v>3</v>
      </c>
      <c r="AI958" s="35"/>
      <c r="AJ958" s="35"/>
      <c r="AK958" s="35"/>
      <c r="AL958" s="35"/>
      <c r="AM958" s="35"/>
      <c r="AN958" s="35"/>
      <c r="AO958" s="35"/>
      <c r="AP958" s="35"/>
      <c r="AQ958" s="35"/>
      <c r="AR958" s="35"/>
      <c r="AS958" s="35"/>
      <c r="AT958" s="35"/>
      <c r="AU958" s="35"/>
      <c r="AV958" s="35"/>
      <c r="AW958" s="35"/>
      <c r="AX958" s="35"/>
      <c r="AY958" s="35"/>
      <c r="AZ958" s="35"/>
      <c r="BA958" s="35"/>
      <c r="BB958" s="35"/>
      <c r="BC958" s="35"/>
      <c r="BD958" s="35"/>
      <c r="BE958" s="35"/>
      <c r="BF958" s="35"/>
      <c r="BG958" s="35"/>
      <c r="BH958" s="35"/>
      <c r="BI958" s="35"/>
      <c r="BJ958" s="35"/>
      <c r="BK958" s="35"/>
      <c r="BL958" s="35"/>
      <c r="BM958" s="35"/>
      <c r="BN958" s="35"/>
      <c r="BO958" s="35"/>
      <c r="BP958" s="35"/>
      <c r="BQ958" s="35"/>
      <c r="BR958" s="35"/>
      <c r="BS958" s="35"/>
      <c r="BT958" s="35"/>
      <c r="BU958" s="35"/>
      <c r="BV958" s="35"/>
      <c r="BW958" s="35"/>
      <c r="BX958" s="35"/>
      <c r="BY958" s="35"/>
      <c r="BZ958" s="35"/>
      <c r="CA958" s="35"/>
      <c r="CB958" s="35"/>
      <c r="CC958" s="35"/>
      <c r="CD958" s="35"/>
      <c r="CE958" s="35"/>
      <c r="CF958" s="35"/>
      <c r="CG958" s="35"/>
      <c r="CH958" s="35" t="s">
        <v>5258</v>
      </c>
      <c r="CQ958" s="242">
        <v>0</v>
      </c>
      <c r="CV958" s="242">
        <v>0</v>
      </c>
    </row>
    <row r="959" spans="1:100" s="242" customFormat="1" x14ac:dyDescent="0.25">
      <c r="A959" s="242" t="s">
        <v>5283</v>
      </c>
      <c r="B959" s="35"/>
      <c r="C959" s="35"/>
      <c r="D959" s="35" t="s">
        <v>5284</v>
      </c>
      <c r="E959" s="35" t="s">
        <v>3666</v>
      </c>
      <c r="F959" s="35" t="s">
        <v>5285</v>
      </c>
      <c r="G959" s="35" t="s">
        <v>133</v>
      </c>
      <c r="H959" s="35">
        <v>47905</v>
      </c>
      <c r="I959" s="35" t="s">
        <v>536</v>
      </c>
      <c r="J959" s="35" t="s">
        <v>582</v>
      </c>
      <c r="K959" s="35">
        <v>3604</v>
      </c>
      <c r="L959" s="35"/>
      <c r="M959" s="35"/>
      <c r="N959" s="35"/>
      <c r="O959" s="35"/>
      <c r="P959" s="33"/>
      <c r="Q959" s="35"/>
      <c r="R959" s="35"/>
      <c r="S959" s="35"/>
      <c r="T959" s="35"/>
      <c r="U959" s="35"/>
      <c r="V959" s="35"/>
      <c r="W959" s="35"/>
      <c r="X959" s="35"/>
      <c r="Y959" s="35"/>
      <c r="Z959" s="35"/>
      <c r="AA959" s="35">
        <v>1978</v>
      </c>
      <c r="AB959" s="35"/>
      <c r="AC959" s="35">
        <v>4</v>
      </c>
      <c r="AD959" s="35">
        <v>4</v>
      </c>
      <c r="AE959" s="35"/>
      <c r="AF959" s="35">
        <v>4</v>
      </c>
      <c r="AG959" s="35"/>
      <c r="AH959" s="35">
        <v>4</v>
      </c>
      <c r="AI959" s="35"/>
      <c r="AJ959" s="35"/>
      <c r="AK959" s="35"/>
      <c r="AL959" s="35"/>
      <c r="AM959" s="35"/>
      <c r="AN959" s="35"/>
      <c r="AO959" s="35"/>
      <c r="AP959" s="35"/>
      <c r="AQ959" s="35"/>
      <c r="AR959" s="35"/>
      <c r="AS959" s="35"/>
      <c r="AT959" s="35"/>
      <c r="AU959" s="35"/>
      <c r="AV959" s="35"/>
      <c r="AW959" s="35"/>
      <c r="AX959" s="35"/>
      <c r="AY959" s="35"/>
      <c r="AZ959" s="35"/>
      <c r="BA959" s="35"/>
      <c r="BB959" s="35"/>
      <c r="BC959" s="35"/>
      <c r="BD959" s="35"/>
      <c r="BE959" s="35"/>
      <c r="BF959" s="35"/>
      <c r="BG959" s="35"/>
      <c r="BH959" s="35"/>
      <c r="BI959" s="35"/>
      <c r="BJ959" s="35"/>
      <c r="BK959" s="35"/>
      <c r="BL959" s="35"/>
      <c r="BM959" s="35"/>
      <c r="BN959" s="35"/>
      <c r="BO959" s="35"/>
      <c r="BP959" s="35"/>
      <c r="BQ959" s="35"/>
      <c r="BR959" s="35"/>
      <c r="BS959" s="35"/>
      <c r="BT959" s="35"/>
      <c r="BU959" s="35"/>
      <c r="BV959" s="35"/>
      <c r="BW959" s="35"/>
      <c r="BX959" s="35"/>
      <c r="BY959" s="35"/>
      <c r="BZ959" s="35"/>
      <c r="CA959" s="35"/>
      <c r="CB959" s="35"/>
      <c r="CC959" s="35"/>
      <c r="CD959" s="35"/>
      <c r="CE959" s="35"/>
      <c r="CF959" s="35"/>
      <c r="CG959" s="35"/>
      <c r="CH959" s="35" t="s">
        <v>5286</v>
      </c>
      <c r="CQ959" s="242">
        <v>0</v>
      </c>
      <c r="CV959" s="242">
        <v>0</v>
      </c>
    </row>
    <row r="960" spans="1:100" s="242" customFormat="1" x14ac:dyDescent="0.25">
      <c r="A960" s="242" t="s">
        <v>5287</v>
      </c>
      <c r="B960" s="35"/>
      <c r="C960" s="35"/>
      <c r="D960" s="35" t="s">
        <v>5288</v>
      </c>
      <c r="E960" s="35" t="s">
        <v>5289</v>
      </c>
      <c r="F960" s="35" t="s">
        <v>5290</v>
      </c>
      <c r="G960" s="35" t="s">
        <v>254</v>
      </c>
      <c r="H960" s="35">
        <v>47906</v>
      </c>
      <c r="I960" s="35" t="s">
        <v>536</v>
      </c>
      <c r="J960" s="35" t="s">
        <v>582</v>
      </c>
      <c r="K960" s="35">
        <v>2797</v>
      </c>
      <c r="L960" s="35"/>
      <c r="M960" s="35"/>
      <c r="N960" s="35"/>
      <c r="O960" s="35"/>
      <c r="P960" s="33">
        <v>682</v>
      </c>
      <c r="Q960" s="35"/>
      <c r="R960" s="35"/>
      <c r="S960" s="35"/>
      <c r="T960" s="35"/>
      <c r="U960" s="35"/>
      <c r="V960" s="35"/>
      <c r="W960" s="35"/>
      <c r="X960" s="35"/>
      <c r="Y960" s="35"/>
      <c r="Z960" s="35"/>
      <c r="AA960" s="35">
        <v>1986</v>
      </c>
      <c r="AB960" s="35"/>
      <c r="AC960" s="35">
        <v>4</v>
      </c>
      <c r="AD960" s="35">
        <v>4</v>
      </c>
      <c r="AE960" s="35"/>
      <c r="AF960" s="35">
        <v>4</v>
      </c>
      <c r="AG960" s="35"/>
      <c r="AH960" s="35">
        <v>3</v>
      </c>
      <c r="AI960" s="35"/>
      <c r="AJ960" s="35"/>
      <c r="AK960" s="35"/>
      <c r="AL960" s="35"/>
      <c r="AM960" s="35"/>
      <c r="AN960" s="35"/>
      <c r="AO960" s="35"/>
      <c r="AP960" s="35"/>
      <c r="AQ960" s="35"/>
      <c r="AR960" s="35"/>
      <c r="AS960" s="35"/>
      <c r="AT960" s="35"/>
      <c r="AU960" s="35"/>
      <c r="AV960" s="35"/>
      <c r="AW960" s="35"/>
      <c r="AX960" s="35"/>
      <c r="AY960" s="35"/>
      <c r="AZ960" s="35"/>
      <c r="BA960" s="35"/>
      <c r="BB960" s="35"/>
      <c r="BC960" s="35"/>
      <c r="BD960" s="35"/>
      <c r="BE960" s="35"/>
      <c r="BF960" s="35"/>
      <c r="BG960" s="35"/>
      <c r="BH960" s="35"/>
      <c r="BI960" s="35"/>
      <c r="BJ960" s="35"/>
      <c r="BK960" s="35"/>
      <c r="BL960" s="35"/>
      <c r="BM960" s="35"/>
      <c r="BN960" s="35"/>
      <c r="BO960" s="35"/>
      <c r="BP960" s="35"/>
      <c r="BQ960" s="35"/>
      <c r="BR960" s="35"/>
      <c r="BS960" s="35"/>
      <c r="BT960" s="35"/>
      <c r="BU960" s="35"/>
      <c r="BV960" s="35"/>
      <c r="BW960" s="35"/>
      <c r="BX960" s="35"/>
      <c r="BY960" s="35"/>
      <c r="BZ960" s="35"/>
      <c r="CA960" s="35"/>
      <c r="CB960" s="35"/>
      <c r="CC960" s="35"/>
      <c r="CD960" s="35"/>
      <c r="CE960" s="35"/>
      <c r="CF960" s="35"/>
      <c r="CG960" s="35"/>
      <c r="CH960" s="35" t="s">
        <v>5291</v>
      </c>
      <c r="CQ960" s="242">
        <v>0</v>
      </c>
      <c r="CV960" s="242">
        <v>0</v>
      </c>
    </row>
    <row r="961" spans="1:100" s="242" customFormat="1" x14ac:dyDescent="0.25">
      <c r="A961" s="242" t="s">
        <v>5304</v>
      </c>
      <c r="B961" s="35"/>
      <c r="C961" s="35"/>
      <c r="D961" s="35" t="s">
        <v>5305</v>
      </c>
      <c r="E961" s="35" t="s">
        <v>5306</v>
      </c>
      <c r="F961" s="35" t="s">
        <v>5307</v>
      </c>
      <c r="G961" s="35" t="s">
        <v>133</v>
      </c>
      <c r="H961" s="35">
        <v>47904</v>
      </c>
      <c r="I961" s="35" t="s">
        <v>536</v>
      </c>
      <c r="J961" s="35" t="s">
        <v>582</v>
      </c>
      <c r="K961" s="35">
        <v>2300</v>
      </c>
      <c r="L961" s="35"/>
      <c r="M961" s="35"/>
      <c r="N961" s="35"/>
      <c r="O961" s="35"/>
      <c r="P961" s="33"/>
      <c r="Q961" s="35"/>
      <c r="R961" s="35"/>
      <c r="S961" s="35"/>
      <c r="T961" s="35"/>
      <c r="U961" s="35"/>
      <c r="V961" s="35"/>
      <c r="W961" s="35"/>
      <c r="X961" s="35"/>
      <c r="Y961" s="35"/>
      <c r="Z961" s="35"/>
      <c r="AA961" s="35">
        <v>1990</v>
      </c>
      <c r="AB961" s="35"/>
      <c r="AC961" s="35">
        <v>4</v>
      </c>
      <c r="AD961" s="35">
        <v>4</v>
      </c>
      <c r="AE961" s="35"/>
      <c r="AF961" s="35">
        <v>4</v>
      </c>
      <c r="AG961" s="35"/>
      <c r="AH961" s="35">
        <v>4</v>
      </c>
      <c r="AI961" s="35"/>
      <c r="AJ961" s="35"/>
      <c r="AK961" s="35"/>
      <c r="AL961" s="35"/>
      <c r="AM961" s="35"/>
      <c r="AN961" s="35"/>
      <c r="AO961" s="35"/>
      <c r="AP961" s="35"/>
      <c r="AQ961" s="35"/>
      <c r="AR961" s="35"/>
      <c r="AS961" s="35"/>
      <c r="AT961" s="35"/>
      <c r="AU961" s="35"/>
      <c r="AV961" s="35"/>
      <c r="AW961" s="35"/>
      <c r="AX961" s="35"/>
      <c r="AY961" s="35"/>
      <c r="AZ961" s="35"/>
      <c r="BA961" s="35"/>
      <c r="BB961" s="35"/>
      <c r="BC961" s="35"/>
      <c r="BD961" s="35"/>
      <c r="BE961" s="35"/>
      <c r="BF961" s="35"/>
      <c r="BG961" s="35"/>
      <c r="BH961" s="35"/>
      <c r="BI961" s="35"/>
      <c r="BJ961" s="35"/>
      <c r="BK961" s="35"/>
      <c r="BL961" s="35"/>
      <c r="BM961" s="35"/>
      <c r="BN961" s="35"/>
      <c r="BO961" s="35"/>
      <c r="BP961" s="35"/>
      <c r="BQ961" s="35"/>
      <c r="BR961" s="35"/>
      <c r="BS961" s="35"/>
      <c r="BT961" s="35"/>
      <c r="BU961" s="35"/>
      <c r="BV961" s="35"/>
      <c r="BW961" s="35"/>
      <c r="BX961" s="35"/>
      <c r="BY961" s="35"/>
      <c r="BZ961" s="35"/>
      <c r="CA961" s="35"/>
      <c r="CB961" s="35"/>
      <c r="CC961" s="35"/>
      <c r="CD961" s="35"/>
      <c r="CE961" s="35"/>
      <c r="CF961" s="35"/>
      <c r="CG961" s="35"/>
      <c r="CH961" s="35" t="s">
        <v>5308</v>
      </c>
      <c r="CQ961" s="242">
        <v>0</v>
      </c>
      <c r="CV961" s="242">
        <v>0</v>
      </c>
    </row>
    <row r="962" spans="1:100" s="242" customFormat="1" x14ac:dyDescent="0.25">
      <c r="A962" s="35" t="s">
        <v>5314</v>
      </c>
      <c r="B962" s="35"/>
      <c r="C962" s="35"/>
      <c r="D962" s="35" t="s">
        <v>5315</v>
      </c>
      <c r="E962" s="35" t="s">
        <v>5316</v>
      </c>
      <c r="F962" s="35" t="s">
        <v>5317</v>
      </c>
      <c r="G962" s="35" t="s">
        <v>133</v>
      </c>
      <c r="H962" s="35">
        <v>47904</v>
      </c>
      <c r="I962" s="35" t="s">
        <v>536</v>
      </c>
      <c r="J962" s="35" t="s">
        <v>582</v>
      </c>
      <c r="K962" s="35">
        <v>2400</v>
      </c>
      <c r="L962" s="35"/>
      <c r="M962" s="35"/>
      <c r="N962" s="35"/>
      <c r="O962" s="35"/>
      <c r="P962" s="33">
        <v>1200</v>
      </c>
      <c r="Q962" s="35"/>
      <c r="R962" s="35"/>
      <c r="S962" s="35"/>
      <c r="T962" s="35"/>
      <c r="U962" s="35"/>
      <c r="V962" s="35"/>
      <c r="W962" s="35"/>
      <c r="X962" s="35"/>
      <c r="Y962" s="35"/>
      <c r="Z962" s="35"/>
      <c r="AA962" s="35">
        <v>1955</v>
      </c>
      <c r="AB962" s="35"/>
      <c r="AC962" s="35">
        <v>2</v>
      </c>
      <c r="AD962" s="35">
        <v>3</v>
      </c>
      <c r="AE962" s="35"/>
      <c r="AF962" s="35">
        <v>2</v>
      </c>
      <c r="AG962" s="35"/>
      <c r="AH962" s="35">
        <v>2</v>
      </c>
      <c r="AI962" s="35"/>
      <c r="AJ962" s="35"/>
      <c r="AK962" s="35"/>
      <c r="AL962" s="35"/>
      <c r="AM962" s="35"/>
      <c r="AN962" s="35"/>
      <c r="AO962" s="35"/>
      <c r="AP962" s="35"/>
      <c r="AQ962" s="35"/>
      <c r="AR962" s="35"/>
      <c r="AS962" s="35"/>
      <c r="AT962" s="35"/>
      <c r="AU962" s="35"/>
      <c r="AV962" s="35"/>
      <c r="AW962" s="35"/>
      <c r="AX962" s="35"/>
      <c r="AY962" s="35"/>
      <c r="AZ962" s="35"/>
      <c r="BA962" s="35"/>
      <c r="BB962" s="35"/>
      <c r="BC962" s="35"/>
      <c r="BD962" s="35"/>
      <c r="BE962" s="35"/>
      <c r="BF962" s="35"/>
      <c r="BG962" s="35"/>
      <c r="BH962" s="35"/>
      <c r="BI962" s="35"/>
      <c r="BJ962" s="35"/>
      <c r="BK962" s="35"/>
      <c r="BL962" s="35"/>
      <c r="BM962" s="35"/>
      <c r="BN962" s="35"/>
      <c r="BO962" s="35"/>
      <c r="BP962" s="35"/>
      <c r="BQ962" s="35"/>
      <c r="BR962" s="35"/>
      <c r="BS962" s="35"/>
      <c r="BT962" s="35"/>
      <c r="BU962" s="35"/>
      <c r="BV962" s="35"/>
      <c r="BW962" s="35"/>
      <c r="BX962" s="35"/>
      <c r="BY962" s="35"/>
      <c r="BZ962" s="35"/>
      <c r="CA962" s="35"/>
      <c r="CB962" s="35"/>
      <c r="CC962" s="35"/>
      <c r="CD962" s="35"/>
      <c r="CE962" s="35"/>
      <c r="CF962" s="35"/>
      <c r="CG962" s="35"/>
      <c r="CH962" s="35" t="s">
        <v>5318</v>
      </c>
      <c r="CQ962" s="242">
        <v>0</v>
      </c>
      <c r="CV962" s="242">
        <v>0</v>
      </c>
    </row>
    <row r="963" spans="1:100" s="242" customFormat="1" x14ac:dyDescent="0.25">
      <c r="A963" s="242" t="s">
        <v>5405</v>
      </c>
      <c r="B963" s="35"/>
      <c r="C963" s="35"/>
      <c r="D963" s="35" t="s">
        <v>5407</v>
      </c>
      <c r="E963" s="35" t="s">
        <v>5406</v>
      </c>
      <c r="F963" s="35" t="s">
        <v>5408</v>
      </c>
      <c r="G963" s="35" t="s">
        <v>133</v>
      </c>
      <c r="H963" s="35">
        <v>47905</v>
      </c>
      <c r="I963" s="35" t="s">
        <v>536</v>
      </c>
      <c r="J963" s="35" t="s">
        <v>582</v>
      </c>
      <c r="K963" s="35">
        <v>7036</v>
      </c>
      <c r="L963" s="35"/>
      <c r="M963" s="35"/>
      <c r="N963" s="35"/>
      <c r="O963" s="35"/>
      <c r="P963" s="33">
        <v>960</v>
      </c>
      <c r="Q963" s="35"/>
      <c r="R963" s="35"/>
      <c r="S963" s="35"/>
      <c r="T963" s="35"/>
      <c r="U963" s="35"/>
      <c r="V963" s="35"/>
      <c r="W963" s="35"/>
      <c r="X963" s="35"/>
      <c r="Y963" s="35"/>
      <c r="Z963" s="35"/>
      <c r="AA963" s="35">
        <v>1999</v>
      </c>
      <c r="AB963" s="35"/>
      <c r="AC963" s="35">
        <v>4</v>
      </c>
      <c r="AD963" s="35">
        <v>4</v>
      </c>
      <c r="AE963" s="35"/>
      <c r="AF963" s="35">
        <v>4</v>
      </c>
      <c r="AG963" s="35"/>
      <c r="AH963" s="35">
        <v>4</v>
      </c>
      <c r="AI963" s="35"/>
      <c r="AJ963" s="35"/>
      <c r="AK963" s="35"/>
      <c r="AL963" s="35"/>
      <c r="AM963" s="35"/>
      <c r="AN963" s="35"/>
      <c r="AO963" s="35"/>
      <c r="AP963" s="35"/>
      <c r="AQ963" s="35"/>
      <c r="AR963" s="35"/>
      <c r="AS963" s="35"/>
      <c r="AT963" s="35"/>
      <c r="AU963" s="35"/>
      <c r="AV963" s="35"/>
      <c r="AW963" s="35"/>
      <c r="AX963" s="35"/>
      <c r="AY963" s="35"/>
      <c r="AZ963" s="35"/>
      <c r="BA963" s="35"/>
      <c r="BB963" s="35"/>
      <c r="BC963" s="35"/>
      <c r="BD963" s="35"/>
      <c r="BE963" s="35"/>
      <c r="BF963" s="35"/>
      <c r="BG963" s="35"/>
      <c r="BH963" s="35"/>
      <c r="BI963" s="35"/>
      <c r="BJ963" s="35"/>
      <c r="BK963" s="35"/>
      <c r="BL963" s="35"/>
      <c r="BM963" s="35"/>
      <c r="BN963" s="35"/>
      <c r="BO963" s="35"/>
      <c r="BP963" s="35"/>
      <c r="BQ963" s="35"/>
      <c r="BR963" s="35"/>
      <c r="BS963" s="35"/>
      <c r="BT963" s="35"/>
      <c r="BU963" s="35"/>
      <c r="BV963" s="35"/>
      <c r="BW963" s="35"/>
      <c r="BX963" s="35"/>
      <c r="BY963" s="35"/>
      <c r="BZ963" s="35"/>
      <c r="CA963" s="35"/>
      <c r="CB963" s="35"/>
      <c r="CC963" s="35"/>
      <c r="CD963" s="35"/>
      <c r="CE963" s="35"/>
      <c r="CF963" s="35"/>
      <c r="CG963" s="35"/>
      <c r="CH963" s="35" t="s">
        <v>5409</v>
      </c>
      <c r="CQ963" s="242">
        <v>0</v>
      </c>
      <c r="CV963" s="242">
        <v>0</v>
      </c>
    </row>
    <row r="964" spans="1:100" s="242" customFormat="1" x14ac:dyDescent="0.25">
      <c r="A964" s="35" t="s">
        <v>2381</v>
      </c>
      <c r="B964" s="35"/>
      <c r="C964" s="35"/>
      <c r="D964" s="35" t="s">
        <v>5494</v>
      </c>
      <c r="E964" s="35" t="s">
        <v>5495</v>
      </c>
      <c r="F964" s="35" t="s">
        <v>5496</v>
      </c>
      <c r="G964" s="35" t="s">
        <v>254</v>
      </c>
      <c r="H964" s="35">
        <v>47906</v>
      </c>
      <c r="I964" s="35" t="s">
        <v>536</v>
      </c>
      <c r="J964" s="35" t="s">
        <v>582</v>
      </c>
      <c r="K964" s="35">
        <v>9210</v>
      </c>
      <c r="L964" s="35"/>
      <c r="M964" s="35"/>
      <c r="N964" s="35"/>
      <c r="O964" s="35"/>
      <c r="P964" s="33"/>
      <c r="Q964" s="35"/>
      <c r="R964" s="35"/>
      <c r="S964" s="35"/>
      <c r="T964" s="35"/>
      <c r="U964" s="35"/>
      <c r="V964" s="35"/>
      <c r="W964" s="35"/>
      <c r="X964" s="35"/>
      <c r="Y964" s="35"/>
      <c r="Z964" s="35"/>
      <c r="AA964" s="35">
        <v>1947</v>
      </c>
      <c r="AB964" s="35"/>
      <c r="AC964" s="35">
        <v>3</v>
      </c>
      <c r="AD964" s="35">
        <v>3</v>
      </c>
      <c r="AE964" s="35"/>
      <c r="AF964" s="35">
        <v>3</v>
      </c>
      <c r="AG964" s="35"/>
      <c r="AH964" s="35">
        <v>3</v>
      </c>
      <c r="AI964" s="35"/>
      <c r="AJ964" s="35"/>
      <c r="AK964" s="35"/>
      <c r="AL964" s="35"/>
      <c r="AM964" s="35"/>
      <c r="AN964" s="35"/>
      <c r="AO964" s="35"/>
      <c r="AP964" s="35"/>
      <c r="AQ964" s="35"/>
      <c r="AR964" s="35"/>
      <c r="AS964" s="35"/>
      <c r="AT964" s="35"/>
      <c r="AU964" s="35"/>
      <c r="AV964" s="35"/>
      <c r="AW964" s="35"/>
      <c r="AX964" s="35"/>
      <c r="AY964" s="35"/>
      <c r="AZ964" s="35"/>
      <c r="BA964" s="35"/>
      <c r="BB964" s="35"/>
      <c r="BC964" s="35"/>
      <c r="BD964" s="35"/>
      <c r="BE964" s="35"/>
      <c r="BF964" s="35"/>
      <c r="BG964" s="35"/>
      <c r="BH964" s="35"/>
      <c r="BI964" s="35"/>
      <c r="BJ964" s="35"/>
      <c r="BK964" s="35"/>
      <c r="BL964" s="35"/>
      <c r="BM964" s="35"/>
      <c r="BN964" s="35"/>
      <c r="BO964" s="35"/>
      <c r="BP964" s="35"/>
      <c r="BQ964" s="35"/>
      <c r="BR964" s="35"/>
      <c r="BS964" s="35"/>
      <c r="BT964" s="35"/>
      <c r="BU964" s="35"/>
      <c r="BV964" s="35"/>
      <c r="BW964" s="35"/>
      <c r="BX964" s="35"/>
      <c r="BY964" s="35"/>
      <c r="BZ964" s="35"/>
      <c r="CA964" s="35"/>
      <c r="CB964" s="35"/>
      <c r="CC964" s="35"/>
      <c r="CD964" s="35"/>
      <c r="CE964" s="35"/>
      <c r="CF964" s="35"/>
      <c r="CG964" s="35"/>
      <c r="CH964" s="35" t="s">
        <v>5497</v>
      </c>
      <c r="CQ964" s="242">
        <v>1</v>
      </c>
      <c r="CR964" s="242" t="s">
        <v>2379</v>
      </c>
      <c r="CV964" s="242">
        <v>0</v>
      </c>
    </row>
    <row r="965" spans="1:100" s="242" customFormat="1" x14ac:dyDescent="0.25">
      <c r="A965" s="35" t="s">
        <v>5608</v>
      </c>
      <c r="B965" s="35"/>
      <c r="C965" s="35"/>
      <c r="D965" s="35" t="s">
        <v>5609</v>
      </c>
      <c r="E965" s="35" t="s">
        <v>5610</v>
      </c>
      <c r="F965" s="35" t="s">
        <v>5611</v>
      </c>
      <c r="G965" s="35" t="s">
        <v>133</v>
      </c>
      <c r="H965" s="35">
        <v>47905</v>
      </c>
      <c r="I965" s="35" t="s">
        <v>536</v>
      </c>
      <c r="J965" s="35" t="s">
        <v>582</v>
      </c>
      <c r="K965" s="35">
        <v>25758</v>
      </c>
      <c r="L965" s="35"/>
      <c r="M965" s="35"/>
      <c r="N965" s="35"/>
      <c r="O965" s="35"/>
      <c r="P965" s="33"/>
      <c r="Q965" s="35"/>
      <c r="R965" s="35"/>
      <c r="S965" s="35"/>
      <c r="T965" s="35"/>
      <c r="U965" s="35"/>
      <c r="V965" s="35"/>
      <c r="W965" s="35"/>
      <c r="X965" s="35"/>
      <c r="Y965" s="35"/>
      <c r="Z965" s="35"/>
      <c r="AA965" s="35">
        <v>1993</v>
      </c>
      <c r="AB965" s="35"/>
      <c r="AC965" s="35">
        <v>4</v>
      </c>
      <c r="AD965" s="35">
        <v>3</v>
      </c>
      <c r="AE965" s="35"/>
      <c r="AF965" s="35">
        <v>4</v>
      </c>
      <c r="AG965" s="35"/>
      <c r="AH965" s="35">
        <v>3</v>
      </c>
      <c r="AI965" s="35"/>
      <c r="AJ965" s="35"/>
      <c r="AK965" s="35"/>
      <c r="AL965" s="35"/>
      <c r="AM965" s="35"/>
      <c r="AN965" s="35"/>
      <c r="AO965" s="35"/>
      <c r="AP965" s="35"/>
      <c r="AQ965" s="35"/>
      <c r="AR965" s="35"/>
      <c r="AS965" s="35"/>
      <c r="AT965" s="35"/>
      <c r="AU965" s="35"/>
      <c r="AV965" s="35"/>
      <c r="AW965" s="35"/>
      <c r="AX965" s="35"/>
      <c r="AY965" s="35"/>
      <c r="AZ965" s="35"/>
      <c r="BA965" s="35"/>
      <c r="BB965" s="35"/>
      <c r="BC965" s="35"/>
      <c r="BD965" s="35"/>
      <c r="BE965" s="35"/>
      <c r="BF965" s="35"/>
      <c r="BG965" s="35"/>
      <c r="BH965" s="35"/>
      <c r="BI965" s="35"/>
      <c r="BJ965" s="35"/>
      <c r="BK965" s="35"/>
      <c r="BL965" s="35"/>
      <c r="BM965" s="35"/>
      <c r="BN965" s="35"/>
      <c r="BO965" s="35"/>
      <c r="BP965" s="35"/>
      <c r="BQ965" s="35"/>
      <c r="BR965" s="35"/>
      <c r="BS965" s="35"/>
      <c r="BT965" s="35"/>
      <c r="BU965" s="35"/>
      <c r="BV965" s="35"/>
      <c r="BW965" s="35"/>
      <c r="BX965" s="35"/>
      <c r="BY965" s="35"/>
      <c r="BZ965" s="35"/>
      <c r="CA965" s="35"/>
      <c r="CB965" s="35"/>
      <c r="CC965" s="35"/>
      <c r="CD965" s="35"/>
      <c r="CE965" s="35"/>
      <c r="CF965" s="35"/>
      <c r="CG965" s="35"/>
      <c r="CH965" s="35" t="s">
        <v>5612</v>
      </c>
      <c r="CQ965" s="242">
        <v>0</v>
      </c>
      <c r="CV965" s="242">
        <v>0</v>
      </c>
    </row>
    <row r="966" spans="1:100" s="242" customFormat="1" x14ac:dyDescent="0.25">
      <c r="A966" s="35" t="s">
        <v>5646</v>
      </c>
      <c r="B966" s="35"/>
      <c r="C966" s="35"/>
      <c r="D966" s="35" t="s">
        <v>5647</v>
      </c>
      <c r="E966" s="35" t="s">
        <v>5648</v>
      </c>
      <c r="F966" s="35" t="s">
        <v>5649</v>
      </c>
      <c r="G966" s="35" t="s">
        <v>133</v>
      </c>
      <c r="H966" s="35">
        <v>47905</v>
      </c>
      <c r="I966" s="35" t="s">
        <v>536</v>
      </c>
      <c r="J966" s="35" t="s">
        <v>582</v>
      </c>
      <c r="K966" s="35">
        <v>18286</v>
      </c>
      <c r="L966" s="35"/>
      <c r="M966" s="35"/>
      <c r="N966" s="35"/>
      <c r="O966" s="35"/>
      <c r="P966" s="33"/>
      <c r="Q966" s="35"/>
      <c r="R966" s="35"/>
      <c r="S966" s="35"/>
      <c r="T966" s="35"/>
      <c r="U966" s="35"/>
      <c r="V966" s="35"/>
      <c r="W966" s="35"/>
      <c r="X966" s="35"/>
      <c r="Y966" s="35"/>
      <c r="Z966" s="35"/>
      <c r="AA966" s="35">
        <v>1990</v>
      </c>
      <c r="AB966" s="35"/>
      <c r="AC966" s="35">
        <v>5</v>
      </c>
      <c r="AD966" s="35">
        <v>5</v>
      </c>
      <c r="AE966" s="35"/>
      <c r="AF966" s="35">
        <v>5</v>
      </c>
      <c r="AG966" s="35"/>
      <c r="AH966" s="35">
        <v>5</v>
      </c>
      <c r="AI966" s="35"/>
      <c r="AJ966" s="35"/>
      <c r="AK966" s="35"/>
      <c r="AL966" s="35"/>
      <c r="AM966" s="35"/>
      <c r="AN966" s="35"/>
      <c r="AO966" s="35"/>
      <c r="AP966" s="35"/>
      <c r="AQ966" s="35"/>
      <c r="AR966" s="35"/>
      <c r="AS966" s="35"/>
      <c r="AT966" s="35"/>
      <c r="AU966" s="35"/>
      <c r="AV966" s="35"/>
      <c r="AW966" s="35"/>
      <c r="AX966" s="35"/>
      <c r="AY966" s="35"/>
      <c r="AZ966" s="35"/>
      <c r="BA966" s="35"/>
      <c r="BB966" s="35"/>
      <c r="BC966" s="35"/>
      <c r="BD966" s="35"/>
      <c r="BE966" s="35"/>
      <c r="BF966" s="35"/>
      <c r="BG966" s="35"/>
      <c r="BH966" s="35"/>
      <c r="BI966" s="35"/>
      <c r="BJ966" s="35"/>
      <c r="BK966" s="35"/>
      <c r="BL966" s="35"/>
      <c r="BM966" s="35"/>
      <c r="BN966" s="35"/>
      <c r="BO966" s="35"/>
      <c r="BP966" s="35"/>
      <c r="BQ966" s="35"/>
      <c r="BR966" s="35"/>
      <c r="BS966" s="35"/>
      <c r="BT966" s="35"/>
      <c r="BU966" s="35"/>
      <c r="BV966" s="35"/>
      <c r="BW966" s="35"/>
      <c r="BX966" s="35"/>
      <c r="BY966" s="35"/>
      <c r="BZ966" s="35"/>
      <c r="CA966" s="35"/>
      <c r="CB966" s="35"/>
      <c r="CC966" s="35"/>
      <c r="CD966" s="35"/>
      <c r="CE966" s="35"/>
      <c r="CF966" s="35"/>
      <c r="CG966" s="35"/>
      <c r="CH966" s="35" t="s">
        <v>5612</v>
      </c>
      <c r="CQ966" s="242">
        <v>0</v>
      </c>
      <c r="CV966" s="242">
        <v>0</v>
      </c>
    </row>
    <row r="967" spans="1:100" s="203" customFormat="1" x14ac:dyDescent="0.25">
      <c r="A967" s="136" t="s">
        <v>5650</v>
      </c>
      <c r="B967" s="136"/>
      <c r="C967" s="136"/>
      <c r="D967" s="136" t="s">
        <v>5651</v>
      </c>
      <c r="E967" s="136" t="s">
        <v>5652</v>
      </c>
      <c r="F967" s="136" t="s">
        <v>5653</v>
      </c>
      <c r="G967" s="136" t="s">
        <v>133</v>
      </c>
      <c r="H967" s="129">
        <v>47909</v>
      </c>
      <c r="I967" s="136" t="s">
        <v>536</v>
      </c>
      <c r="J967" s="136" t="s">
        <v>582</v>
      </c>
      <c r="K967" s="136">
        <v>19052</v>
      </c>
      <c r="L967" s="136"/>
      <c r="M967" s="136"/>
      <c r="N967" s="136"/>
      <c r="O967" s="136"/>
      <c r="P967" s="132"/>
      <c r="Q967" s="136"/>
      <c r="R967" s="136"/>
      <c r="S967" s="136"/>
      <c r="T967" s="136"/>
      <c r="U967" s="136"/>
      <c r="V967" s="136"/>
      <c r="W967" s="136"/>
      <c r="X967" s="136"/>
      <c r="Y967" s="136"/>
      <c r="Z967" s="136"/>
      <c r="AA967" s="136">
        <v>2005</v>
      </c>
      <c r="AB967" s="136"/>
      <c r="AC967" s="136">
        <v>3</v>
      </c>
      <c r="AD967" s="136">
        <v>3</v>
      </c>
      <c r="AE967" s="136"/>
      <c r="AF967" s="136">
        <v>4</v>
      </c>
      <c r="AG967" s="136"/>
      <c r="AH967" s="136">
        <v>4</v>
      </c>
      <c r="AI967" s="136"/>
      <c r="AJ967" s="136"/>
      <c r="AK967" s="136"/>
      <c r="AL967" s="136"/>
      <c r="AM967" s="136"/>
      <c r="AN967" s="136"/>
      <c r="AO967" s="136"/>
      <c r="AP967" s="136"/>
      <c r="AQ967" s="136"/>
      <c r="AR967" s="136"/>
      <c r="AS967" s="136"/>
      <c r="AT967" s="136"/>
      <c r="AU967" s="136"/>
      <c r="AV967" s="136"/>
      <c r="AW967" s="136"/>
      <c r="AX967" s="136"/>
      <c r="AY967" s="136"/>
      <c r="AZ967" s="136"/>
      <c r="BA967" s="136"/>
      <c r="BB967" s="136"/>
      <c r="BC967" s="136"/>
      <c r="BD967" s="136"/>
      <c r="BE967" s="136"/>
      <c r="BF967" s="136"/>
      <c r="BG967" s="136"/>
      <c r="BH967" s="136"/>
      <c r="BI967" s="136"/>
      <c r="BJ967" s="136"/>
      <c r="BK967" s="136"/>
      <c r="BL967" s="136"/>
      <c r="BM967" s="136"/>
      <c r="BN967" s="136"/>
      <c r="BO967" s="136"/>
      <c r="BP967" s="136"/>
      <c r="BQ967" s="136"/>
      <c r="BR967" s="136"/>
      <c r="BS967" s="136"/>
      <c r="BT967" s="136"/>
      <c r="BU967" s="136"/>
      <c r="BV967" s="136"/>
      <c r="BW967" s="136"/>
      <c r="BX967" s="136"/>
      <c r="BY967" s="136"/>
      <c r="BZ967" s="136"/>
      <c r="CA967" s="136"/>
      <c r="CB967" s="136"/>
      <c r="CC967" s="136"/>
      <c r="CD967" s="136"/>
      <c r="CE967" s="136"/>
      <c r="CF967" s="136"/>
      <c r="CG967" s="136"/>
      <c r="CH967" s="136" t="s">
        <v>5654</v>
      </c>
      <c r="CQ967" s="203">
        <v>0</v>
      </c>
      <c r="CV967" s="203">
        <v>0</v>
      </c>
    </row>
    <row r="968" spans="1:100" s="203" customFormat="1" x14ac:dyDescent="0.25">
      <c r="A968" s="136" t="s">
        <v>5978</v>
      </c>
      <c r="B968" s="136"/>
      <c r="C968" s="136"/>
      <c r="D968" s="136" t="s">
        <v>5979</v>
      </c>
      <c r="E968" s="136" t="s">
        <v>4619</v>
      </c>
      <c r="F968" s="136" t="s">
        <v>5980</v>
      </c>
      <c r="G968" s="136" t="s">
        <v>133</v>
      </c>
      <c r="H968" s="136">
        <v>47904</v>
      </c>
      <c r="I968" s="136" t="s">
        <v>536</v>
      </c>
      <c r="J968" s="136" t="s">
        <v>582</v>
      </c>
      <c r="K968" s="136">
        <v>3708</v>
      </c>
      <c r="L968" s="136"/>
      <c r="M968" s="136"/>
      <c r="N968" s="136"/>
      <c r="O968" s="136"/>
      <c r="P968" s="132"/>
      <c r="Q968" s="136"/>
      <c r="R968" s="136"/>
      <c r="S968" s="136"/>
      <c r="T968" s="136"/>
      <c r="U968" s="136"/>
      <c r="V968" s="136"/>
      <c r="W968" s="136"/>
      <c r="X968" s="136"/>
      <c r="Y968" s="136"/>
      <c r="Z968" s="136"/>
      <c r="AA968" s="136">
        <v>1989</v>
      </c>
      <c r="AB968" s="136"/>
      <c r="AC968" s="136">
        <v>2</v>
      </c>
      <c r="AD968" s="136">
        <v>2</v>
      </c>
      <c r="AE968" s="136"/>
      <c r="AF968" s="136">
        <v>3</v>
      </c>
      <c r="AG968" s="136"/>
      <c r="AH968" s="136">
        <v>3</v>
      </c>
      <c r="AI968" s="136"/>
      <c r="AJ968" s="136"/>
      <c r="AK968" s="136"/>
      <c r="AL968" s="136"/>
      <c r="AM968" s="136"/>
      <c r="AN968" s="136"/>
      <c r="AO968" s="136"/>
      <c r="AP968" s="136"/>
      <c r="AQ968" s="136"/>
      <c r="AR968" s="136"/>
      <c r="AS968" s="136"/>
      <c r="AT968" s="136"/>
      <c r="AU968" s="136"/>
      <c r="AV968" s="136"/>
      <c r="AW968" s="136"/>
      <c r="AX968" s="136"/>
      <c r="AY968" s="136"/>
      <c r="AZ968" s="136"/>
      <c r="BA968" s="136"/>
      <c r="BB968" s="136"/>
      <c r="BC968" s="136"/>
      <c r="BD968" s="136"/>
      <c r="BE968" s="136"/>
      <c r="BF968" s="136"/>
      <c r="BG968" s="136"/>
      <c r="BH968" s="136"/>
      <c r="BI968" s="136"/>
      <c r="BJ968" s="136"/>
      <c r="BK968" s="136"/>
      <c r="BL968" s="136"/>
      <c r="BM968" s="136"/>
      <c r="BN968" s="136"/>
      <c r="BO968" s="136"/>
      <c r="BP968" s="136"/>
      <c r="BQ968" s="136"/>
      <c r="BR968" s="136"/>
      <c r="BS968" s="136"/>
      <c r="BT968" s="136"/>
      <c r="BU968" s="136"/>
      <c r="BV968" s="136"/>
      <c r="BW968" s="136"/>
      <c r="BX968" s="136"/>
      <c r="BY968" s="136"/>
      <c r="BZ968" s="136"/>
      <c r="CA968" s="136"/>
      <c r="CB968" s="136"/>
      <c r="CC968" s="136"/>
      <c r="CD968" s="136"/>
      <c r="CE968" s="136"/>
      <c r="CF968" s="136"/>
      <c r="CG968" s="136"/>
      <c r="CH968" s="136" t="s">
        <v>5981</v>
      </c>
      <c r="CQ968" s="203">
        <v>0</v>
      </c>
      <c r="CV968" s="203">
        <v>0</v>
      </c>
    </row>
    <row r="969" spans="1:100" s="203" customFormat="1" x14ac:dyDescent="0.25">
      <c r="A969" s="136" t="s">
        <v>5982</v>
      </c>
      <c r="B969" s="136"/>
      <c r="C969" s="136"/>
      <c r="D969" s="136" t="s">
        <v>5983</v>
      </c>
      <c r="E969" s="136" t="s">
        <v>5984</v>
      </c>
      <c r="F969" s="136" t="s">
        <v>5985</v>
      </c>
      <c r="G969" s="136" t="s">
        <v>133</v>
      </c>
      <c r="H969" s="136">
        <v>47905</v>
      </c>
      <c r="I969" s="136" t="s">
        <v>536</v>
      </c>
      <c r="J969" s="136" t="s">
        <v>582</v>
      </c>
      <c r="K969" s="136">
        <v>4980</v>
      </c>
      <c r="L969" s="136"/>
      <c r="M969" s="136"/>
      <c r="N969" s="136"/>
      <c r="O969" s="136"/>
      <c r="P969" s="132"/>
      <c r="Q969" s="136"/>
      <c r="R969" s="136"/>
      <c r="S969" s="136"/>
      <c r="T969" s="136"/>
      <c r="U969" s="136"/>
      <c r="V969" s="136"/>
      <c r="W969" s="136"/>
      <c r="X969" s="136"/>
      <c r="Y969" s="136"/>
      <c r="Z969" s="136"/>
      <c r="AA969" s="136">
        <v>2003</v>
      </c>
      <c r="AB969" s="136"/>
      <c r="AC969" s="136">
        <v>3</v>
      </c>
      <c r="AD969" s="136">
        <v>4</v>
      </c>
      <c r="AE969" s="136"/>
      <c r="AF969" s="136">
        <v>4</v>
      </c>
      <c r="AG969" s="136"/>
      <c r="AH969" s="136">
        <v>3</v>
      </c>
      <c r="AI969" s="136"/>
      <c r="AJ969" s="136"/>
      <c r="AK969" s="136"/>
      <c r="AL969" s="136"/>
      <c r="AM969" s="136"/>
      <c r="AN969" s="136"/>
      <c r="AO969" s="136"/>
      <c r="AP969" s="136"/>
      <c r="AQ969" s="136"/>
      <c r="AR969" s="136"/>
      <c r="AS969" s="136"/>
      <c r="AT969" s="136"/>
      <c r="AU969" s="136"/>
      <c r="AV969" s="136"/>
      <c r="AW969" s="136"/>
      <c r="AX969" s="136"/>
      <c r="AY969" s="136"/>
      <c r="AZ969" s="136"/>
      <c r="BA969" s="136"/>
      <c r="BB969" s="136"/>
      <c r="BC969" s="136"/>
      <c r="BD969" s="136"/>
      <c r="BE969" s="136"/>
      <c r="BF969" s="136"/>
      <c r="BG969" s="136"/>
      <c r="BH969" s="136"/>
      <c r="BI969" s="136"/>
      <c r="BJ969" s="136"/>
      <c r="BK969" s="136"/>
      <c r="BL969" s="136"/>
      <c r="BM969" s="136"/>
      <c r="BN969" s="136"/>
      <c r="BO969" s="136"/>
      <c r="BP969" s="136"/>
      <c r="BQ969" s="136"/>
      <c r="BR969" s="136"/>
      <c r="BS969" s="136"/>
      <c r="BT969" s="136"/>
      <c r="BU969" s="136"/>
      <c r="BV969" s="136"/>
      <c r="BW969" s="136"/>
      <c r="BX969" s="136"/>
      <c r="BY969" s="136"/>
      <c r="BZ969" s="136"/>
      <c r="CA969" s="136"/>
      <c r="CB969" s="136"/>
      <c r="CC969" s="136"/>
      <c r="CD969" s="136"/>
      <c r="CE969" s="136"/>
      <c r="CF969" s="136"/>
      <c r="CG969" s="136"/>
      <c r="CH969" s="136"/>
      <c r="CQ969" s="203">
        <v>0</v>
      </c>
      <c r="CV969" s="203">
        <v>0</v>
      </c>
    </row>
    <row r="970" spans="1:100" s="224" customFormat="1" x14ac:dyDescent="0.25">
      <c r="A970" s="35"/>
      <c r="B970" s="35"/>
      <c r="C970" s="35"/>
      <c r="D970" s="35"/>
      <c r="E970" s="35"/>
      <c r="F970" s="35"/>
      <c r="G970" s="35"/>
      <c r="H970" s="35"/>
      <c r="I970" s="35"/>
      <c r="J970" s="35"/>
      <c r="K970" s="35"/>
      <c r="L970" s="35"/>
      <c r="M970" s="35"/>
      <c r="N970" s="35"/>
      <c r="O970" s="35"/>
      <c r="P970" s="33"/>
      <c r="Q970" s="35"/>
      <c r="R970" s="35"/>
      <c r="S970" s="35"/>
      <c r="T970" s="35"/>
      <c r="U970" s="35"/>
      <c r="V970" s="35"/>
      <c r="W970" s="35"/>
      <c r="X970" s="35"/>
      <c r="Y970" s="35"/>
      <c r="Z970" s="35"/>
      <c r="AA970" s="35"/>
      <c r="AB970" s="35"/>
      <c r="AC970" s="35"/>
      <c r="AD970" s="35"/>
      <c r="AE970" s="35"/>
      <c r="AF970" s="35"/>
      <c r="AG970" s="35"/>
      <c r="AH970" s="35"/>
      <c r="AI970" s="35"/>
      <c r="AJ970" s="35"/>
      <c r="AK970" s="35"/>
      <c r="AL970" s="35"/>
      <c r="AM970" s="35"/>
      <c r="AN970" s="35"/>
      <c r="AO970" s="35"/>
      <c r="AP970" s="35"/>
      <c r="AQ970" s="35"/>
      <c r="AR970" s="35"/>
      <c r="AS970" s="35"/>
      <c r="AT970" s="35"/>
      <c r="AU970" s="35"/>
      <c r="AV970" s="35"/>
      <c r="AW970" s="35"/>
      <c r="AX970" s="35"/>
      <c r="AY970" s="35"/>
      <c r="AZ970" s="35"/>
      <c r="BA970" s="35"/>
      <c r="BB970" s="35"/>
      <c r="BC970" s="35"/>
      <c r="BD970" s="35"/>
      <c r="BE970" s="35"/>
      <c r="BF970" s="35"/>
      <c r="BG970" s="35"/>
      <c r="BH970" s="35"/>
      <c r="BI970" s="35"/>
      <c r="BJ970" s="35"/>
      <c r="BK970" s="35"/>
      <c r="BL970" s="35"/>
      <c r="BM970" s="35"/>
      <c r="BN970" s="35"/>
      <c r="BO970" s="35"/>
      <c r="BP970" s="35"/>
      <c r="BQ970" s="35"/>
      <c r="BR970" s="35"/>
      <c r="BS970" s="35"/>
      <c r="BT970" s="35"/>
      <c r="BU970" s="35"/>
      <c r="BV970" s="35"/>
      <c r="BW970" s="35"/>
      <c r="BX970" s="35"/>
      <c r="BY970" s="35"/>
      <c r="BZ970" s="35"/>
      <c r="CA970" s="35"/>
      <c r="CB970" s="35"/>
      <c r="CC970" s="35"/>
      <c r="CD970" s="35"/>
      <c r="CE970" s="35"/>
      <c r="CF970" s="35"/>
      <c r="CG970" s="35"/>
      <c r="CH970" s="35"/>
    </row>
    <row r="971" spans="1:100" s="224" customFormat="1" x14ac:dyDescent="0.25">
      <c r="A971" s="35"/>
      <c r="B971" s="35"/>
      <c r="C971" s="35"/>
      <c r="D971" s="35"/>
      <c r="E971" s="35"/>
      <c r="F971" s="35"/>
      <c r="G971" s="35"/>
      <c r="H971" s="35"/>
      <c r="I971" s="35"/>
      <c r="J971" s="35"/>
      <c r="K971" s="35"/>
      <c r="L971" s="35"/>
      <c r="M971" s="35"/>
      <c r="N971" s="35"/>
      <c r="O971" s="35"/>
      <c r="P971" s="33"/>
      <c r="Q971" s="35"/>
      <c r="R971" s="35"/>
      <c r="S971" s="35"/>
      <c r="T971" s="35"/>
      <c r="U971" s="35"/>
      <c r="V971" s="35"/>
      <c r="W971" s="35"/>
      <c r="X971" s="35"/>
      <c r="Y971" s="35"/>
      <c r="Z971" s="35"/>
      <c r="AA971" s="35"/>
      <c r="AB971" s="35"/>
      <c r="AC971" s="35"/>
      <c r="AD971" s="35"/>
      <c r="AE971" s="35"/>
      <c r="AF971" s="35"/>
      <c r="AG971" s="35"/>
      <c r="AH971" s="35"/>
      <c r="AI971" s="35"/>
      <c r="AJ971" s="35"/>
      <c r="AK971" s="35"/>
      <c r="AL971" s="35"/>
      <c r="AM971" s="35"/>
      <c r="AN971" s="35"/>
      <c r="AO971" s="35"/>
      <c r="AP971" s="35"/>
      <c r="AQ971" s="35"/>
      <c r="AR971" s="35"/>
      <c r="AS971" s="35"/>
      <c r="AT971" s="35"/>
      <c r="AU971" s="35"/>
      <c r="AV971" s="35"/>
      <c r="AW971" s="35"/>
      <c r="AX971" s="35"/>
      <c r="AY971" s="35"/>
      <c r="AZ971" s="35"/>
      <c r="BA971" s="35"/>
      <c r="BB971" s="35"/>
      <c r="BC971" s="35"/>
      <c r="BD971" s="35"/>
      <c r="BE971" s="35"/>
      <c r="BF971" s="35"/>
      <c r="BG971" s="35"/>
      <c r="BH971" s="35"/>
      <c r="BI971" s="35"/>
      <c r="BJ971" s="35"/>
      <c r="BK971" s="35"/>
      <c r="BL971" s="35"/>
      <c r="BM971" s="35"/>
      <c r="BN971" s="35"/>
      <c r="BO971" s="35"/>
      <c r="BP971" s="35"/>
      <c r="BQ971" s="35"/>
      <c r="BR971" s="35"/>
      <c r="BS971" s="35"/>
      <c r="BT971" s="35"/>
      <c r="BU971" s="35"/>
      <c r="BV971" s="35"/>
      <c r="BW971" s="35"/>
      <c r="BX971" s="35"/>
      <c r="BY971" s="35"/>
      <c r="BZ971" s="35"/>
      <c r="CA971" s="35"/>
      <c r="CB971" s="35"/>
      <c r="CC971" s="35"/>
      <c r="CD971" s="35"/>
      <c r="CE971" s="35"/>
      <c r="CF971" s="35"/>
      <c r="CG971" s="35"/>
      <c r="CH971" s="35"/>
    </row>
    <row r="972" spans="1:100" s="224" customFormat="1" x14ac:dyDescent="0.25">
      <c r="A972" s="35"/>
      <c r="B972" s="35"/>
      <c r="C972" s="35"/>
      <c r="D972" s="35"/>
      <c r="E972" s="35"/>
      <c r="F972" s="35"/>
      <c r="G972" s="35"/>
      <c r="H972" s="35"/>
      <c r="I972" s="35"/>
      <c r="J972" s="35"/>
      <c r="K972" s="35"/>
      <c r="L972" s="35"/>
      <c r="M972" s="35"/>
      <c r="N972" s="35"/>
      <c r="O972" s="35"/>
      <c r="P972" s="33"/>
      <c r="Q972" s="35"/>
      <c r="R972" s="35"/>
      <c r="S972" s="35"/>
      <c r="T972" s="35"/>
      <c r="U972" s="35"/>
      <c r="V972" s="35"/>
      <c r="W972" s="35"/>
      <c r="X972" s="35"/>
      <c r="Y972" s="35"/>
      <c r="Z972" s="35"/>
      <c r="AA972" s="35"/>
      <c r="AB972" s="35"/>
      <c r="AC972" s="35"/>
      <c r="AD972" s="35"/>
      <c r="AE972" s="35"/>
      <c r="AF972" s="35"/>
      <c r="AG972" s="35"/>
      <c r="AH972" s="35"/>
      <c r="AI972" s="35"/>
      <c r="AJ972" s="35"/>
      <c r="AK972" s="35"/>
      <c r="AL972" s="35"/>
      <c r="AM972" s="35"/>
      <c r="AN972" s="35"/>
      <c r="AO972" s="35"/>
      <c r="AP972" s="35"/>
      <c r="AQ972" s="35"/>
      <c r="AR972" s="35"/>
      <c r="AS972" s="35"/>
      <c r="AT972" s="35"/>
      <c r="AU972" s="35"/>
      <c r="AV972" s="35"/>
      <c r="AW972" s="35"/>
      <c r="AX972" s="35"/>
      <c r="AY972" s="35"/>
      <c r="AZ972" s="35"/>
      <c r="BA972" s="35"/>
      <c r="BB972" s="35"/>
      <c r="BC972" s="35"/>
      <c r="BD972" s="35"/>
      <c r="BE972" s="35"/>
      <c r="BF972" s="35"/>
      <c r="BG972" s="35"/>
      <c r="BH972" s="35"/>
      <c r="BI972" s="35"/>
      <c r="BJ972" s="35"/>
      <c r="BK972" s="35"/>
      <c r="BL972" s="35"/>
      <c r="BM972" s="35"/>
      <c r="BN972" s="35"/>
      <c r="BO972" s="35"/>
      <c r="BP972" s="35"/>
      <c r="BQ972" s="35"/>
      <c r="BR972" s="35"/>
      <c r="BS972" s="35"/>
      <c r="BT972" s="35"/>
      <c r="BU972" s="35"/>
      <c r="BV972" s="35"/>
      <c r="BW972" s="35"/>
      <c r="BX972" s="35"/>
      <c r="BY972" s="35"/>
      <c r="BZ972" s="35"/>
      <c r="CA972" s="35"/>
      <c r="CB972" s="35"/>
      <c r="CC972" s="35"/>
      <c r="CD972" s="35"/>
      <c r="CE972" s="35"/>
      <c r="CF972" s="35"/>
      <c r="CG972" s="35"/>
      <c r="CH972" s="35"/>
    </row>
    <row r="973" spans="1:100" s="224" customFormat="1" x14ac:dyDescent="0.25">
      <c r="A973" s="35"/>
      <c r="B973" s="35"/>
      <c r="C973" s="35"/>
      <c r="D973" s="35"/>
      <c r="E973" s="35"/>
      <c r="F973" s="35"/>
      <c r="G973" s="35"/>
      <c r="H973" s="35"/>
      <c r="I973" s="35"/>
      <c r="J973" s="35"/>
      <c r="K973" s="35"/>
      <c r="L973" s="35"/>
      <c r="M973" s="35"/>
      <c r="N973" s="35"/>
      <c r="O973" s="35"/>
      <c r="P973" s="33"/>
      <c r="Q973" s="35"/>
      <c r="R973" s="35"/>
      <c r="S973" s="35"/>
      <c r="T973" s="35"/>
      <c r="U973" s="35"/>
      <c r="V973" s="35"/>
      <c r="W973" s="35"/>
      <c r="X973" s="35"/>
      <c r="Y973" s="35"/>
      <c r="Z973" s="35"/>
      <c r="AA973" s="35"/>
      <c r="AB973" s="35"/>
      <c r="AC973" s="35"/>
      <c r="AD973" s="35"/>
      <c r="AE973" s="35"/>
      <c r="AF973" s="35"/>
      <c r="AG973" s="35"/>
      <c r="AH973" s="35"/>
      <c r="AI973" s="35"/>
      <c r="AJ973" s="35"/>
      <c r="AK973" s="35"/>
      <c r="AL973" s="35"/>
      <c r="AM973" s="35"/>
      <c r="AN973" s="35"/>
      <c r="AO973" s="35"/>
      <c r="AP973" s="35"/>
      <c r="AQ973" s="35"/>
      <c r="AR973" s="35"/>
      <c r="AS973" s="35"/>
      <c r="AT973" s="35"/>
      <c r="AU973" s="35"/>
      <c r="AV973" s="35"/>
      <c r="AW973" s="35"/>
      <c r="AX973" s="35"/>
      <c r="AY973" s="35"/>
      <c r="AZ973" s="35"/>
      <c r="BA973" s="35"/>
      <c r="BB973" s="35"/>
      <c r="BC973" s="35"/>
      <c r="BD973" s="35"/>
      <c r="BE973" s="35"/>
      <c r="BF973" s="35"/>
      <c r="BG973" s="35"/>
      <c r="BH973" s="35"/>
      <c r="BI973" s="35"/>
      <c r="BJ973" s="35"/>
      <c r="BK973" s="35"/>
      <c r="BL973" s="35"/>
      <c r="BM973" s="35"/>
      <c r="BN973" s="35"/>
      <c r="BO973" s="35"/>
      <c r="BP973" s="35"/>
      <c r="BQ973" s="35"/>
      <c r="BR973" s="35"/>
      <c r="BS973" s="35"/>
      <c r="BT973" s="35"/>
      <c r="BU973" s="35"/>
      <c r="BV973" s="35"/>
      <c r="BW973" s="35"/>
      <c r="BX973" s="35"/>
      <c r="BY973" s="35"/>
      <c r="BZ973" s="35"/>
      <c r="CA973" s="35"/>
      <c r="CB973" s="35"/>
      <c r="CC973" s="35"/>
      <c r="CD973" s="35"/>
      <c r="CE973" s="35"/>
      <c r="CF973" s="35"/>
      <c r="CG973" s="35"/>
      <c r="CH973" s="35"/>
    </row>
    <row r="974" spans="1:100" s="224" customFormat="1" x14ac:dyDescent="0.25">
      <c r="A974" s="35"/>
      <c r="B974" s="35"/>
      <c r="C974" s="35"/>
      <c r="D974" s="35"/>
      <c r="E974" s="35"/>
      <c r="F974" s="35"/>
      <c r="G974" s="35"/>
      <c r="H974" s="35"/>
      <c r="I974" s="35"/>
      <c r="J974" s="35"/>
      <c r="K974" s="35"/>
      <c r="L974" s="35"/>
      <c r="M974" s="35"/>
      <c r="N974" s="35"/>
      <c r="O974" s="35"/>
      <c r="P974" s="33"/>
      <c r="Q974" s="35"/>
      <c r="R974" s="35"/>
      <c r="S974" s="35"/>
      <c r="T974" s="35"/>
      <c r="U974" s="35"/>
      <c r="V974" s="35"/>
      <c r="W974" s="35"/>
      <c r="X974" s="35"/>
      <c r="Y974" s="35"/>
      <c r="Z974" s="35"/>
      <c r="AA974" s="35"/>
      <c r="AB974" s="35"/>
      <c r="AC974" s="35"/>
      <c r="AD974" s="35"/>
      <c r="AE974" s="35"/>
      <c r="AF974" s="35"/>
      <c r="AG974" s="35"/>
      <c r="AH974" s="35"/>
      <c r="AI974" s="35"/>
      <c r="AJ974" s="35"/>
      <c r="AK974" s="35"/>
      <c r="AL974" s="35"/>
      <c r="AM974" s="35"/>
      <c r="AN974" s="35"/>
      <c r="AO974" s="35"/>
      <c r="AP974" s="35"/>
      <c r="AQ974" s="35"/>
      <c r="AR974" s="35"/>
      <c r="AS974" s="35"/>
      <c r="AT974" s="35"/>
      <c r="AU974" s="35"/>
      <c r="AV974" s="35"/>
      <c r="AW974" s="35"/>
      <c r="AX974" s="35"/>
      <c r="AY974" s="35"/>
      <c r="AZ974" s="35"/>
      <c r="BA974" s="35"/>
      <c r="BB974" s="35"/>
      <c r="BC974" s="35"/>
      <c r="BD974" s="35"/>
      <c r="BE974" s="35"/>
      <c r="BF974" s="35"/>
      <c r="BG974" s="35"/>
      <c r="BH974" s="35"/>
      <c r="BI974" s="35"/>
      <c r="BJ974" s="35"/>
      <c r="BK974" s="35"/>
      <c r="BL974" s="35"/>
      <c r="BM974" s="35"/>
      <c r="BN974" s="35"/>
      <c r="BO974" s="35"/>
      <c r="BP974" s="35"/>
      <c r="BQ974" s="35"/>
      <c r="BR974" s="35"/>
      <c r="BS974" s="35"/>
      <c r="BT974" s="35"/>
      <c r="BU974" s="35"/>
      <c r="BV974" s="35"/>
      <c r="BW974" s="35"/>
      <c r="BX974" s="35"/>
      <c r="BY974" s="35"/>
      <c r="BZ974" s="35"/>
      <c r="CA974" s="35"/>
      <c r="CB974" s="35"/>
      <c r="CC974" s="35"/>
      <c r="CD974" s="35"/>
      <c r="CE974" s="35"/>
      <c r="CF974" s="35"/>
      <c r="CG974" s="35"/>
      <c r="CH974" s="35"/>
    </row>
    <row r="975" spans="1:100" s="224" customFormat="1" x14ac:dyDescent="0.25">
      <c r="A975" s="35"/>
      <c r="B975" s="35"/>
      <c r="C975" s="35"/>
      <c r="D975" s="35"/>
      <c r="E975" s="35"/>
      <c r="F975" s="35"/>
      <c r="G975" s="35"/>
      <c r="H975" s="35"/>
      <c r="I975" s="35"/>
      <c r="J975" s="35"/>
      <c r="K975" s="35"/>
      <c r="L975" s="35"/>
      <c r="M975" s="35"/>
      <c r="N975" s="35"/>
      <c r="O975" s="35"/>
      <c r="P975" s="33"/>
      <c r="Q975" s="35"/>
      <c r="R975" s="35"/>
      <c r="S975" s="35"/>
      <c r="T975" s="35"/>
      <c r="U975" s="35"/>
      <c r="V975" s="35"/>
      <c r="W975" s="35"/>
      <c r="X975" s="35"/>
      <c r="Y975" s="35"/>
      <c r="Z975" s="35"/>
      <c r="AA975" s="35"/>
      <c r="AB975" s="35"/>
      <c r="AC975" s="35"/>
      <c r="AD975" s="35"/>
      <c r="AE975" s="35"/>
      <c r="AF975" s="35"/>
      <c r="AG975" s="35"/>
      <c r="AH975" s="35"/>
      <c r="AI975" s="35"/>
      <c r="AJ975" s="35"/>
      <c r="AK975" s="35"/>
      <c r="AL975" s="35"/>
      <c r="AM975" s="35"/>
      <c r="AN975" s="35"/>
      <c r="AO975" s="35"/>
      <c r="AP975" s="35"/>
      <c r="AQ975" s="35"/>
      <c r="AR975" s="35"/>
      <c r="AS975" s="35"/>
      <c r="AT975" s="35"/>
      <c r="AU975" s="35"/>
      <c r="AV975" s="35"/>
      <c r="AW975" s="35"/>
      <c r="AX975" s="35"/>
      <c r="AY975" s="35"/>
      <c r="AZ975" s="35"/>
      <c r="BA975" s="35"/>
      <c r="BB975" s="35"/>
      <c r="BC975" s="35"/>
      <c r="BD975" s="35"/>
      <c r="BE975" s="35"/>
      <c r="BF975" s="35"/>
      <c r="BG975" s="35"/>
      <c r="BH975" s="35"/>
      <c r="BI975" s="35"/>
      <c r="BJ975" s="35"/>
      <c r="BK975" s="35"/>
      <c r="BL975" s="35"/>
      <c r="BM975" s="35"/>
      <c r="BN975" s="35"/>
      <c r="BO975" s="35"/>
      <c r="BP975" s="35"/>
      <c r="BQ975" s="35"/>
      <c r="BR975" s="35"/>
      <c r="BS975" s="35"/>
      <c r="BT975" s="35"/>
      <c r="BU975" s="35"/>
      <c r="BV975" s="35"/>
      <c r="BW975" s="35"/>
      <c r="BX975" s="35"/>
      <c r="BY975" s="35"/>
      <c r="BZ975" s="35"/>
      <c r="CA975" s="35"/>
      <c r="CB975" s="35"/>
      <c r="CC975" s="35"/>
      <c r="CD975" s="35"/>
      <c r="CE975" s="35"/>
      <c r="CF975" s="35"/>
      <c r="CG975" s="35"/>
      <c r="CH975" s="35"/>
    </row>
    <row r="976" spans="1:100" x14ac:dyDescent="0.25">
      <c r="A976" s="35"/>
      <c r="B976" s="35"/>
      <c r="C976" s="35"/>
      <c r="D976" s="35"/>
      <c r="E976" s="35"/>
      <c r="F976" s="35"/>
      <c r="G976" s="35"/>
      <c r="H976" s="35"/>
      <c r="I976" s="35" t="s">
        <v>536</v>
      </c>
      <c r="J976" s="35" t="s">
        <v>583</v>
      </c>
      <c r="K976" s="35"/>
      <c r="L976" s="35"/>
      <c r="M976" s="35"/>
      <c r="N976" s="35"/>
      <c r="O976" s="35"/>
      <c r="P976" s="33"/>
      <c r="Q976" s="35"/>
      <c r="R976" s="35"/>
      <c r="S976" s="35"/>
      <c r="T976" s="35"/>
      <c r="U976" s="35"/>
      <c r="V976" s="35"/>
      <c r="W976" s="35"/>
      <c r="X976" s="35"/>
      <c r="Y976" s="35"/>
      <c r="Z976" s="35"/>
      <c r="AA976" s="35"/>
      <c r="AB976" s="35"/>
      <c r="AC976" s="35"/>
      <c r="AD976" s="35"/>
      <c r="AE976" s="35"/>
      <c r="AF976" s="35"/>
      <c r="AG976" s="35"/>
      <c r="AH976" s="35"/>
      <c r="AI976" s="35"/>
      <c r="AJ976" s="35"/>
      <c r="AK976" s="35"/>
      <c r="AL976" s="35"/>
      <c r="AM976" s="35"/>
      <c r="AN976" s="35"/>
      <c r="AO976" s="35"/>
      <c r="AP976" s="35"/>
      <c r="AQ976" s="35"/>
      <c r="AR976" s="35"/>
      <c r="AS976" s="35"/>
      <c r="AT976" s="35"/>
      <c r="AU976" s="35"/>
      <c r="AV976" s="35"/>
      <c r="AW976" s="35"/>
      <c r="AX976" s="35"/>
      <c r="AY976" s="35"/>
      <c r="AZ976" s="35"/>
      <c r="BA976" s="35"/>
      <c r="BB976" s="35"/>
      <c r="BC976" s="35"/>
      <c r="BD976" s="35"/>
      <c r="BE976" s="35"/>
      <c r="BF976" s="35"/>
      <c r="BG976" s="35"/>
      <c r="BH976" s="35"/>
      <c r="BI976" s="35"/>
      <c r="BJ976" s="35"/>
      <c r="BK976" s="35"/>
      <c r="BL976" s="35"/>
      <c r="BM976" s="35"/>
      <c r="BN976" s="35"/>
      <c r="BO976" s="35"/>
      <c r="BP976" s="35"/>
      <c r="BQ976" s="35"/>
      <c r="BR976" s="35"/>
      <c r="BS976" s="35"/>
      <c r="BT976" s="35"/>
      <c r="BU976" s="35"/>
      <c r="BV976" s="35"/>
      <c r="BW976" s="35"/>
      <c r="BX976" s="35"/>
      <c r="BY976" s="35"/>
      <c r="BZ976" s="35"/>
      <c r="CA976" s="35"/>
      <c r="CB976" s="35"/>
      <c r="CC976" s="35"/>
      <c r="CD976" s="35"/>
      <c r="CE976" s="35"/>
      <c r="CF976" s="35"/>
      <c r="CG976" s="35"/>
      <c r="CH976" s="35"/>
    </row>
    <row r="977" spans="1:100" s="203" customFormat="1" x14ac:dyDescent="0.25">
      <c r="A977" s="136" t="s">
        <v>5552</v>
      </c>
      <c r="B977" s="136"/>
      <c r="C977" s="136"/>
      <c r="D977" s="136"/>
      <c r="E977" s="136" t="s">
        <v>5554</v>
      </c>
      <c r="F977" s="136" t="s">
        <v>5553</v>
      </c>
      <c r="G977" s="136" t="s">
        <v>254</v>
      </c>
      <c r="H977" s="136">
        <v>47906</v>
      </c>
      <c r="I977" s="136" t="s">
        <v>536</v>
      </c>
      <c r="J977" s="136" t="s">
        <v>583</v>
      </c>
      <c r="K977" s="136">
        <v>26984</v>
      </c>
      <c r="L977" s="136"/>
      <c r="M977" s="136"/>
      <c r="N977" s="136"/>
      <c r="O977" s="136"/>
      <c r="P977" s="132"/>
      <c r="Q977" s="136"/>
      <c r="R977" s="136"/>
      <c r="S977" s="136"/>
      <c r="T977" s="136"/>
      <c r="U977" s="136"/>
      <c r="V977" s="136"/>
      <c r="W977" s="136"/>
      <c r="X977" s="136"/>
      <c r="Y977" s="136"/>
      <c r="Z977" s="136"/>
      <c r="AA977" s="136"/>
      <c r="AB977" s="136"/>
      <c r="AC977" s="136">
        <v>4</v>
      </c>
      <c r="AD977" s="136">
        <v>4</v>
      </c>
      <c r="AE977" s="136"/>
      <c r="AF977" s="136">
        <v>3</v>
      </c>
      <c r="AG977" s="136"/>
      <c r="AH977" s="136">
        <v>3</v>
      </c>
      <c r="AI977" s="136"/>
      <c r="AJ977" s="136"/>
      <c r="AK977" s="136"/>
      <c r="AL977" s="136"/>
      <c r="AM977" s="136"/>
      <c r="AN977" s="136"/>
      <c r="AO977" s="136"/>
      <c r="AP977" s="136"/>
      <c r="AQ977" s="136"/>
      <c r="AR977" s="136"/>
      <c r="AS977" s="136"/>
      <c r="AT977" s="136"/>
      <c r="AU977" s="136"/>
      <c r="AV977" s="136"/>
      <c r="AW977" s="136"/>
      <c r="AX977" s="136"/>
      <c r="AY977" s="136"/>
      <c r="AZ977" s="136"/>
      <c r="BA977" s="136"/>
      <c r="BB977" s="136"/>
      <c r="BC977" s="136"/>
      <c r="BD977" s="136"/>
      <c r="BE977" s="136"/>
      <c r="BF977" s="136"/>
      <c r="BG977" s="136"/>
      <c r="BH977" s="136"/>
      <c r="BI977" s="136"/>
      <c r="BJ977" s="136"/>
      <c r="BK977" s="136"/>
      <c r="BL977" s="136"/>
      <c r="BM977" s="136"/>
      <c r="BN977" s="136"/>
      <c r="BO977" s="136"/>
      <c r="BP977" s="136"/>
      <c r="BQ977" s="136"/>
      <c r="BR977" s="136"/>
      <c r="BS977" s="136"/>
      <c r="BT977" s="136"/>
      <c r="BU977" s="136"/>
      <c r="BV977" s="136"/>
      <c r="BW977" s="136"/>
      <c r="BX977" s="136"/>
      <c r="BY977" s="136"/>
      <c r="BZ977" s="136"/>
      <c r="CA977" s="136"/>
      <c r="CB977" s="136"/>
      <c r="CC977" s="136"/>
      <c r="CD977" s="136"/>
      <c r="CE977" s="136"/>
      <c r="CF977" s="136"/>
      <c r="CG977" s="136"/>
      <c r="CH977" s="136" t="s">
        <v>5555</v>
      </c>
      <c r="CQ977" s="203">
        <v>0</v>
      </c>
      <c r="CV977" s="203">
        <v>0</v>
      </c>
    </row>
    <row r="978" spans="1:100" s="203" customFormat="1" x14ac:dyDescent="0.25">
      <c r="A978" s="136" t="s">
        <v>5686</v>
      </c>
      <c r="B978" s="136"/>
      <c r="C978" s="136"/>
      <c r="D978" s="136" t="s">
        <v>5685</v>
      </c>
      <c r="E978" s="136" t="s">
        <v>3593</v>
      </c>
      <c r="F978" s="136" t="s">
        <v>5687</v>
      </c>
      <c r="G978" s="136" t="s">
        <v>254</v>
      </c>
      <c r="H978" s="136">
        <v>47906</v>
      </c>
      <c r="I978" s="136" t="s">
        <v>536</v>
      </c>
      <c r="J978" s="136" t="s">
        <v>583</v>
      </c>
      <c r="K978" s="136">
        <v>12162</v>
      </c>
      <c r="L978" s="136"/>
      <c r="M978" s="136"/>
      <c r="N978" s="136"/>
      <c r="O978" s="136"/>
      <c r="P978" s="132"/>
      <c r="Q978" s="136"/>
      <c r="R978" s="136"/>
      <c r="S978" s="136"/>
      <c r="T978" s="136"/>
      <c r="U978" s="136"/>
      <c r="V978" s="136"/>
      <c r="W978" s="136"/>
      <c r="X978" s="136"/>
      <c r="Y978" s="136"/>
      <c r="Z978" s="136"/>
      <c r="AA978" s="136">
        <v>1984</v>
      </c>
      <c r="AB978" s="136"/>
      <c r="AC978" s="136">
        <v>3</v>
      </c>
      <c r="AD978" s="136">
        <v>3</v>
      </c>
      <c r="AE978" s="136"/>
      <c r="AF978" s="136">
        <v>2</v>
      </c>
      <c r="AG978" s="136"/>
      <c r="AH978" s="136">
        <v>3</v>
      </c>
      <c r="AI978" s="136"/>
      <c r="AJ978" s="136"/>
      <c r="AK978" s="136"/>
      <c r="AL978" s="136"/>
      <c r="AM978" s="136"/>
      <c r="AN978" s="136"/>
      <c r="AO978" s="136"/>
      <c r="AP978" s="136"/>
      <c r="AQ978" s="136"/>
      <c r="AR978" s="136"/>
      <c r="AS978" s="136"/>
      <c r="AT978" s="136"/>
      <c r="AU978" s="136"/>
      <c r="AV978" s="136"/>
      <c r="AW978" s="136"/>
      <c r="AX978" s="136"/>
      <c r="AY978" s="136"/>
      <c r="AZ978" s="136"/>
      <c r="BA978" s="136"/>
      <c r="BB978" s="136"/>
      <c r="BC978" s="136"/>
      <c r="BD978" s="136"/>
      <c r="BE978" s="136"/>
      <c r="BF978" s="136"/>
      <c r="BG978" s="136"/>
      <c r="BH978" s="136"/>
      <c r="BI978" s="136"/>
      <c r="BJ978" s="136"/>
      <c r="BK978" s="136"/>
      <c r="BL978" s="136"/>
      <c r="BM978" s="136"/>
      <c r="BN978" s="136"/>
      <c r="BO978" s="136"/>
      <c r="BP978" s="136"/>
      <c r="BQ978" s="136"/>
      <c r="BR978" s="136"/>
      <c r="BS978" s="136"/>
      <c r="BT978" s="136"/>
      <c r="BU978" s="136"/>
      <c r="BV978" s="136"/>
      <c r="BW978" s="136"/>
      <c r="BX978" s="136"/>
      <c r="BY978" s="136"/>
      <c r="BZ978" s="136"/>
      <c r="CA978" s="136"/>
      <c r="CB978" s="136"/>
      <c r="CC978" s="136"/>
      <c r="CD978" s="136"/>
      <c r="CE978" s="136"/>
      <c r="CF978" s="136"/>
      <c r="CG978" s="136"/>
      <c r="CH978" s="136" t="s">
        <v>5688</v>
      </c>
      <c r="CQ978" s="203">
        <v>0</v>
      </c>
      <c r="CV978" s="203">
        <v>0</v>
      </c>
    </row>
    <row r="979" spans="1:100" s="203" customFormat="1" x14ac:dyDescent="0.25">
      <c r="A979" s="136" t="s">
        <v>5710</v>
      </c>
      <c r="B979" s="136"/>
      <c r="C979" s="136"/>
      <c r="D979" s="136" t="s">
        <v>5711</v>
      </c>
      <c r="E979" s="136" t="s">
        <v>5712</v>
      </c>
      <c r="F979" s="136" t="s">
        <v>5713</v>
      </c>
      <c r="G979" s="136" t="s">
        <v>254</v>
      </c>
      <c r="H979" s="136">
        <v>47906</v>
      </c>
      <c r="I979" s="136" t="s">
        <v>536</v>
      </c>
      <c r="J979" s="136" t="s">
        <v>583</v>
      </c>
      <c r="K979" s="136">
        <v>47724</v>
      </c>
      <c r="L979" s="136"/>
      <c r="M979" s="136"/>
      <c r="N979" s="136"/>
      <c r="O979" s="136"/>
      <c r="P979" s="132"/>
      <c r="Q979" s="136"/>
      <c r="R979" s="136"/>
      <c r="S979" s="136"/>
      <c r="T979" s="136"/>
      <c r="U979" s="136"/>
      <c r="V979" s="136"/>
      <c r="W979" s="136"/>
      <c r="X979" s="136"/>
      <c r="Y979" s="136"/>
      <c r="Z979" s="136"/>
      <c r="AA979" s="136">
        <v>1999</v>
      </c>
      <c r="AB979" s="136"/>
      <c r="AC979" s="136">
        <v>5</v>
      </c>
      <c r="AD979" s="136">
        <v>4</v>
      </c>
      <c r="AE979" s="136"/>
      <c r="AF979" s="136">
        <v>5</v>
      </c>
      <c r="AG979" s="136"/>
      <c r="AH979" s="136">
        <v>5</v>
      </c>
      <c r="AI979" s="136"/>
      <c r="AJ979" s="136"/>
      <c r="AK979" s="136"/>
      <c r="AL979" s="136"/>
      <c r="AM979" s="136"/>
      <c r="AN979" s="136"/>
      <c r="AO979" s="136"/>
      <c r="AP979" s="136"/>
      <c r="AQ979" s="136"/>
      <c r="AR979" s="136"/>
      <c r="AS979" s="136"/>
      <c r="AT979" s="136"/>
      <c r="AU979" s="136"/>
      <c r="AV979" s="136"/>
      <c r="AW979" s="136"/>
      <c r="AX979" s="136"/>
      <c r="AY979" s="136"/>
      <c r="AZ979" s="136"/>
      <c r="BA979" s="136"/>
      <c r="BB979" s="136"/>
      <c r="BC979" s="136"/>
      <c r="BD979" s="136"/>
      <c r="BE979" s="136"/>
      <c r="BF979" s="136"/>
      <c r="BG979" s="136"/>
      <c r="BH979" s="136"/>
      <c r="BI979" s="136"/>
      <c r="BJ979" s="136"/>
      <c r="BK979" s="136"/>
      <c r="BL979" s="136"/>
      <c r="BM979" s="136"/>
      <c r="BN979" s="136"/>
      <c r="BO979" s="136"/>
      <c r="BP979" s="136"/>
      <c r="BQ979" s="136"/>
      <c r="BR979" s="136"/>
      <c r="BS979" s="136"/>
      <c r="BT979" s="136"/>
      <c r="BU979" s="136"/>
      <c r="BV979" s="136"/>
      <c r="BW979" s="136"/>
      <c r="BX979" s="136"/>
      <c r="BY979" s="136"/>
      <c r="BZ979" s="136"/>
      <c r="CA979" s="136"/>
      <c r="CB979" s="136"/>
      <c r="CC979" s="136"/>
      <c r="CD979" s="136"/>
      <c r="CE979" s="136"/>
      <c r="CF979" s="136"/>
      <c r="CG979" s="136"/>
      <c r="CH979" s="136" t="s">
        <v>5714</v>
      </c>
      <c r="CQ979" s="203">
        <v>0</v>
      </c>
      <c r="CV979" s="203">
        <v>0</v>
      </c>
    </row>
    <row r="980" spans="1:100" s="203" customFormat="1" x14ac:dyDescent="0.25">
      <c r="A980" s="136" t="s">
        <v>5726</v>
      </c>
      <c r="B980" s="136"/>
      <c r="C980" s="136"/>
      <c r="D980" s="136" t="s">
        <v>5725</v>
      </c>
      <c r="E980" s="136" t="s">
        <v>5727</v>
      </c>
      <c r="F980" s="136" t="s">
        <v>5728</v>
      </c>
      <c r="G980" s="136" t="s">
        <v>254</v>
      </c>
      <c r="H980" s="136">
        <v>47906</v>
      </c>
      <c r="I980" s="136" t="s">
        <v>536</v>
      </c>
      <c r="J980" s="136" t="s">
        <v>583</v>
      </c>
      <c r="K980" s="136">
        <v>62781</v>
      </c>
      <c r="L980" s="136"/>
      <c r="M980" s="136"/>
      <c r="N980" s="136"/>
      <c r="O980" s="136"/>
      <c r="P980" s="132"/>
      <c r="Q980" s="136"/>
      <c r="R980" s="136"/>
      <c r="S980" s="136"/>
      <c r="T980" s="136"/>
      <c r="U980" s="136"/>
      <c r="V980" s="136"/>
      <c r="W980" s="136"/>
      <c r="X980" s="136"/>
      <c r="Y980" s="136"/>
      <c r="Z980" s="136"/>
      <c r="AA980" s="136"/>
      <c r="AB980" s="136"/>
      <c r="AC980" s="136">
        <v>5</v>
      </c>
      <c r="AD980" s="136">
        <v>4</v>
      </c>
      <c r="AE980" s="136"/>
      <c r="AF980" s="136">
        <v>5</v>
      </c>
      <c r="AG980" s="136"/>
      <c r="AH980" s="136">
        <v>5</v>
      </c>
      <c r="AI980" s="136"/>
      <c r="AJ980" s="136"/>
      <c r="AK980" s="136"/>
      <c r="AL980" s="136"/>
      <c r="AM980" s="136"/>
      <c r="AN980" s="136"/>
      <c r="AO980" s="136"/>
      <c r="AP980" s="136"/>
      <c r="AQ980" s="136"/>
      <c r="AR980" s="136"/>
      <c r="AS980" s="136"/>
      <c r="AT980" s="136"/>
      <c r="AU980" s="136"/>
      <c r="AV980" s="136"/>
      <c r="AW980" s="136"/>
      <c r="AX980" s="136"/>
      <c r="AY980" s="136"/>
      <c r="AZ980" s="136"/>
      <c r="BA980" s="136"/>
      <c r="BB980" s="136"/>
      <c r="BC980" s="136"/>
      <c r="BD980" s="136"/>
      <c r="BE980" s="136"/>
      <c r="BF980" s="136"/>
      <c r="BG980" s="136"/>
      <c r="BH980" s="136"/>
      <c r="BI980" s="136"/>
      <c r="BJ980" s="136"/>
      <c r="BK980" s="136"/>
      <c r="BL980" s="136"/>
      <c r="BM980" s="136"/>
      <c r="BN980" s="136"/>
      <c r="BO980" s="136"/>
      <c r="BP980" s="136"/>
      <c r="BQ980" s="136"/>
      <c r="BR980" s="136"/>
      <c r="BS980" s="136"/>
      <c r="BT980" s="136"/>
      <c r="BU980" s="136"/>
      <c r="BV980" s="136"/>
      <c r="BW980" s="136"/>
      <c r="BX980" s="136"/>
      <c r="BY980" s="136"/>
      <c r="BZ980" s="136"/>
      <c r="CA980" s="136"/>
      <c r="CB980" s="136"/>
      <c r="CC980" s="136"/>
      <c r="CD980" s="136"/>
      <c r="CE980" s="136"/>
      <c r="CF980" s="136"/>
      <c r="CG980" s="136"/>
      <c r="CH980" s="136" t="s">
        <v>5729</v>
      </c>
      <c r="CQ980" s="203">
        <v>0</v>
      </c>
      <c r="CV980" s="203">
        <v>0</v>
      </c>
    </row>
    <row r="981" spans="1:100" s="203" customFormat="1" x14ac:dyDescent="0.25">
      <c r="A981" s="136" t="s">
        <v>5755</v>
      </c>
      <c r="B981" s="136"/>
      <c r="C981" s="136"/>
      <c r="D981" s="136" t="s">
        <v>5756</v>
      </c>
      <c r="E981" s="136" t="s">
        <v>3593</v>
      </c>
      <c r="F981" s="136" t="s">
        <v>5757</v>
      </c>
      <c r="G981" s="136" t="s">
        <v>254</v>
      </c>
      <c r="H981" s="136">
        <v>47906</v>
      </c>
      <c r="I981" s="136" t="s">
        <v>536</v>
      </c>
      <c r="J981" s="136" t="s">
        <v>583</v>
      </c>
      <c r="K981" s="136">
        <v>112354</v>
      </c>
      <c r="L981" s="136"/>
      <c r="M981" s="136"/>
      <c r="N981" s="136"/>
      <c r="O981" s="136"/>
      <c r="P981" s="132"/>
      <c r="Q981" s="136"/>
      <c r="R981" s="136"/>
      <c r="S981" s="136"/>
      <c r="T981" s="136"/>
      <c r="U981" s="136"/>
      <c r="V981" s="136"/>
      <c r="W981" s="136"/>
      <c r="X981" s="136"/>
      <c r="Y981" s="136"/>
      <c r="Z981" s="136"/>
      <c r="AA981" s="136">
        <v>1988</v>
      </c>
      <c r="AB981" s="136"/>
      <c r="AC981" s="136">
        <v>3</v>
      </c>
      <c r="AD981" s="136">
        <v>3</v>
      </c>
      <c r="AE981" s="136"/>
      <c r="AF981" s="136">
        <v>3</v>
      </c>
      <c r="AG981" s="136"/>
      <c r="AH981" s="136">
        <v>3</v>
      </c>
      <c r="AI981" s="136"/>
      <c r="AJ981" s="136"/>
      <c r="AK981" s="136"/>
      <c r="AL981" s="136"/>
      <c r="AM981" s="136"/>
      <c r="AN981" s="136"/>
      <c r="AO981" s="136"/>
      <c r="AP981" s="136"/>
      <c r="AQ981" s="136"/>
      <c r="AR981" s="136"/>
      <c r="AS981" s="136"/>
      <c r="AT981" s="136"/>
      <c r="AU981" s="136"/>
      <c r="AV981" s="136"/>
      <c r="AW981" s="136"/>
      <c r="AX981" s="136"/>
      <c r="AY981" s="136"/>
      <c r="AZ981" s="136"/>
      <c r="BA981" s="136"/>
      <c r="BB981" s="136"/>
      <c r="BC981" s="136"/>
      <c r="BD981" s="136"/>
      <c r="BE981" s="136"/>
      <c r="BF981" s="136"/>
      <c r="BG981" s="136"/>
      <c r="BH981" s="136"/>
      <c r="BI981" s="136"/>
      <c r="BJ981" s="136"/>
      <c r="BK981" s="136"/>
      <c r="BL981" s="136"/>
      <c r="BM981" s="136"/>
      <c r="BN981" s="136"/>
      <c r="BO981" s="136"/>
      <c r="BP981" s="136"/>
      <c r="BQ981" s="136"/>
      <c r="BR981" s="136"/>
      <c r="BS981" s="136"/>
      <c r="BT981" s="136"/>
      <c r="BU981" s="136"/>
      <c r="BV981" s="136"/>
      <c r="BW981" s="136"/>
      <c r="BX981" s="136"/>
      <c r="BY981" s="136"/>
      <c r="BZ981" s="136"/>
      <c r="CA981" s="136"/>
      <c r="CB981" s="136"/>
      <c r="CC981" s="136"/>
      <c r="CD981" s="136"/>
      <c r="CE981" s="136"/>
      <c r="CF981" s="136"/>
      <c r="CG981" s="136"/>
      <c r="CH981" s="136" t="s">
        <v>5758</v>
      </c>
      <c r="CQ981" s="203">
        <v>0</v>
      </c>
      <c r="CV981" s="203">
        <v>0</v>
      </c>
    </row>
    <row r="982" spans="1:100" s="203" customFormat="1" x14ac:dyDescent="0.25">
      <c r="A982" s="136" t="s">
        <v>5760</v>
      </c>
      <c r="B982" s="136"/>
      <c r="C982" s="136"/>
      <c r="D982" s="136" t="s">
        <v>5759</v>
      </c>
      <c r="E982" s="136" t="s">
        <v>5761</v>
      </c>
      <c r="F982" s="136" t="s">
        <v>5762</v>
      </c>
      <c r="G982" s="136" t="s">
        <v>254</v>
      </c>
      <c r="H982" s="136">
        <v>47906</v>
      </c>
      <c r="I982" s="136" t="s">
        <v>536</v>
      </c>
      <c r="J982" s="136" t="s">
        <v>583</v>
      </c>
      <c r="K982" s="136">
        <v>121681</v>
      </c>
      <c r="L982" s="136"/>
      <c r="M982" s="136"/>
      <c r="N982" s="136"/>
      <c r="O982" s="136"/>
      <c r="P982" s="132"/>
      <c r="Q982" s="136"/>
      <c r="R982" s="136"/>
      <c r="S982" s="136"/>
      <c r="T982" s="136"/>
      <c r="U982" s="136"/>
      <c r="V982" s="136"/>
      <c r="W982" s="136"/>
      <c r="X982" s="136"/>
      <c r="Y982" s="136"/>
      <c r="Z982" s="136"/>
      <c r="AA982" s="136"/>
      <c r="AB982" s="136"/>
      <c r="AC982" s="136">
        <v>4</v>
      </c>
      <c r="AD982" s="136">
        <v>4</v>
      </c>
      <c r="AE982" s="136"/>
      <c r="AF982" s="136">
        <v>4</v>
      </c>
      <c r="AG982" s="136"/>
      <c r="AH982" s="136">
        <v>4</v>
      </c>
      <c r="AI982" s="136"/>
      <c r="AJ982" s="136"/>
      <c r="AK982" s="136"/>
      <c r="AL982" s="136"/>
      <c r="AM982" s="136"/>
      <c r="AN982" s="136"/>
      <c r="AO982" s="136"/>
      <c r="AP982" s="136"/>
      <c r="AQ982" s="136"/>
      <c r="AR982" s="136"/>
      <c r="AS982" s="136"/>
      <c r="AT982" s="136"/>
      <c r="AU982" s="136"/>
      <c r="AV982" s="136"/>
      <c r="AW982" s="136"/>
      <c r="AX982" s="136"/>
      <c r="AY982" s="136"/>
      <c r="AZ982" s="136"/>
      <c r="BA982" s="136"/>
      <c r="BB982" s="136"/>
      <c r="BC982" s="136"/>
      <c r="BD982" s="136"/>
      <c r="BE982" s="136"/>
      <c r="BF982" s="136"/>
      <c r="BG982" s="136"/>
      <c r="BH982" s="136"/>
      <c r="BI982" s="136"/>
      <c r="BJ982" s="136"/>
      <c r="BK982" s="136"/>
      <c r="BL982" s="136"/>
      <c r="BM982" s="136"/>
      <c r="BN982" s="136"/>
      <c r="BO982" s="136"/>
      <c r="BP982" s="136"/>
      <c r="BQ982" s="136"/>
      <c r="BR982" s="136"/>
      <c r="BS982" s="136"/>
      <c r="BT982" s="136"/>
      <c r="BU982" s="136"/>
      <c r="BV982" s="136"/>
      <c r="BW982" s="136"/>
      <c r="BX982" s="136"/>
      <c r="BY982" s="136"/>
      <c r="BZ982" s="136"/>
      <c r="CA982" s="136"/>
      <c r="CB982" s="136"/>
      <c r="CC982" s="136"/>
      <c r="CD982" s="136"/>
      <c r="CE982" s="136"/>
      <c r="CF982" s="136"/>
      <c r="CG982" s="136"/>
      <c r="CH982" s="136" t="s">
        <v>5763</v>
      </c>
      <c r="CQ982" s="203">
        <v>0</v>
      </c>
      <c r="CV982" s="203">
        <v>0</v>
      </c>
    </row>
    <row r="983" spans="1:100" s="228" customFormat="1" x14ac:dyDescent="0.25">
      <c r="A983" s="35"/>
      <c r="B983" s="35"/>
      <c r="C983" s="35"/>
      <c r="D983" s="35"/>
      <c r="E983" s="35"/>
      <c r="F983" s="35"/>
      <c r="G983" s="35"/>
      <c r="H983" s="35"/>
      <c r="I983" s="35"/>
      <c r="J983" s="35"/>
      <c r="K983" s="35"/>
      <c r="L983" s="35"/>
      <c r="M983" s="35"/>
      <c r="N983" s="35"/>
      <c r="O983" s="35"/>
      <c r="P983" s="33"/>
      <c r="Q983" s="35"/>
      <c r="R983" s="35"/>
      <c r="S983" s="35"/>
      <c r="T983" s="35"/>
      <c r="U983" s="35"/>
      <c r="V983" s="35"/>
      <c r="W983" s="35"/>
      <c r="X983" s="35"/>
      <c r="Y983" s="35"/>
      <c r="Z983" s="35"/>
      <c r="AA983" s="35"/>
      <c r="AB983" s="35"/>
      <c r="AC983" s="35"/>
      <c r="AD983" s="35"/>
      <c r="AE983" s="35"/>
      <c r="AF983" s="35"/>
      <c r="AG983" s="35"/>
      <c r="AH983" s="35"/>
      <c r="AI983" s="35"/>
      <c r="AJ983" s="35"/>
      <c r="AK983" s="35"/>
      <c r="AL983" s="35"/>
      <c r="AM983" s="35"/>
      <c r="AN983" s="35"/>
      <c r="AO983" s="35"/>
      <c r="AP983" s="35"/>
      <c r="AQ983" s="35"/>
      <c r="AR983" s="35"/>
      <c r="AS983" s="35"/>
      <c r="AT983" s="35"/>
      <c r="AU983" s="35"/>
      <c r="AV983" s="35"/>
      <c r="AW983" s="35"/>
      <c r="AX983" s="35"/>
      <c r="AY983" s="35"/>
      <c r="AZ983" s="35"/>
      <c r="BA983" s="35"/>
      <c r="BB983" s="35"/>
      <c r="BC983" s="35"/>
      <c r="BD983" s="35"/>
      <c r="BE983" s="35"/>
      <c r="BF983" s="35"/>
      <c r="BG983" s="35"/>
      <c r="BH983" s="35"/>
      <c r="BI983" s="35"/>
      <c r="BJ983" s="35"/>
      <c r="BK983" s="35"/>
      <c r="BL983" s="35"/>
      <c r="BM983" s="35"/>
      <c r="BN983" s="35"/>
      <c r="BO983" s="35"/>
      <c r="BP983" s="35"/>
      <c r="BQ983" s="35"/>
      <c r="BR983" s="35"/>
      <c r="BS983" s="35"/>
      <c r="BT983" s="35"/>
      <c r="BU983" s="35"/>
      <c r="BV983" s="35"/>
      <c r="BW983" s="35"/>
      <c r="BX983" s="35"/>
      <c r="BY983" s="35"/>
      <c r="BZ983" s="35"/>
      <c r="CA983" s="35"/>
      <c r="CB983" s="35"/>
      <c r="CC983" s="35"/>
      <c r="CD983" s="35"/>
      <c r="CE983" s="35"/>
      <c r="CF983" s="35"/>
      <c r="CG983" s="35"/>
      <c r="CH983" s="35"/>
    </row>
    <row r="984" spans="1:100" s="228" customFormat="1" x14ac:dyDescent="0.25">
      <c r="A984" s="35"/>
      <c r="B984" s="35"/>
      <c r="C984" s="35"/>
      <c r="D984" s="35"/>
      <c r="E984" s="35"/>
      <c r="F984" s="35"/>
      <c r="G984" s="35"/>
      <c r="H984" s="35"/>
      <c r="I984" s="35"/>
      <c r="J984" s="35"/>
      <c r="K984" s="35"/>
      <c r="L984" s="35"/>
      <c r="M984" s="35"/>
      <c r="N984" s="35"/>
      <c r="O984" s="35"/>
      <c r="P984" s="33"/>
      <c r="Q984" s="35"/>
      <c r="R984" s="35"/>
      <c r="S984" s="35"/>
      <c r="T984" s="35"/>
      <c r="U984" s="35"/>
      <c r="V984" s="35"/>
      <c r="W984" s="35"/>
      <c r="X984" s="35"/>
      <c r="Y984" s="35"/>
      <c r="Z984" s="35"/>
      <c r="AA984" s="35"/>
      <c r="AB984" s="35"/>
      <c r="AC984" s="35"/>
      <c r="AD984" s="35"/>
      <c r="AE984" s="35"/>
      <c r="AF984" s="35"/>
      <c r="AG984" s="35"/>
      <c r="AH984" s="35"/>
      <c r="AI984" s="35"/>
      <c r="AJ984" s="35"/>
      <c r="AK984" s="35"/>
      <c r="AL984" s="35"/>
      <c r="AM984" s="35"/>
      <c r="AN984" s="35"/>
      <c r="AO984" s="35"/>
      <c r="AP984" s="35"/>
      <c r="AQ984" s="35"/>
      <c r="AR984" s="35"/>
      <c r="AS984" s="35"/>
      <c r="AT984" s="35"/>
      <c r="AU984" s="35"/>
      <c r="AV984" s="35"/>
      <c r="AW984" s="35"/>
      <c r="AX984" s="35"/>
      <c r="AY984" s="35"/>
      <c r="AZ984" s="35"/>
      <c r="BA984" s="35"/>
      <c r="BB984" s="35"/>
      <c r="BC984" s="35"/>
      <c r="BD984" s="35"/>
      <c r="BE984" s="35"/>
      <c r="BF984" s="35"/>
      <c r="BG984" s="35"/>
      <c r="BH984" s="35"/>
      <c r="BI984" s="35"/>
      <c r="BJ984" s="35"/>
      <c r="BK984" s="35"/>
      <c r="BL984" s="35"/>
      <c r="BM984" s="35"/>
      <c r="BN984" s="35"/>
      <c r="BO984" s="35"/>
      <c r="BP984" s="35"/>
      <c r="BQ984" s="35"/>
      <c r="BR984" s="35"/>
      <c r="BS984" s="35"/>
      <c r="BT984" s="35"/>
      <c r="BU984" s="35"/>
      <c r="BV984" s="35"/>
      <c r="BW984" s="35"/>
      <c r="BX984" s="35"/>
      <c r="BY984" s="35"/>
      <c r="BZ984" s="35"/>
      <c r="CA984" s="35"/>
      <c r="CB984" s="35"/>
      <c r="CC984" s="35"/>
      <c r="CD984" s="35"/>
      <c r="CE984" s="35"/>
      <c r="CF984" s="35"/>
      <c r="CG984" s="35"/>
      <c r="CH984" s="35"/>
    </row>
    <row r="985" spans="1:100" s="226" customFormat="1" x14ac:dyDescent="0.25">
      <c r="A985" s="35"/>
      <c r="B985" s="35"/>
      <c r="C985" s="35"/>
      <c r="D985" s="35"/>
      <c r="E985" s="35"/>
      <c r="F985" s="35"/>
      <c r="G985" s="35"/>
      <c r="H985" s="35"/>
      <c r="I985" s="35"/>
      <c r="J985" s="35"/>
      <c r="K985" s="35"/>
      <c r="L985" s="35"/>
      <c r="M985" s="35"/>
      <c r="N985" s="35"/>
      <c r="O985" s="35"/>
      <c r="P985" s="33"/>
      <c r="Q985" s="35"/>
      <c r="R985" s="35"/>
      <c r="S985" s="35"/>
      <c r="T985" s="35"/>
      <c r="U985" s="35"/>
      <c r="V985" s="35"/>
      <c r="W985" s="35"/>
      <c r="X985" s="35"/>
      <c r="Y985" s="35"/>
      <c r="Z985" s="35"/>
      <c r="AA985" s="35"/>
      <c r="AB985" s="35"/>
      <c r="AC985" s="35"/>
      <c r="AD985" s="35"/>
      <c r="AE985" s="35"/>
      <c r="AF985" s="35"/>
      <c r="AG985" s="35"/>
      <c r="AH985" s="35"/>
      <c r="AI985" s="35"/>
      <c r="AJ985" s="35"/>
      <c r="AK985" s="35"/>
      <c r="AL985" s="35"/>
      <c r="AM985" s="35"/>
      <c r="AN985" s="35"/>
      <c r="AO985" s="35"/>
      <c r="AP985" s="35"/>
      <c r="AQ985" s="35"/>
      <c r="AR985" s="35"/>
      <c r="AS985" s="35"/>
      <c r="AT985" s="35"/>
      <c r="AU985" s="35"/>
      <c r="AV985" s="35"/>
      <c r="AW985" s="35"/>
      <c r="AX985" s="35"/>
      <c r="AY985" s="35"/>
      <c r="AZ985" s="35"/>
      <c r="BA985" s="35"/>
      <c r="BB985" s="35"/>
      <c r="BC985" s="35"/>
      <c r="BD985" s="35"/>
      <c r="BE985" s="35"/>
      <c r="BF985" s="35"/>
      <c r="BG985" s="35"/>
      <c r="BH985" s="35"/>
      <c r="BI985" s="35"/>
      <c r="BJ985" s="35"/>
      <c r="BK985" s="35"/>
      <c r="BL985" s="35"/>
      <c r="BM985" s="35"/>
      <c r="BN985" s="35"/>
      <c r="BO985" s="35"/>
      <c r="BP985" s="35"/>
      <c r="BQ985" s="35"/>
      <c r="BR985" s="35"/>
      <c r="BS985" s="35"/>
      <c r="BT985" s="35"/>
      <c r="BU985" s="35"/>
      <c r="BV985" s="35"/>
      <c r="BW985" s="35"/>
      <c r="BX985" s="35"/>
      <c r="BY985" s="35"/>
      <c r="BZ985" s="35"/>
      <c r="CA985" s="35"/>
      <c r="CB985" s="35"/>
      <c r="CC985" s="35"/>
      <c r="CD985" s="35"/>
      <c r="CE985" s="35"/>
      <c r="CF985" s="35"/>
      <c r="CG985" s="35"/>
      <c r="CH985" s="35"/>
    </row>
    <row r="986" spans="1:100" x14ac:dyDescent="0.25">
      <c r="A986" s="35"/>
      <c r="B986" s="35"/>
      <c r="C986" s="35"/>
      <c r="D986" s="35"/>
      <c r="E986" s="35"/>
      <c r="F986" s="35"/>
      <c r="G986" s="35"/>
      <c r="H986" s="35"/>
      <c r="I986" s="35" t="s">
        <v>536</v>
      </c>
      <c r="J986" s="35" t="s">
        <v>584</v>
      </c>
      <c r="K986" s="35"/>
      <c r="L986" s="35"/>
      <c r="M986" s="35"/>
      <c r="N986" s="35"/>
      <c r="O986" s="35"/>
      <c r="P986" s="33"/>
      <c r="Q986" s="35"/>
      <c r="R986" s="35"/>
      <c r="S986" s="35"/>
      <c r="T986" s="35"/>
      <c r="U986" s="35"/>
      <c r="V986" s="35"/>
      <c r="W986" s="35"/>
      <c r="X986" s="35"/>
      <c r="Y986" s="35"/>
      <c r="Z986" s="35"/>
      <c r="AA986" s="35"/>
      <c r="AB986" s="35"/>
      <c r="AC986" s="35"/>
      <c r="AD986" s="35"/>
      <c r="AE986" s="35"/>
      <c r="AF986" s="35"/>
      <c r="AG986" s="35"/>
      <c r="AH986" s="35"/>
      <c r="AI986" s="35"/>
      <c r="AJ986" s="35"/>
      <c r="AK986" s="35"/>
      <c r="AL986" s="35"/>
      <c r="AM986" s="35"/>
      <c r="AN986" s="35"/>
      <c r="AO986" s="35"/>
      <c r="AP986" s="35"/>
      <c r="AQ986" s="35"/>
      <c r="AR986" s="35"/>
      <c r="AS986" s="35"/>
      <c r="AT986" s="35"/>
      <c r="AU986" s="35"/>
      <c r="AV986" s="35"/>
      <c r="AW986" s="35"/>
      <c r="AX986" s="35"/>
      <c r="AY986" s="35"/>
      <c r="AZ986" s="35"/>
      <c r="BA986" s="35"/>
      <c r="BB986" s="35"/>
      <c r="BC986" s="35"/>
      <c r="BD986" s="35"/>
      <c r="BE986" s="35"/>
      <c r="BF986" s="35"/>
      <c r="BG986" s="35"/>
      <c r="BH986" s="35"/>
      <c r="BI986" s="35"/>
      <c r="BJ986" s="35"/>
      <c r="BK986" s="35"/>
      <c r="BL986" s="35"/>
      <c r="BM986" s="35"/>
      <c r="BN986" s="35"/>
      <c r="BO986" s="35"/>
      <c r="BP986" s="35"/>
      <c r="BQ986" s="35"/>
      <c r="BR986" s="35"/>
      <c r="BS986" s="35"/>
      <c r="BT986" s="35"/>
      <c r="BU986" s="35"/>
      <c r="BV986" s="35"/>
      <c r="BW986" s="35"/>
      <c r="BX986" s="35"/>
      <c r="BY986" s="35"/>
      <c r="BZ986" s="35"/>
      <c r="CA986" s="35"/>
      <c r="CB986" s="35"/>
      <c r="CC986" s="35"/>
      <c r="CD986" s="35"/>
      <c r="CE986" s="35"/>
      <c r="CF986" s="35"/>
      <c r="CG986" s="35"/>
      <c r="CH986" s="35"/>
    </row>
    <row r="987" spans="1:100" s="45" customFormat="1" x14ac:dyDescent="0.25">
      <c r="A987" s="45" t="s">
        <v>730</v>
      </c>
      <c r="B987" s="35"/>
      <c r="C987" s="35"/>
      <c r="D987" s="35"/>
      <c r="E987" s="35" t="s">
        <v>731</v>
      </c>
      <c r="F987" s="35" t="s">
        <v>732</v>
      </c>
      <c r="G987" s="35" t="s">
        <v>133</v>
      </c>
      <c r="H987" s="35">
        <v>47904</v>
      </c>
      <c r="I987" s="35" t="s">
        <v>536</v>
      </c>
      <c r="J987" s="35" t="s">
        <v>584</v>
      </c>
      <c r="K987" s="35">
        <v>3000</v>
      </c>
      <c r="L987" s="35"/>
      <c r="M987" s="35"/>
      <c r="N987" s="35"/>
      <c r="O987" s="35"/>
      <c r="P987" s="33"/>
      <c r="Q987" s="35"/>
      <c r="R987" s="35"/>
      <c r="S987" s="35"/>
      <c r="T987" s="35"/>
      <c r="U987" s="35"/>
      <c r="V987" s="35"/>
      <c r="W987" s="35"/>
      <c r="X987" s="35"/>
      <c r="Y987" s="35"/>
      <c r="Z987" s="35"/>
      <c r="AA987" s="35">
        <v>1970</v>
      </c>
      <c r="AB987" s="35"/>
      <c r="AC987" s="35">
        <v>2</v>
      </c>
      <c r="AD987" s="35"/>
      <c r="AE987" s="35"/>
      <c r="AF987" s="35">
        <v>3</v>
      </c>
      <c r="AG987" s="35"/>
      <c r="AH987" s="35"/>
      <c r="AI987" s="35"/>
      <c r="AJ987" s="35"/>
      <c r="AK987" s="35"/>
      <c r="AL987" s="35"/>
      <c r="AM987" s="35"/>
      <c r="AN987" s="35"/>
      <c r="AO987" s="35"/>
      <c r="AP987" s="35"/>
      <c r="AQ987" s="35"/>
      <c r="AR987" s="35"/>
      <c r="AS987" s="35"/>
      <c r="AT987" s="35"/>
      <c r="AU987" s="35"/>
      <c r="AV987" s="35"/>
      <c r="AW987" s="35"/>
      <c r="AX987" s="35"/>
      <c r="AY987" s="35"/>
      <c r="AZ987" s="35"/>
      <c r="BA987" s="35"/>
      <c r="BB987" s="35"/>
      <c r="BC987" s="35"/>
      <c r="BD987" s="35"/>
      <c r="BE987" s="35"/>
      <c r="BF987" s="35"/>
      <c r="BG987" s="35"/>
      <c r="BH987" s="35"/>
      <c r="BI987" s="35"/>
      <c r="BJ987" s="35"/>
      <c r="BK987" s="35"/>
      <c r="BL987" s="35"/>
      <c r="BM987" s="35"/>
      <c r="BN987" s="35"/>
      <c r="BO987" s="35"/>
      <c r="BP987" s="35"/>
      <c r="BQ987" s="35"/>
      <c r="BR987" s="35"/>
      <c r="BS987" s="35"/>
      <c r="BT987" s="35"/>
      <c r="BU987" s="35"/>
      <c r="BV987" s="35"/>
      <c r="BW987" s="35"/>
      <c r="BX987" s="35"/>
      <c r="BY987" s="35"/>
      <c r="BZ987" s="35"/>
      <c r="CA987" s="35"/>
      <c r="CB987" s="35"/>
      <c r="CC987" s="35"/>
      <c r="CD987" s="35"/>
      <c r="CE987" s="35"/>
      <c r="CF987" s="35"/>
      <c r="CG987" s="35"/>
      <c r="CH987" s="35"/>
    </row>
    <row r="988" spans="1:100" s="52" customFormat="1" x14ac:dyDescent="0.25">
      <c r="A988" s="52" t="s">
        <v>884</v>
      </c>
      <c r="B988" s="35"/>
      <c r="C988" s="35"/>
      <c r="D988" s="35" t="s">
        <v>885</v>
      </c>
      <c r="E988" s="35" t="s">
        <v>886</v>
      </c>
      <c r="F988" s="35" t="s">
        <v>887</v>
      </c>
      <c r="G988" s="35" t="s">
        <v>133</v>
      </c>
      <c r="H988" s="35">
        <v>47904</v>
      </c>
      <c r="I988" s="35" t="s">
        <v>536</v>
      </c>
      <c r="J988" s="35" t="s">
        <v>584</v>
      </c>
      <c r="K988" s="35">
        <v>1824</v>
      </c>
      <c r="L988" s="35"/>
      <c r="M988" s="35"/>
      <c r="N988" s="35"/>
      <c r="O988" s="35"/>
      <c r="P988" s="33"/>
      <c r="Q988" s="35"/>
      <c r="R988" s="35"/>
      <c r="S988" s="35"/>
      <c r="T988" s="35"/>
      <c r="U988" s="35"/>
      <c r="V988" s="35"/>
      <c r="W988" s="35"/>
      <c r="X988" s="35"/>
      <c r="Y988" s="35"/>
      <c r="Z988" s="35"/>
      <c r="AA988" s="35">
        <v>1950</v>
      </c>
      <c r="AB988" s="35"/>
      <c r="AC988" s="35">
        <v>2</v>
      </c>
      <c r="AD988" s="35"/>
      <c r="AE988" s="35"/>
      <c r="AF988" s="35">
        <v>3</v>
      </c>
      <c r="AG988" s="35"/>
      <c r="AH988" s="35"/>
      <c r="AI988" s="35"/>
      <c r="AJ988" s="35"/>
      <c r="AK988" s="35"/>
      <c r="AL988" s="35"/>
      <c r="AM988" s="35"/>
      <c r="AN988" s="35"/>
      <c r="AO988" s="35"/>
      <c r="AP988" s="35"/>
      <c r="AQ988" s="35"/>
      <c r="AR988" s="35"/>
      <c r="AS988" s="35"/>
      <c r="AT988" s="35"/>
      <c r="AU988" s="35"/>
      <c r="AV988" s="35"/>
      <c r="AW988" s="35"/>
      <c r="AX988" s="35"/>
      <c r="AY988" s="35"/>
      <c r="AZ988" s="35"/>
      <c r="BA988" s="35"/>
      <c r="BB988" s="35"/>
      <c r="BC988" s="35"/>
      <c r="BD988" s="35"/>
      <c r="BE988" s="35"/>
      <c r="BF988" s="35"/>
      <c r="BG988" s="35"/>
      <c r="BH988" s="35"/>
      <c r="BI988" s="35"/>
      <c r="BJ988" s="35"/>
      <c r="BK988" s="35"/>
      <c r="BL988" s="35"/>
      <c r="BM988" s="35"/>
      <c r="BN988" s="35"/>
      <c r="BO988" s="35"/>
      <c r="BP988" s="35"/>
      <c r="BQ988" s="35"/>
      <c r="BR988" s="35"/>
      <c r="BS988" s="35"/>
      <c r="BT988" s="35"/>
      <c r="BU988" s="35"/>
      <c r="BV988" s="35"/>
      <c r="BW988" s="35"/>
      <c r="BX988" s="35"/>
      <c r="BY988" s="35"/>
      <c r="BZ988" s="35"/>
      <c r="CA988" s="35"/>
      <c r="CB988" s="35"/>
      <c r="CC988" s="35"/>
      <c r="CD988" s="35"/>
      <c r="CE988" s="35"/>
      <c r="CF988" s="35"/>
      <c r="CG988" s="35"/>
      <c r="CH988" s="35"/>
    </row>
    <row r="989" spans="1:100" s="244" customFormat="1" x14ac:dyDescent="0.25">
      <c r="A989" s="244" t="s">
        <v>5191</v>
      </c>
      <c r="B989" s="35"/>
      <c r="C989" s="35"/>
      <c r="D989" s="35" t="s">
        <v>5192</v>
      </c>
      <c r="E989" s="35" t="s">
        <v>5193</v>
      </c>
      <c r="F989" s="35" t="s">
        <v>5194</v>
      </c>
      <c r="G989" s="35" t="s">
        <v>133</v>
      </c>
      <c r="H989" s="35">
        <v>47905</v>
      </c>
      <c r="I989" s="35" t="s">
        <v>536</v>
      </c>
      <c r="J989" s="35" t="s">
        <v>584</v>
      </c>
      <c r="K989" s="35">
        <v>4641</v>
      </c>
      <c r="L989" s="35"/>
      <c r="M989" s="35"/>
      <c r="N989" s="35"/>
      <c r="O989" s="35"/>
      <c r="P989" s="33">
        <v>432</v>
      </c>
      <c r="Q989" s="35"/>
      <c r="R989" s="35"/>
      <c r="S989" s="35"/>
      <c r="T989" s="35"/>
      <c r="U989" s="35"/>
      <c r="V989" s="35"/>
      <c r="W989" s="35"/>
      <c r="X989" s="35"/>
      <c r="Y989" s="35"/>
      <c r="Z989" s="35"/>
      <c r="AA989" s="35">
        <v>1999</v>
      </c>
      <c r="AB989" s="35"/>
      <c r="AC989" s="35">
        <v>4</v>
      </c>
      <c r="AD989" s="35">
        <v>4</v>
      </c>
      <c r="AE989" s="35"/>
      <c r="AF989" s="35">
        <v>5</v>
      </c>
      <c r="AG989" s="35"/>
      <c r="AH989" s="35">
        <v>5</v>
      </c>
      <c r="AI989" s="35"/>
      <c r="AJ989" s="35"/>
      <c r="AK989" s="35"/>
      <c r="AL989" s="35"/>
      <c r="AM989" s="35"/>
      <c r="AN989" s="35"/>
      <c r="AO989" s="35"/>
      <c r="AP989" s="35"/>
      <c r="AQ989" s="35"/>
      <c r="AR989" s="35"/>
      <c r="AS989" s="35"/>
      <c r="AT989" s="35"/>
      <c r="AU989" s="35"/>
      <c r="AV989" s="35"/>
      <c r="AW989" s="35"/>
      <c r="AX989" s="35"/>
      <c r="AY989" s="35"/>
      <c r="AZ989" s="35"/>
      <c r="BA989" s="35"/>
      <c r="BB989" s="35"/>
      <c r="BC989" s="35"/>
      <c r="BD989" s="35"/>
      <c r="BE989" s="35"/>
      <c r="BF989" s="35"/>
      <c r="BG989" s="35"/>
      <c r="BH989" s="35"/>
      <c r="BI989" s="35"/>
      <c r="BJ989" s="35"/>
      <c r="BK989" s="35"/>
      <c r="BL989" s="35"/>
      <c r="BM989" s="35"/>
      <c r="BN989" s="35"/>
      <c r="BO989" s="35"/>
      <c r="BP989" s="35"/>
      <c r="BQ989" s="35"/>
      <c r="BR989" s="35"/>
      <c r="BS989" s="35"/>
      <c r="BT989" s="35"/>
      <c r="BU989" s="35"/>
      <c r="BV989" s="35"/>
      <c r="BW989" s="35"/>
      <c r="BX989" s="35"/>
      <c r="BY989" s="35"/>
      <c r="BZ989" s="35"/>
      <c r="CA989" s="35"/>
      <c r="CB989" s="35"/>
      <c r="CC989" s="35"/>
      <c r="CD989" s="35"/>
      <c r="CE989" s="35"/>
      <c r="CF989" s="35"/>
      <c r="CG989" s="35"/>
      <c r="CH989" s="35" t="s">
        <v>5195</v>
      </c>
      <c r="CQ989" s="244">
        <v>0</v>
      </c>
      <c r="CV989" s="244">
        <v>0</v>
      </c>
    </row>
    <row r="990" spans="1:100" s="244" customFormat="1" x14ac:dyDescent="0.25">
      <c r="A990" s="244" t="s">
        <v>5197</v>
      </c>
      <c r="B990" s="35"/>
      <c r="C990" s="35"/>
      <c r="D990" s="35" t="s">
        <v>5196</v>
      </c>
      <c r="E990" s="35" t="s">
        <v>5198</v>
      </c>
      <c r="F990" s="35" t="s">
        <v>5199</v>
      </c>
      <c r="G990" s="35" t="s">
        <v>133</v>
      </c>
      <c r="H990" s="35">
        <v>47909</v>
      </c>
      <c r="I990" s="35" t="s">
        <v>536</v>
      </c>
      <c r="J990" s="35" t="s">
        <v>584</v>
      </c>
      <c r="K990" s="35">
        <v>4977</v>
      </c>
      <c r="L990" s="35"/>
      <c r="M990" s="35"/>
      <c r="N990" s="35"/>
      <c r="O990" s="35"/>
      <c r="P990" s="33"/>
      <c r="Q990" s="35"/>
      <c r="R990" s="35"/>
      <c r="S990" s="35"/>
      <c r="T990" s="35"/>
      <c r="U990" s="35"/>
      <c r="V990" s="35"/>
      <c r="W990" s="35"/>
      <c r="X990" s="35"/>
      <c r="Y990" s="35"/>
      <c r="Z990" s="35"/>
      <c r="AA990" s="35">
        <v>1957</v>
      </c>
      <c r="AB990" s="35"/>
      <c r="AC990" s="35">
        <v>3</v>
      </c>
      <c r="AD990" s="35">
        <v>3</v>
      </c>
      <c r="AE990" s="35"/>
      <c r="AF990" s="35">
        <v>3</v>
      </c>
      <c r="AG990" s="35"/>
      <c r="AH990" s="35">
        <v>3</v>
      </c>
      <c r="AI990" s="35"/>
      <c r="AJ990" s="35"/>
      <c r="AK990" s="35"/>
      <c r="AL990" s="35"/>
      <c r="AM990" s="35"/>
      <c r="AN990" s="35"/>
      <c r="AO990" s="35"/>
      <c r="AP990" s="35"/>
      <c r="AQ990" s="35"/>
      <c r="AR990" s="35"/>
      <c r="AS990" s="35"/>
      <c r="AT990" s="35"/>
      <c r="AU990" s="35"/>
      <c r="AV990" s="35"/>
      <c r="AW990" s="35"/>
      <c r="AX990" s="35"/>
      <c r="AY990" s="35"/>
      <c r="AZ990" s="35"/>
      <c r="BA990" s="35"/>
      <c r="BB990" s="35"/>
      <c r="BC990" s="35"/>
      <c r="BD990" s="35"/>
      <c r="BE990" s="35"/>
      <c r="BF990" s="35"/>
      <c r="BG990" s="35"/>
      <c r="BH990" s="35"/>
      <c r="BI990" s="35"/>
      <c r="BJ990" s="35"/>
      <c r="BK990" s="35"/>
      <c r="BL990" s="35"/>
      <c r="BM990" s="35"/>
      <c r="BN990" s="35"/>
      <c r="BO990" s="35"/>
      <c r="BP990" s="35"/>
      <c r="BQ990" s="35"/>
      <c r="BR990" s="35"/>
      <c r="BS990" s="35"/>
      <c r="BT990" s="35"/>
      <c r="BU990" s="35"/>
      <c r="BV990" s="35"/>
      <c r="BW990" s="35"/>
      <c r="BX990" s="35"/>
      <c r="BY990" s="35"/>
      <c r="BZ990" s="35"/>
      <c r="CA990" s="35"/>
      <c r="CB990" s="35"/>
      <c r="CC990" s="35"/>
      <c r="CD990" s="35"/>
      <c r="CE990" s="35"/>
      <c r="CF990" s="35"/>
      <c r="CG990" s="35"/>
      <c r="CH990" s="35" t="s">
        <v>5200</v>
      </c>
      <c r="CQ990" s="244">
        <v>0</v>
      </c>
      <c r="CV990" s="244">
        <v>0</v>
      </c>
    </row>
    <row r="991" spans="1:100" s="244" customFormat="1" x14ac:dyDescent="0.25">
      <c r="A991" s="244" t="s">
        <v>5309</v>
      </c>
      <c r="B991" s="35"/>
      <c r="C991" s="35"/>
      <c r="D991" s="35" t="s">
        <v>5310</v>
      </c>
      <c r="E991" s="35" t="s">
        <v>5311</v>
      </c>
      <c r="F991" s="35" t="s">
        <v>5312</v>
      </c>
      <c r="G991" s="35" t="s">
        <v>133</v>
      </c>
      <c r="H991" s="35">
        <v>47901</v>
      </c>
      <c r="I991" s="35" t="s">
        <v>536</v>
      </c>
      <c r="J991" s="35" t="s">
        <v>584</v>
      </c>
      <c r="K991" s="35">
        <v>4171</v>
      </c>
      <c r="L991" s="35"/>
      <c r="M991" s="35"/>
      <c r="N991" s="35"/>
      <c r="O991" s="35"/>
      <c r="P991" s="33">
        <v>1735</v>
      </c>
      <c r="Q991" s="35"/>
      <c r="R991" s="35"/>
      <c r="S991" s="35"/>
      <c r="T991" s="35"/>
      <c r="U991" s="35"/>
      <c r="V991" s="35"/>
      <c r="W991" s="35"/>
      <c r="X991" s="35"/>
      <c r="Y991" s="35"/>
      <c r="Z991" s="35"/>
      <c r="AA991" s="35">
        <v>1910</v>
      </c>
      <c r="AB991" s="35"/>
      <c r="AC991" s="35">
        <v>4</v>
      </c>
      <c r="AD991" s="35">
        <v>4</v>
      </c>
      <c r="AE991" s="35"/>
      <c r="AF991" s="35">
        <v>4</v>
      </c>
      <c r="AG991" s="35"/>
      <c r="AH991" s="35">
        <v>4</v>
      </c>
      <c r="AI991" s="35"/>
      <c r="AJ991" s="35"/>
      <c r="AK991" s="35"/>
      <c r="AL991" s="35"/>
      <c r="AM991" s="35"/>
      <c r="AN991" s="35"/>
      <c r="AO991" s="35"/>
      <c r="AP991" s="35"/>
      <c r="AQ991" s="35"/>
      <c r="AR991" s="35"/>
      <c r="AS991" s="35"/>
      <c r="AT991" s="35"/>
      <c r="AU991" s="35"/>
      <c r="AV991" s="35"/>
      <c r="AW991" s="35"/>
      <c r="AX991" s="35"/>
      <c r="AY991" s="35"/>
      <c r="AZ991" s="35"/>
      <c r="BA991" s="35"/>
      <c r="BB991" s="35"/>
      <c r="BC991" s="35"/>
      <c r="BD991" s="35"/>
      <c r="BE991" s="35"/>
      <c r="BF991" s="35"/>
      <c r="BG991" s="35"/>
      <c r="BH991" s="35"/>
      <c r="BI991" s="35"/>
      <c r="BJ991" s="35"/>
      <c r="BK991" s="35"/>
      <c r="BL991" s="35"/>
      <c r="BM991" s="35"/>
      <c r="BN991" s="35"/>
      <c r="BO991" s="35"/>
      <c r="BP991" s="35"/>
      <c r="BQ991" s="35"/>
      <c r="BR991" s="35"/>
      <c r="BS991" s="35"/>
      <c r="BT991" s="35"/>
      <c r="BU991" s="35"/>
      <c r="BV991" s="35"/>
      <c r="BW991" s="35"/>
      <c r="BX991" s="35"/>
      <c r="BY991" s="35"/>
      <c r="BZ991" s="35"/>
      <c r="CA991" s="35"/>
      <c r="CB991" s="35"/>
      <c r="CC991" s="35"/>
      <c r="CD991" s="35"/>
      <c r="CE991" s="35"/>
      <c r="CF991" s="35"/>
      <c r="CG991" s="35"/>
      <c r="CH991" s="35" t="s">
        <v>5313</v>
      </c>
      <c r="CQ991" s="244">
        <v>0</v>
      </c>
      <c r="CV991" s="244">
        <v>0</v>
      </c>
    </row>
    <row r="992" spans="1:100" s="244" customFormat="1" x14ac:dyDescent="0.25">
      <c r="A992" s="244" t="s">
        <v>5365</v>
      </c>
      <c r="B992" s="35"/>
      <c r="C992" s="35"/>
      <c r="D992" s="35" t="s">
        <v>5366</v>
      </c>
      <c r="E992" s="35" t="s">
        <v>5367</v>
      </c>
      <c r="F992" s="35" t="s">
        <v>5368</v>
      </c>
      <c r="G992" s="35" t="s">
        <v>133</v>
      </c>
      <c r="H992" s="35">
        <v>47905</v>
      </c>
      <c r="I992" s="35" t="s">
        <v>536</v>
      </c>
      <c r="J992" s="35" t="s">
        <v>584</v>
      </c>
      <c r="K992" s="35">
        <v>6056</v>
      </c>
      <c r="L992" s="35"/>
      <c r="M992" s="35"/>
      <c r="N992" s="35"/>
      <c r="O992" s="35"/>
      <c r="P992" s="33">
        <v>984</v>
      </c>
      <c r="Q992" s="35"/>
      <c r="R992" s="35"/>
      <c r="S992" s="35"/>
      <c r="T992" s="35"/>
      <c r="U992" s="35"/>
      <c r="V992" s="35"/>
      <c r="W992" s="35"/>
      <c r="X992" s="35"/>
      <c r="Y992" s="35"/>
      <c r="Z992" s="35"/>
      <c r="AA992" s="35">
        <v>1999</v>
      </c>
      <c r="AB992" s="35"/>
      <c r="AC992" s="35">
        <v>4</v>
      </c>
      <c r="AD992" s="35">
        <v>4</v>
      </c>
      <c r="AE992" s="35"/>
      <c r="AF992" s="35">
        <v>4</v>
      </c>
      <c r="AG992" s="35"/>
      <c r="AH992" s="35">
        <v>4</v>
      </c>
      <c r="AI992" s="35"/>
      <c r="AJ992" s="35"/>
      <c r="AK992" s="35"/>
      <c r="AL992" s="35"/>
      <c r="AM992" s="35"/>
      <c r="AN992" s="35"/>
      <c r="AO992" s="35"/>
      <c r="AP992" s="35"/>
      <c r="AQ992" s="35"/>
      <c r="AR992" s="35"/>
      <c r="AS992" s="35"/>
      <c r="AT992" s="35"/>
      <c r="AU992" s="35"/>
      <c r="AV992" s="35"/>
      <c r="AW992" s="35"/>
      <c r="AX992" s="35"/>
      <c r="AY992" s="35"/>
      <c r="AZ992" s="35"/>
      <c r="BA992" s="35"/>
      <c r="BB992" s="35"/>
      <c r="BC992" s="35"/>
      <c r="BD992" s="35"/>
      <c r="BE992" s="35"/>
      <c r="BF992" s="35"/>
      <c r="BG992" s="35"/>
      <c r="BH992" s="35"/>
      <c r="BI992" s="35"/>
      <c r="BJ992" s="35"/>
      <c r="BK992" s="35"/>
      <c r="BL992" s="35"/>
      <c r="BM992" s="35"/>
      <c r="BN992" s="35"/>
      <c r="BO992" s="35"/>
      <c r="BP992" s="35"/>
      <c r="BQ992" s="35"/>
      <c r="BR992" s="35"/>
      <c r="BS992" s="35"/>
      <c r="BT992" s="35"/>
      <c r="BU992" s="35"/>
      <c r="BV992" s="35"/>
      <c r="BW992" s="35"/>
      <c r="BX992" s="35"/>
      <c r="BY992" s="35"/>
      <c r="BZ992" s="35"/>
      <c r="CA992" s="35"/>
      <c r="CB992" s="35"/>
      <c r="CC992" s="35"/>
      <c r="CD992" s="35"/>
      <c r="CE992" s="35"/>
      <c r="CF992" s="35"/>
      <c r="CG992" s="35"/>
      <c r="CH992" s="35" t="s">
        <v>5369</v>
      </c>
      <c r="CQ992" s="244">
        <v>0</v>
      </c>
      <c r="CV992" s="244">
        <v>0</v>
      </c>
    </row>
    <row r="993" spans="1:100" s="244" customFormat="1" x14ac:dyDescent="0.25">
      <c r="A993" s="244" t="s">
        <v>5768</v>
      </c>
      <c r="B993" s="35"/>
      <c r="C993" s="35"/>
      <c r="D993" s="35" t="s">
        <v>5769</v>
      </c>
      <c r="E993" s="35" t="s">
        <v>5770</v>
      </c>
      <c r="F993" s="35" t="s">
        <v>5771</v>
      </c>
      <c r="G993" s="35" t="s">
        <v>133</v>
      </c>
      <c r="H993" s="35">
        <v>47905</v>
      </c>
      <c r="I993" s="35" t="s">
        <v>536</v>
      </c>
      <c r="J993" s="35" t="s">
        <v>584</v>
      </c>
      <c r="K993" s="35">
        <v>1740</v>
      </c>
      <c r="L993" s="35"/>
      <c r="M993" s="35"/>
      <c r="N993" s="35"/>
      <c r="O993" s="35"/>
      <c r="P993" s="33">
        <v>12584</v>
      </c>
      <c r="Q993" s="35"/>
      <c r="R993" s="35"/>
      <c r="S993" s="35"/>
      <c r="T993" s="35"/>
      <c r="U993" s="35"/>
      <c r="V993" s="35"/>
      <c r="W993" s="35"/>
      <c r="X993" s="35"/>
      <c r="Y993" s="35"/>
      <c r="Z993" s="35"/>
      <c r="AA993" s="35">
        <v>1945</v>
      </c>
      <c r="AB993" s="35"/>
      <c r="AC993" s="35">
        <v>3</v>
      </c>
      <c r="AD993" s="35">
        <v>3</v>
      </c>
      <c r="AE993" s="35"/>
      <c r="AF993" s="35">
        <v>3</v>
      </c>
      <c r="AG993" s="35"/>
      <c r="AH993" s="35">
        <v>3</v>
      </c>
      <c r="AI993" s="35"/>
      <c r="AJ993" s="35"/>
      <c r="AK993" s="35"/>
      <c r="AL993" s="35"/>
      <c r="AM993" s="35"/>
      <c r="AN993" s="35"/>
      <c r="AO993" s="35"/>
      <c r="AP993" s="35"/>
      <c r="AQ993" s="35"/>
      <c r="AR993" s="35"/>
      <c r="AS993" s="35"/>
      <c r="AT993" s="35"/>
      <c r="AU993" s="35"/>
      <c r="AV993" s="35"/>
      <c r="AW993" s="35"/>
      <c r="AX993" s="35"/>
      <c r="AY993" s="35"/>
      <c r="AZ993" s="35"/>
      <c r="BA993" s="35"/>
      <c r="BB993" s="35"/>
      <c r="BC993" s="35"/>
      <c r="BD993" s="35"/>
      <c r="BE993" s="35"/>
      <c r="BF993" s="35"/>
      <c r="BG993" s="35"/>
      <c r="BH993" s="35"/>
      <c r="BI993" s="35"/>
      <c r="BJ993" s="35"/>
      <c r="BK993" s="35"/>
      <c r="BL993" s="35"/>
      <c r="BM993" s="35"/>
      <c r="BN993" s="35"/>
      <c r="BO993" s="35"/>
      <c r="BP993" s="35"/>
      <c r="BQ993" s="35"/>
      <c r="BR993" s="35"/>
      <c r="BS993" s="35"/>
      <c r="BT993" s="35"/>
      <c r="BU993" s="35"/>
      <c r="BV993" s="35"/>
      <c r="BW993" s="35"/>
      <c r="BX993" s="35"/>
      <c r="BY993" s="35"/>
      <c r="BZ993" s="35"/>
      <c r="CA993" s="35"/>
      <c r="CB993" s="35"/>
      <c r="CC993" s="35"/>
      <c r="CD993" s="35"/>
      <c r="CE993" s="35"/>
      <c r="CF993" s="35"/>
      <c r="CG993" s="35"/>
      <c r="CH993" s="35" t="s">
        <v>5772</v>
      </c>
      <c r="CQ993" s="244">
        <v>0</v>
      </c>
      <c r="CV993" s="244">
        <v>0</v>
      </c>
    </row>
    <row r="994" spans="1:100" s="244" customFormat="1" x14ac:dyDescent="0.25">
      <c r="A994" s="244" t="s">
        <v>5962</v>
      </c>
      <c r="B994" s="35"/>
      <c r="C994" s="35"/>
      <c r="D994" s="35" t="s">
        <v>5963</v>
      </c>
      <c r="E994" s="35" t="s">
        <v>5964</v>
      </c>
      <c r="F994" s="35" t="s">
        <v>5965</v>
      </c>
      <c r="G994" s="35" t="s">
        <v>133</v>
      </c>
      <c r="H994" s="35">
        <v>47909</v>
      </c>
      <c r="I994" s="35" t="s">
        <v>536</v>
      </c>
      <c r="J994" s="35" t="s">
        <v>584</v>
      </c>
      <c r="K994" s="35">
        <v>1420</v>
      </c>
      <c r="L994" s="35"/>
      <c r="M994" s="35"/>
      <c r="N994" s="35"/>
      <c r="O994" s="35"/>
      <c r="P994" s="33"/>
      <c r="Q994" s="35"/>
      <c r="R994" s="35"/>
      <c r="S994" s="35"/>
      <c r="T994" s="35"/>
      <c r="U994" s="35"/>
      <c r="V994" s="35"/>
      <c r="W994" s="35"/>
      <c r="X994" s="35"/>
      <c r="Y994" s="35"/>
      <c r="Z994" s="35"/>
      <c r="AA994" s="35">
        <v>1997</v>
      </c>
      <c r="AB994" s="35"/>
      <c r="AC994" s="35">
        <v>5</v>
      </c>
      <c r="AD994" s="35">
        <v>4</v>
      </c>
      <c r="AE994" s="35"/>
      <c r="AF994" s="35">
        <v>5</v>
      </c>
      <c r="AG994" s="35"/>
      <c r="AH994" s="35">
        <v>4</v>
      </c>
      <c r="AI994" s="35"/>
      <c r="AJ994" s="35"/>
      <c r="AK994" s="35"/>
      <c r="AL994" s="35"/>
      <c r="AM994" s="35"/>
      <c r="AN994" s="35"/>
      <c r="AO994" s="35"/>
      <c r="AP994" s="35"/>
      <c r="AQ994" s="35"/>
      <c r="AR994" s="35"/>
      <c r="AS994" s="35"/>
      <c r="AT994" s="35"/>
      <c r="AU994" s="35"/>
      <c r="AV994" s="35"/>
      <c r="AW994" s="35"/>
      <c r="AX994" s="35"/>
      <c r="AY994" s="35"/>
      <c r="AZ994" s="35"/>
      <c r="BA994" s="35"/>
      <c r="BB994" s="35"/>
      <c r="BC994" s="35"/>
      <c r="BD994" s="35"/>
      <c r="BE994" s="35"/>
      <c r="BF994" s="35"/>
      <c r="BG994" s="35"/>
      <c r="BH994" s="35"/>
      <c r="BI994" s="35"/>
      <c r="BJ994" s="35"/>
      <c r="BK994" s="35"/>
      <c r="BL994" s="35"/>
      <c r="BM994" s="35"/>
      <c r="BN994" s="35"/>
      <c r="BO994" s="35"/>
      <c r="BP994" s="35"/>
      <c r="BQ994" s="35"/>
      <c r="BR994" s="35"/>
      <c r="BS994" s="35"/>
      <c r="BT994" s="35"/>
      <c r="BU994" s="35"/>
      <c r="BV994" s="35"/>
      <c r="BW994" s="35"/>
      <c r="BX994" s="35"/>
      <c r="BY994" s="35"/>
      <c r="BZ994" s="35"/>
      <c r="CA994" s="35"/>
      <c r="CB994" s="35"/>
      <c r="CC994" s="35"/>
      <c r="CD994" s="35"/>
      <c r="CE994" s="35"/>
      <c r="CF994" s="35"/>
      <c r="CG994" s="35"/>
      <c r="CH994" s="35" t="s">
        <v>5969</v>
      </c>
      <c r="CQ994" s="244">
        <v>0</v>
      </c>
      <c r="CV994" s="244">
        <v>0</v>
      </c>
    </row>
    <row r="995" spans="1:100" s="244" customFormat="1" x14ac:dyDescent="0.25">
      <c r="A995" s="244" t="s">
        <v>3067</v>
      </c>
      <c r="B995" s="35"/>
      <c r="C995" s="35"/>
      <c r="D995" s="35" t="s">
        <v>5966</v>
      </c>
      <c r="E995" s="35" t="s">
        <v>5967</v>
      </c>
      <c r="F995" s="35" t="s">
        <v>5968</v>
      </c>
      <c r="G995" s="35" t="s">
        <v>254</v>
      </c>
      <c r="H995" s="35">
        <v>47906</v>
      </c>
      <c r="I995" s="35" t="s">
        <v>536</v>
      </c>
      <c r="J995" s="35" t="s">
        <v>584</v>
      </c>
      <c r="K995" s="35">
        <v>2844</v>
      </c>
      <c r="L995" s="35"/>
      <c r="M995" s="35"/>
      <c r="N995" s="35"/>
      <c r="O995" s="35"/>
      <c r="P995" s="33"/>
      <c r="Q995" s="35"/>
      <c r="R995" s="35"/>
      <c r="S995" s="35"/>
      <c r="T995" s="35"/>
      <c r="U995" s="35"/>
      <c r="V995" s="35"/>
      <c r="W995" s="35"/>
      <c r="X995" s="35"/>
      <c r="Y995" s="35"/>
      <c r="Z995" s="35"/>
      <c r="AA995" s="35">
        <v>2002</v>
      </c>
      <c r="AB995" s="35"/>
      <c r="AC995" s="35">
        <v>4</v>
      </c>
      <c r="AD995" s="35">
        <v>4</v>
      </c>
      <c r="AE995" s="35"/>
      <c r="AF995" s="35">
        <v>4</v>
      </c>
      <c r="AG995" s="35"/>
      <c r="AH995" s="35">
        <v>3</v>
      </c>
      <c r="AI995" s="35"/>
      <c r="AJ995" s="35"/>
      <c r="AK995" s="35"/>
      <c r="AL995" s="35"/>
      <c r="AM995" s="35"/>
      <c r="AN995" s="35"/>
      <c r="AO995" s="35"/>
      <c r="AP995" s="35"/>
      <c r="AQ995" s="35"/>
      <c r="AR995" s="35"/>
      <c r="AS995" s="35"/>
      <c r="AT995" s="35"/>
      <c r="AU995" s="35"/>
      <c r="AV995" s="35"/>
      <c r="AW995" s="35"/>
      <c r="AX995" s="35"/>
      <c r="AY995" s="35"/>
      <c r="AZ995" s="35"/>
      <c r="BA995" s="35"/>
      <c r="BB995" s="35"/>
      <c r="BC995" s="35"/>
      <c r="BD995" s="35"/>
      <c r="BE995" s="35"/>
      <c r="BF995" s="35"/>
      <c r="BG995" s="35"/>
      <c r="BH995" s="35"/>
      <c r="BI995" s="35"/>
      <c r="BJ995" s="35"/>
      <c r="BK995" s="35"/>
      <c r="BL995" s="35"/>
      <c r="BM995" s="35"/>
      <c r="BN995" s="35"/>
      <c r="BO995" s="35"/>
      <c r="BP995" s="35"/>
      <c r="BQ995" s="35"/>
      <c r="BR995" s="35"/>
      <c r="BS995" s="35"/>
      <c r="BT995" s="35"/>
      <c r="BU995" s="35"/>
      <c r="BV995" s="35"/>
      <c r="BW995" s="35"/>
      <c r="BX995" s="35"/>
      <c r="BY995" s="35"/>
      <c r="BZ995" s="35"/>
      <c r="CA995" s="35"/>
      <c r="CB995" s="35"/>
      <c r="CC995" s="35"/>
      <c r="CD995" s="35"/>
      <c r="CE995" s="35"/>
      <c r="CF995" s="35"/>
      <c r="CG995" s="35"/>
      <c r="CH995" s="35" t="s">
        <v>6143</v>
      </c>
      <c r="CQ995" s="244">
        <v>0</v>
      </c>
      <c r="CV995" s="244">
        <v>0</v>
      </c>
    </row>
    <row r="996" spans="1:100" s="244" customFormat="1" x14ac:dyDescent="0.25">
      <c r="A996" s="244" t="s">
        <v>5970</v>
      </c>
      <c r="B996" s="35"/>
      <c r="C996" s="35"/>
      <c r="D996" s="35" t="s">
        <v>5971</v>
      </c>
      <c r="E996" s="35" t="s">
        <v>5972</v>
      </c>
      <c r="F996" s="35" t="s">
        <v>5973</v>
      </c>
      <c r="G996" s="35" t="s">
        <v>133</v>
      </c>
      <c r="H996" s="35">
        <v>47905</v>
      </c>
      <c r="I996" s="35" t="s">
        <v>536</v>
      </c>
      <c r="J996" s="35" t="s">
        <v>584</v>
      </c>
      <c r="K996" s="35">
        <v>2891</v>
      </c>
      <c r="L996" s="35"/>
      <c r="M996" s="35"/>
      <c r="N996" s="35"/>
      <c r="O996" s="35"/>
      <c r="P996" s="33">
        <v>720</v>
      </c>
      <c r="Q996" s="35"/>
      <c r="R996" s="35"/>
      <c r="S996" s="35"/>
      <c r="T996" s="35"/>
      <c r="U996" s="35"/>
      <c r="V996" s="35"/>
      <c r="W996" s="35"/>
      <c r="X996" s="35"/>
      <c r="Y996" s="35"/>
      <c r="Z996" s="35"/>
      <c r="AA996" s="35">
        <v>1983</v>
      </c>
      <c r="AB996" s="35"/>
      <c r="AC996" s="35">
        <v>3</v>
      </c>
      <c r="AD996" s="35">
        <v>4</v>
      </c>
      <c r="AE996" s="35"/>
      <c r="AF996" s="35">
        <v>3</v>
      </c>
      <c r="AG996" s="35"/>
      <c r="AH996" s="35">
        <v>3</v>
      </c>
      <c r="AI996" s="35"/>
      <c r="AJ996" s="35"/>
      <c r="AK996" s="35"/>
      <c r="AL996" s="35"/>
      <c r="AM996" s="35"/>
      <c r="AN996" s="35"/>
      <c r="AO996" s="35"/>
      <c r="AP996" s="35"/>
      <c r="AQ996" s="35"/>
      <c r="AR996" s="35"/>
      <c r="AS996" s="35"/>
      <c r="AT996" s="35"/>
      <c r="AU996" s="35"/>
      <c r="AV996" s="35"/>
      <c r="AW996" s="35"/>
      <c r="AX996" s="35"/>
      <c r="AY996" s="35"/>
      <c r="AZ996" s="35"/>
      <c r="BA996" s="35"/>
      <c r="BB996" s="35"/>
      <c r="BC996" s="35"/>
      <c r="BD996" s="35"/>
      <c r="BE996" s="35"/>
      <c r="BF996" s="35"/>
      <c r="BG996" s="35"/>
      <c r="BH996" s="35"/>
      <c r="BI996" s="35"/>
      <c r="BJ996" s="35"/>
      <c r="BK996" s="35"/>
      <c r="BL996" s="35"/>
      <c r="BM996" s="35"/>
      <c r="BN996" s="35"/>
      <c r="BO996" s="35"/>
      <c r="BP996" s="35"/>
      <c r="BQ996" s="35"/>
      <c r="BR996" s="35"/>
      <c r="BS996" s="35"/>
      <c r="BT996" s="35"/>
      <c r="BU996" s="35"/>
      <c r="BV996" s="35"/>
      <c r="BW996" s="35"/>
      <c r="BX996" s="35"/>
      <c r="BY996" s="35"/>
      <c r="BZ996" s="35"/>
      <c r="CA996" s="35"/>
      <c r="CB996" s="35"/>
      <c r="CC996" s="35"/>
      <c r="CD996" s="35"/>
      <c r="CE996" s="35"/>
      <c r="CF996" s="35"/>
      <c r="CG996" s="35"/>
      <c r="CH996" s="35" t="s">
        <v>5974</v>
      </c>
      <c r="CQ996" s="244">
        <v>0</v>
      </c>
      <c r="CV996" s="244">
        <v>0</v>
      </c>
    </row>
    <row r="997" spans="1:100" s="244" customFormat="1" x14ac:dyDescent="0.25">
      <c r="A997" s="244" t="s">
        <v>2629</v>
      </c>
      <c r="B997" s="35"/>
      <c r="C997" s="35"/>
      <c r="D997" s="35" t="s">
        <v>5975</v>
      </c>
      <c r="E997" s="35" t="s">
        <v>5976</v>
      </c>
      <c r="F997" s="35" t="s">
        <v>5977</v>
      </c>
      <c r="G997" s="35" t="s">
        <v>133</v>
      </c>
      <c r="H997" s="35">
        <v>47905</v>
      </c>
      <c r="I997" s="35" t="s">
        <v>536</v>
      </c>
      <c r="J997" s="35" t="s">
        <v>584</v>
      </c>
      <c r="K997" s="35">
        <v>3312</v>
      </c>
      <c r="L997" s="35"/>
      <c r="M997" s="35"/>
      <c r="N997" s="35"/>
      <c r="O997" s="35"/>
      <c r="P997" s="33"/>
      <c r="Q997" s="35"/>
      <c r="R997" s="35"/>
      <c r="S997" s="35"/>
      <c r="T997" s="35"/>
      <c r="U997" s="35"/>
      <c r="V997" s="35"/>
      <c r="W997" s="35"/>
      <c r="X997" s="35"/>
      <c r="Y997" s="35"/>
      <c r="Z997" s="35"/>
      <c r="AA997" s="35">
        <v>1986</v>
      </c>
      <c r="AB997" s="35"/>
      <c r="AC997" s="35">
        <v>3</v>
      </c>
      <c r="AD997" s="35">
        <v>3</v>
      </c>
      <c r="AE997" s="35"/>
      <c r="AF997" s="35">
        <v>3</v>
      </c>
      <c r="AG997" s="35"/>
      <c r="AH997" s="35">
        <v>3</v>
      </c>
      <c r="AI997" s="35"/>
      <c r="AJ997" s="35"/>
      <c r="AK997" s="35"/>
      <c r="AL997" s="35"/>
      <c r="AM997" s="35"/>
      <c r="AN997" s="35"/>
      <c r="AO997" s="35"/>
      <c r="AP997" s="35"/>
      <c r="AQ997" s="35"/>
      <c r="AR997" s="35"/>
      <c r="AS997" s="35"/>
      <c r="AT997" s="35"/>
      <c r="AU997" s="35"/>
      <c r="AV997" s="35"/>
      <c r="AW997" s="35"/>
      <c r="AX997" s="35"/>
      <c r="AY997" s="35"/>
      <c r="AZ997" s="35"/>
      <c r="BA997" s="35"/>
      <c r="BB997" s="35"/>
      <c r="BC997" s="35"/>
      <c r="BD997" s="35"/>
      <c r="BE997" s="35"/>
      <c r="BF997" s="35"/>
      <c r="BG997" s="35"/>
      <c r="BH997" s="35"/>
      <c r="BI997" s="35"/>
      <c r="BJ997" s="35"/>
      <c r="BK997" s="35"/>
      <c r="BL997" s="35"/>
      <c r="BM997" s="35"/>
      <c r="BN997" s="35"/>
      <c r="BO997" s="35"/>
      <c r="BP997" s="35"/>
      <c r="BQ997" s="35"/>
      <c r="BR997" s="35"/>
      <c r="BS997" s="35"/>
      <c r="BT997" s="35"/>
      <c r="BU997" s="35"/>
      <c r="BV997" s="35"/>
      <c r="BW997" s="35"/>
      <c r="BX997" s="35"/>
      <c r="BY997" s="35"/>
      <c r="BZ997" s="35"/>
      <c r="CA997" s="35"/>
      <c r="CB997" s="35"/>
      <c r="CC997" s="35"/>
      <c r="CD997" s="35"/>
      <c r="CE997" s="35"/>
      <c r="CF997" s="35"/>
      <c r="CG997" s="35"/>
      <c r="CH997" s="35" t="s">
        <v>5936</v>
      </c>
      <c r="CQ997" s="244">
        <v>1</v>
      </c>
      <c r="CR997" s="244" t="s">
        <v>2627</v>
      </c>
      <c r="CV997" s="244">
        <v>0</v>
      </c>
    </row>
    <row r="998" spans="1:100" s="244" customFormat="1" x14ac:dyDescent="0.25">
      <c r="A998" s="244" t="s">
        <v>5986</v>
      </c>
      <c r="B998" s="35"/>
      <c r="C998" s="35"/>
      <c r="D998" s="35" t="s">
        <v>5987</v>
      </c>
      <c r="E998" s="35" t="s">
        <v>5988</v>
      </c>
      <c r="F998" s="35" t="s">
        <v>5989</v>
      </c>
      <c r="G998" s="35" t="s">
        <v>133</v>
      </c>
      <c r="H998" s="35">
        <v>47904</v>
      </c>
      <c r="I998" s="35" t="s">
        <v>536</v>
      </c>
      <c r="J998" s="35" t="s">
        <v>584</v>
      </c>
      <c r="K998" s="35">
        <v>2160</v>
      </c>
      <c r="L998" s="35"/>
      <c r="M998" s="35"/>
      <c r="N998" s="35"/>
      <c r="O998" s="35"/>
      <c r="P998" s="33">
        <v>1080</v>
      </c>
      <c r="Q998" s="35"/>
      <c r="R998" s="35"/>
      <c r="S998" s="35"/>
      <c r="T998" s="35"/>
      <c r="U998" s="35"/>
      <c r="V998" s="35"/>
      <c r="W998" s="35"/>
      <c r="X998" s="35"/>
      <c r="Y998" s="35"/>
      <c r="Z998" s="35"/>
      <c r="AA998" s="35">
        <v>1984</v>
      </c>
      <c r="AB998" s="35"/>
      <c r="AC998" s="35">
        <v>3</v>
      </c>
      <c r="AD998" s="35">
        <v>2</v>
      </c>
      <c r="AE998" s="35"/>
      <c r="AF998" s="35">
        <v>3</v>
      </c>
      <c r="AG998" s="35"/>
      <c r="AH998" s="35">
        <v>3</v>
      </c>
      <c r="AI998" s="35"/>
      <c r="AJ998" s="35"/>
      <c r="AK998" s="35"/>
      <c r="AL998" s="35"/>
      <c r="AM998" s="35"/>
      <c r="AN998" s="35"/>
      <c r="AO998" s="35"/>
      <c r="AP998" s="35"/>
      <c r="AQ998" s="35"/>
      <c r="AR998" s="35"/>
      <c r="AS998" s="35"/>
      <c r="AT998" s="35"/>
      <c r="AU998" s="35"/>
      <c r="AV998" s="35"/>
      <c r="AW998" s="35"/>
      <c r="AX998" s="35"/>
      <c r="AY998" s="35"/>
      <c r="AZ998" s="35"/>
      <c r="BA998" s="35"/>
      <c r="BB998" s="35"/>
      <c r="BC998" s="35"/>
      <c r="BD998" s="35"/>
      <c r="BE998" s="35"/>
      <c r="BF998" s="35"/>
      <c r="BG998" s="35"/>
      <c r="BH998" s="35"/>
      <c r="BI998" s="35"/>
      <c r="BJ998" s="35"/>
      <c r="BK998" s="35"/>
      <c r="BL998" s="35"/>
      <c r="BM998" s="35"/>
      <c r="BN998" s="35"/>
      <c r="BO998" s="35"/>
      <c r="BP998" s="35"/>
      <c r="BQ998" s="35"/>
      <c r="BR998" s="35"/>
      <c r="BS998" s="35"/>
      <c r="BT998" s="35"/>
      <c r="BU998" s="35"/>
      <c r="BV998" s="35"/>
      <c r="BW998" s="35"/>
      <c r="BX998" s="35"/>
      <c r="BY998" s="35"/>
      <c r="BZ998" s="35"/>
      <c r="CA998" s="35"/>
      <c r="CB998" s="35"/>
      <c r="CC998" s="35"/>
      <c r="CD998" s="35"/>
      <c r="CE998" s="35"/>
      <c r="CF998" s="35"/>
      <c r="CG998" s="35"/>
      <c r="CH998" s="35" t="s">
        <v>5994</v>
      </c>
      <c r="CQ998" s="244">
        <v>0</v>
      </c>
      <c r="CV998" s="244">
        <v>0</v>
      </c>
    </row>
    <row r="999" spans="1:100" s="244" customFormat="1" x14ac:dyDescent="0.25">
      <c r="A999" s="244" t="s">
        <v>5990</v>
      </c>
      <c r="B999" s="35"/>
      <c r="C999" s="35"/>
      <c r="D999" s="35" t="s">
        <v>5991</v>
      </c>
      <c r="E999" s="35" t="s">
        <v>5992</v>
      </c>
      <c r="F999" s="35" t="s">
        <v>5993</v>
      </c>
      <c r="G999" s="35" t="s">
        <v>133</v>
      </c>
      <c r="H999" s="35">
        <v>47905</v>
      </c>
      <c r="I999" s="35" t="s">
        <v>536</v>
      </c>
      <c r="J999" s="35" t="s">
        <v>584</v>
      </c>
      <c r="K999" s="35">
        <v>3472</v>
      </c>
      <c r="L999" s="35"/>
      <c r="M999" s="35"/>
      <c r="N999" s="35"/>
      <c r="O999" s="35"/>
      <c r="P999" s="33"/>
      <c r="Q999" s="35"/>
      <c r="R999" s="35"/>
      <c r="S999" s="35"/>
      <c r="T999" s="35"/>
      <c r="U999" s="35"/>
      <c r="V999" s="35"/>
      <c r="W999" s="35"/>
      <c r="X999" s="35"/>
      <c r="Y999" s="35"/>
      <c r="Z999" s="35"/>
      <c r="AA999" s="35">
        <v>2006</v>
      </c>
      <c r="AB999" s="35"/>
      <c r="AC999" s="35">
        <v>4</v>
      </c>
      <c r="AD999" s="35">
        <v>4</v>
      </c>
      <c r="AE999" s="35"/>
      <c r="AF999" s="35">
        <v>4</v>
      </c>
      <c r="AG999" s="35"/>
      <c r="AH999" s="35">
        <v>3</v>
      </c>
      <c r="AI999" s="35"/>
      <c r="AJ999" s="35"/>
      <c r="AK999" s="35"/>
      <c r="AL999" s="35"/>
      <c r="AM999" s="35"/>
      <c r="AN999" s="35"/>
      <c r="AO999" s="35"/>
      <c r="AP999" s="35"/>
      <c r="AQ999" s="35"/>
      <c r="AR999" s="35"/>
      <c r="AS999" s="35"/>
      <c r="AT999" s="35"/>
      <c r="AU999" s="35"/>
      <c r="AV999" s="35"/>
      <c r="AW999" s="35"/>
      <c r="AX999" s="35"/>
      <c r="AY999" s="35"/>
      <c r="AZ999" s="35"/>
      <c r="BA999" s="35"/>
      <c r="BB999" s="35"/>
      <c r="BC999" s="35"/>
      <c r="BD999" s="35"/>
      <c r="BE999" s="35"/>
      <c r="BF999" s="35"/>
      <c r="BG999" s="35"/>
      <c r="BH999" s="35"/>
      <c r="BI999" s="35"/>
      <c r="BJ999" s="35"/>
      <c r="BK999" s="35"/>
      <c r="BL999" s="35"/>
      <c r="BM999" s="35"/>
      <c r="BN999" s="35"/>
      <c r="BO999" s="35"/>
      <c r="BP999" s="35"/>
      <c r="BQ999" s="35"/>
      <c r="BR999" s="35"/>
      <c r="BS999" s="35"/>
      <c r="BT999" s="35"/>
      <c r="BU999" s="35"/>
      <c r="BV999" s="35"/>
      <c r="BW999" s="35"/>
      <c r="BX999" s="35"/>
      <c r="BY999" s="35"/>
      <c r="BZ999" s="35"/>
      <c r="CA999" s="35"/>
      <c r="CB999" s="35"/>
      <c r="CC999" s="35"/>
      <c r="CD999" s="35"/>
      <c r="CE999" s="35"/>
      <c r="CF999" s="35"/>
      <c r="CG999" s="35"/>
      <c r="CH999" s="35" t="s">
        <v>4321</v>
      </c>
      <c r="CQ999" s="244">
        <v>0</v>
      </c>
      <c r="CV999" s="244">
        <v>0</v>
      </c>
    </row>
    <row r="1000" spans="1:100" s="244" customFormat="1" x14ac:dyDescent="0.25">
      <c r="A1000" s="244" t="s">
        <v>5995</v>
      </c>
      <c r="B1000" s="35"/>
      <c r="C1000" s="35"/>
      <c r="D1000" s="35" t="s">
        <v>5996</v>
      </c>
      <c r="E1000" s="35" t="s">
        <v>5997</v>
      </c>
      <c r="F1000" s="35" t="s">
        <v>5998</v>
      </c>
      <c r="G1000" s="35" t="s">
        <v>133</v>
      </c>
      <c r="H1000" s="35">
        <v>47905</v>
      </c>
      <c r="I1000" s="35" t="s">
        <v>536</v>
      </c>
      <c r="J1000" s="35" t="s">
        <v>584</v>
      </c>
      <c r="K1000" s="35">
        <v>2986</v>
      </c>
      <c r="L1000" s="35"/>
      <c r="M1000" s="35"/>
      <c r="N1000" s="35"/>
      <c r="O1000" s="35"/>
      <c r="P1000" s="33"/>
      <c r="Q1000" s="35"/>
      <c r="R1000" s="35"/>
      <c r="S1000" s="35"/>
      <c r="T1000" s="35"/>
      <c r="U1000" s="35"/>
      <c r="V1000" s="35"/>
      <c r="W1000" s="35"/>
      <c r="X1000" s="35"/>
      <c r="Y1000" s="35"/>
      <c r="Z1000" s="35"/>
      <c r="AA1000" s="35">
        <v>1979</v>
      </c>
      <c r="AB1000" s="35"/>
      <c r="AC1000" s="35">
        <v>3</v>
      </c>
      <c r="AD1000" s="35">
        <v>3</v>
      </c>
      <c r="AE1000" s="35"/>
      <c r="AF1000" s="35">
        <v>4</v>
      </c>
      <c r="AG1000" s="35"/>
      <c r="AH1000" s="35">
        <v>4</v>
      </c>
      <c r="AI1000" s="35"/>
      <c r="AJ1000" s="35"/>
      <c r="AK1000" s="35"/>
      <c r="AL1000" s="35"/>
      <c r="AM1000" s="35"/>
      <c r="AN1000" s="35"/>
      <c r="AO1000" s="35"/>
      <c r="AP1000" s="35"/>
      <c r="AQ1000" s="35"/>
      <c r="AR1000" s="35"/>
      <c r="AS1000" s="35"/>
      <c r="AT1000" s="35"/>
      <c r="AU1000" s="35"/>
      <c r="AV1000" s="35"/>
      <c r="AW1000" s="35"/>
      <c r="AX1000" s="35"/>
      <c r="AY1000" s="35"/>
      <c r="AZ1000" s="35"/>
      <c r="BA1000" s="35"/>
      <c r="BB1000" s="35"/>
      <c r="BC1000" s="35"/>
      <c r="BD1000" s="35"/>
      <c r="BE1000" s="35"/>
      <c r="BF1000" s="35"/>
      <c r="BG1000" s="35"/>
      <c r="BH1000" s="35"/>
      <c r="BI1000" s="35"/>
      <c r="BJ1000" s="35"/>
      <c r="BK1000" s="35"/>
      <c r="BL1000" s="35"/>
      <c r="BM1000" s="35"/>
      <c r="BN1000" s="35"/>
      <c r="BO1000" s="35"/>
      <c r="BP1000" s="35"/>
      <c r="BQ1000" s="35"/>
      <c r="BR1000" s="35"/>
      <c r="BS1000" s="35"/>
      <c r="BT1000" s="35"/>
      <c r="BU1000" s="35"/>
      <c r="BV1000" s="35"/>
      <c r="BW1000" s="35"/>
      <c r="BX1000" s="35"/>
      <c r="BY1000" s="35"/>
      <c r="BZ1000" s="35"/>
      <c r="CA1000" s="35"/>
      <c r="CB1000" s="35"/>
      <c r="CC1000" s="35"/>
      <c r="CD1000" s="35"/>
      <c r="CE1000" s="35"/>
      <c r="CF1000" s="35"/>
      <c r="CG1000" s="35"/>
      <c r="CH1000" s="35"/>
      <c r="CQ1000" s="244">
        <v>0</v>
      </c>
      <c r="CV1000" s="244">
        <v>0</v>
      </c>
    </row>
    <row r="1001" spans="1:100" s="244" customFormat="1" x14ac:dyDescent="0.25">
      <c r="A1001" s="244" t="s">
        <v>5999</v>
      </c>
      <c r="B1001" s="35"/>
      <c r="C1001" s="35"/>
      <c r="D1001" s="35" t="s">
        <v>6000</v>
      </c>
      <c r="E1001" s="35" t="s">
        <v>6001</v>
      </c>
      <c r="F1001" s="35" t="s">
        <v>6002</v>
      </c>
      <c r="G1001" s="35" t="s">
        <v>133</v>
      </c>
      <c r="H1001" s="35">
        <v>47904</v>
      </c>
      <c r="I1001" s="35" t="s">
        <v>536</v>
      </c>
      <c r="J1001" s="35" t="s">
        <v>584</v>
      </c>
      <c r="K1001" s="35">
        <v>1884</v>
      </c>
      <c r="L1001" s="35"/>
      <c r="M1001" s="35"/>
      <c r="N1001" s="35"/>
      <c r="O1001" s="35"/>
      <c r="P1001" s="33"/>
      <c r="Q1001" s="35"/>
      <c r="R1001" s="35"/>
      <c r="S1001" s="35"/>
      <c r="T1001" s="35"/>
      <c r="U1001" s="35"/>
      <c r="V1001" s="35"/>
      <c r="W1001" s="35"/>
      <c r="X1001" s="35"/>
      <c r="Y1001" s="35"/>
      <c r="Z1001" s="35"/>
      <c r="AA1001" s="35">
        <v>1975</v>
      </c>
      <c r="AB1001" s="35"/>
      <c r="AC1001" s="35">
        <v>3</v>
      </c>
      <c r="AD1001" s="35">
        <v>3</v>
      </c>
      <c r="AE1001" s="35"/>
      <c r="AF1001" s="35">
        <v>4</v>
      </c>
      <c r="AG1001" s="35"/>
      <c r="AH1001" s="35">
        <v>3</v>
      </c>
      <c r="AI1001" s="35"/>
      <c r="AJ1001" s="35"/>
      <c r="AK1001" s="35"/>
      <c r="AL1001" s="35"/>
      <c r="AM1001" s="35"/>
      <c r="AN1001" s="35"/>
      <c r="AO1001" s="35"/>
      <c r="AP1001" s="35"/>
      <c r="AQ1001" s="35"/>
      <c r="AR1001" s="35"/>
      <c r="AS1001" s="35"/>
      <c r="AT1001" s="35"/>
      <c r="AU1001" s="35"/>
      <c r="AV1001" s="35"/>
      <c r="AW1001" s="35"/>
      <c r="AX1001" s="35"/>
      <c r="AY1001" s="35"/>
      <c r="AZ1001" s="35"/>
      <c r="BA1001" s="35"/>
      <c r="BB1001" s="35"/>
      <c r="BC1001" s="35"/>
      <c r="BD1001" s="35"/>
      <c r="BE1001" s="35"/>
      <c r="BF1001" s="35"/>
      <c r="BG1001" s="35"/>
      <c r="BH1001" s="35"/>
      <c r="BI1001" s="35"/>
      <c r="BJ1001" s="35"/>
      <c r="BK1001" s="35"/>
      <c r="BL1001" s="35"/>
      <c r="BM1001" s="35"/>
      <c r="BN1001" s="35"/>
      <c r="BO1001" s="35"/>
      <c r="BP1001" s="35"/>
      <c r="BQ1001" s="35"/>
      <c r="BR1001" s="35"/>
      <c r="BS1001" s="35"/>
      <c r="BT1001" s="35"/>
      <c r="BU1001" s="35"/>
      <c r="BV1001" s="35"/>
      <c r="BW1001" s="35"/>
      <c r="BX1001" s="35"/>
      <c r="BY1001" s="35"/>
      <c r="BZ1001" s="35"/>
      <c r="CA1001" s="35"/>
      <c r="CB1001" s="35"/>
      <c r="CC1001" s="35"/>
      <c r="CD1001" s="35"/>
      <c r="CE1001" s="35"/>
      <c r="CF1001" s="35"/>
      <c r="CG1001" s="35"/>
      <c r="CH1001" s="35" t="s">
        <v>6003</v>
      </c>
      <c r="CQ1001" s="244">
        <v>0</v>
      </c>
      <c r="CV1001" s="244">
        <v>0</v>
      </c>
    </row>
    <row r="1002" spans="1:100" s="244" customFormat="1" x14ac:dyDescent="0.25">
      <c r="A1002" s="244" t="s">
        <v>6004</v>
      </c>
      <c r="B1002" s="35"/>
      <c r="C1002" s="35"/>
      <c r="D1002" s="35" t="s">
        <v>6005</v>
      </c>
      <c r="E1002" s="35" t="s">
        <v>6006</v>
      </c>
      <c r="F1002" s="35" t="s">
        <v>6007</v>
      </c>
      <c r="G1002" s="35" t="s">
        <v>133</v>
      </c>
      <c r="H1002" s="35">
        <v>47905</v>
      </c>
      <c r="I1002" s="35" t="s">
        <v>536</v>
      </c>
      <c r="J1002" s="35" t="s">
        <v>584</v>
      </c>
      <c r="K1002" s="35">
        <v>3168</v>
      </c>
      <c r="L1002" s="35"/>
      <c r="M1002" s="35"/>
      <c r="N1002" s="35"/>
      <c r="O1002" s="35"/>
      <c r="P1002" s="33"/>
      <c r="Q1002" s="35"/>
      <c r="R1002" s="35"/>
      <c r="S1002" s="35"/>
      <c r="T1002" s="35"/>
      <c r="U1002" s="35"/>
      <c r="V1002" s="35"/>
      <c r="W1002" s="35"/>
      <c r="X1002" s="35"/>
      <c r="Y1002" s="35"/>
      <c r="Z1002" s="35"/>
      <c r="AA1002" s="35">
        <v>1980</v>
      </c>
      <c r="AB1002" s="35"/>
      <c r="AC1002" s="35">
        <v>3</v>
      </c>
      <c r="AD1002" s="35">
        <v>2</v>
      </c>
      <c r="AE1002" s="35"/>
      <c r="AF1002" s="35">
        <v>3</v>
      </c>
      <c r="AG1002" s="35"/>
      <c r="AH1002" s="35">
        <v>3</v>
      </c>
      <c r="AI1002" s="35"/>
      <c r="AJ1002" s="35"/>
      <c r="AK1002" s="35"/>
      <c r="AL1002" s="35"/>
      <c r="AM1002" s="35"/>
      <c r="AN1002" s="35"/>
      <c r="AO1002" s="35"/>
      <c r="AP1002" s="35"/>
      <c r="AQ1002" s="35"/>
      <c r="AR1002" s="35"/>
      <c r="AS1002" s="35"/>
      <c r="AT1002" s="35"/>
      <c r="AU1002" s="35"/>
      <c r="AV1002" s="35"/>
      <c r="AW1002" s="35"/>
      <c r="AX1002" s="35"/>
      <c r="AY1002" s="35"/>
      <c r="AZ1002" s="35"/>
      <c r="BA1002" s="35"/>
      <c r="BB1002" s="35"/>
      <c r="BC1002" s="35"/>
      <c r="BD1002" s="35"/>
      <c r="BE1002" s="35"/>
      <c r="BF1002" s="35"/>
      <c r="BG1002" s="35"/>
      <c r="BH1002" s="35"/>
      <c r="BI1002" s="35"/>
      <c r="BJ1002" s="35"/>
      <c r="BK1002" s="35"/>
      <c r="BL1002" s="35"/>
      <c r="BM1002" s="35"/>
      <c r="BN1002" s="35"/>
      <c r="BO1002" s="35"/>
      <c r="BP1002" s="35"/>
      <c r="BQ1002" s="35"/>
      <c r="BR1002" s="35"/>
      <c r="BS1002" s="35"/>
      <c r="BT1002" s="35"/>
      <c r="BU1002" s="35"/>
      <c r="BV1002" s="35"/>
      <c r="BW1002" s="35"/>
      <c r="BX1002" s="35"/>
      <c r="BY1002" s="35"/>
      <c r="BZ1002" s="35"/>
      <c r="CA1002" s="35"/>
      <c r="CB1002" s="35"/>
      <c r="CC1002" s="35"/>
      <c r="CD1002" s="35"/>
      <c r="CE1002" s="35"/>
      <c r="CF1002" s="35"/>
      <c r="CG1002" s="35"/>
      <c r="CH1002" s="35"/>
      <c r="CQ1002" s="244">
        <v>0</v>
      </c>
      <c r="CV1002" s="244">
        <v>0</v>
      </c>
    </row>
    <row r="1003" spans="1:100" s="244" customFormat="1" x14ac:dyDescent="0.25">
      <c r="A1003" s="244" t="s">
        <v>6008</v>
      </c>
      <c r="B1003" s="35"/>
      <c r="C1003" s="35"/>
      <c r="D1003" s="35" t="s">
        <v>6009</v>
      </c>
      <c r="E1003" s="35"/>
      <c r="F1003" s="35" t="s">
        <v>6010</v>
      </c>
      <c r="G1003" s="35" t="s">
        <v>133</v>
      </c>
      <c r="H1003" s="35">
        <v>47904</v>
      </c>
      <c r="I1003" s="35" t="s">
        <v>536</v>
      </c>
      <c r="J1003" s="35" t="s">
        <v>584</v>
      </c>
      <c r="K1003" s="35">
        <v>3860</v>
      </c>
      <c r="L1003" s="35"/>
      <c r="M1003" s="35"/>
      <c r="N1003" s="35"/>
      <c r="O1003" s="35"/>
      <c r="P1003" s="33">
        <v>1484</v>
      </c>
      <c r="Q1003" s="35"/>
      <c r="R1003" s="35"/>
      <c r="S1003" s="35"/>
      <c r="T1003" s="35"/>
      <c r="U1003" s="35"/>
      <c r="V1003" s="35"/>
      <c r="W1003" s="35"/>
      <c r="X1003" s="35"/>
      <c r="Y1003" s="35"/>
      <c r="Z1003" s="35"/>
      <c r="AA1003" s="35">
        <v>1981</v>
      </c>
      <c r="AB1003" s="35"/>
      <c r="AC1003" s="35">
        <v>2</v>
      </c>
      <c r="AD1003" s="35">
        <v>2</v>
      </c>
      <c r="AE1003" s="35"/>
      <c r="AF1003" s="35">
        <v>2</v>
      </c>
      <c r="AG1003" s="35"/>
      <c r="AH1003" s="35">
        <v>3</v>
      </c>
      <c r="AI1003" s="35"/>
      <c r="AJ1003" s="35"/>
      <c r="AK1003" s="35"/>
      <c r="AL1003" s="35"/>
      <c r="AM1003" s="35"/>
      <c r="AN1003" s="35"/>
      <c r="AO1003" s="35"/>
      <c r="AP1003" s="35"/>
      <c r="AQ1003" s="35"/>
      <c r="AR1003" s="35"/>
      <c r="AS1003" s="35"/>
      <c r="AT1003" s="35"/>
      <c r="AU1003" s="35"/>
      <c r="AV1003" s="35"/>
      <c r="AW1003" s="35"/>
      <c r="AX1003" s="35"/>
      <c r="AY1003" s="35"/>
      <c r="AZ1003" s="35"/>
      <c r="BA1003" s="35"/>
      <c r="BB1003" s="35"/>
      <c r="BC1003" s="35"/>
      <c r="BD1003" s="35"/>
      <c r="BE1003" s="35"/>
      <c r="BF1003" s="35"/>
      <c r="BG1003" s="35"/>
      <c r="BH1003" s="35"/>
      <c r="BI1003" s="35"/>
      <c r="BJ1003" s="35"/>
      <c r="BK1003" s="35"/>
      <c r="BL1003" s="35"/>
      <c r="BM1003" s="35"/>
      <c r="BN1003" s="35"/>
      <c r="BO1003" s="35"/>
      <c r="BP1003" s="35"/>
      <c r="BQ1003" s="35"/>
      <c r="BR1003" s="35"/>
      <c r="BS1003" s="35"/>
      <c r="BT1003" s="35"/>
      <c r="BU1003" s="35"/>
      <c r="BV1003" s="35"/>
      <c r="BW1003" s="35"/>
      <c r="BX1003" s="35"/>
      <c r="BY1003" s="35"/>
      <c r="BZ1003" s="35"/>
      <c r="CA1003" s="35"/>
      <c r="CB1003" s="35"/>
      <c r="CC1003" s="35"/>
      <c r="CD1003" s="35"/>
      <c r="CE1003" s="35"/>
      <c r="CF1003" s="35"/>
      <c r="CG1003" s="35"/>
      <c r="CH1003" s="35" t="s">
        <v>6011</v>
      </c>
      <c r="CQ1003" s="244">
        <v>0</v>
      </c>
      <c r="CV1003" s="244">
        <v>0</v>
      </c>
    </row>
    <row r="1004" spans="1:100" s="244" customFormat="1" x14ac:dyDescent="0.25">
      <c r="A1004" s="244" t="s">
        <v>6012</v>
      </c>
      <c r="B1004" s="35"/>
      <c r="C1004" s="35"/>
      <c r="D1004" s="35" t="s">
        <v>6013</v>
      </c>
      <c r="E1004" s="35" t="s">
        <v>6014</v>
      </c>
      <c r="F1004" s="35" t="s">
        <v>6015</v>
      </c>
      <c r="G1004" s="35" t="s">
        <v>133</v>
      </c>
      <c r="H1004" s="35">
        <v>47904</v>
      </c>
      <c r="I1004" s="35" t="s">
        <v>536</v>
      </c>
      <c r="J1004" s="35" t="s">
        <v>584</v>
      </c>
      <c r="K1004" s="35">
        <v>4274</v>
      </c>
      <c r="L1004" s="35"/>
      <c r="M1004" s="35"/>
      <c r="N1004" s="35"/>
      <c r="O1004" s="35"/>
      <c r="P1004" s="33"/>
      <c r="Q1004" s="35"/>
      <c r="R1004" s="35"/>
      <c r="S1004" s="35"/>
      <c r="T1004" s="35"/>
      <c r="U1004" s="35"/>
      <c r="V1004" s="35"/>
      <c r="W1004" s="35"/>
      <c r="X1004" s="35"/>
      <c r="Y1004" s="35"/>
      <c r="Z1004" s="35"/>
      <c r="AA1004" s="35">
        <v>1986</v>
      </c>
      <c r="AB1004" s="35"/>
      <c r="AC1004" s="35">
        <v>3</v>
      </c>
      <c r="AD1004" s="35">
        <v>3</v>
      </c>
      <c r="AE1004" s="35"/>
      <c r="AF1004" s="35">
        <v>3</v>
      </c>
      <c r="AG1004" s="35"/>
      <c r="AH1004" s="35">
        <v>3</v>
      </c>
      <c r="AI1004" s="35"/>
      <c r="AJ1004" s="35"/>
      <c r="AK1004" s="35"/>
      <c r="AL1004" s="35"/>
      <c r="AM1004" s="35"/>
      <c r="AN1004" s="35"/>
      <c r="AO1004" s="35"/>
      <c r="AP1004" s="35"/>
      <c r="AQ1004" s="35"/>
      <c r="AR1004" s="35"/>
      <c r="AS1004" s="35"/>
      <c r="AT1004" s="35"/>
      <c r="AU1004" s="35"/>
      <c r="AV1004" s="35"/>
      <c r="AW1004" s="35"/>
      <c r="AX1004" s="35"/>
      <c r="AY1004" s="35"/>
      <c r="AZ1004" s="35"/>
      <c r="BA1004" s="35"/>
      <c r="BB1004" s="35"/>
      <c r="BC1004" s="35"/>
      <c r="BD1004" s="35"/>
      <c r="BE1004" s="35"/>
      <c r="BF1004" s="35"/>
      <c r="BG1004" s="35"/>
      <c r="BH1004" s="35"/>
      <c r="BI1004" s="35"/>
      <c r="BJ1004" s="35"/>
      <c r="BK1004" s="35"/>
      <c r="BL1004" s="35"/>
      <c r="BM1004" s="35"/>
      <c r="BN1004" s="35"/>
      <c r="BO1004" s="35"/>
      <c r="BP1004" s="35"/>
      <c r="BQ1004" s="35"/>
      <c r="BR1004" s="35"/>
      <c r="BS1004" s="35"/>
      <c r="BT1004" s="35"/>
      <c r="BU1004" s="35"/>
      <c r="BV1004" s="35"/>
      <c r="BW1004" s="35"/>
      <c r="BX1004" s="35"/>
      <c r="BY1004" s="35"/>
      <c r="BZ1004" s="35"/>
      <c r="CA1004" s="35"/>
      <c r="CB1004" s="35"/>
      <c r="CC1004" s="35"/>
      <c r="CD1004" s="35"/>
      <c r="CE1004" s="35"/>
      <c r="CF1004" s="35"/>
      <c r="CG1004" s="35"/>
      <c r="CH1004" s="35" t="s">
        <v>4920</v>
      </c>
      <c r="CQ1004" s="244">
        <v>0</v>
      </c>
      <c r="CV1004" s="244">
        <v>0</v>
      </c>
    </row>
    <row r="1005" spans="1:100" s="244" customFormat="1" x14ac:dyDescent="0.25">
      <c r="A1005" s="244" t="s">
        <v>6016</v>
      </c>
      <c r="B1005" s="35"/>
      <c r="C1005" s="35"/>
      <c r="D1005" s="35" t="s">
        <v>6017</v>
      </c>
      <c r="E1005" s="35" t="s">
        <v>6018</v>
      </c>
      <c r="F1005" s="35" t="s">
        <v>6019</v>
      </c>
      <c r="G1005" s="35" t="s">
        <v>254</v>
      </c>
      <c r="H1005" s="35">
        <v>47906</v>
      </c>
      <c r="I1005" s="35" t="s">
        <v>536</v>
      </c>
      <c r="J1005" s="35" t="s">
        <v>584</v>
      </c>
      <c r="K1005" s="35">
        <v>4800</v>
      </c>
      <c r="L1005" s="35"/>
      <c r="M1005" s="35"/>
      <c r="N1005" s="35"/>
      <c r="O1005" s="35"/>
      <c r="P1005" s="33"/>
      <c r="Q1005" s="35"/>
      <c r="R1005" s="35"/>
      <c r="S1005" s="35"/>
      <c r="T1005" s="35"/>
      <c r="U1005" s="35"/>
      <c r="V1005" s="35"/>
      <c r="W1005" s="35"/>
      <c r="X1005" s="35"/>
      <c r="Y1005" s="35"/>
      <c r="Z1005" s="35"/>
      <c r="AA1005" s="35">
        <v>1987</v>
      </c>
      <c r="AB1005" s="35"/>
      <c r="AC1005" s="35">
        <v>2</v>
      </c>
      <c r="AD1005" s="35">
        <v>1</v>
      </c>
      <c r="AE1005" s="35"/>
      <c r="AF1005" s="35">
        <v>3</v>
      </c>
      <c r="AG1005" s="35"/>
      <c r="AH1005" s="35">
        <v>3</v>
      </c>
      <c r="AI1005" s="35"/>
      <c r="AJ1005" s="35"/>
      <c r="AK1005" s="35"/>
      <c r="AL1005" s="35"/>
      <c r="AM1005" s="35"/>
      <c r="AN1005" s="35"/>
      <c r="AO1005" s="35"/>
      <c r="AP1005" s="35"/>
      <c r="AQ1005" s="35"/>
      <c r="AR1005" s="35"/>
      <c r="AS1005" s="35"/>
      <c r="AT1005" s="35"/>
      <c r="AU1005" s="35"/>
      <c r="AV1005" s="35"/>
      <c r="AW1005" s="35"/>
      <c r="AX1005" s="35"/>
      <c r="AY1005" s="35"/>
      <c r="AZ1005" s="35"/>
      <c r="BA1005" s="35"/>
      <c r="BB1005" s="35"/>
      <c r="BC1005" s="35"/>
      <c r="BD1005" s="35"/>
      <c r="BE1005" s="35"/>
      <c r="BF1005" s="35"/>
      <c r="BG1005" s="35"/>
      <c r="BH1005" s="35"/>
      <c r="BI1005" s="35"/>
      <c r="BJ1005" s="35"/>
      <c r="BK1005" s="35"/>
      <c r="BL1005" s="35"/>
      <c r="BM1005" s="35"/>
      <c r="BN1005" s="35"/>
      <c r="BO1005" s="35"/>
      <c r="BP1005" s="35"/>
      <c r="BQ1005" s="35"/>
      <c r="BR1005" s="35"/>
      <c r="BS1005" s="35"/>
      <c r="BT1005" s="35"/>
      <c r="BU1005" s="35"/>
      <c r="BV1005" s="35"/>
      <c r="BW1005" s="35"/>
      <c r="BX1005" s="35"/>
      <c r="BY1005" s="35"/>
      <c r="BZ1005" s="35"/>
      <c r="CA1005" s="35"/>
      <c r="CB1005" s="35"/>
      <c r="CC1005" s="35"/>
      <c r="CD1005" s="35"/>
      <c r="CE1005" s="35"/>
      <c r="CF1005" s="35"/>
      <c r="CG1005" s="35"/>
      <c r="CH1005" s="35" t="s">
        <v>6021</v>
      </c>
      <c r="CQ1005" s="244">
        <v>0</v>
      </c>
      <c r="CV1005" s="244">
        <v>0</v>
      </c>
    </row>
    <row r="1006" spans="1:100" s="244" customFormat="1" x14ac:dyDescent="0.25">
      <c r="A1006" s="244" t="s">
        <v>6020</v>
      </c>
      <c r="B1006" s="35"/>
      <c r="C1006" s="35"/>
      <c r="D1006" s="35" t="s">
        <v>6023</v>
      </c>
      <c r="E1006" s="35" t="s">
        <v>6022</v>
      </c>
      <c r="F1006" s="35" t="s">
        <v>6024</v>
      </c>
      <c r="G1006" s="35" t="s">
        <v>133</v>
      </c>
      <c r="H1006" s="35">
        <v>47905</v>
      </c>
      <c r="I1006" s="35" t="s">
        <v>536</v>
      </c>
      <c r="J1006" s="35" t="s">
        <v>584</v>
      </c>
      <c r="K1006" s="35">
        <v>2980</v>
      </c>
      <c r="L1006" s="35"/>
      <c r="M1006" s="35"/>
      <c r="N1006" s="35"/>
      <c r="O1006" s="35"/>
      <c r="P1006" s="33"/>
      <c r="Q1006" s="35"/>
      <c r="R1006" s="35"/>
      <c r="S1006" s="35"/>
      <c r="T1006" s="35"/>
      <c r="U1006" s="35"/>
      <c r="V1006" s="35"/>
      <c r="W1006" s="35"/>
      <c r="X1006" s="35"/>
      <c r="Y1006" s="35"/>
      <c r="Z1006" s="35"/>
      <c r="AA1006" s="35">
        <v>1971</v>
      </c>
      <c r="AB1006" s="35"/>
      <c r="AC1006" s="35">
        <v>3</v>
      </c>
      <c r="AD1006" s="35">
        <v>2</v>
      </c>
      <c r="AE1006" s="35"/>
      <c r="AF1006" s="35">
        <v>3</v>
      </c>
      <c r="AG1006" s="35"/>
      <c r="AH1006" s="35">
        <v>3</v>
      </c>
      <c r="AI1006" s="35"/>
      <c r="AJ1006" s="35"/>
      <c r="AK1006" s="35"/>
      <c r="AL1006" s="35"/>
      <c r="AM1006" s="35"/>
      <c r="AN1006" s="35"/>
      <c r="AO1006" s="35"/>
      <c r="AP1006" s="35"/>
      <c r="AQ1006" s="35"/>
      <c r="AR1006" s="35"/>
      <c r="AS1006" s="35"/>
      <c r="AT1006" s="35"/>
      <c r="AU1006" s="35"/>
      <c r="AV1006" s="35"/>
      <c r="AW1006" s="35"/>
      <c r="AX1006" s="35"/>
      <c r="AY1006" s="35"/>
      <c r="AZ1006" s="35"/>
      <c r="BA1006" s="35"/>
      <c r="BB1006" s="35"/>
      <c r="BC1006" s="35"/>
      <c r="BD1006" s="35"/>
      <c r="BE1006" s="35"/>
      <c r="BF1006" s="35"/>
      <c r="BG1006" s="35"/>
      <c r="BH1006" s="35"/>
      <c r="BI1006" s="35"/>
      <c r="BJ1006" s="35"/>
      <c r="BK1006" s="35"/>
      <c r="BL1006" s="35"/>
      <c r="BM1006" s="35"/>
      <c r="BN1006" s="35"/>
      <c r="BO1006" s="35"/>
      <c r="BP1006" s="35"/>
      <c r="BQ1006" s="35"/>
      <c r="BR1006" s="35"/>
      <c r="BS1006" s="35"/>
      <c r="BT1006" s="35"/>
      <c r="BU1006" s="35"/>
      <c r="BV1006" s="35"/>
      <c r="BW1006" s="35"/>
      <c r="BX1006" s="35"/>
      <c r="BY1006" s="35"/>
      <c r="BZ1006" s="35"/>
      <c r="CA1006" s="35"/>
      <c r="CB1006" s="35"/>
      <c r="CC1006" s="35"/>
      <c r="CD1006" s="35"/>
      <c r="CE1006" s="35"/>
      <c r="CF1006" s="35"/>
      <c r="CG1006" s="35"/>
      <c r="CH1006" s="35"/>
      <c r="CQ1006" s="244">
        <v>0</v>
      </c>
      <c r="CV1006" s="244">
        <v>0</v>
      </c>
    </row>
    <row r="1007" spans="1:100" s="244" customFormat="1" x14ac:dyDescent="0.25">
      <c r="A1007" s="244" t="s">
        <v>6025</v>
      </c>
      <c r="B1007" s="35"/>
      <c r="C1007" s="35"/>
      <c r="D1007" s="35" t="s">
        <v>6026</v>
      </c>
      <c r="E1007" s="35" t="s">
        <v>6027</v>
      </c>
      <c r="F1007" s="35" t="s">
        <v>6028</v>
      </c>
      <c r="G1007" s="35" t="s">
        <v>133</v>
      </c>
      <c r="H1007" s="35">
        <v>47905</v>
      </c>
      <c r="I1007" s="35" t="s">
        <v>536</v>
      </c>
      <c r="J1007" s="35" t="s">
        <v>584</v>
      </c>
      <c r="K1007" s="35">
        <v>1536</v>
      </c>
      <c r="L1007" s="35"/>
      <c r="M1007" s="35"/>
      <c r="N1007" s="35"/>
      <c r="O1007" s="35"/>
      <c r="P1007" s="33"/>
      <c r="Q1007" s="35"/>
      <c r="R1007" s="35"/>
      <c r="S1007" s="35"/>
      <c r="T1007" s="35"/>
      <c r="U1007" s="35"/>
      <c r="V1007" s="35"/>
      <c r="W1007" s="35"/>
      <c r="X1007" s="35"/>
      <c r="Y1007" s="35"/>
      <c r="Z1007" s="35"/>
      <c r="AA1007" s="35">
        <v>1961</v>
      </c>
      <c r="AB1007" s="35"/>
      <c r="AC1007" s="35">
        <v>2</v>
      </c>
      <c r="AD1007" s="35">
        <v>2</v>
      </c>
      <c r="AE1007" s="35"/>
      <c r="AF1007" s="35">
        <v>2</v>
      </c>
      <c r="AG1007" s="35"/>
      <c r="AH1007" s="35">
        <v>2</v>
      </c>
      <c r="AI1007" s="35"/>
      <c r="AJ1007" s="35"/>
      <c r="AK1007" s="35"/>
      <c r="AL1007" s="35"/>
      <c r="AM1007" s="35"/>
      <c r="AN1007" s="35"/>
      <c r="AO1007" s="35"/>
      <c r="AP1007" s="35"/>
      <c r="AQ1007" s="35"/>
      <c r="AR1007" s="35"/>
      <c r="AS1007" s="35"/>
      <c r="AT1007" s="35"/>
      <c r="AU1007" s="35"/>
      <c r="AV1007" s="35"/>
      <c r="AW1007" s="35"/>
      <c r="AX1007" s="35"/>
      <c r="AY1007" s="35"/>
      <c r="AZ1007" s="35"/>
      <c r="BA1007" s="35"/>
      <c r="BB1007" s="35"/>
      <c r="BC1007" s="35"/>
      <c r="BD1007" s="35"/>
      <c r="BE1007" s="35"/>
      <c r="BF1007" s="35"/>
      <c r="BG1007" s="35"/>
      <c r="BH1007" s="35"/>
      <c r="BI1007" s="35"/>
      <c r="BJ1007" s="35"/>
      <c r="BK1007" s="35"/>
      <c r="BL1007" s="35"/>
      <c r="BM1007" s="35"/>
      <c r="BN1007" s="35"/>
      <c r="BO1007" s="35"/>
      <c r="BP1007" s="35"/>
      <c r="BQ1007" s="35"/>
      <c r="BR1007" s="35"/>
      <c r="BS1007" s="35"/>
      <c r="BT1007" s="35"/>
      <c r="BU1007" s="35"/>
      <c r="BV1007" s="35"/>
      <c r="BW1007" s="35"/>
      <c r="BX1007" s="35"/>
      <c r="BY1007" s="35"/>
      <c r="BZ1007" s="35"/>
      <c r="CA1007" s="35"/>
      <c r="CB1007" s="35"/>
      <c r="CC1007" s="35"/>
      <c r="CD1007" s="35"/>
      <c r="CE1007" s="35"/>
      <c r="CF1007" s="35"/>
      <c r="CG1007" s="35"/>
      <c r="CH1007" s="35"/>
      <c r="CQ1007" s="244">
        <v>0</v>
      </c>
      <c r="CV1007" s="244">
        <v>0</v>
      </c>
    </row>
    <row r="1008" spans="1:100" s="244" customFormat="1" x14ac:dyDescent="0.25">
      <c r="A1008" s="244" t="s">
        <v>6029</v>
      </c>
      <c r="B1008" s="35"/>
      <c r="C1008" s="35"/>
      <c r="D1008" s="35" t="s">
        <v>6030</v>
      </c>
      <c r="E1008" s="35" t="s">
        <v>6031</v>
      </c>
      <c r="F1008" s="35" t="s">
        <v>6032</v>
      </c>
      <c r="G1008" s="35" t="s">
        <v>133</v>
      </c>
      <c r="H1008" s="35">
        <v>47905</v>
      </c>
      <c r="I1008" s="35" t="s">
        <v>536</v>
      </c>
      <c r="J1008" s="35" t="s">
        <v>584</v>
      </c>
      <c r="K1008" s="35">
        <v>2051</v>
      </c>
      <c r="L1008" s="35"/>
      <c r="M1008" s="35"/>
      <c r="N1008" s="35"/>
      <c r="O1008" s="35"/>
      <c r="P1008" s="33"/>
      <c r="Q1008" s="35"/>
      <c r="R1008" s="35"/>
      <c r="S1008" s="35"/>
      <c r="T1008" s="35"/>
      <c r="U1008" s="35"/>
      <c r="V1008" s="35"/>
      <c r="W1008" s="35"/>
      <c r="X1008" s="35"/>
      <c r="Y1008" s="35"/>
      <c r="Z1008" s="35"/>
      <c r="AA1008" s="35">
        <v>1971</v>
      </c>
      <c r="AB1008" s="35"/>
      <c r="AC1008" s="35">
        <v>3</v>
      </c>
      <c r="AD1008" s="35">
        <v>3</v>
      </c>
      <c r="AE1008" s="35"/>
      <c r="AF1008" s="35">
        <v>2</v>
      </c>
      <c r="AG1008" s="35"/>
      <c r="AH1008" s="35">
        <v>3</v>
      </c>
      <c r="AI1008" s="35"/>
      <c r="AJ1008" s="35"/>
      <c r="AK1008" s="35"/>
      <c r="AL1008" s="35"/>
      <c r="AM1008" s="35"/>
      <c r="AN1008" s="35"/>
      <c r="AO1008" s="35"/>
      <c r="AP1008" s="35"/>
      <c r="AQ1008" s="35"/>
      <c r="AR1008" s="35"/>
      <c r="AS1008" s="35"/>
      <c r="AT1008" s="35"/>
      <c r="AU1008" s="35"/>
      <c r="AV1008" s="35"/>
      <c r="AW1008" s="35"/>
      <c r="AX1008" s="35"/>
      <c r="AY1008" s="35"/>
      <c r="AZ1008" s="35"/>
      <c r="BA1008" s="35"/>
      <c r="BB1008" s="35"/>
      <c r="BC1008" s="35"/>
      <c r="BD1008" s="35"/>
      <c r="BE1008" s="35"/>
      <c r="BF1008" s="35"/>
      <c r="BG1008" s="35"/>
      <c r="BH1008" s="35"/>
      <c r="BI1008" s="35"/>
      <c r="BJ1008" s="35"/>
      <c r="BK1008" s="35"/>
      <c r="BL1008" s="35"/>
      <c r="BM1008" s="35"/>
      <c r="BN1008" s="35"/>
      <c r="BO1008" s="35"/>
      <c r="BP1008" s="35"/>
      <c r="BQ1008" s="35"/>
      <c r="BR1008" s="35"/>
      <c r="BS1008" s="35"/>
      <c r="BT1008" s="35"/>
      <c r="BU1008" s="35"/>
      <c r="BV1008" s="35"/>
      <c r="BW1008" s="35"/>
      <c r="BX1008" s="35"/>
      <c r="BY1008" s="35"/>
      <c r="BZ1008" s="35"/>
      <c r="CA1008" s="35"/>
      <c r="CB1008" s="35"/>
      <c r="CC1008" s="35"/>
      <c r="CD1008" s="35"/>
      <c r="CE1008" s="35"/>
      <c r="CF1008" s="35"/>
      <c r="CG1008" s="35"/>
      <c r="CH1008" s="35"/>
      <c r="CQ1008" s="244">
        <v>0</v>
      </c>
      <c r="CV1008" s="244">
        <v>0</v>
      </c>
    </row>
    <row r="1009" spans="1:100" s="244" customFormat="1" x14ac:dyDescent="0.25">
      <c r="A1009" s="244" t="s">
        <v>1967</v>
      </c>
      <c r="B1009" s="35"/>
      <c r="C1009" s="35"/>
      <c r="D1009" s="35" t="s">
        <v>6033</v>
      </c>
      <c r="E1009" s="35" t="s">
        <v>6034</v>
      </c>
      <c r="F1009" s="35" t="s">
        <v>6035</v>
      </c>
      <c r="G1009" s="35" t="s">
        <v>133</v>
      </c>
      <c r="H1009" s="35">
        <v>47901</v>
      </c>
      <c r="I1009" s="35" t="s">
        <v>536</v>
      </c>
      <c r="J1009" s="35" t="s">
        <v>584</v>
      </c>
      <c r="K1009" s="35">
        <v>5788</v>
      </c>
      <c r="L1009" s="35"/>
      <c r="M1009" s="35"/>
      <c r="N1009" s="35"/>
      <c r="O1009" s="35"/>
      <c r="P1009" s="33">
        <v>2462</v>
      </c>
      <c r="Q1009" s="35"/>
      <c r="R1009" s="35"/>
      <c r="S1009" s="35"/>
      <c r="T1009" s="35"/>
      <c r="U1009" s="35"/>
      <c r="V1009" s="35"/>
      <c r="W1009" s="35"/>
      <c r="X1009" s="35"/>
      <c r="Y1009" s="35"/>
      <c r="Z1009" s="35"/>
      <c r="AA1009" s="35">
        <v>1890</v>
      </c>
      <c r="AB1009" s="35"/>
      <c r="AC1009" s="35">
        <v>4</v>
      </c>
      <c r="AD1009" s="35">
        <v>3</v>
      </c>
      <c r="AE1009" s="35"/>
      <c r="AF1009" s="35">
        <v>4</v>
      </c>
      <c r="AG1009" s="35"/>
      <c r="AH1009" s="35">
        <v>4</v>
      </c>
      <c r="AI1009" s="35"/>
      <c r="AJ1009" s="35"/>
      <c r="AK1009" s="35"/>
      <c r="AL1009" s="35"/>
      <c r="AM1009" s="35"/>
      <c r="AN1009" s="35"/>
      <c r="AO1009" s="35"/>
      <c r="AP1009" s="35"/>
      <c r="AQ1009" s="35"/>
      <c r="AR1009" s="35"/>
      <c r="AS1009" s="35"/>
      <c r="AT1009" s="35"/>
      <c r="AU1009" s="35"/>
      <c r="AV1009" s="35"/>
      <c r="AW1009" s="35"/>
      <c r="AX1009" s="35"/>
      <c r="AY1009" s="35"/>
      <c r="AZ1009" s="35"/>
      <c r="BA1009" s="35"/>
      <c r="BB1009" s="35"/>
      <c r="BC1009" s="35"/>
      <c r="BD1009" s="35"/>
      <c r="BE1009" s="35"/>
      <c r="BF1009" s="35"/>
      <c r="BG1009" s="35"/>
      <c r="BH1009" s="35"/>
      <c r="BI1009" s="35"/>
      <c r="BJ1009" s="35"/>
      <c r="BK1009" s="35"/>
      <c r="BL1009" s="35"/>
      <c r="BM1009" s="35"/>
      <c r="BN1009" s="35"/>
      <c r="BO1009" s="35"/>
      <c r="BP1009" s="35"/>
      <c r="BQ1009" s="35"/>
      <c r="BR1009" s="35"/>
      <c r="BS1009" s="35"/>
      <c r="BT1009" s="35"/>
      <c r="BU1009" s="35"/>
      <c r="BV1009" s="35"/>
      <c r="BW1009" s="35"/>
      <c r="BX1009" s="35"/>
      <c r="BY1009" s="35"/>
      <c r="BZ1009" s="35"/>
      <c r="CA1009" s="35"/>
      <c r="CB1009" s="35"/>
      <c r="CC1009" s="35"/>
      <c r="CD1009" s="35"/>
      <c r="CE1009" s="35"/>
      <c r="CF1009" s="35"/>
      <c r="CG1009" s="35"/>
      <c r="CH1009" s="35" t="s">
        <v>6036</v>
      </c>
      <c r="CQ1009" s="244">
        <v>1</v>
      </c>
      <c r="CR1009" s="244" t="s">
        <v>1965</v>
      </c>
      <c r="CV1009" s="244">
        <v>0</v>
      </c>
    </row>
    <row r="1010" spans="1:100" s="244" customFormat="1" x14ac:dyDescent="0.25">
      <c r="A1010" s="244" t="s">
        <v>6037</v>
      </c>
      <c r="B1010" s="35"/>
      <c r="C1010" s="35"/>
      <c r="D1010" s="35" t="s">
        <v>6038</v>
      </c>
      <c r="E1010" s="35" t="s">
        <v>6039</v>
      </c>
      <c r="F1010" s="35" t="s">
        <v>6040</v>
      </c>
      <c r="G1010" s="35" t="s">
        <v>133</v>
      </c>
      <c r="H1010" s="35">
        <v>47909</v>
      </c>
      <c r="I1010" s="35" t="s">
        <v>536</v>
      </c>
      <c r="J1010" s="35" t="s">
        <v>584</v>
      </c>
      <c r="K1010" s="35">
        <v>7716</v>
      </c>
      <c r="L1010" s="35"/>
      <c r="M1010" s="35"/>
      <c r="N1010" s="35"/>
      <c r="O1010" s="35"/>
      <c r="P1010" s="33"/>
      <c r="Q1010" s="35"/>
      <c r="R1010" s="35"/>
      <c r="S1010" s="35"/>
      <c r="T1010" s="35"/>
      <c r="U1010" s="35"/>
      <c r="V1010" s="35"/>
      <c r="W1010" s="35"/>
      <c r="X1010" s="35"/>
      <c r="Y1010" s="35"/>
      <c r="Z1010" s="35"/>
      <c r="AA1010" s="35"/>
      <c r="AB1010" s="35"/>
      <c r="AC1010" s="35">
        <v>3</v>
      </c>
      <c r="AD1010" s="35">
        <v>3</v>
      </c>
      <c r="AE1010" s="35"/>
      <c r="AF1010" s="35">
        <v>3</v>
      </c>
      <c r="AG1010" s="35"/>
      <c r="AH1010" s="35">
        <v>3</v>
      </c>
      <c r="AI1010" s="35"/>
      <c r="AJ1010" s="35"/>
      <c r="AK1010" s="35"/>
      <c r="AL1010" s="35"/>
      <c r="AM1010" s="35"/>
      <c r="AN1010" s="35"/>
      <c r="AO1010" s="35"/>
      <c r="AP1010" s="35"/>
      <c r="AQ1010" s="35"/>
      <c r="AR1010" s="35"/>
      <c r="AS1010" s="35"/>
      <c r="AT1010" s="35"/>
      <c r="AU1010" s="35"/>
      <c r="AV1010" s="35"/>
      <c r="AW1010" s="35"/>
      <c r="AX1010" s="35"/>
      <c r="AY1010" s="35"/>
      <c r="AZ1010" s="35"/>
      <c r="BA1010" s="35"/>
      <c r="BB1010" s="35"/>
      <c r="BC1010" s="35"/>
      <c r="BD1010" s="35"/>
      <c r="BE1010" s="35"/>
      <c r="BF1010" s="35"/>
      <c r="BG1010" s="35"/>
      <c r="BH1010" s="35"/>
      <c r="BI1010" s="35"/>
      <c r="BJ1010" s="35"/>
      <c r="BK1010" s="35"/>
      <c r="BL1010" s="35"/>
      <c r="BM1010" s="35"/>
      <c r="BN1010" s="35"/>
      <c r="BO1010" s="35"/>
      <c r="BP1010" s="35"/>
      <c r="BQ1010" s="35"/>
      <c r="BR1010" s="35"/>
      <c r="BS1010" s="35"/>
      <c r="BT1010" s="35"/>
      <c r="BU1010" s="35"/>
      <c r="BV1010" s="35"/>
      <c r="BW1010" s="35"/>
      <c r="BX1010" s="35"/>
      <c r="BY1010" s="35"/>
      <c r="BZ1010" s="35"/>
      <c r="CA1010" s="35"/>
      <c r="CB1010" s="35"/>
      <c r="CC1010" s="35"/>
      <c r="CD1010" s="35"/>
      <c r="CE1010" s="35"/>
      <c r="CF1010" s="35"/>
      <c r="CG1010" s="35"/>
      <c r="CH1010" s="35" t="s">
        <v>6041</v>
      </c>
      <c r="CQ1010" s="244">
        <v>0</v>
      </c>
      <c r="CV1010" s="244">
        <v>0</v>
      </c>
    </row>
    <row r="1011" spans="1:100" s="244" customFormat="1" x14ac:dyDescent="0.25">
      <c r="A1011" s="244" t="s">
        <v>6042</v>
      </c>
      <c r="B1011" s="35"/>
      <c r="C1011" s="35"/>
      <c r="D1011" s="35" t="s">
        <v>6043</v>
      </c>
      <c r="E1011" s="35" t="s">
        <v>6044</v>
      </c>
      <c r="F1011" s="35" t="s">
        <v>6045</v>
      </c>
      <c r="G1011" s="35" t="s">
        <v>133</v>
      </c>
      <c r="H1011" s="35">
        <v>47904</v>
      </c>
      <c r="I1011" s="35" t="s">
        <v>536</v>
      </c>
      <c r="J1011" s="35" t="s">
        <v>584</v>
      </c>
      <c r="K1011" s="35">
        <v>5265</v>
      </c>
      <c r="L1011" s="35"/>
      <c r="M1011" s="35"/>
      <c r="N1011" s="35"/>
      <c r="O1011" s="35"/>
      <c r="P1011" s="33">
        <v>3036</v>
      </c>
      <c r="Q1011" s="35"/>
      <c r="R1011" s="35"/>
      <c r="S1011" s="35"/>
      <c r="T1011" s="35"/>
      <c r="U1011" s="35"/>
      <c r="V1011" s="35"/>
      <c r="W1011" s="35"/>
      <c r="X1011" s="35"/>
      <c r="Y1011" s="35"/>
      <c r="Z1011" s="35"/>
      <c r="AA1011" s="35">
        <v>1985</v>
      </c>
      <c r="AB1011" s="35"/>
      <c r="AC1011" s="35">
        <v>3</v>
      </c>
      <c r="AD1011" s="35">
        <v>3</v>
      </c>
      <c r="AE1011" s="35"/>
      <c r="AF1011" s="35">
        <v>3</v>
      </c>
      <c r="AG1011" s="35"/>
      <c r="AH1011" s="35">
        <v>3</v>
      </c>
      <c r="AI1011" s="35"/>
      <c r="AJ1011" s="35"/>
      <c r="AK1011" s="35"/>
      <c r="AL1011" s="35"/>
      <c r="AM1011" s="35"/>
      <c r="AN1011" s="35"/>
      <c r="AO1011" s="35"/>
      <c r="AP1011" s="35"/>
      <c r="AQ1011" s="35"/>
      <c r="AR1011" s="35"/>
      <c r="AS1011" s="35"/>
      <c r="AT1011" s="35"/>
      <c r="AU1011" s="35"/>
      <c r="AV1011" s="35"/>
      <c r="AW1011" s="35"/>
      <c r="AX1011" s="35"/>
      <c r="AY1011" s="35"/>
      <c r="AZ1011" s="35"/>
      <c r="BA1011" s="35"/>
      <c r="BB1011" s="35"/>
      <c r="BC1011" s="35"/>
      <c r="BD1011" s="35"/>
      <c r="BE1011" s="35"/>
      <c r="BF1011" s="35"/>
      <c r="BG1011" s="35"/>
      <c r="BH1011" s="35"/>
      <c r="BI1011" s="35"/>
      <c r="BJ1011" s="35"/>
      <c r="BK1011" s="35"/>
      <c r="BL1011" s="35"/>
      <c r="BM1011" s="35"/>
      <c r="BN1011" s="35"/>
      <c r="BO1011" s="35"/>
      <c r="BP1011" s="35"/>
      <c r="BQ1011" s="35"/>
      <c r="BR1011" s="35"/>
      <c r="BS1011" s="35"/>
      <c r="BT1011" s="35"/>
      <c r="BU1011" s="35"/>
      <c r="BV1011" s="35"/>
      <c r="BW1011" s="35"/>
      <c r="BX1011" s="35"/>
      <c r="BY1011" s="35"/>
      <c r="BZ1011" s="35"/>
      <c r="CA1011" s="35"/>
      <c r="CB1011" s="35"/>
      <c r="CC1011" s="35"/>
      <c r="CD1011" s="35"/>
      <c r="CE1011" s="35"/>
      <c r="CF1011" s="35"/>
      <c r="CG1011" s="35"/>
      <c r="CH1011" s="35" t="s">
        <v>6046</v>
      </c>
      <c r="CQ1011" s="244">
        <v>0</v>
      </c>
      <c r="CV1011" s="244">
        <v>0</v>
      </c>
    </row>
    <row r="1012" spans="1:100" s="244" customFormat="1" x14ac:dyDescent="0.25">
      <c r="A1012" s="244" t="s">
        <v>6047</v>
      </c>
      <c r="B1012" s="35"/>
      <c r="C1012" s="35"/>
      <c r="D1012" s="35" t="s">
        <v>6048</v>
      </c>
      <c r="E1012" s="35" t="s">
        <v>6049</v>
      </c>
      <c r="F1012" s="35" t="s">
        <v>6050</v>
      </c>
      <c r="G1012" s="35" t="s">
        <v>254</v>
      </c>
      <c r="H1012" s="35">
        <v>47906</v>
      </c>
      <c r="I1012" s="35" t="s">
        <v>536</v>
      </c>
      <c r="J1012" s="35" t="s">
        <v>584</v>
      </c>
      <c r="K1012" s="35">
        <v>5316</v>
      </c>
      <c r="L1012" s="35"/>
      <c r="M1012" s="35"/>
      <c r="N1012" s="35"/>
      <c r="O1012" s="35"/>
      <c r="P1012" s="33"/>
      <c r="Q1012" s="35"/>
      <c r="R1012" s="35"/>
      <c r="S1012" s="35"/>
      <c r="T1012" s="35"/>
      <c r="U1012" s="35"/>
      <c r="V1012" s="35"/>
      <c r="W1012" s="35"/>
      <c r="X1012" s="35"/>
      <c r="Y1012" s="35"/>
      <c r="Z1012" s="35"/>
      <c r="AA1012" s="35">
        <v>1961</v>
      </c>
      <c r="AB1012" s="35"/>
      <c r="AC1012" s="35">
        <v>3</v>
      </c>
      <c r="AD1012" s="35">
        <v>2</v>
      </c>
      <c r="AE1012" s="35"/>
      <c r="AF1012" s="35">
        <v>3</v>
      </c>
      <c r="AG1012" s="35"/>
      <c r="AH1012" s="35">
        <v>3</v>
      </c>
      <c r="AI1012" s="35"/>
      <c r="AJ1012" s="35"/>
      <c r="AK1012" s="35"/>
      <c r="AL1012" s="35"/>
      <c r="AM1012" s="35"/>
      <c r="AN1012" s="35"/>
      <c r="AO1012" s="35"/>
      <c r="AP1012" s="35"/>
      <c r="AQ1012" s="35"/>
      <c r="AR1012" s="35"/>
      <c r="AS1012" s="35"/>
      <c r="AT1012" s="35"/>
      <c r="AU1012" s="35"/>
      <c r="AV1012" s="35"/>
      <c r="AW1012" s="35"/>
      <c r="AX1012" s="35"/>
      <c r="AY1012" s="35"/>
      <c r="AZ1012" s="35"/>
      <c r="BA1012" s="35"/>
      <c r="BB1012" s="35"/>
      <c r="BC1012" s="35"/>
      <c r="BD1012" s="35"/>
      <c r="BE1012" s="35"/>
      <c r="BF1012" s="35"/>
      <c r="BG1012" s="35"/>
      <c r="BH1012" s="35"/>
      <c r="BI1012" s="35"/>
      <c r="BJ1012" s="35"/>
      <c r="BK1012" s="35"/>
      <c r="BL1012" s="35"/>
      <c r="BM1012" s="35"/>
      <c r="BN1012" s="35"/>
      <c r="BO1012" s="35"/>
      <c r="BP1012" s="35"/>
      <c r="BQ1012" s="35"/>
      <c r="BR1012" s="35"/>
      <c r="BS1012" s="35"/>
      <c r="BT1012" s="35"/>
      <c r="BU1012" s="35"/>
      <c r="BV1012" s="35"/>
      <c r="BW1012" s="35"/>
      <c r="BX1012" s="35"/>
      <c r="BY1012" s="35"/>
      <c r="BZ1012" s="35"/>
      <c r="CA1012" s="35"/>
      <c r="CB1012" s="35"/>
      <c r="CC1012" s="35"/>
      <c r="CD1012" s="35"/>
      <c r="CE1012" s="35"/>
      <c r="CF1012" s="35"/>
      <c r="CG1012" s="35"/>
      <c r="CH1012" s="35" t="s">
        <v>6051</v>
      </c>
      <c r="CQ1012" s="244">
        <v>0</v>
      </c>
      <c r="CV1012" s="244">
        <v>0</v>
      </c>
    </row>
    <row r="1013" spans="1:100" s="244" customFormat="1" x14ac:dyDescent="0.25">
      <c r="A1013" s="244" t="s">
        <v>6052</v>
      </c>
      <c r="B1013" s="35"/>
      <c r="C1013" s="35"/>
      <c r="D1013" s="35" t="s">
        <v>6053</v>
      </c>
      <c r="E1013" s="35" t="s">
        <v>6054</v>
      </c>
      <c r="F1013" s="35" t="s">
        <v>6055</v>
      </c>
      <c r="G1013" s="35" t="s">
        <v>133</v>
      </c>
      <c r="H1013" s="35">
        <v>47909</v>
      </c>
      <c r="I1013" s="35" t="s">
        <v>536</v>
      </c>
      <c r="J1013" s="35" t="s">
        <v>584</v>
      </c>
      <c r="K1013" s="35">
        <v>5916</v>
      </c>
      <c r="L1013" s="35"/>
      <c r="M1013" s="35"/>
      <c r="N1013" s="35"/>
      <c r="O1013" s="35"/>
      <c r="P1013" s="33">
        <v>510</v>
      </c>
      <c r="Q1013" s="35"/>
      <c r="R1013" s="35"/>
      <c r="S1013" s="35"/>
      <c r="T1013" s="35"/>
      <c r="U1013" s="35"/>
      <c r="V1013" s="35"/>
      <c r="W1013" s="35"/>
      <c r="X1013" s="35"/>
      <c r="Y1013" s="35"/>
      <c r="Z1013" s="35"/>
      <c r="AA1013" s="35">
        <v>2000</v>
      </c>
      <c r="AB1013" s="35"/>
      <c r="AC1013" s="35">
        <v>3</v>
      </c>
      <c r="AD1013" s="35">
        <v>3</v>
      </c>
      <c r="AE1013" s="35"/>
      <c r="AF1013" s="35">
        <v>3</v>
      </c>
      <c r="AG1013" s="35"/>
      <c r="AH1013" s="35">
        <v>3</v>
      </c>
      <c r="AI1013" s="35"/>
      <c r="AJ1013" s="35"/>
      <c r="AK1013" s="35"/>
      <c r="AL1013" s="35"/>
      <c r="AM1013" s="35"/>
      <c r="AN1013" s="35"/>
      <c r="AO1013" s="35"/>
      <c r="AP1013" s="35"/>
      <c r="AQ1013" s="35"/>
      <c r="AR1013" s="35"/>
      <c r="AS1013" s="35"/>
      <c r="AT1013" s="35"/>
      <c r="AU1013" s="35"/>
      <c r="AV1013" s="35"/>
      <c r="AW1013" s="35"/>
      <c r="AX1013" s="35"/>
      <c r="AY1013" s="35"/>
      <c r="AZ1013" s="35"/>
      <c r="BA1013" s="35"/>
      <c r="BB1013" s="35"/>
      <c r="BC1013" s="35"/>
      <c r="BD1013" s="35"/>
      <c r="BE1013" s="35"/>
      <c r="BF1013" s="35"/>
      <c r="BG1013" s="35"/>
      <c r="BH1013" s="35"/>
      <c r="BI1013" s="35"/>
      <c r="BJ1013" s="35"/>
      <c r="BK1013" s="35"/>
      <c r="BL1013" s="35"/>
      <c r="BM1013" s="35"/>
      <c r="BN1013" s="35"/>
      <c r="BO1013" s="35"/>
      <c r="BP1013" s="35"/>
      <c r="BQ1013" s="35"/>
      <c r="BR1013" s="35"/>
      <c r="BS1013" s="35"/>
      <c r="BT1013" s="35"/>
      <c r="BU1013" s="35"/>
      <c r="BV1013" s="35"/>
      <c r="BW1013" s="35"/>
      <c r="BX1013" s="35"/>
      <c r="BY1013" s="35"/>
      <c r="BZ1013" s="35"/>
      <c r="CA1013" s="35"/>
      <c r="CB1013" s="35"/>
      <c r="CC1013" s="35"/>
      <c r="CD1013" s="35"/>
      <c r="CE1013" s="35"/>
      <c r="CF1013" s="35"/>
      <c r="CG1013" s="35"/>
      <c r="CH1013" s="35" t="s">
        <v>6056</v>
      </c>
      <c r="CQ1013" s="244">
        <v>0</v>
      </c>
      <c r="CV1013" s="244">
        <v>0</v>
      </c>
    </row>
    <row r="1014" spans="1:100" s="244" customFormat="1" x14ac:dyDescent="0.25">
      <c r="A1014" s="244" t="s">
        <v>6057</v>
      </c>
      <c r="B1014" s="35"/>
      <c r="C1014" s="35"/>
      <c r="D1014" s="35" t="s">
        <v>6058</v>
      </c>
      <c r="E1014" s="35" t="s">
        <v>6059</v>
      </c>
      <c r="F1014" s="35" t="s">
        <v>6060</v>
      </c>
      <c r="G1014" s="35" t="s">
        <v>133</v>
      </c>
      <c r="H1014" s="35">
        <v>47905</v>
      </c>
      <c r="I1014" s="35" t="s">
        <v>536</v>
      </c>
      <c r="J1014" s="35" t="s">
        <v>584</v>
      </c>
      <c r="K1014" s="35">
        <v>5694</v>
      </c>
      <c r="L1014" s="35"/>
      <c r="M1014" s="35"/>
      <c r="N1014" s="35"/>
      <c r="O1014" s="35"/>
      <c r="P1014" s="33"/>
      <c r="Q1014" s="35"/>
      <c r="R1014" s="35"/>
      <c r="S1014" s="35"/>
      <c r="T1014" s="35"/>
      <c r="U1014" s="35"/>
      <c r="V1014" s="35"/>
      <c r="W1014" s="35"/>
      <c r="X1014" s="35"/>
      <c r="Y1014" s="35"/>
      <c r="Z1014" s="35"/>
      <c r="AA1014" s="35">
        <v>1958</v>
      </c>
      <c r="AB1014" s="35"/>
      <c r="AC1014" s="35">
        <v>3</v>
      </c>
      <c r="AD1014" s="35">
        <v>4</v>
      </c>
      <c r="AE1014" s="35"/>
      <c r="AF1014" s="35">
        <v>3</v>
      </c>
      <c r="AG1014" s="35"/>
      <c r="AH1014" s="35">
        <v>3</v>
      </c>
      <c r="AI1014" s="35"/>
      <c r="AJ1014" s="35"/>
      <c r="AK1014" s="35"/>
      <c r="AL1014" s="35"/>
      <c r="AM1014" s="35"/>
      <c r="AN1014" s="35"/>
      <c r="AO1014" s="35"/>
      <c r="AP1014" s="35"/>
      <c r="AQ1014" s="35"/>
      <c r="AR1014" s="35"/>
      <c r="AS1014" s="35"/>
      <c r="AT1014" s="35"/>
      <c r="AU1014" s="35"/>
      <c r="AV1014" s="35"/>
      <c r="AW1014" s="35"/>
      <c r="AX1014" s="35"/>
      <c r="AY1014" s="35"/>
      <c r="AZ1014" s="35"/>
      <c r="BA1014" s="35"/>
      <c r="BB1014" s="35"/>
      <c r="BC1014" s="35"/>
      <c r="BD1014" s="35"/>
      <c r="BE1014" s="35"/>
      <c r="BF1014" s="35"/>
      <c r="BG1014" s="35"/>
      <c r="BH1014" s="35"/>
      <c r="BI1014" s="35"/>
      <c r="BJ1014" s="35"/>
      <c r="BK1014" s="35"/>
      <c r="BL1014" s="35"/>
      <c r="BM1014" s="35"/>
      <c r="BN1014" s="35"/>
      <c r="BO1014" s="35"/>
      <c r="BP1014" s="35"/>
      <c r="BQ1014" s="35"/>
      <c r="BR1014" s="35"/>
      <c r="BS1014" s="35"/>
      <c r="BT1014" s="35"/>
      <c r="BU1014" s="35"/>
      <c r="BV1014" s="35"/>
      <c r="BW1014" s="35"/>
      <c r="BX1014" s="35"/>
      <c r="BY1014" s="35"/>
      <c r="BZ1014" s="35"/>
      <c r="CA1014" s="35"/>
      <c r="CB1014" s="35"/>
      <c r="CC1014" s="35"/>
      <c r="CD1014" s="35"/>
      <c r="CE1014" s="35"/>
      <c r="CF1014" s="35"/>
      <c r="CG1014" s="35"/>
      <c r="CH1014" s="35"/>
      <c r="CQ1014" s="244">
        <v>0</v>
      </c>
      <c r="CV1014" s="244">
        <v>0</v>
      </c>
    </row>
    <row r="1015" spans="1:100" s="244" customFormat="1" x14ac:dyDescent="0.25">
      <c r="A1015" s="244" t="s">
        <v>6061</v>
      </c>
      <c r="B1015" s="35"/>
      <c r="C1015" s="35"/>
      <c r="D1015" s="35" t="s">
        <v>6062</v>
      </c>
      <c r="E1015" s="35" t="s">
        <v>6063</v>
      </c>
      <c r="F1015" s="35" t="s">
        <v>6064</v>
      </c>
      <c r="G1015" s="35" t="s">
        <v>133</v>
      </c>
      <c r="H1015" s="35">
        <v>47904</v>
      </c>
      <c r="I1015" s="35" t="s">
        <v>536</v>
      </c>
      <c r="J1015" s="35" t="s">
        <v>584</v>
      </c>
      <c r="K1015" s="35">
        <v>5363</v>
      </c>
      <c r="L1015" s="35"/>
      <c r="M1015" s="35"/>
      <c r="N1015" s="35"/>
      <c r="O1015" s="35"/>
      <c r="P1015" s="33">
        <v>824</v>
      </c>
      <c r="Q1015" s="35"/>
      <c r="R1015" s="35"/>
      <c r="S1015" s="35"/>
      <c r="T1015" s="35"/>
      <c r="U1015" s="35"/>
      <c r="V1015" s="35"/>
      <c r="W1015" s="35"/>
      <c r="X1015" s="35"/>
      <c r="Y1015" s="35"/>
      <c r="Z1015" s="35"/>
      <c r="AA1015" s="35">
        <v>1962</v>
      </c>
      <c r="AB1015" s="35"/>
      <c r="AC1015" s="35">
        <v>3</v>
      </c>
      <c r="AD1015" s="35">
        <v>3</v>
      </c>
      <c r="AE1015" s="35"/>
      <c r="AF1015" s="35">
        <v>2</v>
      </c>
      <c r="AG1015" s="35"/>
      <c r="AH1015" s="35">
        <v>3</v>
      </c>
      <c r="AI1015" s="35"/>
      <c r="AJ1015" s="35"/>
      <c r="AK1015" s="35"/>
      <c r="AL1015" s="35"/>
      <c r="AM1015" s="35"/>
      <c r="AN1015" s="35"/>
      <c r="AO1015" s="35"/>
      <c r="AP1015" s="35"/>
      <c r="AQ1015" s="35"/>
      <c r="AR1015" s="35"/>
      <c r="AS1015" s="35"/>
      <c r="AT1015" s="35"/>
      <c r="AU1015" s="35"/>
      <c r="AV1015" s="35"/>
      <c r="AW1015" s="35"/>
      <c r="AX1015" s="35"/>
      <c r="AY1015" s="35"/>
      <c r="AZ1015" s="35"/>
      <c r="BA1015" s="35"/>
      <c r="BB1015" s="35"/>
      <c r="BC1015" s="35"/>
      <c r="BD1015" s="35"/>
      <c r="BE1015" s="35"/>
      <c r="BF1015" s="35"/>
      <c r="BG1015" s="35"/>
      <c r="BH1015" s="35"/>
      <c r="BI1015" s="35"/>
      <c r="BJ1015" s="35"/>
      <c r="BK1015" s="35"/>
      <c r="BL1015" s="35"/>
      <c r="BM1015" s="35"/>
      <c r="BN1015" s="35"/>
      <c r="BO1015" s="35"/>
      <c r="BP1015" s="35"/>
      <c r="BQ1015" s="35"/>
      <c r="BR1015" s="35"/>
      <c r="BS1015" s="35"/>
      <c r="BT1015" s="35"/>
      <c r="BU1015" s="35"/>
      <c r="BV1015" s="35"/>
      <c r="BW1015" s="35"/>
      <c r="BX1015" s="35"/>
      <c r="BY1015" s="35"/>
      <c r="BZ1015" s="35"/>
      <c r="CA1015" s="35"/>
      <c r="CB1015" s="35"/>
      <c r="CC1015" s="35"/>
      <c r="CD1015" s="35"/>
      <c r="CE1015" s="35"/>
      <c r="CF1015" s="35"/>
      <c r="CG1015" s="35"/>
      <c r="CH1015" s="35" t="s">
        <v>6046</v>
      </c>
      <c r="CQ1015" s="244">
        <v>0</v>
      </c>
      <c r="CV1015" s="244">
        <v>0</v>
      </c>
    </row>
    <row r="1016" spans="1:100" s="244" customFormat="1" x14ac:dyDescent="0.25">
      <c r="A1016" s="244" t="s">
        <v>6065</v>
      </c>
      <c r="B1016" s="35"/>
      <c r="C1016" s="35"/>
      <c r="D1016" s="35" t="s">
        <v>6066</v>
      </c>
      <c r="E1016" s="35" t="s">
        <v>6067</v>
      </c>
      <c r="F1016" s="35" t="s">
        <v>6068</v>
      </c>
      <c r="G1016" s="35" t="s">
        <v>133</v>
      </c>
      <c r="H1016" s="35">
        <v>47905</v>
      </c>
      <c r="I1016" s="35" t="s">
        <v>536</v>
      </c>
      <c r="J1016" s="35" t="s">
        <v>584</v>
      </c>
      <c r="K1016" s="35">
        <v>8400</v>
      </c>
      <c r="L1016" s="35"/>
      <c r="M1016" s="35"/>
      <c r="N1016" s="35"/>
      <c r="O1016" s="35"/>
      <c r="P1016" s="33"/>
      <c r="Q1016" s="35"/>
      <c r="R1016" s="35"/>
      <c r="S1016" s="35"/>
      <c r="T1016" s="35"/>
      <c r="U1016" s="35"/>
      <c r="V1016" s="35"/>
      <c r="W1016" s="35"/>
      <c r="X1016" s="35"/>
      <c r="Y1016" s="35"/>
      <c r="Z1016" s="35"/>
      <c r="AA1016" s="35">
        <v>1993</v>
      </c>
      <c r="AB1016" s="35"/>
      <c r="AC1016" s="35">
        <v>3</v>
      </c>
      <c r="AD1016" s="35">
        <v>3</v>
      </c>
      <c r="AE1016" s="35"/>
      <c r="AF1016" s="35">
        <v>4</v>
      </c>
      <c r="AG1016" s="35"/>
      <c r="AH1016" s="35">
        <v>3</v>
      </c>
      <c r="AI1016" s="35"/>
      <c r="AJ1016" s="35"/>
      <c r="AK1016" s="35"/>
      <c r="AL1016" s="35"/>
      <c r="AM1016" s="35"/>
      <c r="AN1016" s="35"/>
      <c r="AO1016" s="35"/>
      <c r="AP1016" s="35"/>
      <c r="AQ1016" s="35"/>
      <c r="AR1016" s="35"/>
      <c r="AS1016" s="35"/>
      <c r="AT1016" s="35"/>
      <c r="AU1016" s="35"/>
      <c r="AV1016" s="35"/>
      <c r="AW1016" s="35"/>
      <c r="AX1016" s="35"/>
      <c r="AY1016" s="35"/>
      <c r="AZ1016" s="35"/>
      <c r="BA1016" s="35"/>
      <c r="BB1016" s="35"/>
      <c r="BC1016" s="35"/>
      <c r="BD1016" s="35"/>
      <c r="BE1016" s="35"/>
      <c r="BF1016" s="35"/>
      <c r="BG1016" s="35"/>
      <c r="BH1016" s="35"/>
      <c r="BI1016" s="35"/>
      <c r="BJ1016" s="35"/>
      <c r="BK1016" s="35"/>
      <c r="BL1016" s="35"/>
      <c r="BM1016" s="35"/>
      <c r="BN1016" s="35"/>
      <c r="BO1016" s="35"/>
      <c r="BP1016" s="35"/>
      <c r="BQ1016" s="35"/>
      <c r="BR1016" s="35"/>
      <c r="BS1016" s="35"/>
      <c r="BT1016" s="35"/>
      <c r="BU1016" s="35"/>
      <c r="BV1016" s="35"/>
      <c r="BW1016" s="35"/>
      <c r="BX1016" s="35"/>
      <c r="BY1016" s="35"/>
      <c r="BZ1016" s="35"/>
      <c r="CA1016" s="35"/>
      <c r="CB1016" s="35"/>
      <c r="CC1016" s="35"/>
      <c r="CD1016" s="35"/>
      <c r="CE1016" s="35"/>
      <c r="CF1016" s="35"/>
      <c r="CG1016" s="35"/>
      <c r="CH1016" s="35"/>
      <c r="CQ1016" s="244">
        <v>0</v>
      </c>
      <c r="CV1016" s="244">
        <v>0</v>
      </c>
    </row>
    <row r="1017" spans="1:100" s="244" customFormat="1" x14ac:dyDescent="0.25">
      <c r="A1017" s="244" t="s">
        <v>6069</v>
      </c>
      <c r="B1017" s="35"/>
      <c r="C1017" s="35"/>
      <c r="D1017" s="35" t="s">
        <v>6070</v>
      </c>
      <c r="E1017" s="35" t="s">
        <v>6071</v>
      </c>
      <c r="F1017" s="35" t="s">
        <v>6072</v>
      </c>
      <c r="G1017" s="35" t="s">
        <v>254</v>
      </c>
      <c r="H1017" s="35">
        <v>47906</v>
      </c>
      <c r="I1017" s="35" t="s">
        <v>536</v>
      </c>
      <c r="J1017" s="35" t="s">
        <v>584</v>
      </c>
      <c r="K1017" s="35">
        <v>5220</v>
      </c>
      <c r="L1017" s="35"/>
      <c r="M1017" s="35"/>
      <c r="N1017" s="35"/>
      <c r="O1017" s="35"/>
      <c r="P1017" s="33"/>
      <c r="Q1017" s="35"/>
      <c r="R1017" s="35"/>
      <c r="S1017" s="35"/>
      <c r="T1017" s="35"/>
      <c r="U1017" s="35"/>
      <c r="V1017" s="35"/>
      <c r="W1017" s="35"/>
      <c r="X1017" s="35"/>
      <c r="Y1017" s="35"/>
      <c r="Z1017" s="35"/>
      <c r="AA1017" s="35">
        <v>1973</v>
      </c>
      <c r="AB1017" s="35"/>
      <c r="AC1017" s="35">
        <v>3</v>
      </c>
      <c r="AD1017" s="35">
        <v>3</v>
      </c>
      <c r="AE1017" s="35"/>
      <c r="AF1017" s="35">
        <v>3</v>
      </c>
      <c r="AG1017" s="35"/>
      <c r="AH1017" s="35">
        <v>3</v>
      </c>
      <c r="AI1017" s="35"/>
      <c r="AJ1017" s="35"/>
      <c r="AK1017" s="35"/>
      <c r="AL1017" s="35"/>
      <c r="AM1017" s="35"/>
      <c r="AN1017" s="35"/>
      <c r="AO1017" s="35"/>
      <c r="AP1017" s="35"/>
      <c r="AQ1017" s="35"/>
      <c r="AR1017" s="35"/>
      <c r="AS1017" s="35"/>
      <c r="AT1017" s="35"/>
      <c r="AU1017" s="35"/>
      <c r="AV1017" s="35"/>
      <c r="AW1017" s="35"/>
      <c r="AX1017" s="35"/>
      <c r="AY1017" s="35"/>
      <c r="AZ1017" s="35"/>
      <c r="BA1017" s="35"/>
      <c r="BB1017" s="35"/>
      <c r="BC1017" s="35"/>
      <c r="BD1017" s="35"/>
      <c r="BE1017" s="35"/>
      <c r="BF1017" s="35"/>
      <c r="BG1017" s="35"/>
      <c r="BH1017" s="35"/>
      <c r="BI1017" s="35"/>
      <c r="BJ1017" s="35"/>
      <c r="BK1017" s="35"/>
      <c r="BL1017" s="35"/>
      <c r="BM1017" s="35"/>
      <c r="BN1017" s="35"/>
      <c r="BO1017" s="35"/>
      <c r="BP1017" s="35"/>
      <c r="BQ1017" s="35"/>
      <c r="BR1017" s="35"/>
      <c r="BS1017" s="35"/>
      <c r="BT1017" s="35"/>
      <c r="BU1017" s="35"/>
      <c r="BV1017" s="35"/>
      <c r="BW1017" s="35"/>
      <c r="BX1017" s="35"/>
      <c r="BY1017" s="35"/>
      <c r="BZ1017" s="35"/>
      <c r="CA1017" s="35"/>
      <c r="CB1017" s="35"/>
      <c r="CC1017" s="35"/>
      <c r="CD1017" s="35"/>
      <c r="CE1017" s="35"/>
      <c r="CF1017" s="35"/>
      <c r="CG1017" s="35"/>
      <c r="CH1017" s="35"/>
      <c r="CQ1017" s="244">
        <v>0</v>
      </c>
      <c r="CV1017" s="244">
        <v>0</v>
      </c>
    </row>
    <row r="1018" spans="1:100" s="244" customFormat="1" x14ac:dyDescent="0.25">
      <c r="A1018" s="244" t="s">
        <v>1742</v>
      </c>
      <c r="B1018" s="35"/>
      <c r="C1018" s="35"/>
      <c r="D1018" s="35" t="s">
        <v>6073</v>
      </c>
      <c r="E1018" s="35" t="s">
        <v>6074</v>
      </c>
      <c r="F1018" s="35" t="s">
        <v>6075</v>
      </c>
      <c r="G1018" s="35" t="s">
        <v>133</v>
      </c>
      <c r="H1018" s="35">
        <v>47904</v>
      </c>
      <c r="I1018" s="35" t="s">
        <v>536</v>
      </c>
      <c r="J1018" s="35" t="s">
        <v>584</v>
      </c>
      <c r="K1018" s="35">
        <v>5573</v>
      </c>
      <c r="L1018" s="35"/>
      <c r="M1018" s="35"/>
      <c r="N1018" s="35"/>
      <c r="O1018" s="35"/>
      <c r="P1018" s="33"/>
      <c r="Q1018" s="35"/>
      <c r="R1018" s="35"/>
      <c r="S1018" s="35"/>
      <c r="T1018" s="35"/>
      <c r="U1018" s="35"/>
      <c r="V1018" s="35"/>
      <c r="W1018" s="35"/>
      <c r="X1018" s="35"/>
      <c r="Y1018" s="35"/>
      <c r="Z1018" s="35"/>
      <c r="AA1018" s="35">
        <v>1990</v>
      </c>
      <c r="AB1018" s="35"/>
      <c r="AC1018" s="35">
        <v>3</v>
      </c>
      <c r="AD1018" s="35">
        <v>3</v>
      </c>
      <c r="AE1018" s="35"/>
      <c r="AF1018" s="35">
        <v>3</v>
      </c>
      <c r="AG1018" s="35"/>
      <c r="AH1018" s="35">
        <v>3</v>
      </c>
      <c r="AI1018" s="35"/>
      <c r="AJ1018" s="35"/>
      <c r="AK1018" s="35"/>
      <c r="AL1018" s="35"/>
      <c r="AM1018" s="35"/>
      <c r="AN1018" s="35"/>
      <c r="AO1018" s="35"/>
      <c r="AP1018" s="35"/>
      <c r="AQ1018" s="35"/>
      <c r="AR1018" s="35"/>
      <c r="AS1018" s="35"/>
      <c r="AT1018" s="35"/>
      <c r="AU1018" s="35"/>
      <c r="AV1018" s="35"/>
      <c r="AW1018" s="35"/>
      <c r="AX1018" s="35"/>
      <c r="AY1018" s="35"/>
      <c r="AZ1018" s="35"/>
      <c r="BA1018" s="35"/>
      <c r="BB1018" s="35"/>
      <c r="BC1018" s="35"/>
      <c r="BD1018" s="35"/>
      <c r="BE1018" s="35"/>
      <c r="BF1018" s="35"/>
      <c r="BG1018" s="35"/>
      <c r="BH1018" s="35"/>
      <c r="BI1018" s="35"/>
      <c r="BJ1018" s="35"/>
      <c r="BK1018" s="35"/>
      <c r="BL1018" s="35"/>
      <c r="BM1018" s="35"/>
      <c r="BN1018" s="35"/>
      <c r="BO1018" s="35"/>
      <c r="BP1018" s="35"/>
      <c r="BQ1018" s="35"/>
      <c r="BR1018" s="35"/>
      <c r="BS1018" s="35"/>
      <c r="BT1018" s="35"/>
      <c r="BU1018" s="35"/>
      <c r="BV1018" s="35"/>
      <c r="BW1018" s="35"/>
      <c r="BX1018" s="35"/>
      <c r="BY1018" s="35"/>
      <c r="BZ1018" s="35"/>
      <c r="CA1018" s="35"/>
      <c r="CB1018" s="35"/>
      <c r="CC1018" s="35"/>
      <c r="CD1018" s="35"/>
      <c r="CE1018" s="35"/>
      <c r="CF1018" s="35"/>
      <c r="CG1018" s="35"/>
      <c r="CH1018" s="35"/>
      <c r="CQ1018" s="244">
        <v>1</v>
      </c>
      <c r="CR1018" s="244" t="s">
        <v>6397</v>
      </c>
      <c r="CV1018" s="244">
        <v>0</v>
      </c>
    </row>
    <row r="1019" spans="1:100" s="244" customFormat="1" x14ac:dyDescent="0.25">
      <c r="A1019" s="244" t="s">
        <v>6076</v>
      </c>
      <c r="B1019" s="35"/>
      <c r="C1019" s="35"/>
      <c r="D1019" s="35" t="s">
        <v>6077</v>
      </c>
      <c r="E1019" s="35" t="s">
        <v>6078</v>
      </c>
      <c r="F1019" s="35" t="s">
        <v>6079</v>
      </c>
      <c r="G1019" s="35" t="s">
        <v>133</v>
      </c>
      <c r="H1019" s="35">
        <v>47904</v>
      </c>
      <c r="I1019" s="35" t="s">
        <v>536</v>
      </c>
      <c r="J1019" s="35" t="s">
        <v>584</v>
      </c>
      <c r="K1019" s="35">
        <v>5498</v>
      </c>
      <c r="L1019" s="35"/>
      <c r="M1019" s="35"/>
      <c r="N1019" s="35"/>
      <c r="O1019" s="35"/>
      <c r="P1019" s="33"/>
      <c r="Q1019" s="35"/>
      <c r="R1019" s="35"/>
      <c r="S1019" s="35"/>
      <c r="T1019" s="35"/>
      <c r="U1019" s="35"/>
      <c r="V1019" s="35"/>
      <c r="W1019" s="35"/>
      <c r="X1019" s="35"/>
      <c r="Y1019" s="35"/>
      <c r="Z1019" s="35"/>
      <c r="AA1019" s="35"/>
      <c r="AB1019" s="35"/>
      <c r="AC1019" s="35">
        <v>2</v>
      </c>
      <c r="AD1019" s="35">
        <v>2</v>
      </c>
      <c r="AE1019" s="35"/>
      <c r="AF1019" s="35">
        <v>1</v>
      </c>
      <c r="AG1019" s="35"/>
      <c r="AH1019" s="35">
        <v>3</v>
      </c>
      <c r="AI1019" s="35"/>
      <c r="AJ1019" s="35"/>
      <c r="AK1019" s="35"/>
      <c r="AL1019" s="35"/>
      <c r="AM1019" s="35"/>
      <c r="AN1019" s="35"/>
      <c r="AO1019" s="35"/>
      <c r="AP1019" s="35"/>
      <c r="AQ1019" s="35"/>
      <c r="AR1019" s="35"/>
      <c r="AS1019" s="35"/>
      <c r="AT1019" s="35"/>
      <c r="AU1019" s="35"/>
      <c r="AV1019" s="35"/>
      <c r="AW1019" s="35"/>
      <c r="AX1019" s="35"/>
      <c r="AY1019" s="35"/>
      <c r="AZ1019" s="35"/>
      <c r="BA1019" s="35"/>
      <c r="BB1019" s="35"/>
      <c r="BC1019" s="35"/>
      <c r="BD1019" s="35"/>
      <c r="BE1019" s="35"/>
      <c r="BF1019" s="35"/>
      <c r="BG1019" s="35"/>
      <c r="BH1019" s="35"/>
      <c r="BI1019" s="35"/>
      <c r="BJ1019" s="35"/>
      <c r="BK1019" s="35"/>
      <c r="BL1019" s="35"/>
      <c r="BM1019" s="35"/>
      <c r="BN1019" s="35"/>
      <c r="BO1019" s="35"/>
      <c r="BP1019" s="35"/>
      <c r="BQ1019" s="35"/>
      <c r="BR1019" s="35"/>
      <c r="BS1019" s="35"/>
      <c r="BT1019" s="35"/>
      <c r="BU1019" s="35"/>
      <c r="BV1019" s="35"/>
      <c r="BW1019" s="35"/>
      <c r="BX1019" s="35"/>
      <c r="BY1019" s="35"/>
      <c r="BZ1019" s="35"/>
      <c r="CA1019" s="35"/>
      <c r="CB1019" s="35"/>
      <c r="CC1019" s="35"/>
      <c r="CD1019" s="35"/>
      <c r="CE1019" s="35"/>
      <c r="CF1019" s="35"/>
      <c r="CG1019" s="35"/>
      <c r="CH1019" s="35" t="s">
        <v>6080</v>
      </c>
      <c r="CQ1019" s="244">
        <v>0</v>
      </c>
      <c r="CV1019" s="244">
        <v>0</v>
      </c>
    </row>
    <row r="1020" spans="1:100" s="244" customFormat="1" x14ac:dyDescent="0.25">
      <c r="A1020" s="244" t="s">
        <v>6081</v>
      </c>
      <c r="B1020" s="35"/>
      <c r="C1020" s="35"/>
      <c r="D1020" s="35" t="s">
        <v>6082</v>
      </c>
      <c r="E1020" s="35" t="s">
        <v>6083</v>
      </c>
      <c r="F1020" s="35" t="s">
        <v>6084</v>
      </c>
      <c r="G1020" s="35" t="s">
        <v>254</v>
      </c>
      <c r="H1020" s="35">
        <v>47906</v>
      </c>
      <c r="I1020" s="35" t="s">
        <v>536</v>
      </c>
      <c r="J1020" s="35" t="s">
        <v>584</v>
      </c>
      <c r="K1020" s="35">
        <v>6760</v>
      </c>
      <c r="L1020" s="35"/>
      <c r="M1020" s="35"/>
      <c r="N1020" s="35"/>
      <c r="O1020" s="35"/>
      <c r="P1020" s="33">
        <v>1170</v>
      </c>
      <c r="Q1020" s="35"/>
      <c r="R1020" s="35"/>
      <c r="S1020" s="35"/>
      <c r="T1020" s="35"/>
      <c r="U1020" s="35"/>
      <c r="V1020" s="35"/>
      <c r="W1020" s="35"/>
      <c r="X1020" s="35"/>
      <c r="Y1020" s="35"/>
      <c r="Z1020" s="35"/>
      <c r="AA1020" s="35">
        <v>1999</v>
      </c>
      <c r="AB1020" s="35"/>
      <c r="AC1020" s="35">
        <v>3</v>
      </c>
      <c r="AD1020" s="35">
        <v>3</v>
      </c>
      <c r="AE1020" s="35"/>
      <c r="AF1020" s="35">
        <v>3</v>
      </c>
      <c r="AG1020" s="35"/>
      <c r="AH1020" s="35">
        <v>3</v>
      </c>
      <c r="AI1020" s="35"/>
      <c r="AJ1020" s="35"/>
      <c r="AK1020" s="35"/>
      <c r="AL1020" s="35"/>
      <c r="AM1020" s="35"/>
      <c r="AN1020" s="35"/>
      <c r="AO1020" s="35"/>
      <c r="AP1020" s="35"/>
      <c r="AQ1020" s="35"/>
      <c r="AR1020" s="35"/>
      <c r="AS1020" s="35"/>
      <c r="AT1020" s="35"/>
      <c r="AU1020" s="35"/>
      <c r="AV1020" s="35"/>
      <c r="AW1020" s="35"/>
      <c r="AX1020" s="35"/>
      <c r="AY1020" s="35"/>
      <c r="AZ1020" s="35"/>
      <c r="BA1020" s="35"/>
      <c r="BB1020" s="35"/>
      <c r="BC1020" s="35"/>
      <c r="BD1020" s="35"/>
      <c r="BE1020" s="35"/>
      <c r="BF1020" s="35"/>
      <c r="BG1020" s="35"/>
      <c r="BH1020" s="35"/>
      <c r="BI1020" s="35"/>
      <c r="BJ1020" s="35"/>
      <c r="BK1020" s="35"/>
      <c r="BL1020" s="35"/>
      <c r="BM1020" s="35"/>
      <c r="BN1020" s="35"/>
      <c r="BO1020" s="35"/>
      <c r="BP1020" s="35"/>
      <c r="BQ1020" s="35"/>
      <c r="BR1020" s="35"/>
      <c r="BS1020" s="35"/>
      <c r="BT1020" s="35"/>
      <c r="BU1020" s="35"/>
      <c r="BV1020" s="35"/>
      <c r="BW1020" s="35"/>
      <c r="BX1020" s="35"/>
      <c r="BY1020" s="35"/>
      <c r="BZ1020" s="35"/>
      <c r="CA1020" s="35"/>
      <c r="CB1020" s="35"/>
      <c r="CC1020" s="35"/>
      <c r="CD1020" s="35"/>
      <c r="CE1020" s="35"/>
      <c r="CF1020" s="35"/>
      <c r="CG1020" s="35"/>
      <c r="CH1020" s="35" t="s">
        <v>6056</v>
      </c>
      <c r="CQ1020" s="244">
        <v>0</v>
      </c>
      <c r="CV1020" s="244">
        <v>0</v>
      </c>
    </row>
    <row r="1021" spans="1:100" s="244" customFormat="1" x14ac:dyDescent="0.25">
      <c r="A1021" s="244" t="s">
        <v>6085</v>
      </c>
      <c r="B1021" s="35"/>
      <c r="C1021" s="35"/>
      <c r="D1021" s="35" t="s">
        <v>6086</v>
      </c>
      <c r="E1021" s="35" t="s">
        <v>6087</v>
      </c>
      <c r="F1021" s="35" t="s">
        <v>6088</v>
      </c>
      <c r="G1021" s="35" t="s">
        <v>133</v>
      </c>
      <c r="H1021" s="35">
        <v>47905</v>
      </c>
      <c r="I1021" s="35" t="s">
        <v>536</v>
      </c>
      <c r="J1021" s="35" t="s">
        <v>584</v>
      </c>
      <c r="K1021" s="35">
        <v>6199</v>
      </c>
      <c r="L1021" s="35"/>
      <c r="M1021" s="35"/>
      <c r="N1021" s="35"/>
      <c r="O1021" s="35"/>
      <c r="P1021" s="33">
        <v>2355</v>
      </c>
      <c r="Q1021" s="35"/>
      <c r="R1021" s="35"/>
      <c r="S1021" s="35"/>
      <c r="T1021" s="35"/>
      <c r="U1021" s="35"/>
      <c r="V1021" s="35"/>
      <c r="W1021" s="35"/>
      <c r="X1021" s="35"/>
      <c r="Y1021" s="35"/>
      <c r="Z1021" s="35"/>
      <c r="AA1021" s="35">
        <v>1901</v>
      </c>
      <c r="AB1021" s="35"/>
      <c r="AC1021" s="35">
        <v>3</v>
      </c>
      <c r="AD1021" s="35">
        <v>2</v>
      </c>
      <c r="AE1021" s="35"/>
      <c r="AF1021" s="35">
        <v>3</v>
      </c>
      <c r="AG1021" s="35"/>
      <c r="AH1021" s="35">
        <v>3</v>
      </c>
      <c r="AI1021" s="35"/>
      <c r="AJ1021" s="35"/>
      <c r="AK1021" s="35"/>
      <c r="AL1021" s="35"/>
      <c r="AM1021" s="35"/>
      <c r="AN1021" s="35"/>
      <c r="AO1021" s="35"/>
      <c r="AP1021" s="35"/>
      <c r="AQ1021" s="35"/>
      <c r="AR1021" s="35"/>
      <c r="AS1021" s="35"/>
      <c r="AT1021" s="35"/>
      <c r="AU1021" s="35"/>
      <c r="AV1021" s="35"/>
      <c r="AW1021" s="35"/>
      <c r="AX1021" s="35"/>
      <c r="AY1021" s="35"/>
      <c r="AZ1021" s="35"/>
      <c r="BA1021" s="35"/>
      <c r="BB1021" s="35"/>
      <c r="BC1021" s="35"/>
      <c r="BD1021" s="35"/>
      <c r="BE1021" s="35"/>
      <c r="BF1021" s="35"/>
      <c r="BG1021" s="35"/>
      <c r="BH1021" s="35"/>
      <c r="BI1021" s="35"/>
      <c r="BJ1021" s="35"/>
      <c r="BK1021" s="35"/>
      <c r="BL1021" s="35"/>
      <c r="BM1021" s="35"/>
      <c r="BN1021" s="35"/>
      <c r="BO1021" s="35"/>
      <c r="BP1021" s="35"/>
      <c r="BQ1021" s="35"/>
      <c r="BR1021" s="35"/>
      <c r="BS1021" s="35"/>
      <c r="BT1021" s="35"/>
      <c r="BU1021" s="35"/>
      <c r="BV1021" s="35"/>
      <c r="BW1021" s="35"/>
      <c r="BX1021" s="35"/>
      <c r="BY1021" s="35"/>
      <c r="BZ1021" s="35"/>
      <c r="CA1021" s="35"/>
      <c r="CB1021" s="35"/>
      <c r="CC1021" s="35"/>
      <c r="CD1021" s="35"/>
      <c r="CE1021" s="35"/>
      <c r="CF1021" s="35"/>
      <c r="CG1021" s="35"/>
      <c r="CH1021" s="35" t="s">
        <v>6089</v>
      </c>
      <c r="CQ1021" s="244">
        <v>0</v>
      </c>
      <c r="CV1021" s="244">
        <v>0</v>
      </c>
    </row>
    <row r="1022" spans="1:100" s="244" customFormat="1" x14ac:dyDescent="0.25">
      <c r="A1022" s="244" t="s">
        <v>6090</v>
      </c>
      <c r="B1022" s="35"/>
      <c r="C1022" s="35"/>
      <c r="D1022" s="35" t="s">
        <v>6091</v>
      </c>
      <c r="E1022" s="35" t="s">
        <v>6092</v>
      </c>
      <c r="F1022" s="35" t="s">
        <v>6093</v>
      </c>
      <c r="G1022" s="35" t="s">
        <v>133</v>
      </c>
      <c r="H1022" s="35">
        <v>47905</v>
      </c>
      <c r="I1022" s="35" t="s">
        <v>536</v>
      </c>
      <c r="J1022" s="35" t="s">
        <v>584</v>
      </c>
      <c r="K1022" s="35">
        <v>6524</v>
      </c>
      <c r="L1022" s="35"/>
      <c r="M1022" s="35"/>
      <c r="N1022" s="35"/>
      <c r="O1022" s="35"/>
      <c r="P1022" s="33"/>
      <c r="Q1022" s="35"/>
      <c r="R1022" s="35"/>
      <c r="S1022" s="35"/>
      <c r="T1022" s="35"/>
      <c r="U1022" s="35"/>
      <c r="V1022" s="35"/>
      <c r="W1022" s="35"/>
      <c r="X1022" s="35"/>
      <c r="Y1022" s="35"/>
      <c r="Z1022" s="35"/>
      <c r="AA1022" s="35">
        <v>2008</v>
      </c>
      <c r="AB1022" s="35"/>
      <c r="AC1022" s="35">
        <v>3</v>
      </c>
      <c r="AD1022" s="35">
        <v>3</v>
      </c>
      <c r="AE1022" s="35"/>
      <c r="AF1022" s="35">
        <v>4</v>
      </c>
      <c r="AG1022" s="35"/>
      <c r="AH1022" s="35">
        <v>3</v>
      </c>
      <c r="AI1022" s="35"/>
      <c r="AJ1022" s="35"/>
      <c r="AK1022" s="35"/>
      <c r="AL1022" s="35"/>
      <c r="AM1022" s="35"/>
      <c r="AN1022" s="35"/>
      <c r="AO1022" s="35"/>
      <c r="AP1022" s="35"/>
      <c r="AQ1022" s="35"/>
      <c r="AR1022" s="35"/>
      <c r="AS1022" s="35"/>
      <c r="AT1022" s="35"/>
      <c r="AU1022" s="35"/>
      <c r="AV1022" s="35"/>
      <c r="AW1022" s="35"/>
      <c r="AX1022" s="35"/>
      <c r="AY1022" s="35"/>
      <c r="AZ1022" s="35"/>
      <c r="BA1022" s="35"/>
      <c r="BB1022" s="35"/>
      <c r="BC1022" s="35"/>
      <c r="BD1022" s="35"/>
      <c r="BE1022" s="35"/>
      <c r="BF1022" s="35"/>
      <c r="BG1022" s="35"/>
      <c r="BH1022" s="35"/>
      <c r="BI1022" s="35"/>
      <c r="BJ1022" s="35"/>
      <c r="BK1022" s="35"/>
      <c r="BL1022" s="35"/>
      <c r="BM1022" s="35"/>
      <c r="BN1022" s="35"/>
      <c r="BO1022" s="35"/>
      <c r="BP1022" s="35"/>
      <c r="BQ1022" s="35"/>
      <c r="BR1022" s="35"/>
      <c r="BS1022" s="35"/>
      <c r="BT1022" s="35"/>
      <c r="BU1022" s="35"/>
      <c r="BV1022" s="35"/>
      <c r="BW1022" s="35"/>
      <c r="BX1022" s="35"/>
      <c r="BY1022" s="35"/>
      <c r="BZ1022" s="35"/>
      <c r="CA1022" s="35"/>
      <c r="CB1022" s="35"/>
      <c r="CC1022" s="35"/>
      <c r="CD1022" s="35"/>
      <c r="CE1022" s="35"/>
      <c r="CF1022" s="35"/>
      <c r="CG1022" s="35"/>
      <c r="CH1022" s="35"/>
      <c r="CQ1022" s="244">
        <v>0</v>
      </c>
      <c r="CV1022" s="244">
        <v>0</v>
      </c>
    </row>
    <row r="1023" spans="1:100" s="244" customFormat="1" x14ac:dyDescent="0.25">
      <c r="A1023" s="244" t="s">
        <v>6094</v>
      </c>
      <c r="B1023" s="35"/>
      <c r="C1023" s="35"/>
      <c r="D1023" s="35" t="s">
        <v>6095</v>
      </c>
      <c r="E1023" s="35" t="s">
        <v>6096</v>
      </c>
      <c r="F1023" s="35" t="s">
        <v>6097</v>
      </c>
      <c r="G1023" s="35" t="s">
        <v>133</v>
      </c>
      <c r="H1023" s="35">
        <v>47909</v>
      </c>
      <c r="I1023" s="35" t="s">
        <v>536</v>
      </c>
      <c r="J1023" s="35" t="s">
        <v>584</v>
      </c>
      <c r="K1023" s="35">
        <v>5532</v>
      </c>
      <c r="L1023" s="35"/>
      <c r="M1023" s="35"/>
      <c r="N1023" s="35"/>
      <c r="O1023" s="35"/>
      <c r="P1023" s="33"/>
      <c r="Q1023" s="35"/>
      <c r="R1023" s="35"/>
      <c r="S1023" s="35"/>
      <c r="T1023" s="35"/>
      <c r="U1023" s="35"/>
      <c r="V1023" s="35"/>
      <c r="W1023" s="35"/>
      <c r="X1023" s="35"/>
      <c r="Y1023" s="35"/>
      <c r="Z1023" s="35"/>
      <c r="AA1023" s="35">
        <v>1960</v>
      </c>
      <c r="AB1023" s="35"/>
      <c r="AC1023" s="35">
        <v>2</v>
      </c>
      <c r="AD1023" s="35">
        <v>2</v>
      </c>
      <c r="AE1023" s="35"/>
      <c r="AF1023" s="35">
        <v>2</v>
      </c>
      <c r="AG1023" s="35"/>
      <c r="AH1023" s="35">
        <v>2</v>
      </c>
      <c r="AI1023" s="35"/>
      <c r="AJ1023" s="35"/>
      <c r="AK1023" s="35"/>
      <c r="AL1023" s="35"/>
      <c r="AM1023" s="35"/>
      <c r="AN1023" s="35"/>
      <c r="AO1023" s="35"/>
      <c r="AP1023" s="35"/>
      <c r="AQ1023" s="35"/>
      <c r="AR1023" s="35"/>
      <c r="AS1023" s="35"/>
      <c r="AT1023" s="35"/>
      <c r="AU1023" s="35"/>
      <c r="AV1023" s="35"/>
      <c r="AW1023" s="35"/>
      <c r="AX1023" s="35"/>
      <c r="AY1023" s="35"/>
      <c r="AZ1023" s="35"/>
      <c r="BA1023" s="35"/>
      <c r="BB1023" s="35"/>
      <c r="BC1023" s="35"/>
      <c r="BD1023" s="35"/>
      <c r="BE1023" s="35"/>
      <c r="BF1023" s="35"/>
      <c r="BG1023" s="35"/>
      <c r="BH1023" s="35"/>
      <c r="BI1023" s="35"/>
      <c r="BJ1023" s="35"/>
      <c r="BK1023" s="35"/>
      <c r="BL1023" s="35"/>
      <c r="BM1023" s="35"/>
      <c r="BN1023" s="35"/>
      <c r="BO1023" s="35"/>
      <c r="BP1023" s="35"/>
      <c r="BQ1023" s="35"/>
      <c r="BR1023" s="35"/>
      <c r="BS1023" s="35"/>
      <c r="BT1023" s="35"/>
      <c r="BU1023" s="35"/>
      <c r="BV1023" s="35"/>
      <c r="BW1023" s="35"/>
      <c r="BX1023" s="35"/>
      <c r="BY1023" s="35"/>
      <c r="BZ1023" s="35"/>
      <c r="CA1023" s="35"/>
      <c r="CB1023" s="35"/>
      <c r="CC1023" s="35"/>
      <c r="CD1023" s="35"/>
      <c r="CE1023" s="35"/>
      <c r="CF1023" s="35"/>
      <c r="CG1023" s="35"/>
      <c r="CH1023" s="35" t="s">
        <v>6098</v>
      </c>
      <c r="CQ1023" s="244">
        <v>0</v>
      </c>
      <c r="CV1023" s="244">
        <v>0</v>
      </c>
    </row>
    <row r="1024" spans="1:100" s="244" customFormat="1" x14ac:dyDescent="0.25">
      <c r="A1024" s="244" t="s">
        <v>6099</v>
      </c>
      <c r="B1024" s="35"/>
      <c r="C1024" s="35"/>
      <c r="D1024" s="35" t="s">
        <v>6100</v>
      </c>
      <c r="E1024" s="35" t="s">
        <v>3415</v>
      </c>
      <c r="F1024" s="35" t="s">
        <v>6101</v>
      </c>
      <c r="G1024" s="35" t="s">
        <v>133</v>
      </c>
      <c r="H1024" s="35">
        <v>47905</v>
      </c>
      <c r="I1024" s="35" t="s">
        <v>536</v>
      </c>
      <c r="J1024" s="35" t="s">
        <v>584</v>
      </c>
      <c r="K1024" s="35">
        <v>5028</v>
      </c>
      <c r="L1024" s="35"/>
      <c r="M1024" s="35"/>
      <c r="N1024" s="35"/>
      <c r="O1024" s="35"/>
      <c r="P1024" s="33"/>
      <c r="Q1024" s="35"/>
      <c r="R1024" s="35"/>
      <c r="S1024" s="35"/>
      <c r="T1024" s="35"/>
      <c r="U1024" s="35"/>
      <c r="V1024" s="35"/>
      <c r="W1024" s="35"/>
      <c r="X1024" s="35"/>
      <c r="Y1024" s="35"/>
      <c r="Z1024" s="35"/>
      <c r="AA1024" s="35">
        <v>2013</v>
      </c>
      <c r="AB1024" s="35"/>
      <c r="AC1024" s="35">
        <v>5</v>
      </c>
      <c r="AD1024" s="35">
        <v>4</v>
      </c>
      <c r="AE1024" s="35"/>
      <c r="AF1024" s="35">
        <v>4</v>
      </c>
      <c r="AG1024" s="35"/>
      <c r="AH1024" s="35">
        <v>4</v>
      </c>
      <c r="AI1024" s="35"/>
      <c r="AJ1024" s="35"/>
      <c r="AK1024" s="35"/>
      <c r="AL1024" s="35"/>
      <c r="AM1024" s="35"/>
      <c r="AN1024" s="35"/>
      <c r="AO1024" s="35"/>
      <c r="AP1024" s="35"/>
      <c r="AQ1024" s="35"/>
      <c r="AR1024" s="35"/>
      <c r="AS1024" s="35"/>
      <c r="AT1024" s="35"/>
      <c r="AU1024" s="35"/>
      <c r="AV1024" s="35"/>
      <c r="AW1024" s="35"/>
      <c r="AX1024" s="35"/>
      <c r="AY1024" s="35"/>
      <c r="AZ1024" s="35"/>
      <c r="BA1024" s="35"/>
      <c r="BB1024" s="35"/>
      <c r="BC1024" s="35"/>
      <c r="BD1024" s="35"/>
      <c r="BE1024" s="35"/>
      <c r="BF1024" s="35"/>
      <c r="BG1024" s="35"/>
      <c r="BH1024" s="35"/>
      <c r="BI1024" s="35"/>
      <c r="BJ1024" s="35"/>
      <c r="BK1024" s="35"/>
      <c r="BL1024" s="35"/>
      <c r="BM1024" s="35"/>
      <c r="BN1024" s="35"/>
      <c r="BO1024" s="35"/>
      <c r="BP1024" s="35"/>
      <c r="BQ1024" s="35"/>
      <c r="BR1024" s="35"/>
      <c r="BS1024" s="35"/>
      <c r="BT1024" s="35"/>
      <c r="BU1024" s="35"/>
      <c r="BV1024" s="35"/>
      <c r="BW1024" s="35"/>
      <c r="BX1024" s="35"/>
      <c r="BY1024" s="35"/>
      <c r="BZ1024" s="35"/>
      <c r="CA1024" s="35"/>
      <c r="CB1024" s="35"/>
      <c r="CC1024" s="35"/>
      <c r="CD1024" s="35"/>
      <c r="CE1024" s="35"/>
      <c r="CF1024" s="35"/>
      <c r="CG1024" s="35"/>
      <c r="CH1024" s="35"/>
      <c r="CQ1024" s="244">
        <v>0</v>
      </c>
      <c r="CV1024" s="244">
        <v>0</v>
      </c>
    </row>
    <row r="1025" spans="1:100" s="244" customFormat="1" x14ac:dyDescent="0.25">
      <c r="A1025" s="244" t="s">
        <v>6102</v>
      </c>
      <c r="B1025" s="35"/>
      <c r="C1025" s="35"/>
      <c r="D1025" s="35" t="s">
        <v>6103</v>
      </c>
      <c r="E1025" s="35" t="s">
        <v>4738</v>
      </c>
      <c r="F1025" s="35" t="s">
        <v>6104</v>
      </c>
      <c r="G1025" s="35" t="s">
        <v>133</v>
      </c>
      <c r="H1025" s="35">
        <v>47905</v>
      </c>
      <c r="I1025" s="35" t="s">
        <v>536</v>
      </c>
      <c r="J1025" s="35" t="s">
        <v>584</v>
      </c>
      <c r="K1025" s="35">
        <v>10810</v>
      </c>
      <c r="L1025" s="35"/>
      <c r="M1025" s="35"/>
      <c r="N1025" s="35"/>
      <c r="O1025" s="35"/>
      <c r="P1025" s="33"/>
      <c r="Q1025" s="35"/>
      <c r="R1025" s="35"/>
      <c r="S1025" s="35"/>
      <c r="T1025" s="35"/>
      <c r="U1025" s="35"/>
      <c r="V1025" s="35"/>
      <c r="W1025" s="35"/>
      <c r="X1025" s="35"/>
      <c r="Y1025" s="35"/>
      <c r="Z1025" s="35"/>
      <c r="AA1025" s="35">
        <v>2007</v>
      </c>
      <c r="AB1025" s="35"/>
      <c r="AC1025" s="35">
        <v>4</v>
      </c>
      <c r="AD1025" s="35">
        <v>3</v>
      </c>
      <c r="AE1025" s="35"/>
      <c r="AF1025" s="35">
        <v>4</v>
      </c>
      <c r="AG1025" s="35"/>
      <c r="AH1025" s="35">
        <v>3</v>
      </c>
      <c r="AI1025" s="35"/>
      <c r="AJ1025" s="35"/>
      <c r="AK1025" s="35"/>
      <c r="AL1025" s="35"/>
      <c r="AM1025" s="35"/>
      <c r="AN1025" s="35"/>
      <c r="AO1025" s="35"/>
      <c r="AP1025" s="35"/>
      <c r="AQ1025" s="35"/>
      <c r="AR1025" s="35"/>
      <c r="AS1025" s="35"/>
      <c r="AT1025" s="35"/>
      <c r="AU1025" s="35"/>
      <c r="AV1025" s="35"/>
      <c r="AW1025" s="35"/>
      <c r="AX1025" s="35"/>
      <c r="AY1025" s="35"/>
      <c r="AZ1025" s="35"/>
      <c r="BA1025" s="35"/>
      <c r="BB1025" s="35"/>
      <c r="BC1025" s="35"/>
      <c r="BD1025" s="35"/>
      <c r="BE1025" s="35"/>
      <c r="BF1025" s="35"/>
      <c r="BG1025" s="35"/>
      <c r="BH1025" s="35"/>
      <c r="BI1025" s="35"/>
      <c r="BJ1025" s="35"/>
      <c r="BK1025" s="35"/>
      <c r="BL1025" s="35"/>
      <c r="BM1025" s="35"/>
      <c r="BN1025" s="35"/>
      <c r="BO1025" s="35"/>
      <c r="BP1025" s="35"/>
      <c r="BQ1025" s="35"/>
      <c r="BR1025" s="35"/>
      <c r="BS1025" s="35"/>
      <c r="BT1025" s="35"/>
      <c r="BU1025" s="35"/>
      <c r="BV1025" s="35"/>
      <c r="BW1025" s="35"/>
      <c r="BX1025" s="35"/>
      <c r="BY1025" s="35"/>
      <c r="BZ1025" s="35"/>
      <c r="CA1025" s="35"/>
      <c r="CB1025" s="35"/>
      <c r="CC1025" s="35"/>
      <c r="CD1025" s="35"/>
      <c r="CE1025" s="35"/>
      <c r="CF1025" s="35"/>
      <c r="CG1025" s="35"/>
      <c r="CH1025" s="35"/>
      <c r="CQ1025" s="244">
        <v>0</v>
      </c>
      <c r="CV1025" s="244">
        <v>0</v>
      </c>
    </row>
    <row r="1026" spans="1:100" s="244" customFormat="1" x14ac:dyDescent="0.25">
      <c r="A1026" s="244" t="s">
        <v>6105</v>
      </c>
      <c r="B1026" s="35"/>
      <c r="C1026" s="35"/>
      <c r="D1026" s="35" t="s">
        <v>6106</v>
      </c>
      <c r="E1026" s="35" t="s">
        <v>731</v>
      </c>
      <c r="F1026" s="35" t="s">
        <v>6107</v>
      </c>
      <c r="G1026" s="35" t="s">
        <v>133</v>
      </c>
      <c r="H1026" s="35">
        <v>47909</v>
      </c>
      <c r="I1026" s="35" t="s">
        <v>536</v>
      </c>
      <c r="J1026" s="35" t="s">
        <v>584</v>
      </c>
      <c r="K1026" s="35">
        <v>19343</v>
      </c>
      <c r="L1026" s="35"/>
      <c r="M1026" s="35"/>
      <c r="N1026" s="35"/>
      <c r="O1026" s="35"/>
      <c r="P1026" s="33"/>
      <c r="Q1026" s="35"/>
      <c r="R1026" s="35"/>
      <c r="S1026" s="35"/>
      <c r="T1026" s="35"/>
      <c r="U1026" s="35"/>
      <c r="V1026" s="35"/>
      <c r="W1026" s="35"/>
      <c r="X1026" s="35"/>
      <c r="Y1026" s="35"/>
      <c r="Z1026" s="35"/>
      <c r="AA1026" s="35">
        <v>1997</v>
      </c>
      <c r="AB1026" s="35"/>
      <c r="AC1026" s="35">
        <v>3</v>
      </c>
      <c r="AD1026" s="35">
        <v>4</v>
      </c>
      <c r="AE1026" s="35"/>
      <c r="AF1026" s="35">
        <v>3</v>
      </c>
      <c r="AG1026" s="35"/>
      <c r="AH1026" s="35">
        <v>3</v>
      </c>
      <c r="AI1026" s="35"/>
      <c r="AJ1026" s="35"/>
      <c r="AK1026" s="35"/>
      <c r="AL1026" s="35"/>
      <c r="AM1026" s="35"/>
      <c r="AN1026" s="35"/>
      <c r="AO1026" s="35"/>
      <c r="AP1026" s="35"/>
      <c r="AQ1026" s="35"/>
      <c r="AR1026" s="35"/>
      <c r="AS1026" s="35"/>
      <c r="AT1026" s="35"/>
      <c r="AU1026" s="35"/>
      <c r="AV1026" s="35"/>
      <c r="AW1026" s="35"/>
      <c r="AX1026" s="35"/>
      <c r="AY1026" s="35"/>
      <c r="AZ1026" s="35"/>
      <c r="BA1026" s="35"/>
      <c r="BB1026" s="35"/>
      <c r="BC1026" s="35"/>
      <c r="BD1026" s="35"/>
      <c r="BE1026" s="35"/>
      <c r="BF1026" s="35"/>
      <c r="BG1026" s="35"/>
      <c r="BH1026" s="35"/>
      <c r="BI1026" s="35"/>
      <c r="BJ1026" s="35"/>
      <c r="BK1026" s="35"/>
      <c r="BL1026" s="35"/>
      <c r="BM1026" s="35"/>
      <c r="BN1026" s="35"/>
      <c r="BO1026" s="35"/>
      <c r="BP1026" s="35"/>
      <c r="BQ1026" s="35"/>
      <c r="BR1026" s="35"/>
      <c r="BS1026" s="35"/>
      <c r="BT1026" s="35"/>
      <c r="BU1026" s="35"/>
      <c r="BV1026" s="35"/>
      <c r="BW1026" s="35"/>
      <c r="BX1026" s="35"/>
      <c r="BY1026" s="35"/>
      <c r="BZ1026" s="35"/>
      <c r="CA1026" s="35"/>
      <c r="CB1026" s="35"/>
      <c r="CC1026" s="35"/>
      <c r="CD1026" s="35"/>
      <c r="CE1026" s="35"/>
      <c r="CF1026" s="35"/>
      <c r="CG1026" s="35"/>
      <c r="CH1026" s="35" t="s">
        <v>6108</v>
      </c>
      <c r="CQ1026" s="244">
        <v>0</v>
      </c>
      <c r="CV1026" s="244">
        <v>0</v>
      </c>
    </row>
    <row r="1027" spans="1:100" s="244" customFormat="1" x14ac:dyDescent="0.25">
      <c r="A1027" s="244" t="s">
        <v>2919</v>
      </c>
      <c r="B1027" s="35"/>
      <c r="C1027" s="35"/>
      <c r="D1027" s="35" t="s">
        <v>6109</v>
      </c>
      <c r="E1027" s="35" t="s">
        <v>731</v>
      </c>
      <c r="F1027" s="35" t="s">
        <v>6110</v>
      </c>
      <c r="G1027" s="35" t="s">
        <v>133</v>
      </c>
      <c r="H1027" s="35">
        <v>47904</v>
      </c>
      <c r="I1027" s="35" t="s">
        <v>536</v>
      </c>
      <c r="J1027" s="35" t="s">
        <v>584</v>
      </c>
      <c r="K1027" s="35">
        <v>23495</v>
      </c>
      <c r="L1027" s="35"/>
      <c r="M1027" s="35"/>
      <c r="N1027" s="35"/>
      <c r="O1027" s="35"/>
      <c r="P1027" s="33"/>
      <c r="Q1027" s="35"/>
      <c r="R1027" s="35"/>
      <c r="S1027" s="35"/>
      <c r="T1027" s="35"/>
      <c r="U1027" s="35"/>
      <c r="V1027" s="35"/>
      <c r="W1027" s="35"/>
      <c r="X1027" s="35"/>
      <c r="Y1027" s="35"/>
      <c r="Z1027" s="35"/>
      <c r="AA1027" s="35">
        <v>1998</v>
      </c>
      <c r="AB1027" s="35"/>
      <c r="AC1027" s="35">
        <v>3</v>
      </c>
      <c r="AD1027" s="35">
        <v>4</v>
      </c>
      <c r="AE1027" s="35"/>
      <c r="AF1027" s="35">
        <v>3</v>
      </c>
      <c r="AG1027" s="35"/>
      <c r="AH1027" s="35">
        <v>3</v>
      </c>
      <c r="AI1027" s="35"/>
      <c r="AJ1027" s="35"/>
      <c r="AK1027" s="35"/>
      <c r="AL1027" s="35"/>
      <c r="AM1027" s="35"/>
      <c r="AN1027" s="35"/>
      <c r="AO1027" s="35"/>
      <c r="AP1027" s="35"/>
      <c r="AQ1027" s="35"/>
      <c r="AR1027" s="35"/>
      <c r="AS1027" s="35"/>
      <c r="AT1027" s="35"/>
      <c r="AU1027" s="35"/>
      <c r="AV1027" s="35"/>
      <c r="AW1027" s="35"/>
      <c r="AX1027" s="35"/>
      <c r="AY1027" s="35"/>
      <c r="AZ1027" s="35"/>
      <c r="BA1027" s="35"/>
      <c r="BB1027" s="35"/>
      <c r="BC1027" s="35"/>
      <c r="BD1027" s="35"/>
      <c r="BE1027" s="35"/>
      <c r="BF1027" s="35"/>
      <c r="BG1027" s="35"/>
      <c r="BH1027" s="35"/>
      <c r="BI1027" s="35"/>
      <c r="BJ1027" s="35"/>
      <c r="BK1027" s="35"/>
      <c r="BL1027" s="35"/>
      <c r="BM1027" s="35"/>
      <c r="BN1027" s="35"/>
      <c r="BO1027" s="35"/>
      <c r="BP1027" s="35"/>
      <c r="BQ1027" s="35"/>
      <c r="BR1027" s="35"/>
      <c r="BS1027" s="35"/>
      <c r="BT1027" s="35"/>
      <c r="BU1027" s="35"/>
      <c r="BV1027" s="35"/>
      <c r="BW1027" s="35"/>
      <c r="BX1027" s="35"/>
      <c r="BY1027" s="35"/>
      <c r="BZ1027" s="35"/>
      <c r="CA1027" s="35"/>
      <c r="CB1027" s="35"/>
      <c r="CC1027" s="35"/>
      <c r="CD1027" s="35"/>
      <c r="CE1027" s="35"/>
      <c r="CF1027" s="35"/>
      <c r="CG1027" s="35"/>
      <c r="CH1027" s="35" t="s">
        <v>6108</v>
      </c>
      <c r="CQ1027" s="244">
        <v>1</v>
      </c>
      <c r="CR1027" s="244" t="s">
        <v>6398</v>
      </c>
      <c r="CV1027" s="244">
        <v>0</v>
      </c>
    </row>
    <row r="1028" spans="1:100" s="244" customFormat="1" x14ac:dyDescent="0.25">
      <c r="A1028" s="244" t="s">
        <v>6111</v>
      </c>
      <c r="B1028" s="35"/>
      <c r="C1028" s="35"/>
      <c r="D1028" s="35" t="s">
        <v>6112</v>
      </c>
      <c r="E1028" s="35" t="s">
        <v>731</v>
      </c>
      <c r="F1028" s="35" t="s">
        <v>6113</v>
      </c>
      <c r="G1028" s="35" t="s">
        <v>133</v>
      </c>
      <c r="H1028" s="35">
        <v>47904</v>
      </c>
      <c r="I1028" s="35" t="s">
        <v>536</v>
      </c>
      <c r="J1028" s="35" t="s">
        <v>584</v>
      </c>
      <c r="K1028" s="35">
        <v>25350</v>
      </c>
      <c r="L1028" s="35"/>
      <c r="M1028" s="35"/>
      <c r="N1028" s="35"/>
      <c r="O1028" s="35"/>
      <c r="P1028" s="33"/>
      <c r="Q1028" s="35"/>
      <c r="R1028" s="35"/>
      <c r="S1028" s="35"/>
      <c r="T1028" s="35"/>
      <c r="U1028" s="35"/>
      <c r="V1028" s="35"/>
      <c r="W1028" s="35"/>
      <c r="X1028" s="35"/>
      <c r="Y1028" s="35"/>
      <c r="Z1028" s="35"/>
      <c r="AA1028" s="35">
        <v>1987</v>
      </c>
      <c r="AB1028" s="35"/>
      <c r="AC1028" s="35">
        <v>3</v>
      </c>
      <c r="AD1028" s="35">
        <v>4</v>
      </c>
      <c r="AE1028" s="35"/>
      <c r="AF1028" s="35">
        <v>3</v>
      </c>
      <c r="AG1028" s="35"/>
      <c r="AH1028" s="35">
        <v>3</v>
      </c>
      <c r="AI1028" s="35"/>
      <c r="AJ1028" s="35"/>
      <c r="AK1028" s="35"/>
      <c r="AL1028" s="35"/>
      <c r="AM1028" s="35"/>
      <c r="AN1028" s="35"/>
      <c r="AO1028" s="35"/>
      <c r="AP1028" s="35"/>
      <c r="AQ1028" s="35"/>
      <c r="AR1028" s="35"/>
      <c r="AS1028" s="35"/>
      <c r="AT1028" s="35"/>
      <c r="AU1028" s="35"/>
      <c r="AV1028" s="35"/>
      <c r="AW1028" s="35"/>
      <c r="AX1028" s="35"/>
      <c r="AY1028" s="35"/>
      <c r="AZ1028" s="35"/>
      <c r="BA1028" s="35"/>
      <c r="BB1028" s="35"/>
      <c r="BC1028" s="35"/>
      <c r="BD1028" s="35"/>
      <c r="BE1028" s="35"/>
      <c r="BF1028" s="35"/>
      <c r="BG1028" s="35"/>
      <c r="BH1028" s="35"/>
      <c r="BI1028" s="35"/>
      <c r="BJ1028" s="35"/>
      <c r="BK1028" s="35"/>
      <c r="BL1028" s="35"/>
      <c r="BM1028" s="35"/>
      <c r="BN1028" s="35"/>
      <c r="BO1028" s="35"/>
      <c r="BP1028" s="35"/>
      <c r="BQ1028" s="35"/>
      <c r="BR1028" s="35"/>
      <c r="BS1028" s="35"/>
      <c r="BT1028" s="35"/>
      <c r="BU1028" s="35"/>
      <c r="BV1028" s="35"/>
      <c r="BW1028" s="35"/>
      <c r="BX1028" s="35"/>
      <c r="BY1028" s="35"/>
      <c r="BZ1028" s="35"/>
      <c r="CA1028" s="35"/>
      <c r="CB1028" s="35"/>
      <c r="CC1028" s="35"/>
      <c r="CD1028" s="35"/>
      <c r="CE1028" s="35"/>
      <c r="CF1028" s="35"/>
      <c r="CG1028" s="35"/>
      <c r="CH1028" s="35" t="s">
        <v>6108</v>
      </c>
      <c r="CQ1028" s="244">
        <v>0</v>
      </c>
      <c r="CV1028" s="244">
        <v>0</v>
      </c>
    </row>
    <row r="1029" spans="1:100" s="244" customFormat="1" x14ac:dyDescent="0.25">
      <c r="A1029" s="244" t="s">
        <v>6114</v>
      </c>
      <c r="B1029" s="35"/>
      <c r="C1029" s="35"/>
      <c r="D1029" s="35" t="s">
        <v>6115</v>
      </c>
      <c r="E1029" s="35" t="s">
        <v>6116</v>
      </c>
      <c r="F1029" s="35" t="s">
        <v>6117</v>
      </c>
      <c r="G1029" s="35" t="s">
        <v>133</v>
      </c>
      <c r="H1029" s="35">
        <v>47904</v>
      </c>
      <c r="I1029" s="35" t="s">
        <v>536</v>
      </c>
      <c r="J1029" s="35" t="s">
        <v>584</v>
      </c>
      <c r="K1029" s="35">
        <v>28256</v>
      </c>
      <c r="L1029" s="35"/>
      <c r="M1029" s="35"/>
      <c r="N1029" s="35"/>
      <c r="O1029" s="35"/>
      <c r="P1029" s="33"/>
      <c r="Q1029" s="35"/>
      <c r="R1029" s="35"/>
      <c r="S1029" s="35"/>
      <c r="T1029" s="35"/>
      <c r="U1029" s="35"/>
      <c r="V1029" s="35"/>
      <c r="W1029" s="35"/>
      <c r="X1029" s="35"/>
      <c r="Y1029" s="35"/>
      <c r="Z1029" s="35"/>
      <c r="AA1029" s="35">
        <v>1993</v>
      </c>
      <c r="AB1029" s="35"/>
      <c r="AC1029" s="35">
        <v>4</v>
      </c>
      <c r="AD1029" s="35">
        <v>4</v>
      </c>
      <c r="AE1029" s="35"/>
      <c r="AF1029" s="35">
        <v>4</v>
      </c>
      <c r="AG1029" s="35"/>
      <c r="AH1029" s="35">
        <v>3</v>
      </c>
      <c r="AI1029" s="35"/>
      <c r="AJ1029" s="35"/>
      <c r="AK1029" s="35"/>
      <c r="AL1029" s="35"/>
      <c r="AM1029" s="35"/>
      <c r="AN1029" s="35"/>
      <c r="AO1029" s="35"/>
      <c r="AP1029" s="35"/>
      <c r="AQ1029" s="35"/>
      <c r="AR1029" s="35"/>
      <c r="AS1029" s="35"/>
      <c r="AT1029" s="35"/>
      <c r="AU1029" s="35"/>
      <c r="AV1029" s="35"/>
      <c r="AW1029" s="35"/>
      <c r="AX1029" s="35"/>
      <c r="AY1029" s="35"/>
      <c r="AZ1029" s="35"/>
      <c r="BA1029" s="35"/>
      <c r="BB1029" s="35"/>
      <c r="BC1029" s="35"/>
      <c r="BD1029" s="35"/>
      <c r="BE1029" s="35"/>
      <c r="BF1029" s="35"/>
      <c r="BG1029" s="35"/>
      <c r="BH1029" s="35"/>
      <c r="BI1029" s="35"/>
      <c r="BJ1029" s="35"/>
      <c r="BK1029" s="35"/>
      <c r="BL1029" s="35"/>
      <c r="BM1029" s="35"/>
      <c r="BN1029" s="35"/>
      <c r="BO1029" s="35"/>
      <c r="BP1029" s="35"/>
      <c r="BQ1029" s="35"/>
      <c r="BR1029" s="35"/>
      <c r="BS1029" s="35"/>
      <c r="BT1029" s="35"/>
      <c r="BU1029" s="35"/>
      <c r="BV1029" s="35"/>
      <c r="BW1029" s="35"/>
      <c r="BX1029" s="35"/>
      <c r="BY1029" s="35"/>
      <c r="BZ1029" s="35"/>
      <c r="CA1029" s="35"/>
      <c r="CB1029" s="35"/>
      <c r="CC1029" s="35"/>
      <c r="CD1029" s="35"/>
      <c r="CE1029" s="35"/>
      <c r="CF1029" s="35"/>
      <c r="CG1029" s="35"/>
      <c r="CH1029" s="35" t="s">
        <v>6108</v>
      </c>
      <c r="CQ1029" s="244">
        <v>0</v>
      </c>
      <c r="CV1029" s="244">
        <v>0</v>
      </c>
    </row>
    <row r="1030" spans="1:100" s="244" customFormat="1" x14ac:dyDescent="0.25">
      <c r="A1030" s="244" t="s">
        <v>6118</v>
      </c>
      <c r="B1030" s="35"/>
      <c r="C1030" s="35"/>
      <c r="D1030" s="35" t="s">
        <v>6119</v>
      </c>
      <c r="E1030" s="35" t="s">
        <v>6120</v>
      </c>
      <c r="F1030" s="35" t="s">
        <v>6121</v>
      </c>
      <c r="G1030" s="35" t="s">
        <v>133</v>
      </c>
      <c r="H1030" s="35">
        <v>47904</v>
      </c>
      <c r="I1030" s="35" t="s">
        <v>536</v>
      </c>
      <c r="J1030" s="35" t="s">
        <v>584</v>
      </c>
      <c r="K1030" s="35">
        <v>66000</v>
      </c>
      <c r="L1030" s="35"/>
      <c r="M1030" s="35"/>
      <c r="N1030" s="35"/>
      <c r="O1030" s="35"/>
      <c r="P1030" s="33"/>
      <c r="Q1030" s="35"/>
      <c r="R1030" s="35"/>
      <c r="S1030" s="35"/>
      <c r="T1030" s="35"/>
      <c r="U1030" s="35"/>
      <c r="V1030" s="35"/>
      <c r="W1030" s="35"/>
      <c r="X1030" s="35"/>
      <c r="Y1030" s="35"/>
      <c r="Z1030" s="35"/>
      <c r="AA1030" s="35">
        <v>1997</v>
      </c>
      <c r="AB1030" s="35"/>
      <c r="AC1030" s="35">
        <v>4</v>
      </c>
      <c r="AD1030" s="35">
        <v>4</v>
      </c>
      <c r="AE1030" s="35"/>
      <c r="AF1030" s="35">
        <v>4</v>
      </c>
      <c r="AG1030" s="35"/>
      <c r="AH1030" s="35">
        <v>3</v>
      </c>
      <c r="AI1030" s="35"/>
      <c r="AJ1030" s="35"/>
      <c r="AK1030" s="35"/>
      <c r="AL1030" s="35"/>
      <c r="AM1030" s="35"/>
      <c r="AN1030" s="35"/>
      <c r="AO1030" s="35"/>
      <c r="AP1030" s="35"/>
      <c r="AQ1030" s="35"/>
      <c r="AR1030" s="35"/>
      <c r="AS1030" s="35"/>
      <c r="AT1030" s="35"/>
      <c r="AU1030" s="35"/>
      <c r="AV1030" s="35"/>
      <c r="AW1030" s="35"/>
      <c r="AX1030" s="35"/>
      <c r="AY1030" s="35"/>
      <c r="AZ1030" s="35"/>
      <c r="BA1030" s="35"/>
      <c r="BB1030" s="35"/>
      <c r="BC1030" s="35"/>
      <c r="BD1030" s="35"/>
      <c r="BE1030" s="35"/>
      <c r="BF1030" s="35"/>
      <c r="BG1030" s="35"/>
      <c r="BH1030" s="35"/>
      <c r="BI1030" s="35"/>
      <c r="BJ1030" s="35"/>
      <c r="BK1030" s="35"/>
      <c r="BL1030" s="35"/>
      <c r="BM1030" s="35"/>
      <c r="BN1030" s="35"/>
      <c r="BO1030" s="35"/>
      <c r="BP1030" s="35"/>
      <c r="BQ1030" s="35"/>
      <c r="BR1030" s="35"/>
      <c r="BS1030" s="35"/>
      <c r="BT1030" s="35"/>
      <c r="BU1030" s="35"/>
      <c r="BV1030" s="35"/>
      <c r="BW1030" s="35"/>
      <c r="BX1030" s="35"/>
      <c r="BY1030" s="35"/>
      <c r="BZ1030" s="35"/>
      <c r="CA1030" s="35"/>
      <c r="CB1030" s="35"/>
      <c r="CC1030" s="35"/>
      <c r="CD1030" s="35"/>
      <c r="CE1030" s="35"/>
      <c r="CF1030" s="35"/>
      <c r="CG1030" s="35"/>
      <c r="CH1030" s="35" t="s">
        <v>6122</v>
      </c>
      <c r="CQ1030" s="244">
        <v>0</v>
      </c>
      <c r="CV1030" s="244">
        <v>0</v>
      </c>
    </row>
    <row r="1031" spans="1:100" s="244" customFormat="1" x14ac:dyDescent="0.25">
      <c r="A1031" s="244" t="s">
        <v>6123</v>
      </c>
      <c r="B1031" s="35"/>
      <c r="C1031" s="35"/>
      <c r="D1031" s="35" t="s">
        <v>6125</v>
      </c>
      <c r="E1031" s="35" t="s">
        <v>6124</v>
      </c>
      <c r="F1031" s="35" t="s">
        <v>6126</v>
      </c>
      <c r="G1031" s="35" t="s">
        <v>133</v>
      </c>
      <c r="H1031" s="35">
        <v>47904</v>
      </c>
      <c r="I1031" s="35" t="s">
        <v>536</v>
      </c>
      <c r="J1031" s="35" t="s">
        <v>584</v>
      </c>
      <c r="K1031" s="35">
        <v>10283</v>
      </c>
      <c r="L1031" s="35"/>
      <c r="M1031" s="35"/>
      <c r="N1031" s="35"/>
      <c r="O1031" s="35"/>
      <c r="P1031" s="33"/>
      <c r="Q1031" s="35"/>
      <c r="R1031" s="35"/>
      <c r="S1031" s="35"/>
      <c r="T1031" s="35"/>
      <c r="U1031" s="35"/>
      <c r="V1031" s="35"/>
      <c r="W1031" s="35"/>
      <c r="X1031" s="35"/>
      <c r="Y1031" s="35"/>
      <c r="Z1031" s="35"/>
      <c r="AA1031" s="35">
        <v>1950</v>
      </c>
      <c r="AB1031" s="35"/>
      <c r="AC1031" s="35">
        <v>2</v>
      </c>
      <c r="AD1031" s="35">
        <v>3</v>
      </c>
      <c r="AE1031" s="35"/>
      <c r="AF1031" s="35">
        <v>1</v>
      </c>
      <c r="AG1031" s="35"/>
      <c r="AH1031" s="35">
        <v>3</v>
      </c>
      <c r="AI1031" s="35"/>
      <c r="AJ1031" s="35"/>
      <c r="AK1031" s="35"/>
      <c r="AL1031" s="35"/>
      <c r="AM1031" s="35"/>
      <c r="AN1031" s="35"/>
      <c r="AO1031" s="35"/>
      <c r="AP1031" s="35"/>
      <c r="AQ1031" s="35"/>
      <c r="AR1031" s="35"/>
      <c r="AS1031" s="35"/>
      <c r="AT1031" s="35"/>
      <c r="AU1031" s="35"/>
      <c r="AV1031" s="35"/>
      <c r="AW1031" s="35"/>
      <c r="AX1031" s="35"/>
      <c r="AY1031" s="35"/>
      <c r="AZ1031" s="35"/>
      <c r="BA1031" s="35"/>
      <c r="BB1031" s="35"/>
      <c r="BC1031" s="35"/>
      <c r="BD1031" s="35"/>
      <c r="BE1031" s="35"/>
      <c r="BF1031" s="35"/>
      <c r="BG1031" s="35"/>
      <c r="BH1031" s="35"/>
      <c r="BI1031" s="35"/>
      <c r="BJ1031" s="35"/>
      <c r="BK1031" s="35"/>
      <c r="BL1031" s="35"/>
      <c r="BM1031" s="35"/>
      <c r="BN1031" s="35"/>
      <c r="BO1031" s="35"/>
      <c r="BP1031" s="35"/>
      <c r="BQ1031" s="35"/>
      <c r="BR1031" s="35"/>
      <c r="BS1031" s="35"/>
      <c r="BT1031" s="35"/>
      <c r="BU1031" s="35"/>
      <c r="BV1031" s="35"/>
      <c r="BW1031" s="35"/>
      <c r="BX1031" s="35"/>
      <c r="BY1031" s="35"/>
      <c r="BZ1031" s="35"/>
      <c r="CA1031" s="35"/>
      <c r="CB1031" s="35"/>
      <c r="CC1031" s="35"/>
      <c r="CD1031" s="35"/>
      <c r="CE1031" s="35"/>
      <c r="CF1031" s="35"/>
      <c r="CG1031" s="35"/>
      <c r="CH1031" s="35" t="s">
        <v>6127</v>
      </c>
      <c r="CQ1031" s="244">
        <v>0</v>
      </c>
      <c r="CV1031" s="244">
        <v>0</v>
      </c>
    </row>
    <row r="1032" spans="1:100" s="244" customFormat="1" x14ac:dyDescent="0.25">
      <c r="A1032" s="244" t="s">
        <v>6128</v>
      </c>
      <c r="B1032" s="35"/>
      <c r="C1032" s="35"/>
      <c r="D1032" s="35" t="s">
        <v>6129</v>
      </c>
      <c r="E1032" s="35" t="s">
        <v>6130</v>
      </c>
      <c r="F1032" s="35" t="s">
        <v>6131</v>
      </c>
      <c r="G1032" s="35" t="s">
        <v>133</v>
      </c>
      <c r="H1032" s="35">
        <v>47904</v>
      </c>
      <c r="I1032" s="35" t="s">
        <v>536</v>
      </c>
      <c r="J1032" s="35" t="s">
        <v>584</v>
      </c>
      <c r="K1032" s="35">
        <v>16142</v>
      </c>
      <c r="L1032" s="35"/>
      <c r="M1032" s="35"/>
      <c r="N1032" s="35"/>
      <c r="O1032" s="35"/>
      <c r="P1032" s="33">
        <v>1298</v>
      </c>
      <c r="Q1032" s="35"/>
      <c r="R1032" s="35"/>
      <c r="S1032" s="35"/>
      <c r="T1032" s="35"/>
      <c r="U1032" s="35"/>
      <c r="V1032" s="35"/>
      <c r="W1032" s="35"/>
      <c r="X1032" s="35"/>
      <c r="Y1032" s="35"/>
      <c r="Z1032" s="35"/>
      <c r="AA1032" s="35">
        <v>2000</v>
      </c>
      <c r="AB1032" s="35"/>
      <c r="AC1032" s="35">
        <v>3</v>
      </c>
      <c r="AD1032" s="35">
        <v>4</v>
      </c>
      <c r="AE1032" s="35"/>
      <c r="AF1032" s="35">
        <v>3</v>
      </c>
      <c r="AG1032" s="35"/>
      <c r="AH1032" s="35">
        <v>3</v>
      </c>
      <c r="AI1032" s="35"/>
      <c r="AJ1032" s="35"/>
      <c r="AK1032" s="35"/>
      <c r="AL1032" s="35"/>
      <c r="AM1032" s="35"/>
      <c r="AN1032" s="35"/>
      <c r="AO1032" s="35"/>
      <c r="AP1032" s="35"/>
      <c r="AQ1032" s="35"/>
      <c r="AR1032" s="35"/>
      <c r="AS1032" s="35"/>
      <c r="AT1032" s="35"/>
      <c r="AU1032" s="35"/>
      <c r="AV1032" s="35"/>
      <c r="AW1032" s="35"/>
      <c r="AX1032" s="35"/>
      <c r="AY1032" s="35"/>
      <c r="AZ1032" s="35"/>
      <c r="BA1032" s="35"/>
      <c r="BB1032" s="35"/>
      <c r="BC1032" s="35"/>
      <c r="BD1032" s="35"/>
      <c r="BE1032" s="35"/>
      <c r="BF1032" s="35"/>
      <c r="BG1032" s="35"/>
      <c r="BH1032" s="35"/>
      <c r="BI1032" s="35"/>
      <c r="BJ1032" s="35"/>
      <c r="BK1032" s="35"/>
      <c r="BL1032" s="35"/>
      <c r="BM1032" s="35"/>
      <c r="BN1032" s="35"/>
      <c r="BO1032" s="35"/>
      <c r="BP1032" s="35"/>
      <c r="BQ1032" s="35"/>
      <c r="BR1032" s="35"/>
      <c r="BS1032" s="35"/>
      <c r="BT1032" s="35"/>
      <c r="BU1032" s="35"/>
      <c r="BV1032" s="35"/>
      <c r="BW1032" s="35"/>
      <c r="BX1032" s="35"/>
      <c r="BY1032" s="35"/>
      <c r="BZ1032" s="35"/>
      <c r="CA1032" s="35"/>
      <c r="CB1032" s="35"/>
      <c r="CC1032" s="35"/>
      <c r="CD1032" s="35"/>
      <c r="CE1032" s="35"/>
      <c r="CF1032" s="35"/>
      <c r="CG1032" s="35"/>
      <c r="CH1032" s="35" t="s">
        <v>6132</v>
      </c>
      <c r="CQ1032" s="244">
        <v>1</v>
      </c>
      <c r="CR1032" s="244" t="s">
        <v>6399</v>
      </c>
      <c r="CV1032" s="244">
        <v>0</v>
      </c>
    </row>
    <row r="1033" spans="1:100" s="244" customFormat="1" x14ac:dyDescent="0.25">
      <c r="A1033" s="35" t="s">
        <v>3211</v>
      </c>
      <c r="B1033" s="35"/>
      <c r="C1033" s="35"/>
      <c r="D1033" s="35"/>
      <c r="E1033" s="35" t="s">
        <v>6288</v>
      </c>
      <c r="F1033" s="35" t="s">
        <v>6289</v>
      </c>
      <c r="G1033" s="35" t="s">
        <v>133</v>
      </c>
      <c r="H1033" s="35">
        <v>47905</v>
      </c>
      <c r="I1033" s="35" t="s">
        <v>536</v>
      </c>
      <c r="J1033" s="35" t="s">
        <v>584</v>
      </c>
      <c r="K1033" s="35">
        <v>38989</v>
      </c>
      <c r="L1033" s="35"/>
      <c r="M1033" s="35"/>
      <c r="N1033" s="35"/>
      <c r="O1033" s="35"/>
      <c r="P1033" s="33"/>
      <c r="Q1033" s="35"/>
      <c r="R1033" s="35"/>
      <c r="S1033" s="35"/>
      <c r="T1033" s="35"/>
      <c r="U1033" s="35"/>
      <c r="V1033" s="35"/>
      <c r="W1033" s="35"/>
      <c r="X1033" s="35"/>
      <c r="Y1033" s="35"/>
      <c r="Z1033" s="35"/>
      <c r="AA1033" s="35">
        <v>2011</v>
      </c>
      <c r="AB1033" s="35"/>
      <c r="AC1033" s="35">
        <v>3</v>
      </c>
      <c r="AD1033" s="35">
        <v>3</v>
      </c>
      <c r="AE1033" s="35"/>
      <c r="AF1033" s="35">
        <v>3</v>
      </c>
      <c r="AG1033" s="35"/>
      <c r="AH1033" s="35">
        <v>3</v>
      </c>
      <c r="AI1033" s="35"/>
      <c r="AJ1033" s="35"/>
      <c r="AK1033" s="35"/>
      <c r="AL1033" s="35"/>
      <c r="AM1033" s="35"/>
      <c r="AN1033" s="35"/>
      <c r="AO1033" s="35"/>
      <c r="AP1033" s="35"/>
      <c r="AQ1033" s="35"/>
      <c r="AR1033" s="35"/>
      <c r="AS1033" s="35"/>
      <c r="AT1033" s="35"/>
      <c r="AU1033" s="35"/>
      <c r="AV1033" s="35"/>
      <c r="AW1033" s="35"/>
      <c r="AX1033" s="35"/>
      <c r="AY1033" s="35"/>
      <c r="AZ1033" s="35"/>
      <c r="BA1033" s="35"/>
      <c r="BB1033" s="35"/>
      <c r="BC1033" s="35"/>
      <c r="BD1033" s="35"/>
      <c r="BE1033" s="35"/>
      <c r="BF1033" s="35"/>
      <c r="BG1033" s="35"/>
      <c r="BH1033" s="35"/>
      <c r="BI1033" s="35"/>
      <c r="BJ1033" s="35"/>
      <c r="BK1033" s="35"/>
      <c r="BL1033" s="35"/>
      <c r="BM1033" s="35"/>
      <c r="BN1033" s="35"/>
      <c r="BO1033" s="35"/>
      <c r="BP1033" s="35"/>
      <c r="BQ1033" s="35"/>
      <c r="BR1033" s="35"/>
      <c r="BS1033" s="35"/>
      <c r="BT1033" s="35"/>
      <c r="BU1033" s="35"/>
      <c r="BV1033" s="35"/>
      <c r="BW1033" s="35"/>
      <c r="BX1033" s="35"/>
      <c r="BY1033" s="35"/>
      <c r="BZ1033" s="35"/>
      <c r="CA1033" s="35"/>
      <c r="CB1033" s="35"/>
      <c r="CC1033" s="35"/>
      <c r="CD1033" s="35"/>
      <c r="CE1033" s="35"/>
      <c r="CF1033" s="35"/>
      <c r="CG1033" s="35"/>
      <c r="CH1033" s="35" t="s">
        <v>6290</v>
      </c>
      <c r="CQ1033" s="244">
        <v>1</v>
      </c>
      <c r="CR1033" s="244" t="s">
        <v>3209</v>
      </c>
      <c r="CV1033" s="244">
        <v>0</v>
      </c>
    </row>
    <row r="1034" spans="1:100" s="51" customFormat="1" x14ac:dyDescent="0.25">
      <c r="B1034" s="35"/>
      <c r="C1034" s="35"/>
      <c r="D1034" s="35"/>
      <c r="E1034" s="35"/>
      <c r="F1034" s="35"/>
      <c r="G1034" s="35"/>
      <c r="H1034" s="35"/>
      <c r="I1034" s="35"/>
      <c r="J1034" s="35"/>
      <c r="K1034" s="35"/>
      <c r="L1034" s="35"/>
      <c r="M1034" s="35"/>
      <c r="N1034" s="35"/>
      <c r="O1034" s="35"/>
      <c r="P1034" s="33"/>
      <c r="Q1034" s="35"/>
      <c r="R1034" s="35"/>
      <c r="S1034" s="35"/>
      <c r="T1034" s="35"/>
      <c r="U1034" s="35"/>
      <c r="V1034" s="35"/>
      <c r="W1034" s="35"/>
      <c r="X1034" s="35"/>
      <c r="Y1034" s="35"/>
      <c r="Z1034" s="35"/>
      <c r="AA1034" s="35"/>
      <c r="AB1034" s="35"/>
      <c r="AC1034" s="35"/>
      <c r="AD1034" s="35"/>
      <c r="AE1034" s="35"/>
      <c r="AF1034" s="35"/>
      <c r="AG1034" s="35"/>
      <c r="AH1034" s="35"/>
      <c r="AI1034" s="35"/>
      <c r="AJ1034" s="35"/>
      <c r="AK1034" s="35"/>
      <c r="AL1034" s="35"/>
      <c r="AM1034" s="35"/>
      <c r="AN1034" s="35"/>
      <c r="AO1034" s="35"/>
      <c r="AP1034" s="35"/>
      <c r="AQ1034" s="35"/>
      <c r="AR1034" s="35"/>
      <c r="AS1034" s="35"/>
      <c r="AT1034" s="35"/>
      <c r="AU1034" s="35"/>
      <c r="AV1034" s="35"/>
      <c r="AW1034" s="35"/>
      <c r="AX1034" s="35"/>
      <c r="AY1034" s="35"/>
      <c r="AZ1034" s="35"/>
      <c r="BA1034" s="35"/>
      <c r="BB1034" s="35"/>
      <c r="BC1034" s="35"/>
      <c r="BD1034" s="35"/>
      <c r="BE1034" s="35"/>
      <c r="BF1034" s="35"/>
      <c r="BG1034" s="35"/>
      <c r="BH1034" s="35"/>
      <c r="BI1034" s="35"/>
      <c r="BJ1034" s="35"/>
      <c r="BK1034" s="35"/>
      <c r="BL1034" s="35"/>
      <c r="BM1034" s="35"/>
      <c r="BN1034" s="35"/>
      <c r="BO1034" s="35"/>
      <c r="BP1034" s="35"/>
      <c r="BQ1034" s="35"/>
      <c r="BR1034" s="35"/>
      <c r="BS1034" s="35"/>
      <c r="BT1034" s="35"/>
      <c r="BU1034" s="35"/>
      <c r="BV1034" s="35"/>
      <c r="BW1034" s="35"/>
      <c r="BX1034" s="35"/>
      <c r="BY1034" s="35"/>
      <c r="BZ1034" s="35"/>
      <c r="CA1034" s="35"/>
      <c r="CB1034" s="35"/>
      <c r="CC1034" s="35"/>
      <c r="CD1034" s="35"/>
      <c r="CE1034" s="35"/>
      <c r="CF1034" s="35"/>
      <c r="CG1034" s="35"/>
      <c r="CH1034" s="35"/>
    </row>
    <row r="1035" spans="1:100" x14ac:dyDescent="0.25">
      <c r="A1035" s="35"/>
      <c r="B1035" s="35"/>
      <c r="C1035" s="35"/>
      <c r="D1035" s="35"/>
      <c r="E1035" s="35"/>
      <c r="F1035" s="35"/>
      <c r="G1035" s="35"/>
      <c r="H1035" s="35"/>
      <c r="I1035" s="35" t="s">
        <v>585</v>
      </c>
      <c r="J1035" s="35" t="s">
        <v>582</v>
      </c>
      <c r="K1035" s="35"/>
      <c r="L1035" s="35"/>
      <c r="M1035" s="35"/>
      <c r="N1035" s="35"/>
      <c r="O1035" s="35"/>
      <c r="P1035" s="33"/>
      <c r="Q1035" s="35"/>
      <c r="R1035" s="35"/>
      <c r="S1035" s="35"/>
      <c r="T1035" s="35"/>
      <c r="U1035" s="35"/>
      <c r="V1035" s="35"/>
      <c r="W1035" s="35"/>
      <c r="X1035" s="35"/>
      <c r="Y1035" s="35"/>
      <c r="Z1035" s="35"/>
      <c r="AA1035" s="35"/>
      <c r="AB1035" s="35"/>
      <c r="AC1035" s="35"/>
      <c r="AD1035" s="35"/>
      <c r="AE1035" s="35"/>
      <c r="AF1035" s="35"/>
      <c r="AG1035" s="35"/>
      <c r="AH1035" s="35"/>
      <c r="AI1035" s="35"/>
      <c r="AJ1035" s="35"/>
      <c r="AK1035" s="35"/>
      <c r="AL1035" s="35"/>
      <c r="AM1035" s="35"/>
      <c r="AN1035" s="35"/>
      <c r="AO1035" s="35"/>
      <c r="AP1035" s="35"/>
      <c r="AQ1035" s="35"/>
      <c r="AR1035" s="35"/>
      <c r="AS1035" s="35"/>
      <c r="AT1035" s="35"/>
      <c r="AU1035" s="35"/>
      <c r="AV1035" s="35"/>
      <c r="AW1035" s="35"/>
      <c r="AX1035" s="35"/>
      <c r="AY1035" s="35"/>
      <c r="AZ1035" s="35"/>
      <c r="BA1035" s="35"/>
      <c r="BB1035" s="35"/>
      <c r="BC1035" s="35"/>
      <c r="BD1035" s="35"/>
      <c r="BE1035" s="35"/>
      <c r="BF1035" s="35"/>
      <c r="BG1035" s="35"/>
      <c r="BH1035" s="35"/>
      <c r="BI1035" s="35"/>
      <c r="BJ1035" s="35"/>
      <c r="BK1035" s="35"/>
      <c r="BL1035" s="35"/>
      <c r="BM1035" s="35"/>
      <c r="BN1035" s="35"/>
      <c r="BO1035" s="35"/>
      <c r="BP1035" s="35"/>
      <c r="BQ1035" s="35"/>
      <c r="BR1035" s="35"/>
      <c r="BS1035" s="35"/>
      <c r="BT1035" s="35"/>
      <c r="BU1035" s="35"/>
      <c r="BV1035" s="35"/>
      <c r="BW1035" s="35"/>
      <c r="BX1035" s="35"/>
      <c r="BY1035" s="35"/>
      <c r="BZ1035" s="35"/>
      <c r="CA1035" s="35"/>
      <c r="CB1035" s="35"/>
      <c r="CC1035" s="35"/>
      <c r="CD1035" s="35"/>
      <c r="CE1035" s="35"/>
      <c r="CF1035" s="35"/>
      <c r="CG1035" s="35"/>
      <c r="CH1035" s="35"/>
    </row>
    <row r="1036" spans="1:100" s="242" customFormat="1" x14ac:dyDescent="0.25">
      <c r="A1036" s="35" t="s">
        <v>2633</v>
      </c>
      <c r="B1036" s="35"/>
      <c r="C1036" s="35"/>
      <c r="D1036" s="35"/>
      <c r="E1036" s="35" t="s">
        <v>4862</v>
      </c>
      <c r="F1036" s="35" t="s">
        <v>4863</v>
      </c>
      <c r="G1036" s="35" t="s">
        <v>133</v>
      </c>
      <c r="H1036" s="35">
        <v>47909</v>
      </c>
      <c r="I1036" s="35" t="s">
        <v>585</v>
      </c>
      <c r="J1036" s="35" t="s">
        <v>582</v>
      </c>
      <c r="K1036" s="35">
        <v>26698</v>
      </c>
      <c r="L1036" s="35"/>
      <c r="M1036" s="35"/>
      <c r="N1036" s="35"/>
      <c r="O1036" s="35"/>
      <c r="P1036" s="33"/>
      <c r="Q1036" s="35"/>
      <c r="R1036" s="35"/>
      <c r="S1036" s="35"/>
      <c r="T1036" s="35"/>
      <c r="U1036" s="35"/>
      <c r="V1036" s="35"/>
      <c r="W1036" s="35"/>
      <c r="X1036" s="35"/>
      <c r="Y1036" s="35"/>
      <c r="Z1036" s="35"/>
      <c r="AA1036" s="35">
        <v>2000</v>
      </c>
      <c r="AB1036" s="35"/>
      <c r="AC1036" s="35">
        <v>3</v>
      </c>
      <c r="AD1036" s="35">
        <v>4</v>
      </c>
      <c r="AE1036" s="35"/>
      <c r="AF1036" s="35">
        <v>3</v>
      </c>
      <c r="AG1036" s="35"/>
      <c r="AH1036" s="35">
        <v>3</v>
      </c>
      <c r="AI1036" s="35"/>
      <c r="AJ1036" s="35"/>
      <c r="AK1036" s="35"/>
      <c r="AL1036" s="35"/>
      <c r="AM1036" s="35"/>
      <c r="AN1036" s="35"/>
      <c r="AO1036" s="35"/>
      <c r="AP1036" s="35"/>
      <c r="AQ1036" s="35"/>
      <c r="AR1036" s="35"/>
      <c r="AS1036" s="35"/>
      <c r="AT1036" s="35"/>
      <c r="AU1036" s="35"/>
      <c r="AV1036" s="35"/>
      <c r="AW1036" s="35"/>
      <c r="AX1036" s="35"/>
      <c r="AY1036" s="35"/>
      <c r="AZ1036" s="35"/>
      <c r="BA1036" s="35"/>
      <c r="BB1036" s="35"/>
      <c r="BC1036" s="35"/>
      <c r="BD1036" s="35"/>
      <c r="BE1036" s="35"/>
      <c r="BF1036" s="35"/>
      <c r="BG1036" s="35"/>
      <c r="BH1036" s="35"/>
      <c r="BI1036" s="35"/>
      <c r="BJ1036" s="35"/>
      <c r="BK1036" s="35"/>
      <c r="BL1036" s="35"/>
      <c r="BM1036" s="35"/>
      <c r="BN1036" s="35"/>
      <c r="BO1036" s="35"/>
      <c r="BP1036" s="35"/>
      <c r="BQ1036" s="35"/>
      <c r="BR1036" s="35"/>
      <c r="BS1036" s="35"/>
      <c r="BT1036" s="35"/>
      <c r="BU1036" s="35"/>
      <c r="BV1036" s="35"/>
      <c r="BW1036" s="35"/>
      <c r="BX1036" s="35"/>
      <c r="BY1036" s="35"/>
      <c r="BZ1036" s="35"/>
      <c r="CA1036" s="35"/>
      <c r="CB1036" s="35"/>
      <c r="CC1036" s="35"/>
      <c r="CD1036" s="35"/>
      <c r="CE1036" s="35"/>
      <c r="CF1036" s="35"/>
      <c r="CG1036" s="35"/>
      <c r="CH1036" s="35" t="s">
        <v>4864</v>
      </c>
      <c r="CQ1036" s="242">
        <v>1</v>
      </c>
      <c r="CR1036" s="242" t="s">
        <v>2631</v>
      </c>
      <c r="CV1036" s="242">
        <v>0</v>
      </c>
    </row>
    <row r="1037" spans="1:100" s="242" customFormat="1" x14ac:dyDescent="0.25">
      <c r="A1037" s="242" t="s">
        <v>5155</v>
      </c>
      <c r="B1037" s="35"/>
      <c r="C1037" s="35"/>
      <c r="D1037" s="35"/>
      <c r="E1037" s="35" t="s">
        <v>4360</v>
      </c>
      <c r="F1037" s="35" t="s">
        <v>5156</v>
      </c>
      <c r="G1037" s="35" t="s">
        <v>133</v>
      </c>
      <c r="H1037" s="35">
        <v>47905</v>
      </c>
      <c r="I1037" s="35" t="s">
        <v>585</v>
      </c>
      <c r="J1037" s="35" t="s">
        <v>582</v>
      </c>
      <c r="K1037" s="35">
        <v>3258</v>
      </c>
      <c r="L1037" s="35"/>
      <c r="M1037" s="35"/>
      <c r="N1037" s="35"/>
      <c r="O1037" s="35"/>
      <c r="P1037" s="33"/>
      <c r="Q1037" s="35"/>
      <c r="R1037" s="35"/>
      <c r="S1037" s="35"/>
      <c r="T1037" s="35"/>
      <c r="U1037" s="35"/>
      <c r="V1037" s="35"/>
      <c r="W1037" s="35"/>
      <c r="X1037" s="35"/>
      <c r="Y1037" s="35"/>
      <c r="Z1037" s="35"/>
      <c r="AA1037" s="35">
        <v>1974</v>
      </c>
      <c r="AB1037" s="35"/>
      <c r="AC1037" s="35">
        <v>4</v>
      </c>
      <c r="AD1037" s="35">
        <v>4</v>
      </c>
      <c r="AE1037" s="35"/>
      <c r="AF1037" s="35">
        <v>4</v>
      </c>
      <c r="AG1037" s="35"/>
      <c r="AH1037" s="35">
        <v>4</v>
      </c>
      <c r="AI1037" s="35"/>
      <c r="AJ1037" s="35"/>
      <c r="AK1037" s="35"/>
      <c r="AL1037" s="35"/>
      <c r="AM1037" s="35"/>
      <c r="AN1037" s="35"/>
      <c r="AO1037" s="35"/>
      <c r="AP1037" s="35"/>
      <c r="AQ1037" s="35"/>
      <c r="AR1037" s="35"/>
      <c r="AS1037" s="35"/>
      <c r="AT1037" s="35"/>
      <c r="AU1037" s="35"/>
      <c r="AV1037" s="35"/>
      <c r="AW1037" s="35"/>
      <c r="AX1037" s="35"/>
      <c r="AY1037" s="35"/>
      <c r="AZ1037" s="35"/>
      <c r="BA1037" s="35"/>
      <c r="BB1037" s="35"/>
      <c r="BC1037" s="35"/>
      <c r="BD1037" s="35"/>
      <c r="BE1037" s="35"/>
      <c r="BF1037" s="35"/>
      <c r="BG1037" s="35"/>
      <c r="BH1037" s="35"/>
      <c r="BI1037" s="35"/>
      <c r="BJ1037" s="35"/>
      <c r="BK1037" s="35"/>
      <c r="BL1037" s="35"/>
      <c r="BM1037" s="35"/>
      <c r="BN1037" s="35"/>
      <c r="BO1037" s="35"/>
      <c r="BP1037" s="35"/>
      <c r="BQ1037" s="35"/>
      <c r="BR1037" s="35"/>
      <c r="BS1037" s="35"/>
      <c r="BT1037" s="35"/>
      <c r="BU1037" s="35"/>
      <c r="BV1037" s="35"/>
      <c r="BW1037" s="35"/>
      <c r="BX1037" s="35"/>
      <c r="BY1037" s="35"/>
      <c r="BZ1037" s="35"/>
      <c r="CA1037" s="35"/>
      <c r="CB1037" s="35"/>
      <c r="CC1037" s="35"/>
      <c r="CD1037" s="35"/>
      <c r="CE1037" s="35"/>
      <c r="CF1037" s="35"/>
      <c r="CG1037" s="35"/>
      <c r="CH1037" s="35" t="s">
        <v>5157</v>
      </c>
      <c r="CQ1037" s="242">
        <v>0</v>
      </c>
      <c r="CV1037" s="242">
        <v>0</v>
      </c>
    </row>
    <row r="1038" spans="1:100" s="242" customFormat="1" x14ac:dyDescent="0.25">
      <c r="A1038" s="242" t="s">
        <v>5162</v>
      </c>
      <c r="B1038" s="35"/>
      <c r="C1038" s="35"/>
      <c r="D1038" s="35"/>
      <c r="E1038" s="35" t="s">
        <v>5163</v>
      </c>
      <c r="F1038" s="35" t="s">
        <v>5164</v>
      </c>
      <c r="G1038" s="35" t="s">
        <v>133</v>
      </c>
      <c r="H1038" s="35">
        <v>47905</v>
      </c>
      <c r="I1038" s="35" t="s">
        <v>585</v>
      </c>
      <c r="J1038" s="35" t="s">
        <v>582</v>
      </c>
      <c r="K1038" s="35">
        <v>4104</v>
      </c>
      <c r="L1038" s="35"/>
      <c r="M1038" s="35"/>
      <c r="N1038" s="35"/>
      <c r="O1038" s="35"/>
      <c r="P1038" s="33"/>
      <c r="Q1038" s="35"/>
      <c r="R1038" s="35"/>
      <c r="S1038" s="35"/>
      <c r="T1038" s="35"/>
      <c r="U1038" s="35"/>
      <c r="V1038" s="35"/>
      <c r="W1038" s="35"/>
      <c r="X1038" s="35"/>
      <c r="Y1038" s="35"/>
      <c r="Z1038" s="35"/>
      <c r="AA1038" s="35">
        <v>1987</v>
      </c>
      <c r="AB1038" s="35"/>
      <c r="AC1038" s="35">
        <v>3</v>
      </c>
      <c r="AD1038" s="35">
        <v>4</v>
      </c>
      <c r="AE1038" s="35"/>
      <c r="AF1038" s="35">
        <v>3</v>
      </c>
      <c r="AG1038" s="35"/>
      <c r="AH1038" s="35">
        <v>3</v>
      </c>
      <c r="AI1038" s="35"/>
      <c r="AJ1038" s="35"/>
      <c r="AK1038" s="35"/>
      <c r="AL1038" s="35"/>
      <c r="AM1038" s="35"/>
      <c r="AN1038" s="35"/>
      <c r="AO1038" s="35"/>
      <c r="AP1038" s="35"/>
      <c r="AQ1038" s="35"/>
      <c r="AR1038" s="35"/>
      <c r="AS1038" s="35"/>
      <c r="AT1038" s="35"/>
      <c r="AU1038" s="35"/>
      <c r="AV1038" s="35"/>
      <c r="AW1038" s="35"/>
      <c r="AX1038" s="35"/>
      <c r="AY1038" s="35"/>
      <c r="AZ1038" s="35"/>
      <c r="BA1038" s="35"/>
      <c r="BB1038" s="35"/>
      <c r="BC1038" s="35"/>
      <c r="BD1038" s="35"/>
      <c r="BE1038" s="35"/>
      <c r="BF1038" s="35"/>
      <c r="BG1038" s="35"/>
      <c r="BH1038" s="35"/>
      <c r="BI1038" s="35"/>
      <c r="BJ1038" s="35"/>
      <c r="BK1038" s="35"/>
      <c r="BL1038" s="35"/>
      <c r="BM1038" s="35"/>
      <c r="BN1038" s="35"/>
      <c r="BO1038" s="35"/>
      <c r="BP1038" s="35"/>
      <c r="BQ1038" s="35"/>
      <c r="BR1038" s="35"/>
      <c r="BS1038" s="35"/>
      <c r="BT1038" s="35"/>
      <c r="BU1038" s="35"/>
      <c r="BV1038" s="35"/>
      <c r="BW1038" s="35"/>
      <c r="BX1038" s="35"/>
      <c r="BY1038" s="35"/>
      <c r="BZ1038" s="35"/>
      <c r="CA1038" s="35"/>
      <c r="CB1038" s="35"/>
      <c r="CC1038" s="35"/>
      <c r="CD1038" s="35"/>
      <c r="CE1038" s="35"/>
      <c r="CF1038" s="35"/>
      <c r="CG1038" s="35"/>
      <c r="CH1038" s="35"/>
      <c r="CQ1038" s="242">
        <v>0</v>
      </c>
      <c r="CV1038" s="242">
        <v>0</v>
      </c>
    </row>
    <row r="1039" spans="1:100" s="242" customFormat="1" x14ac:dyDescent="0.25">
      <c r="A1039" s="242" t="s">
        <v>1243</v>
      </c>
      <c r="B1039" s="35"/>
      <c r="C1039" s="35"/>
      <c r="D1039" s="35"/>
      <c r="E1039" s="35" t="s">
        <v>5165</v>
      </c>
      <c r="F1039" s="35" t="s">
        <v>5166</v>
      </c>
      <c r="G1039" s="35" t="s">
        <v>133</v>
      </c>
      <c r="H1039" s="35">
        <v>47904</v>
      </c>
      <c r="I1039" s="35" t="s">
        <v>585</v>
      </c>
      <c r="J1039" s="35" t="s">
        <v>582</v>
      </c>
      <c r="K1039" s="35">
        <v>4468</v>
      </c>
      <c r="L1039" s="35"/>
      <c r="M1039" s="35"/>
      <c r="N1039" s="35"/>
      <c r="O1039" s="35"/>
      <c r="P1039" s="33">
        <v>1600</v>
      </c>
      <c r="Q1039" s="35"/>
      <c r="R1039" s="35"/>
      <c r="S1039" s="35"/>
      <c r="T1039" s="35"/>
      <c r="U1039" s="35"/>
      <c r="V1039" s="35"/>
      <c r="W1039" s="35"/>
      <c r="X1039" s="35"/>
      <c r="Y1039" s="35"/>
      <c r="Z1039" s="35"/>
      <c r="AA1039" s="35">
        <v>1958</v>
      </c>
      <c r="AB1039" s="35"/>
      <c r="AC1039" s="35">
        <v>3</v>
      </c>
      <c r="AD1039" s="35">
        <v>3</v>
      </c>
      <c r="AE1039" s="35"/>
      <c r="AF1039" s="35">
        <v>3</v>
      </c>
      <c r="AG1039" s="35"/>
      <c r="AH1039" s="35">
        <v>3</v>
      </c>
      <c r="AI1039" s="35"/>
      <c r="AJ1039" s="35"/>
      <c r="AK1039" s="35"/>
      <c r="AL1039" s="35"/>
      <c r="AM1039" s="35"/>
      <c r="AN1039" s="35"/>
      <c r="AO1039" s="35"/>
      <c r="AP1039" s="35"/>
      <c r="AQ1039" s="35"/>
      <c r="AR1039" s="35"/>
      <c r="AS1039" s="35"/>
      <c r="AT1039" s="35"/>
      <c r="AU1039" s="35"/>
      <c r="AV1039" s="35"/>
      <c r="AW1039" s="35"/>
      <c r="AX1039" s="35"/>
      <c r="AY1039" s="35"/>
      <c r="AZ1039" s="35"/>
      <c r="BA1039" s="35"/>
      <c r="BB1039" s="35"/>
      <c r="BC1039" s="35"/>
      <c r="BD1039" s="35"/>
      <c r="BE1039" s="35"/>
      <c r="BF1039" s="35"/>
      <c r="BG1039" s="35"/>
      <c r="BH1039" s="35"/>
      <c r="BI1039" s="35"/>
      <c r="BJ1039" s="35"/>
      <c r="BK1039" s="35"/>
      <c r="BL1039" s="35"/>
      <c r="BM1039" s="35"/>
      <c r="BN1039" s="35"/>
      <c r="BO1039" s="35"/>
      <c r="BP1039" s="35"/>
      <c r="BQ1039" s="35"/>
      <c r="BR1039" s="35"/>
      <c r="BS1039" s="35"/>
      <c r="BT1039" s="35"/>
      <c r="BU1039" s="35"/>
      <c r="BV1039" s="35"/>
      <c r="BW1039" s="35"/>
      <c r="BX1039" s="35"/>
      <c r="BY1039" s="35"/>
      <c r="BZ1039" s="35"/>
      <c r="CA1039" s="35"/>
      <c r="CB1039" s="35"/>
      <c r="CC1039" s="35"/>
      <c r="CD1039" s="35"/>
      <c r="CE1039" s="35"/>
      <c r="CF1039" s="35"/>
      <c r="CG1039" s="35"/>
      <c r="CH1039" s="35" t="s">
        <v>5167</v>
      </c>
      <c r="CQ1039" s="242">
        <v>1</v>
      </c>
      <c r="CR1039" s="242" t="s">
        <v>1241</v>
      </c>
      <c r="CV1039" s="242">
        <v>0</v>
      </c>
    </row>
    <row r="1040" spans="1:100" s="242" customFormat="1" x14ac:dyDescent="0.25">
      <c r="A1040" s="242" t="s">
        <v>947</v>
      </c>
      <c r="B1040" s="35"/>
      <c r="C1040" s="35"/>
      <c r="D1040" s="35"/>
      <c r="E1040" s="35" t="s">
        <v>3330</v>
      </c>
      <c r="F1040" s="35" t="s">
        <v>5190</v>
      </c>
      <c r="G1040" s="35" t="s">
        <v>133</v>
      </c>
      <c r="H1040" s="35">
        <v>47905</v>
      </c>
      <c r="I1040" s="35" t="s">
        <v>585</v>
      </c>
      <c r="J1040" s="35" t="s">
        <v>582</v>
      </c>
      <c r="K1040" s="35">
        <v>3346</v>
      </c>
      <c r="L1040" s="35"/>
      <c r="M1040" s="35"/>
      <c r="N1040" s="35"/>
      <c r="O1040" s="35"/>
      <c r="P1040" s="33"/>
      <c r="Q1040" s="35"/>
      <c r="R1040" s="35"/>
      <c r="S1040" s="35"/>
      <c r="T1040" s="35"/>
      <c r="U1040" s="35"/>
      <c r="V1040" s="35"/>
      <c r="W1040" s="35"/>
      <c r="X1040" s="35"/>
      <c r="Y1040" s="35"/>
      <c r="Z1040" s="35"/>
      <c r="AA1040" s="35">
        <v>1958</v>
      </c>
      <c r="AB1040" s="35"/>
      <c r="AC1040" s="35">
        <v>3</v>
      </c>
      <c r="AD1040" s="35">
        <v>3</v>
      </c>
      <c r="AE1040" s="35"/>
      <c r="AF1040" s="35">
        <v>3</v>
      </c>
      <c r="AG1040" s="35"/>
      <c r="AH1040" s="35">
        <v>3</v>
      </c>
      <c r="AI1040" s="35"/>
      <c r="AJ1040" s="35"/>
      <c r="AK1040" s="35"/>
      <c r="AL1040" s="35"/>
      <c r="AM1040" s="35"/>
      <c r="AN1040" s="35"/>
      <c r="AO1040" s="35"/>
      <c r="AP1040" s="35"/>
      <c r="AQ1040" s="35"/>
      <c r="AR1040" s="35"/>
      <c r="AS1040" s="35"/>
      <c r="AT1040" s="35"/>
      <c r="AU1040" s="35"/>
      <c r="AV1040" s="35"/>
      <c r="AW1040" s="35"/>
      <c r="AX1040" s="35"/>
      <c r="AY1040" s="35"/>
      <c r="AZ1040" s="35"/>
      <c r="BA1040" s="35"/>
      <c r="BB1040" s="35"/>
      <c r="BC1040" s="35"/>
      <c r="BD1040" s="35"/>
      <c r="BE1040" s="35"/>
      <c r="BF1040" s="35"/>
      <c r="BG1040" s="35"/>
      <c r="BH1040" s="35"/>
      <c r="BI1040" s="35"/>
      <c r="BJ1040" s="35"/>
      <c r="BK1040" s="35"/>
      <c r="BL1040" s="35"/>
      <c r="BM1040" s="35"/>
      <c r="BN1040" s="35"/>
      <c r="BO1040" s="35"/>
      <c r="BP1040" s="35"/>
      <c r="BQ1040" s="35"/>
      <c r="BR1040" s="35"/>
      <c r="BS1040" s="35"/>
      <c r="BT1040" s="35"/>
      <c r="BU1040" s="35"/>
      <c r="BV1040" s="35"/>
      <c r="BW1040" s="35"/>
      <c r="BX1040" s="35"/>
      <c r="BY1040" s="35"/>
      <c r="BZ1040" s="35"/>
      <c r="CA1040" s="35"/>
      <c r="CB1040" s="35"/>
      <c r="CC1040" s="35"/>
      <c r="CD1040" s="35"/>
      <c r="CE1040" s="35"/>
      <c r="CF1040" s="35"/>
      <c r="CG1040" s="35"/>
      <c r="CH1040" s="35"/>
      <c r="CQ1040" s="242">
        <v>1</v>
      </c>
      <c r="CR1040" s="242" t="s">
        <v>945</v>
      </c>
      <c r="CV1040" s="242">
        <v>0</v>
      </c>
    </row>
    <row r="1041" spans="1:100" s="242" customFormat="1" x14ac:dyDescent="0.25">
      <c r="A1041" s="242" t="s">
        <v>5204</v>
      </c>
      <c r="B1041" s="35"/>
      <c r="C1041" s="35"/>
      <c r="D1041" s="35"/>
      <c r="E1041" s="35" t="s">
        <v>661</v>
      </c>
      <c r="F1041" s="35" t="s">
        <v>5205</v>
      </c>
      <c r="G1041" s="35" t="s">
        <v>254</v>
      </c>
      <c r="H1041" s="35">
        <v>47906</v>
      </c>
      <c r="I1041" s="35" t="s">
        <v>585</v>
      </c>
      <c r="J1041" s="35" t="s">
        <v>582</v>
      </c>
      <c r="K1041" s="35">
        <v>4352</v>
      </c>
      <c r="L1041" s="35"/>
      <c r="M1041" s="35"/>
      <c r="N1041" s="35"/>
      <c r="O1041" s="35"/>
      <c r="P1041" s="33"/>
      <c r="Q1041" s="35"/>
      <c r="R1041" s="35"/>
      <c r="S1041" s="35"/>
      <c r="T1041" s="35"/>
      <c r="U1041" s="35"/>
      <c r="V1041" s="35"/>
      <c r="W1041" s="35"/>
      <c r="X1041" s="35"/>
      <c r="Y1041" s="35"/>
      <c r="Z1041" s="35"/>
      <c r="AA1041" s="35">
        <v>1960</v>
      </c>
      <c r="AB1041" s="35"/>
      <c r="AC1041" s="35">
        <v>3</v>
      </c>
      <c r="AD1041" s="35">
        <v>4</v>
      </c>
      <c r="AE1041" s="35"/>
      <c r="AF1041" s="35">
        <v>2</v>
      </c>
      <c r="AG1041" s="35"/>
      <c r="AH1041" s="35">
        <v>3</v>
      </c>
      <c r="AI1041" s="35"/>
      <c r="AJ1041" s="35"/>
      <c r="AK1041" s="35"/>
      <c r="AL1041" s="35"/>
      <c r="AM1041" s="35"/>
      <c r="AN1041" s="35"/>
      <c r="AO1041" s="35"/>
      <c r="AP1041" s="35"/>
      <c r="AQ1041" s="35"/>
      <c r="AR1041" s="35"/>
      <c r="AS1041" s="35"/>
      <c r="AT1041" s="35"/>
      <c r="AU1041" s="35"/>
      <c r="AV1041" s="35"/>
      <c r="AW1041" s="35"/>
      <c r="AX1041" s="35"/>
      <c r="AY1041" s="35"/>
      <c r="AZ1041" s="35"/>
      <c r="BA1041" s="35"/>
      <c r="BB1041" s="35"/>
      <c r="BC1041" s="35"/>
      <c r="BD1041" s="35"/>
      <c r="BE1041" s="35"/>
      <c r="BF1041" s="35"/>
      <c r="BG1041" s="35"/>
      <c r="BH1041" s="35"/>
      <c r="BI1041" s="35"/>
      <c r="BJ1041" s="35"/>
      <c r="BK1041" s="35"/>
      <c r="BL1041" s="35"/>
      <c r="BM1041" s="35"/>
      <c r="BN1041" s="35"/>
      <c r="BO1041" s="35"/>
      <c r="BP1041" s="35"/>
      <c r="BQ1041" s="35"/>
      <c r="BR1041" s="35"/>
      <c r="BS1041" s="35"/>
      <c r="BT1041" s="35"/>
      <c r="BU1041" s="35"/>
      <c r="BV1041" s="35"/>
      <c r="BW1041" s="35"/>
      <c r="BX1041" s="35"/>
      <c r="BY1041" s="35"/>
      <c r="BZ1041" s="35"/>
      <c r="CA1041" s="35"/>
      <c r="CB1041" s="35"/>
      <c r="CC1041" s="35"/>
      <c r="CD1041" s="35"/>
      <c r="CE1041" s="35"/>
      <c r="CF1041" s="35"/>
      <c r="CG1041" s="35"/>
      <c r="CH1041" s="35" t="s">
        <v>5206</v>
      </c>
      <c r="CQ1041" s="242">
        <v>0</v>
      </c>
      <c r="CV1041" s="242">
        <v>0</v>
      </c>
    </row>
    <row r="1042" spans="1:100" s="242" customFormat="1" x14ac:dyDescent="0.25">
      <c r="A1042" s="242" t="s">
        <v>5221</v>
      </c>
      <c r="B1042" s="35"/>
      <c r="C1042" s="35"/>
      <c r="D1042" s="35"/>
      <c r="E1042" s="35" t="s">
        <v>5222</v>
      </c>
      <c r="F1042" s="35" t="s">
        <v>5223</v>
      </c>
      <c r="G1042" s="35" t="s">
        <v>133</v>
      </c>
      <c r="H1042" s="35">
        <v>47905</v>
      </c>
      <c r="I1042" s="35" t="s">
        <v>585</v>
      </c>
      <c r="J1042" s="35" t="s">
        <v>582</v>
      </c>
      <c r="K1042" s="35">
        <v>1380</v>
      </c>
      <c r="L1042" s="35"/>
      <c r="M1042" s="35"/>
      <c r="N1042" s="35"/>
      <c r="O1042" s="35"/>
      <c r="P1042" s="33"/>
      <c r="Q1042" s="35"/>
      <c r="R1042" s="35"/>
      <c r="S1042" s="35"/>
      <c r="T1042" s="35"/>
      <c r="U1042" s="35"/>
      <c r="V1042" s="35"/>
      <c r="W1042" s="35"/>
      <c r="X1042" s="35"/>
      <c r="Y1042" s="35"/>
      <c r="Z1042" s="35"/>
      <c r="AA1042" s="35">
        <v>1983</v>
      </c>
      <c r="AB1042" s="35"/>
      <c r="AC1042" s="35">
        <v>4</v>
      </c>
      <c r="AD1042" s="35">
        <v>4</v>
      </c>
      <c r="AE1042" s="35"/>
      <c r="AF1042" s="35">
        <v>3</v>
      </c>
      <c r="AG1042" s="35"/>
      <c r="AH1042" s="35">
        <v>3</v>
      </c>
      <c r="AI1042" s="35"/>
      <c r="AJ1042" s="35"/>
      <c r="AK1042" s="35"/>
      <c r="AL1042" s="35"/>
      <c r="AM1042" s="35"/>
      <c r="AN1042" s="35"/>
      <c r="AO1042" s="35"/>
      <c r="AP1042" s="35"/>
      <c r="AQ1042" s="35"/>
      <c r="AR1042" s="35"/>
      <c r="AS1042" s="35"/>
      <c r="AT1042" s="35"/>
      <c r="AU1042" s="35"/>
      <c r="AV1042" s="35"/>
      <c r="AW1042" s="35"/>
      <c r="AX1042" s="35"/>
      <c r="AY1042" s="35"/>
      <c r="AZ1042" s="35"/>
      <c r="BA1042" s="35"/>
      <c r="BB1042" s="35"/>
      <c r="BC1042" s="35"/>
      <c r="BD1042" s="35"/>
      <c r="BE1042" s="35"/>
      <c r="BF1042" s="35"/>
      <c r="BG1042" s="35"/>
      <c r="BH1042" s="35"/>
      <c r="BI1042" s="35"/>
      <c r="BJ1042" s="35"/>
      <c r="BK1042" s="35"/>
      <c r="BL1042" s="35"/>
      <c r="BM1042" s="35"/>
      <c r="BN1042" s="35"/>
      <c r="BO1042" s="35"/>
      <c r="BP1042" s="35"/>
      <c r="BQ1042" s="35"/>
      <c r="BR1042" s="35"/>
      <c r="BS1042" s="35"/>
      <c r="BT1042" s="35"/>
      <c r="BU1042" s="35"/>
      <c r="BV1042" s="35"/>
      <c r="BW1042" s="35"/>
      <c r="BX1042" s="35"/>
      <c r="BY1042" s="35"/>
      <c r="BZ1042" s="35"/>
      <c r="CA1042" s="35"/>
      <c r="CB1042" s="35"/>
      <c r="CC1042" s="35"/>
      <c r="CD1042" s="35"/>
      <c r="CE1042" s="35"/>
      <c r="CF1042" s="35"/>
      <c r="CG1042" s="35"/>
      <c r="CH1042" s="35" t="s">
        <v>5225</v>
      </c>
      <c r="CQ1042" s="242">
        <v>0</v>
      </c>
      <c r="CV1042" s="242">
        <v>0</v>
      </c>
    </row>
    <row r="1043" spans="1:100" s="242" customFormat="1" x14ac:dyDescent="0.25">
      <c r="A1043" s="242" t="s">
        <v>5224</v>
      </c>
      <c r="B1043" s="35"/>
      <c r="C1043" s="35"/>
      <c r="D1043" s="35"/>
      <c r="E1043" s="35" t="s">
        <v>5226</v>
      </c>
      <c r="F1043" s="35" t="s">
        <v>5227</v>
      </c>
      <c r="G1043" s="35" t="s">
        <v>254</v>
      </c>
      <c r="H1043" s="35">
        <v>47906</v>
      </c>
      <c r="I1043" s="35" t="s">
        <v>585</v>
      </c>
      <c r="J1043" s="35" t="s">
        <v>582</v>
      </c>
      <c r="K1043" s="35">
        <v>3480</v>
      </c>
      <c r="L1043" s="35"/>
      <c r="M1043" s="35"/>
      <c r="N1043" s="35"/>
      <c r="O1043" s="35"/>
      <c r="P1043" s="33"/>
      <c r="Q1043" s="35"/>
      <c r="R1043" s="35"/>
      <c r="S1043" s="35"/>
      <c r="T1043" s="35"/>
      <c r="U1043" s="35"/>
      <c r="V1043" s="35"/>
      <c r="W1043" s="35"/>
      <c r="X1043" s="35"/>
      <c r="Y1043" s="35"/>
      <c r="Z1043" s="35"/>
      <c r="AA1043" s="35">
        <v>1987</v>
      </c>
      <c r="AB1043" s="35"/>
      <c r="AC1043" s="35">
        <v>5</v>
      </c>
      <c r="AD1043" s="35">
        <v>5</v>
      </c>
      <c r="AE1043" s="35"/>
      <c r="AF1043" s="35">
        <v>3</v>
      </c>
      <c r="AG1043" s="35"/>
      <c r="AH1043" s="35">
        <v>3</v>
      </c>
      <c r="AI1043" s="35"/>
      <c r="AJ1043" s="35"/>
      <c r="AK1043" s="35"/>
      <c r="AL1043" s="35"/>
      <c r="AM1043" s="35"/>
      <c r="AN1043" s="35"/>
      <c r="AO1043" s="35"/>
      <c r="AP1043" s="35"/>
      <c r="AQ1043" s="35"/>
      <c r="AR1043" s="35"/>
      <c r="AS1043" s="35"/>
      <c r="AT1043" s="35"/>
      <c r="AU1043" s="35"/>
      <c r="AV1043" s="35"/>
      <c r="AW1043" s="35"/>
      <c r="AX1043" s="35"/>
      <c r="AY1043" s="35"/>
      <c r="AZ1043" s="35"/>
      <c r="BA1043" s="35"/>
      <c r="BB1043" s="35"/>
      <c r="BC1043" s="35"/>
      <c r="BD1043" s="35"/>
      <c r="BE1043" s="35"/>
      <c r="BF1043" s="35"/>
      <c r="BG1043" s="35"/>
      <c r="BH1043" s="35"/>
      <c r="BI1043" s="35"/>
      <c r="BJ1043" s="35"/>
      <c r="BK1043" s="35"/>
      <c r="BL1043" s="35"/>
      <c r="BM1043" s="35"/>
      <c r="BN1043" s="35"/>
      <c r="BO1043" s="35"/>
      <c r="BP1043" s="35"/>
      <c r="BQ1043" s="35"/>
      <c r="BR1043" s="35"/>
      <c r="BS1043" s="35"/>
      <c r="BT1043" s="35"/>
      <c r="BU1043" s="35"/>
      <c r="BV1043" s="35"/>
      <c r="BW1043" s="35"/>
      <c r="BX1043" s="35"/>
      <c r="BY1043" s="35"/>
      <c r="BZ1043" s="35"/>
      <c r="CA1043" s="35"/>
      <c r="CB1043" s="35"/>
      <c r="CC1043" s="35"/>
      <c r="CD1043" s="35"/>
      <c r="CE1043" s="35"/>
      <c r="CF1043" s="35"/>
      <c r="CG1043" s="35"/>
      <c r="CH1043" s="35"/>
      <c r="CQ1043" s="242">
        <v>0</v>
      </c>
      <c r="CV1043" s="242">
        <v>0</v>
      </c>
    </row>
    <row r="1044" spans="1:100" s="242" customFormat="1" x14ac:dyDescent="0.25">
      <c r="A1044" s="242" t="s">
        <v>5228</v>
      </c>
      <c r="B1044" s="35"/>
      <c r="C1044" s="35"/>
      <c r="D1044" s="35"/>
      <c r="E1044" s="35" t="s">
        <v>5229</v>
      </c>
      <c r="F1044" s="35" t="s">
        <v>5230</v>
      </c>
      <c r="G1044" s="35" t="s">
        <v>254</v>
      </c>
      <c r="H1044" s="35">
        <v>47906</v>
      </c>
      <c r="I1044" s="35" t="s">
        <v>585</v>
      </c>
      <c r="J1044" s="35" t="s">
        <v>582</v>
      </c>
      <c r="K1044" s="35">
        <v>3200</v>
      </c>
      <c r="L1044" s="35"/>
      <c r="M1044" s="35"/>
      <c r="N1044" s="35"/>
      <c r="O1044" s="35"/>
      <c r="P1044" s="33"/>
      <c r="Q1044" s="35"/>
      <c r="R1044" s="35"/>
      <c r="S1044" s="35"/>
      <c r="T1044" s="35"/>
      <c r="U1044" s="35"/>
      <c r="V1044" s="35"/>
      <c r="W1044" s="35"/>
      <c r="X1044" s="35"/>
      <c r="Y1044" s="35"/>
      <c r="Z1044" s="35"/>
      <c r="AA1044" s="35">
        <v>1966</v>
      </c>
      <c r="AB1044" s="35"/>
      <c r="AC1044" s="35">
        <v>3</v>
      </c>
      <c r="AD1044" s="35">
        <v>3</v>
      </c>
      <c r="AE1044" s="35"/>
      <c r="AF1044" s="35">
        <v>2</v>
      </c>
      <c r="AG1044" s="35"/>
      <c r="AH1044" s="35">
        <v>3</v>
      </c>
      <c r="AI1044" s="35"/>
      <c r="AJ1044" s="35"/>
      <c r="AK1044" s="35"/>
      <c r="AL1044" s="35"/>
      <c r="AM1044" s="35"/>
      <c r="AN1044" s="35"/>
      <c r="AO1044" s="35"/>
      <c r="AP1044" s="35"/>
      <c r="AQ1044" s="35"/>
      <c r="AR1044" s="35"/>
      <c r="AS1044" s="35"/>
      <c r="AT1044" s="35"/>
      <c r="AU1044" s="35"/>
      <c r="AV1044" s="35"/>
      <c r="AW1044" s="35"/>
      <c r="AX1044" s="35"/>
      <c r="AY1044" s="35"/>
      <c r="AZ1044" s="35"/>
      <c r="BA1044" s="35"/>
      <c r="BB1044" s="35"/>
      <c r="BC1044" s="35"/>
      <c r="BD1044" s="35"/>
      <c r="BE1044" s="35"/>
      <c r="BF1044" s="35"/>
      <c r="BG1044" s="35"/>
      <c r="BH1044" s="35"/>
      <c r="BI1044" s="35"/>
      <c r="BJ1044" s="35"/>
      <c r="BK1044" s="35"/>
      <c r="BL1044" s="35"/>
      <c r="BM1044" s="35"/>
      <c r="BN1044" s="35"/>
      <c r="BO1044" s="35"/>
      <c r="BP1044" s="35"/>
      <c r="BQ1044" s="35"/>
      <c r="BR1044" s="35"/>
      <c r="BS1044" s="35"/>
      <c r="BT1044" s="35"/>
      <c r="BU1044" s="35"/>
      <c r="BV1044" s="35"/>
      <c r="BW1044" s="35"/>
      <c r="BX1044" s="35"/>
      <c r="BY1044" s="35"/>
      <c r="BZ1044" s="35"/>
      <c r="CA1044" s="35"/>
      <c r="CB1044" s="35"/>
      <c r="CC1044" s="35"/>
      <c r="CD1044" s="35"/>
      <c r="CE1044" s="35"/>
      <c r="CF1044" s="35"/>
      <c r="CG1044" s="35"/>
      <c r="CH1044" s="35" t="s">
        <v>5329</v>
      </c>
      <c r="CQ1044" s="242">
        <v>0</v>
      </c>
      <c r="CV1044" s="242">
        <v>0</v>
      </c>
    </row>
    <row r="1045" spans="1:100" s="242" customFormat="1" x14ac:dyDescent="0.25">
      <c r="A1045" s="242" t="s">
        <v>5239</v>
      </c>
      <c r="B1045" s="35"/>
      <c r="C1045" s="35"/>
      <c r="D1045" s="35"/>
      <c r="E1045" s="35" t="s">
        <v>5240</v>
      </c>
      <c r="F1045" s="35" t="s">
        <v>5241</v>
      </c>
      <c r="G1045" s="35" t="s">
        <v>254</v>
      </c>
      <c r="H1045" s="35">
        <v>47906</v>
      </c>
      <c r="I1045" s="35" t="s">
        <v>585</v>
      </c>
      <c r="J1045" s="35" t="s">
        <v>582</v>
      </c>
      <c r="K1045" s="35">
        <v>4050</v>
      </c>
      <c r="L1045" s="35"/>
      <c r="M1045" s="35"/>
      <c r="N1045" s="35"/>
      <c r="O1045" s="35"/>
      <c r="P1045" s="33"/>
      <c r="Q1045" s="35"/>
      <c r="R1045" s="35"/>
      <c r="S1045" s="35"/>
      <c r="T1045" s="35"/>
      <c r="U1045" s="35"/>
      <c r="V1045" s="35"/>
      <c r="W1045" s="35"/>
      <c r="X1045" s="35"/>
      <c r="Y1045" s="35"/>
      <c r="Z1045" s="35"/>
      <c r="AA1045" s="35">
        <v>1978</v>
      </c>
      <c r="AB1045" s="35"/>
      <c r="AC1045" s="35">
        <v>4</v>
      </c>
      <c r="AD1045" s="35">
        <v>4</v>
      </c>
      <c r="AE1045" s="35"/>
      <c r="AF1045" s="35">
        <v>4</v>
      </c>
      <c r="AG1045" s="35"/>
      <c r="AH1045" s="35">
        <v>3</v>
      </c>
      <c r="AI1045" s="35"/>
      <c r="AJ1045" s="35"/>
      <c r="AK1045" s="35"/>
      <c r="AL1045" s="35"/>
      <c r="AM1045" s="35"/>
      <c r="AN1045" s="35"/>
      <c r="AO1045" s="35"/>
      <c r="AP1045" s="35"/>
      <c r="AQ1045" s="35"/>
      <c r="AR1045" s="35"/>
      <c r="AS1045" s="35"/>
      <c r="AT1045" s="35"/>
      <c r="AU1045" s="35"/>
      <c r="AV1045" s="35"/>
      <c r="AW1045" s="35"/>
      <c r="AX1045" s="35"/>
      <c r="AY1045" s="35"/>
      <c r="AZ1045" s="35"/>
      <c r="BA1045" s="35"/>
      <c r="BB1045" s="35"/>
      <c r="BC1045" s="35"/>
      <c r="BD1045" s="35"/>
      <c r="BE1045" s="35"/>
      <c r="BF1045" s="35"/>
      <c r="BG1045" s="35"/>
      <c r="BH1045" s="35"/>
      <c r="BI1045" s="35"/>
      <c r="BJ1045" s="35"/>
      <c r="BK1045" s="35"/>
      <c r="BL1045" s="35"/>
      <c r="BM1045" s="35"/>
      <c r="BN1045" s="35"/>
      <c r="BO1045" s="35"/>
      <c r="BP1045" s="35"/>
      <c r="BQ1045" s="35"/>
      <c r="BR1045" s="35"/>
      <c r="BS1045" s="35"/>
      <c r="BT1045" s="35"/>
      <c r="BU1045" s="35"/>
      <c r="BV1045" s="35"/>
      <c r="BW1045" s="35"/>
      <c r="BX1045" s="35"/>
      <c r="BY1045" s="35"/>
      <c r="BZ1045" s="35"/>
      <c r="CA1045" s="35"/>
      <c r="CB1045" s="35"/>
      <c r="CC1045" s="35"/>
      <c r="CD1045" s="35"/>
      <c r="CE1045" s="35"/>
      <c r="CF1045" s="35"/>
      <c r="CG1045" s="35"/>
      <c r="CH1045" s="35"/>
      <c r="CQ1045" s="242">
        <v>0</v>
      </c>
      <c r="CV1045" s="242">
        <v>0</v>
      </c>
    </row>
    <row r="1046" spans="1:100" s="242" customFormat="1" x14ac:dyDescent="0.25">
      <c r="A1046" s="242" t="s">
        <v>5242</v>
      </c>
      <c r="B1046" s="35"/>
      <c r="C1046" s="35"/>
      <c r="D1046" s="35"/>
      <c r="E1046" s="35" t="s">
        <v>5243</v>
      </c>
      <c r="F1046" s="35" t="s">
        <v>5244</v>
      </c>
      <c r="G1046" s="35" t="s">
        <v>133</v>
      </c>
      <c r="H1046" s="35">
        <v>47909</v>
      </c>
      <c r="I1046" s="35" t="s">
        <v>585</v>
      </c>
      <c r="J1046" s="35" t="s">
        <v>582</v>
      </c>
      <c r="K1046" s="35">
        <v>3336</v>
      </c>
      <c r="L1046" s="35"/>
      <c r="M1046" s="35"/>
      <c r="N1046" s="35"/>
      <c r="O1046" s="35"/>
      <c r="P1046" s="33"/>
      <c r="Q1046" s="35"/>
      <c r="R1046" s="35"/>
      <c r="S1046" s="35"/>
      <c r="T1046" s="35"/>
      <c r="U1046" s="35"/>
      <c r="V1046" s="35"/>
      <c r="W1046" s="35"/>
      <c r="X1046" s="35"/>
      <c r="Y1046" s="35"/>
      <c r="Z1046" s="35"/>
      <c r="AA1046" s="35">
        <v>1969</v>
      </c>
      <c r="AB1046" s="35"/>
      <c r="AC1046" s="35">
        <v>4</v>
      </c>
      <c r="AD1046" s="35">
        <v>4</v>
      </c>
      <c r="AE1046" s="35"/>
      <c r="AF1046" s="35">
        <v>4</v>
      </c>
      <c r="AG1046" s="35"/>
      <c r="AH1046" s="35">
        <v>4</v>
      </c>
      <c r="AI1046" s="35"/>
      <c r="AJ1046" s="35"/>
      <c r="AK1046" s="35"/>
      <c r="AL1046" s="35"/>
      <c r="AM1046" s="35"/>
      <c r="AN1046" s="35"/>
      <c r="AO1046" s="35"/>
      <c r="AP1046" s="35"/>
      <c r="AQ1046" s="35"/>
      <c r="AR1046" s="35"/>
      <c r="AS1046" s="35"/>
      <c r="AT1046" s="35"/>
      <c r="AU1046" s="35"/>
      <c r="AV1046" s="35"/>
      <c r="AW1046" s="35"/>
      <c r="AX1046" s="35"/>
      <c r="AY1046" s="35"/>
      <c r="AZ1046" s="35"/>
      <c r="BA1046" s="35"/>
      <c r="BB1046" s="35"/>
      <c r="BC1046" s="35"/>
      <c r="BD1046" s="35"/>
      <c r="BE1046" s="35"/>
      <c r="BF1046" s="35"/>
      <c r="BG1046" s="35"/>
      <c r="BH1046" s="35"/>
      <c r="BI1046" s="35"/>
      <c r="BJ1046" s="35"/>
      <c r="BK1046" s="35"/>
      <c r="BL1046" s="35"/>
      <c r="BM1046" s="35"/>
      <c r="BN1046" s="35"/>
      <c r="BO1046" s="35"/>
      <c r="BP1046" s="35"/>
      <c r="BQ1046" s="35"/>
      <c r="BR1046" s="35"/>
      <c r="BS1046" s="35"/>
      <c r="BT1046" s="35"/>
      <c r="BU1046" s="35"/>
      <c r="BV1046" s="35"/>
      <c r="BW1046" s="35"/>
      <c r="BX1046" s="35"/>
      <c r="BY1046" s="35"/>
      <c r="BZ1046" s="35"/>
      <c r="CA1046" s="35"/>
      <c r="CB1046" s="35"/>
      <c r="CC1046" s="35"/>
      <c r="CD1046" s="35"/>
      <c r="CE1046" s="35"/>
      <c r="CF1046" s="35"/>
      <c r="CG1046" s="35"/>
      <c r="CH1046" s="35"/>
      <c r="CQ1046" s="242">
        <v>0</v>
      </c>
      <c r="CV1046" s="242">
        <v>0</v>
      </c>
    </row>
    <row r="1047" spans="1:100" s="242" customFormat="1" x14ac:dyDescent="0.25">
      <c r="A1047" s="242" t="s">
        <v>5245</v>
      </c>
      <c r="B1047" s="35"/>
      <c r="C1047" s="35"/>
      <c r="D1047" s="35"/>
      <c r="E1047" s="35" t="s">
        <v>5246</v>
      </c>
      <c r="F1047" s="35" t="s">
        <v>5247</v>
      </c>
      <c r="G1047" s="35" t="s">
        <v>133</v>
      </c>
      <c r="H1047" s="35">
        <v>47905</v>
      </c>
      <c r="I1047" s="35" t="s">
        <v>585</v>
      </c>
      <c r="J1047" s="35" t="s">
        <v>582</v>
      </c>
      <c r="K1047" s="35">
        <v>3648</v>
      </c>
      <c r="L1047" s="35"/>
      <c r="M1047" s="35"/>
      <c r="N1047" s="35"/>
      <c r="O1047" s="35"/>
      <c r="P1047" s="33"/>
      <c r="Q1047" s="35"/>
      <c r="R1047" s="35"/>
      <c r="S1047" s="35"/>
      <c r="T1047" s="35"/>
      <c r="U1047" s="35"/>
      <c r="V1047" s="35"/>
      <c r="W1047" s="35"/>
      <c r="X1047" s="35"/>
      <c r="Y1047" s="35"/>
      <c r="Z1047" s="35"/>
      <c r="AA1047" s="35">
        <v>1973</v>
      </c>
      <c r="AB1047" s="35"/>
      <c r="AC1047" s="35">
        <v>3</v>
      </c>
      <c r="AD1047" s="35">
        <v>4</v>
      </c>
      <c r="AE1047" s="35"/>
      <c r="AF1047" s="35">
        <v>4</v>
      </c>
      <c r="AG1047" s="35"/>
      <c r="AH1047" s="35">
        <v>4</v>
      </c>
      <c r="AI1047" s="35"/>
      <c r="AJ1047" s="35"/>
      <c r="AK1047" s="35"/>
      <c r="AL1047" s="35"/>
      <c r="AM1047" s="35"/>
      <c r="AN1047" s="35"/>
      <c r="AO1047" s="35"/>
      <c r="AP1047" s="35"/>
      <c r="AQ1047" s="35"/>
      <c r="AR1047" s="35"/>
      <c r="AS1047" s="35"/>
      <c r="AT1047" s="35"/>
      <c r="AU1047" s="35"/>
      <c r="AV1047" s="35"/>
      <c r="AW1047" s="35"/>
      <c r="AX1047" s="35"/>
      <c r="AY1047" s="35"/>
      <c r="AZ1047" s="35"/>
      <c r="BA1047" s="35"/>
      <c r="BB1047" s="35"/>
      <c r="BC1047" s="35"/>
      <c r="BD1047" s="35"/>
      <c r="BE1047" s="35"/>
      <c r="BF1047" s="35"/>
      <c r="BG1047" s="35"/>
      <c r="BH1047" s="35"/>
      <c r="BI1047" s="35"/>
      <c r="BJ1047" s="35"/>
      <c r="BK1047" s="35"/>
      <c r="BL1047" s="35"/>
      <c r="BM1047" s="35"/>
      <c r="BN1047" s="35"/>
      <c r="BO1047" s="35"/>
      <c r="BP1047" s="35"/>
      <c r="BQ1047" s="35"/>
      <c r="BR1047" s="35"/>
      <c r="BS1047" s="35"/>
      <c r="BT1047" s="35"/>
      <c r="BU1047" s="35"/>
      <c r="BV1047" s="35"/>
      <c r="BW1047" s="35"/>
      <c r="BX1047" s="35"/>
      <c r="BY1047" s="35"/>
      <c r="BZ1047" s="35"/>
      <c r="CA1047" s="35"/>
      <c r="CB1047" s="35"/>
      <c r="CC1047" s="35"/>
      <c r="CD1047" s="35"/>
      <c r="CE1047" s="35"/>
      <c r="CF1047" s="35"/>
      <c r="CG1047" s="35"/>
      <c r="CH1047" s="35" t="s">
        <v>5248</v>
      </c>
      <c r="CQ1047" s="242">
        <v>0</v>
      </c>
      <c r="CV1047" s="242">
        <v>0</v>
      </c>
    </row>
    <row r="1048" spans="1:100" s="242" customFormat="1" x14ac:dyDescent="0.25">
      <c r="A1048" s="35" t="s">
        <v>5249</v>
      </c>
      <c r="B1048" s="35"/>
      <c r="C1048" s="35"/>
      <c r="D1048" s="35"/>
      <c r="E1048" s="35" t="s">
        <v>5250</v>
      </c>
      <c r="F1048" s="35" t="s">
        <v>5251</v>
      </c>
      <c r="G1048" s="35" t="s">
        <v>133</v>
      </c>
      <c r="H1048" s="35">
        <v>47904</v>
      </c>
      <c r="I1048" s="35" t="s">
        <v>585</v>
      </c>
      <c r="J1048" s="35" t="s">
        <v>582</v>
      </c>
      <c r="K1048" s="35">
        <v>1800</v>
      </c>
      <c r="L1048" s="35"/>
      <c r="M1048" s="35"/>
      <c r="N1048" s="35"/>
      <c r="O1048" s="35"/>
      <c r="P1048" s="33"/>
      <c r="Q1048" s="35"/>
      <c r="R1048" s="35"/>
      <c r="S1048" s="35"/>
      <c r="T1048" s="35"/>
      <c r="U1048" s="35"/>
      <c r="V1048" s="35"/>
      <c r="W1048" s="35"/>
      <c r="X1048" s="35"/>
      <c r="Y1048" s="35"/>
      <c r="Z1048" s="35"/>
      <c r="AA1048" s="35">
        <v>1965</v>
      </c>
      <c r="AB1048" s="35"/>
      <c r="AC1048" s="35">
        <v>3</v>
      </c>
      <c r="AD1048" s="35">
        <v>4</v>
      </c>
      <c r="AE1048" s="35"/>
      <c r="AF1048" s="35">
        <v>3</v>
      </c>
      <c r="AG1048" s="35"/>
      <c r="AH1048" s="35">
        <v>4</v>
      </c>
      <c r="AI1048" s="35"/>
      <c r="AJ1048" s="35"/>
      <c r="AK1048" s="35"/>
      <c r="AL1048" s="35"/>
      <c r="AM1048" s="35"/>
      <c r="AN1048" s="35"/>
      <c r="AO1048" s="35"/>
      <c r="AP1048" s="35"/>
      <c r="AQ1048" s="35"/>
      <c r="AR1048" s="35"/>
      <c r="AS1048" s="35"/>
      <c r="AT1048" s="35"/>
      <c r="AU1048" s="35"/>
      <c r="AV1048" s="35"/>
      <c r="AW1048" s="35"/>
      <c r="AX1048" s="35"/>
      <c r="AY1048" s="35"/>
      <c r="AZ1048" s="35"/>
      <c r="BA1048" s="35"/>
      <c r="BB1048" s="35"/>
      <c r="BC1048" s="35"/>
      <c r="BD1048" s="35"/>
      <c r="BE1048" s="35"/>
      <c r="BF1048" s="35"/>
      <c r="BG1048" s="35"/>
      <c r="BH1048" s="35"/>
      <c r="BI1048" s="35"/>
      <c r="BJ1048" s="35"/>
      <c r="BK1048" s="35"/>
      <c r="BL1048" s="35"/>
      <c r="BM1048" s="35"/>
      <c r="BN1048" s="35"/>
      <c r="BO1048" s="35"/>
      <c r="BP1048" s="35"/>
      <c r="BQ1048" s="35"/>
      <c r="BR1048" s="35"/>
      <c r="BS1048" s="35"/>
      <c r="BT1048" s="35"/>
      <c r="BU1048" s="35"/>
      <c r="BV1048" s="35"/>
      <c r="BW1048" s="35"/>
      <c r="BX1048" s="35"/>
      <c r="BY1048" s="35"/>
      <c r="BZ1048" s="35"/>
      <c r="CA1048" s="35"/>
      <c r="CB1048" s="35"/>
      <c r="CC1048" s="35"/>
      <c r="CD1048" s="35"/>
      <c r="CE1048" s="35"/>
      <c r="CF1048" s="35"/>
      <c r="CG1048" s="35"/>
      <c r="CH1048" s="35"/>
      <c r="CQ1048" s="242">
        <v>0</v>
      </c>
      <c r="CV1048" s="242">
        <v>0</v>
      </c>
    </row>
    <row r="1049" spans="1:100" s="242" customFormat="1" x14ac:dyDescent="0.25">
      <c r="A1049" s="35" t="s">
        <v>5252</v>
      </c>
      <c r="B1049" s="35"/>
      <c r="C1049" s="35"/>
      <c r="D1049" s="35"/>
      <c r="E1049" s="35" t="s">
        <v>3926</v>
      </c>
      <c r="F1049" s="35" t="s">
        <v>5253</v>
      </c>
      <c r="G1049" s="35" t="s">
        <v>133</v>
      </c>
      <c r="H1049" s="35">
        <v>47905</v>
      </c>
      <c r="I1049" s="35" t="s">
        <v>585</v>
      </c>
      <c r="J1049" s="35" t="s">
        <v>582</v>
      </c>
      <c r="K1049" s="35">
        <v>3368</v>
      </c>
      <c r="L1049" s="35"/>
      <c r="M1049" s="35"/>
      <c r="N1049" s="35"/>
      <c r="O1049" s="35"/>
      <c r="P1049" s="33"/>
      <c r="Q1049" s="35"/>
      <c r="R1049" s="35"/>
      <c r="S1049" s="35"/>
      <c r="T1049" s="35"/>
      <c r="U1049" s="35"/>
      <c r="V1049" s="35"/>
      <c r="W1049" s="35"/>
      <c r="X1049" s="35"/>
      <c r="Y1049" s="35"/>
      <c r="Z1049" s="35"/>
      <c r="AA1049" s="35">
        <v>1984</v>
      </c>
      <c r="AB1049" s="35"/>
      <c r="AC1049" s="35">
        <v>4</v>
      </c>
      <c r="AD1049" s="35">
        <v>4</v>
      </c>
      <c r="AE1049" s="35"/>
      <c r="AF1049" s="35">
        <v>4</v>
      </c>
      <c r="AG1049" s="35"/>
      <c r="AH1049" s="35">
        <v>3</v>
      </c>
      <c r="AI1049" s="35"/>
      <c r="AJ1049" s="35"/>
      <c r="AK1049" s="35"/>
      <c r="AL1049" s="35"/>
      <c r="AM1049" s="35"/>
      <c r="AN1049" s="35"/>
      <c r="AO1049" s="35"/>
      <c r="AP1049" s="35"/>
      <c r="AQ1049" s="35"/>
      <c r="AR1049" s="35"/>
      <c r="AS1049" s="35"/>
      <c r="AT1049" s="35"/>
      <c r="AU1049" s="35"/>
      <c r="AV1049" s="35"/>
      <c r="AW1049" s="35"/>
      <c r="AX1049" s="35"/>
      <c r="AY1049" s="35"/>
      <c r="AZ1049" s="35"/>
      <c r="BA1049" s="35"/>
      <c r="BB1049" s="35"/>
      <c r="BC1049" s="35"/>
      <c r="BD1049" s="35"/>
      <c r="BE1049" s="35"/>
      <c r="BF1049" s="35"/>
      <c r="BG1049" s="35"/>
      <c r="BH1049" s="35"/>
      <c r="BI1049" s="35"/>
      <c r="BJ1049" s="35"/>
      <c r="BK1049" s="35"/>
      <c r="BL1049" s="35"/>
      <c r="BM1049" s="35"/>
      <c r="BN1049" s="35"/>
      <c r="BO1049" s="35"/>
      <c r="BP1049" s="35"/>
      <c r="BQ1049" s="35"/>
      <c r="BR1049" s="35"/>
      <c r="BS1049" s="35"/>
      <c r="BT1049" s="35"/>
      <c r="BU1049" s="35"/>
      <c r="BV1049" s="35"/>
      <c r="BW1049" s="35"/>
      <c r="BX1049" s="35"/>
      <c r="BY1049" s="35"/>
      <c r="BZ1049" s="35"/>
      <c r="CA1049" s="35"/>
      <c r="CB1049" s="35"/>
      <c r="CC1049" s="35"/>
      <c r="CD1049" s="35"/>
      <c r="CE1049" s="35"/>
      <c r="CF1049" s="35"/>
      <c r="CG1049" s="35"/>
      <c r="CH1049" s="35"/>
      <c r="CQ1049" s="242">
        <v>0</v>
      </c>
      <c r="CV1049" s="242">
        <v>0</v>
      </c>
    </row>
    <row r="1050" spans="1:100" s="242" customFormat="1" x14ac:dyDescent="0.25">
      <c r="A1050" s="35" t="s">
        <v>5259</v>
      </c>
      <c r="B1050" s="35"/>
      <c r="C1050" s="35"/>
      <c r="D1050" s="35"/>
      <c r="E1050" s="35" t="s">
        <v>5260</v>
      </c>
      <c r="F1050" s="35" t="s">
        <v>5261</v>
      </c>
      <c r="G1050" s="35" t="s">
        <v>254</v>
      </c>
      <c r="H1050" s="35">
        <v>47906</v>
      </c>
      <c r="I1050" s="35" t="s">
        <v>585</v>
      </c>
      <c r="J1050" s="35" t="s">
        <v>582</v>
      </c>
      <c r="K1050" s="35">
        <v>2296</v>
      </c>
      <c r="L1050" s="35"/>
      <c r="M1050" s="35"/>
      <c r="N1050" s="35"/>
      <c r="O1050" s="35"/>
      <c r="P1050" s="33"/>
      <c r="Q1050" s="35"/>
      <c r="R1050" s="35"/>
      <c r="S1050" s="35"/>
      <c r="T1050" s="35"/>
      <c r="U1050" s="35"/>
      <c r="V1050" s="35"/>
      <c r="W1050" s="35"/>
      <c r="X1050" s="35"/>
      <c r="Y1050" s="35"/>
      <c r="Z1050" s="35"/>
      <c r="AA1050" s="35">
        <v>1978</v>
      </c>
      <c r="AB1050" s="35"/>
      <c r="AC1050" s="35">
        <v>4</v>
      </c>
      <c r="AD1050" s="35">
        <v>4</v>
      </c>
      <c r="AE1050" s="35"/>
      <c r="AF1050" s="35">
        <v>4</v>
      </c>
      <c r="AG1050" s="35"/>
      <c r="AH1050" s="35">
        <v>3</v>
      </c>
      <c r="AI1050" s="35"/>
      <c r="AJ1050" s="35"/>
      <c r="AK1050" s="35"/>
      <c r="AL1050" s="35"/>
      <c r="AM1050" s="35"/>
      <c r="AN1050" s="35"/>
      <c r="AO1050" s="35"/>
      <c r="AP1050" s="35"/>
      <c r="AQ1050" s="35"/>
      <c r="AR1050" s="35"/>
      <c r="AS1050" s="35"/>
      <c r="AT1050" s="35"/>
      <c r="AU1050" s="35"/>
      <c r="AV1050" s="35"/>
      <c r="AW1050" s="35"/>
      <c r="AX1050" s="35"/>
      <c r="AY1050" s="35"/>
      <c r="AZ1050" s="35"/>
      <c r="BA1050" s="35"/>
      <c r="BB1050" s="35"/>
      <c r="BC1050" s="35"/>
      <c r="BD1050" s="35"/>
      <c r="BE1050" s="35"/>
      <c r="BF1050" s="35"/>
      <c r="BG1050" s="35"/>
      <c r="BH1050" s="35"/>
      <c r="BI1050" s="35"/>
      <c r="BJ1050" s="35"/>
      <c r="BK1050" s="35"/>
      <c r="BL1050" s="35"/>
      <c r="BM1050" s="35"/>
      <c r="BN1050" s="35"/>
      <c r="BO1050" s="35"/>
      <c r="BP1050" s="35"/>
      <c r="BQ1050" s="35"/>
      <c r="BR1050" s="35"/>
      <c r="BS1050" s="35"/>
      <c r="BT1050" s="35"/>
      <c r="BU1050" s="35"/>
      <c r="BV1050" s="35"/>
      <c r="BW1050" s="35"/>
      <c r="BX1050" s="35"/>
      <c r="BY1050" s="35"/>
      <c r="BZ1050" s="35"/>
      <c r="CA1050" s="35"/>
      <c r="CB1050" s="35"/>
      <c r="CC1050" s="35"/>
      <c r="CD1050" s="35"/>
      <c r="CE1050" s="35"/>
      <c r="CF1050" s="35"/>
      <c r="CG1050" s="35"/>
      <c r="CH1050" s="35" t="s">
        <v>5262</v>
      </c>
      <c r="CQ1050" s="242">
        <v>0</v>
      </c>
      <c r="CV1050" s="242">
        <v>0</v>
      </c>
    </row>
    <row r="1051" spans="1:100" s="242" customFormat="1" x14ac:dyDescent="0.25">
      <c r="A1051" s="242" t="s">
        <v>5263</v>
      </c>
      <c r="B1051" s="35"/>
      <c r="C1051" s="35"/>
      <c r="D1051" s="35"/>
      <c r="E1051" s="35" t="s">
        <v>5264</v>
      </c>
      <c r="F1051" s="35" t="s">
        <v>5265</v>
      </c>
      <c r="G1051" s="35" t="s">
        <v>133</v>
      </c>
      <c r="H1051" s="35">
        <v>47905</v>
      </c>
      <c r="I1051" s="35" t="s">
        <v>585</v>
      </c>
      <c r="J1051" s="35" t="s">
        <v>582</v>
      </c>
      <c r="K1051" s="35">
        <v>3265</v>
      </c>
      <c r="L1051" s="35"/>
      <c r="M1051" s="35"/>
      <c r="N1051" s="35"/>
      <c r="O1051" s="35"/>
      <c r="P1051" s="33"/>
      <c r="Q1051" s="35"/>
      <c r="R1051" s="35"/>
      <c r="S1051" s="35"/>
      <c r="T1051" s="35"/>
      <c r="U1051" s="35"/>
      <c r="V1051" s="35"/>
      <c r="W1051" s="35"/>
      <c r="X1051" s="35"/>
      <c r="Y1051" s="35"/>
      <c r="Z1051" s="35"/>
      <c r="AA1051" s="35">
        <v>1995</v>
      </c>
      <c r="AB1051" s="35"/>
      <c r="AC1051" s="35">
        <v>4</v>
      </c>
      <c r="AD1051" s="35">
        <v>4</v>
      </c>
      <c r="AE1051" s="35"/>
      <c r="AF1051" s="35">
        <v>4</v>
      </c>
      <c r="AG1051" s="35"/>
      <c r="AH1051" s="35">
        <v>4</v>
      </c>
      <c r="AI1051" s="35"/>
      <c r="AJ1051" s="35"/>
      <c r="AK1051" s="35"/>
      <c r="AL1051" s="35"/>
      <c r="AM1051" s="35"/>
      <c r="AN1051" s="35"/>
      <c r="AO1051" s="35"/>
      <c r="AP1051" s="35"/>
      <c r="AQ1051" s="35"/>
      <c r="AR1051" s="35"/>
      <c r="AS1051" s="35"/>
      <c r="AT1051" s="35"/>
      <c r="AU1051" s="35"/>
      <c r="AV1051" s="35"/>
      <c r="AW1051" s="35"/>
      <c r="AX1051" s="35"/>
      <c r="AY1051" s="35"/>
      <c r="AZ1051" s="35"/>
      <c r="BA1051" s="35"/>
      <c r="BB1051" s="35"/>
      <c r="BC1051" s="35"/>
      <c r="BD1051" s="35"/>
      <c r="BE1051" s="35"/>
      <c r="BF1051" s="35"/>
      <c r="BG1051" s="35"/>
      <c r="BH1051" s="35"/>
      <c r="BI1051" s="35"/>
      <c r="BJ1051" s="35"/>
      <c r="BK1051" s="35"/>
      <c r="BL1051" s="35"/>
      <c r="BM1051" s="35"/>
      <c r="BN1051" s="35"/>
      <c r="BO1051" s="35"/>
      <c r="BP1051" s="35"/>
      <c r="BQ1051" s="35"/>
      <c r="BR1051" s="35"/>
      <c r="BS1051" s="35"/>
      <c r="BT1051" s="35"/>
      <c r="BU1051" s="35"/>
      <c r="BV1051" s="35"/>
      <c r="BW1051" s="35"/>
      <c r="BX1051" s="35"/>
      <c r="BY1051" s="35"/>
      <c r="BZ1051" s="35"/>
      <c r="CA1051" s="35"/>
      <c r="CB1051" s="35"/>
      <c r="CC1051" s="35"/>
      <c r="CD1051" s="35"/>
      <c r="CE1051" s="35"/>
      <c r="CF1051" s="35"/>
      <c r="CG1051" s="35"/>
      <c r="CH1051" s="35"/>
      <c r="CQ1051" s="242">
        <v>0</v>
      </c>
      <c r="CV1051" s="242">
        <v>0</v>
      </c>
    </row>
    <row r="1052" spans="1:100" s="242" customFormat="1" x14ac:dyDescent="0.25">
      <c r="A1052" s="35" t="s">
        <v>5296</v>
      </c>
      <c r="B1052" s="35"/>
      <c r="C1052" s="35"/>
      <c r="D1052" s="35"/>
      <c r="E1052" s="35" t="s">
        <v>5297</v>
      </c>
      <c r="F1052" s="35" t="s">
        <v>5298</v>
      </c>
      <c r="G1052" s="35" t="s">
        <v>133</v>
      </c>
      <c r="H1052" s="35">
        <v>47905</v>
      </c>
      <c r="I1052" s="35" t="s">
        <v>585</v>
      </c>
      <c r="J1052" s="35" t="s">
        <v>582</v>
      </c>
      <c r="K1052" s="35">
        <v>4805</v>
      </c>
      <c r="L1052" s="35"/>
      <c r="M1052" s="35"/>
      <c r="N1052" s="35"/>
      <c r="O1052" s="35"/>
      <c r="P1052" s="33"/>
      <c r="Q1052" s="35"/>
      <c r="R1052" s="35"/>
      <c r="S1052" s="35"/>
      <c r="T1052" s="35"/>
      <c r="U1052" s="35"/>
      <c r="V1052" s="35"/>
      <c r="W1052" s="35"/>
      <c r="X1052" s="35"/>
      <c r="Y1052" s="35"/>
      <c r="Z1052" s="35"/>
      <c r="AA1052" s="35">
        <v>2007</v>
      </c>
      <c r="AB1052" s="35"/>
      <c r="AC1052" s="35">
        <v>4</v>
      </c>
      <c r="AD1052" s="35">
        <v>4</v>
      </c>
      <c r="AE1052" s="35"/>
      <c r="AF1052" s="35">
        <v>4</v>
      </c>
      <c r="AG1052" s="35"/>
      <c r="AH1052" s="35">
        <v>4</v>
      </c>
      <c r="AI1052" s="35"/>
      <c r="AJ1052" s="35"/>
      <c r="AK1052" s="35"/>
      <c r="AL1052" s="35"/>
      <c r="AM1052" s="35"/>
      <c r="AN1052" s="35"/>
      <c r="AO1052" s="35"/>
      <c r="AP1052" s="35"/>
      <c r="AQ1052" s="35"/>
      <c r="AR1052" s="35"/>
      <c r="AS1052" s="35"/>
      <c r="AT1052" s="35"/>
      <c r="AU1052" s="35"/>
      <c r="AV1052" s="35"/>
      <c r="AW1052" s="35"/>
      <c r="AX1052" s="35"/>
      <c r="AY1052" s="35"/>
      <c r="AZ1052" s="35"/>
      <c r="BA1052" s="35"/>
      <c r="BB1052" s="35"/>
      <c r="BC1052" s="35"/>
      <c r="BD1052" s="35"/>
      <c r="BE1052" s="35"/>
      <c r="BF1052" s="35"/>
      <c r="BG1052" s="35"/>
      <c r="BH1052" s="35"/>
      <c r="BI1052" s="35"/>
      <c r="BJ1052" s="35"/>
      <c r="BK1052" s="35"/>
      <c r="BL1052" s="35"/>
      <c r="BM1052" s="35"/>
      <c r="BN1052" s="35"/>
      <c r="BO1052" s="35"/>
      <c r="BP1052" s="35"/>
      <c r="BQ1052" s="35"/>
      <c r="BR1052" s="35"/>
      <c r="BS1052" s="35"/>
      <c r="BT1052" s="35"/>
      <c r="BU1052" s="35"/>
      <c r="BV1052" s="35"/>
      <c r="BW1052" s="35"/>
      <c r="BX1052" s="35"/>
      <c r="BY1052" s="35"/>
      <c r="BZ1052" s="35"/>
      <c r="CA1052" s="35"/>
      <c r="CB1052" s="35"/>
      <c r="CC1052" s="35"/>
      <c r="CD1052" s="35"/>
      <c r="CE1052" s="35"/>
      <c r="CF1052" s="35"/>
      <c r="CG1052" s="35"/>
      <c r="CH1052" s="35" t="s">
        <v>5299</v>
      </c>
      <c r="CQ1052" s="242">
        <v>0</v>
      </c>
      <c r="CV1052" s="242">
        <v>0</v>
      </c>
    </row>
    <row r="1053" spans="1:100" s="242" customFormat="1" x14ac:dyDescent="0.25">
      <c r="A1053" s="242" t="s">
        <v>5319</v>
      </c>
      <c r="B1053" s="35"/>
      <c r="C1053" s="35"/>
      <c r="D1053" s="35"/>
      <c r="E1053" s="197" t="s">
        <v>5320</v>
      </c>
      <c r="F1053" s="35" t="s">
        <v>5321</v>
      </c>
      <c r="G1053" s="35" t="s">
        <v>133</v>
      </c>
      <c r="H1053" s="35">
        <v>47905</v>
      </c>
      <c r="I1053" s="35" t="s">
        <v>585</v>
      </c>
      <c r="J1053" s="35" t="s">
        <v>582</v>
      </c>
      <c r="K1053" s="35">
        <v>3072</v>
      </c>
      <c r="L1053" s="35"/>
      <c r="M1053" s="35"/>
      <c r="N1053" s="35"/>
      <c r="O1053" s="35"/>
      <c r="P1053" s="33"/>
      <c r="Q1053" s="35"/>
      <c r="R1053" s="35"/>
      <c r="S1053" s="35"/>
      <c r="T1053" s="35"/>
      <c r="U1053" s="35"/>
      <c r="V1053" s="35"/>
      <c r="W1053" s="35"/>
      <c r="X1053" s="35"/>
      <c r="Y1053" s="35"/>
      <c r="Z1053" s="35"/>
      <c r="AA1053" s="35">
        <v>2007</v>
      </c>
      <c r="AB1053" s="35"/>
      <c r="AC1053" s="35">
        <v>4</v>
      </c>
      <c r="AD1053" s="35">
        <v>4</v>
      </c>
      <c r="AE1053" s="35"/>
      <c r="AF1053" s="35">
        <v>4</v>
      </c>
      <c r="AG1053" s="35"/>
      <c r="AH1053" s="35">
        <v>5</v>
      </c>
      <c r="AI1053" s="35"/>
      <c r="AJ1053" s="35"/>
      <c r="AK1053" s="35"/>
      <c r="AL1053" s="35"/>
      <c r="AM1053" s="35"/>
      <c r="AN1053" s="35"/>
      <c r="AO1053" s="35"/>
      <c r="AP1053" s="35"/>
      <c r="AQ1053" s="35"/>
      <c r="AR1053" s="35"/>
      <c r="AS1053" s="35"/>
      <c r="AT1053" s="35"/>
      <c r="AU1053" s="35"/>
      <c r="AV1053" s="35"/>
      <c r="AW1053" s="35"/>
      <c r="AX1053" s="35"/>
      <c r="AY1053" s="35"/>
      <c r="AZ1053" s="35"/>
      <c r="BA1053" s="35"/>
      <c r="BB1053" s="35"/>
      <c r="BC1053" s="35"/>
      <c r="BD1053" s="35"/>
      <c r="BE1053" s="35"/>
      <c r="BF1053" s="35"/>
      <c r="BG1053" s="35"/>
      <c r="BH1053" s="35"/>
      <c r="BI1053" s="35"/>
      <c r="BJ1053" s="35"/>
      <c r="BK1053" s="35"/>
      <c r="BL1053" s="35"/>
      <c r="BM1053" s="35"/>
      <c r="BN1053" s="35"/>
      <c r="BO1053" s="35"/>
      <c r="BP1053" s="35"/>
      <c r="BQ1053" s="35"/>
      <c r="BR1053" s="35"/>
      <c r="BS1053" s="35"/>
      <c r="BT1053" s="35"/>
      <c r="BU1053" s="35"/>
      <c r="BV1053" s="35"/>
      <c r="BW1053" s="35"/>
      <c r="BX1053" s="35"/>
      <c r="BY1053" s="35"/>
      <c r="BZ1053" s="35"/>
      <c r="CA1053" s="35"/>
      <c r="CB1053" s="35"/>
      <c r="CC1053" s="35"/>
      <c r="CD1053" s="35"/>
      <c r="CE1053" s="35"/>
      <c r="CF1053" s="35"/>
      <c r="CG1053" s="35"/>
      <c r="CH1053" s="35" t="s">
        <v>5322</v>
      </c>
      <c r="CQ1053" s="242">
        <v>0</v>
      </c>
      <c r="CV1053" s="242">
        <v>0</v>
      </c>
    </row>
    <row r="1054" spans="1:100" s="242" customFormat="1" x14ac:dyDescent="0.25">
      <c r="A1054" s="35" t="s">
        <v>5323</v>
      </c>
      <c r="B1054" s="35"/>
      <c r="C1054" s="35"/>
      <c r="D1054" s="35"/>
      <c r="E1054" s="35" t="s">
        <v>5324</v>
      </c>
      <c r="F1054" s="35" t="s">
        <v>5325</v>
      </c>
      <c r="G1054" s="35" t="s">
        <v>133</v>
      </c>
      <c r="H1054" s="35">
        <v>47905</v>
      </c>
      <c r="I1054" s="35" t="s">
        <v>585</v>
      </c>
      <c r="J1054" s="35" t="s">
        <v>582</v>
      </c>
      <c r="K1054" s="35">
        <v>5736</v>
      </c>
      <c r="L1054" s="35"/>
      <c r="M1054" s="35"/>
      <c r="N1054" s="35"/>
      <c r="O1054" s="35"/>
      <c r="P1054" s="33"/>
      <c r="Q1054" s="35"/>
      <c r="R1054" s="35"/>
      <c r="S1054" s="35"/>
      <c r="T1054" s="35"/>
      <c r="U1054" s="35"/>
      <c r="V1054" s="35"/>
      <c r="W1054" s="35"/>
      <c r="X1054" s="35"/>
      <c r="Y1054" s="35"/>
      <c r="Z1054" s="35"/>
      <c r="AA1054" s="35">
        <v>2008</v>
      </c>
      <c r="AB1054" s="35"/>
      <c r="AC1054" s="35">
        <v>4</v>
      </c>
      <c r="AD1054" s="35">
        <v>3</v>
      </c>
      <c r="AE1054" s="35"/>
      <c r="AF1054" s="35">
        <v>4</v>
      </c>
      <c r="AG1054" s="35"/>
      <c r="AH1054" s="35">
        <v>4</v>
      </c>
      <c r="AI1054" s="35"/>
      <c r="AJ1054" s="35"/>
      <c r="AK1054" s="35"/>
      <c r="AL1054" s="35"/>
      <c r="AM1054" s="35"/>
      <c r="AN1054" s="35"/>
      <c r="AO1054" s="35"/>
      <c r="AP1054" s="35"/>
      <c r="AQ1054" s="35"/>
      <c r="AR1054" s="35"/>
      <c r="AS1054" s="35"/>
      <c r="AT1054" s="35"/>
      <c r="AU1054" s="35"/>
      <c r="AV1054" s="35"/>
      <c r="AW1054" s="35"/>
      <c r="AX1054" s="35"/>
      <c r="AY1054" s="35"/>
      <c r="AZ1054" s="35"/>
      <c r="BA1054" s="35"/>
      <c r="BB1054" s="35"/>
      <c r="BC1054" s="35"/>
      <c r="BD1054" s="35"/>
      <c r="BE1054" s="35"/>
      <c r="BF1054" s="35"/>
      <c r="BG1054" s="35"/>
      <c r="BH1054" s="35"/>
      <c r="BI1054" s="35"/>
      <c r="BJ1054" s="35"/>
      <c r="BK1054" s="35"/>
      <c r="BL1054" s="35"/>
      <c r="BM1054" s="35"/>
      <c r="BN1054" s="35"/>
      <c r="BO1054" s="35"/>
      <c r="BP1054" s="35"/>
      <c r="BQ1054" s="35"/>
      <c r="BR1054" s="35"/>
      <c r="BS1054" s="35"/>
      <c r="BT1054" s="35"/>
      <c r="BU1054" s="35"/>
      <c r="BV1054" s="35"/>
      <c r="BW1054" s="35"/>
      <c r="BX1054" s="35"/>
      <c r="BY1054" s="35"/>
      <c r="BZ1054" s="35"/>
      <c r="CA1054" s="35"/>
      <c r="CB1054" s="35"/>
      <c r="CC1054" s="35"/>
      <c r="CD1054" s="35"/>
      <c r="CE1054" s="35"/>
      <c r="CF1054" s="35"/>
      <c r="CG1054" s="35"/>
      <c r="CH1054" s="35" t="s">
        <v>5326</v>
      </c>
      <c r="CQ1054" s="242">
        <v>0</v>
      </c>
      <c r="CV1054" s="242">
        <v>0</v>
      </c>
    </row>
    <row r="1055" spans="1:100" s="242" customFormat="1" x14ac:dyDescent="0.25">
      <c r="A1055" s="35" t="s">
        <v>5336</v>
      </c>
      <c r="B1055" s="35"/>
      <c r="C1055" s="35"/>
      <c r="D1055" s="35"/>
      <c r="E1055" s="35" t="s">
        <v>4360</v>
      </c>
      <c r="F1055" s="35" t="s">
        <v>5337</v>
      </c>
      <c r="G1055" s="35" t="s">
        <v>133</v>
      </c>
      <c r="H1055" s="35"/>
      <c r="I1055" s="35" t="s">
        <v>585</v>
      </c>
      <c r="J1055" s="35" t="s">
        <v>582</v>
      </c>
      <c r="K1055" s="35">
        <v>2204</v>
      </c>
      <c r="L1055" s="35"/>
      <c r="M1055" s="35"/>
      <c r="N1055" s="35"/>
      <c r="O1055" s="35"/>
      <c r="P1055" s="33"/>
      <c r="Q1055" s="35"/>
      <c r="R1055" s="35"/>
      <c r="S1055" s="35"/>
      <c r="T1055" s="35"/>
      <c r="U1055" s="35"/>
      <c r="V1055" s="35"/>
      <c r="W1055" s="35"/>
      <c r="X1055" s="35"/>
      <c r="Y1055" s="35"/>
      <c r="Z1055" s="35"/>
      <c r="AA1055" s="35">
        <v>1974</v>
      </c>
      <c r="AB1055" s="35"/>
      <c r="AC1055" s="35">
        <v>4</v>
      </c>
      <c r="AD1055" s="35">
        <v>3</v>
      </c>
      <c r="AE1055" s="35"/>
      <c r="AF1055" s="35">
        <v>3</v>
      </c>
      <c r="AG1055" s="35"/>
      <c r="AH1055" s="35">
        <v>4</v>
      </c>
      <c r="AI1055" s="35"/>
      <c r="AJ1055" s="35"/>
      <c r="AK1055" s="35"/>
      <c r="AL1055" s="35"/>
      <c r="AM1055" s="35"/>
      <c r="AN1055" s="35"/>
      <c r="AO1055" s="35"/>
      <c r="AP1055" s="35"/>
      <c r="AQ1055" s="35"/>
      <c r="AR1055" s="35"/>
      <c r="AS1055" s="35"/>
      <c r="AT1055" s="35"/>
      <c r="AU1055" s="35"/>
      <c r="AV1055" s="35"/>
      <c r="AW1055" s="35"/>
      <c r="AX1055" s="35"/>
      <c r="AY1055" s="35"/>
      <c r="AZ1055" s="35"/>
      <c r="BA1055" s="35"/>
      <c r="BB1055" s="35"/>
      <c r="BC1055" s="35"/>
      <c r="BD1055" s="35"/>
      <c r="BE1055" s="35"/>
      <c r="BF1055" s="35"/>
      <c r="BG1055" s="35"/>
      <c r="BH1055" s="35"/>
      <c r="BI1055" s="35"/>
      <c r="BJ1055" s="35"/>
      <c r="BK1055" s="35"/>
      <c r="BL1055" s="35"/>
      <c r="BM1055" s="35"/>
      <c r="BN1055" s="35"/>
      <c r="BO1055" s="35"/>
      <c r="BP1055" s="35"/>
      <c r="BQ1055" s="35"/>
      <c r="BR1055" s="35"/>
      <c r="BS1055" s="35"/>
      <c r="BT1055" s="35"/>
      <c r="BU1055" s="35"/>
      <c r="BV1055" s="35"/>
      <c r="BW1055" s="35"/>
      <c r="BX1055" s="35"/>
      <c r="BY1055" s="35"/>
      <c r="BZ1055" s="35"/>
      <c r="CA1055" s="35"/>
      <c r="CB1055" s="35"/>
      <c r="CC1055" s="35"/>
      <c r="CD1055" s="35"/>
      <c r="CE1055" s="35"/>
      <c r="CF1055" s="35"/>
      <c r="CG1055" s="35"/>
      <c r="CH1055" s="35" t="s">
        <v>5338</v>
      </c>
      <c r="CQ1055" s="242">
        <v>0</v>
      </c>
      <c r="CV1055" s="242">
        <v>0</v>
      </c>
    </row>
    <row r="1056" spans="1:100" s="242" customFormat="1" x14ac:dyDescent="0.25">
      <c r="A1056" s="35" t="s">
        <v>5339</v>
      </c>
      <c r="B1056" s="35"/>
      <c r="C1056" s="35"/>
      <c r="D1056" s="35"/>
      <c r="E1056" s="35" t="s">
        <v>5340</v>
      </c>
      <c r="F1056" s="35" t="s">
        <v>5341</v>
      </c>
      <c r="G1056" s="35" t="s">
        <v>133</v>
      </c>
      <c r="H1056" s="35">
        <v>47905</v>
      </c>
      <c r="I1056" s="35" t="s">
        <v>585</v>
      </c>
      <c r="J1056" s="35" t="s">
        <v>582</v>
      </c>
      <c r="K1056" s="35">
        <v>2610</v>
      </c>
      <c r="L1056" s="35"/>
      <c r="M1056" s="35"/>
      <c r="N1056" s="35"/>
      <c r="O1056" s="35"/>
      <c r="P1056" s="33"/>
      <c r="Q1056" s="35"/>
      <c r="R1056" s="35"/>
      <c r="S1056" s="35"/>
      <c r="T1056" s="35"/>
      <c r="U1056" s="35"/>
      <c r="V1056" s="35"/>
      <c r="W1056" s="35"/>
      <c r="X1056" s="35"/>
      <c r="Y1056" s="35"/>
      <c r="Z1056" s="35"/>
      <c r="AA1056" s="35">
        <v>1972</v>
      </c>
      <c r="AB1056" s="35"/>
      <c r="AC1056" s="35">
        <v>3</v>
      </c>
      <c r="AD1056" s="35">
        <v>3</v>
      </c>
      <c r="AE1056" s="35"/>
      <c r="AF1056" s="35">
        <v>3</v>
      </c>
      <c r="AG1056" s="35"/>
      <c r="AH1056" s="35">
        <v>3</v>
      </c>
      <c r="AI1056" s="35"/>
      <c r="AJ1056" s="35"/>
      <c r="AK1056" s="35"/>
      <c r="AL1056" s="35"/>
      <c r="AM1056" s="35"/>
      <c r="AN1056" s="35"/>
      <c r="AO1056" s="35"/>
      <c r="AP1056" s="35"/>
      <c r="AQ1056" s="35"/>
      <c r="AR1056" s="35"/>
      <c r="AS1056" s="35"/>
      <c r="AT1056" s="35"/>
      <c r="AU1056" s="35"/>
      <c r="AV1056" s="35"/>
      <c r="AW1056" s="35"/>
      <c r="AX1056" s="35"/>
      <c r="AY1056" s="35"/>
      <c r="AZ1056" s="35"/>
      <c r="BA1056" s="35"/>
      <c r="BB1056" s="35"/>
      <c r="BC1056" s="35"/>
      <c r="BD1056" s="35"/>
      <c r="BE1056" s="35"/>
      <c r="BF1056" s="35"/>
      <c r="BG1056" s="35"/>
      <c r="BH1056" s="35"/>
      <c r="BI1056" s="35"/>
      <c r="BJ1056" s="35"/>
      <c r="BK1056" s="35"/>
      <c r="BL1056" s="35"/>
      <c r="BM1056" s="35"/>
      <c r="BN1056" s="35"/>
      <c r="BO1056" s="35"/>
      <c r="BP1056" s="35"/>
      <c r="BQ1056" s="35"/>
      <c r="BR1056" s="35"/>
      <c r="BS1056" s="35"/>
      <c r="BT1056" s="35"/>
      <c r="BU1056" s="35"/>
      <c r="BV1056" s="35"/>
      <c r="BW1056" s="35"/>
      <c r="BX1056" s="35"/>
      <c r="BY1056" s="35"/>
      <c r="BZ1056" s="35"/>
      <c r="CA1056" s="35"/>
      <c r="CB1056" s="35"/>
      <c r="CC1056" s="35"/>
      <c r="CD1056" s="35"/>
      <c r="CE1056" s="35"/>
      <c r="CF1056" s="35"/>
      <c r="CG1056" s="35"/>
      <c r="CH1056" s="35"/>
      <c r="CQ1056" s="242">
        <v>0</v>
      </c>
      <c r="CV1056" s="242">
        <v>0</v>
      </c>
    </row>
    <row r="1057" spans="1:100" s="242" customFormat="1" x14ac:dyDescent="0.25">
      <c r="A1057" s="35" t="s">
        <v>1383</v>
      </c>
      <c r="B1057" s="35"/>
      <c r="C1057" s="35"/>
      <c r="D1057" s="35"/>
      <c r="E1057" s="35" t="s">
        <v>5354</v>
      </c>
      <c r="F1057" s="35" t="s">
        <v>5355</v>
      </c>
      <c r="G1057" s="35" t="s">
        <v>133</v>
      </c>
      <c r="H1057" s="35">
        <v>47904</v>
      </c>
      <c r="I1057" s="35" t="s">
        <v>585</v>
      </c>
      <c r="J1057" s="35" t="s">
        <v>582</v>
      </c>
      <c r="K1057" s="35">
        <v>5114</v>
      </c>
      <c r="L1057" s="35"/>
      <c r="M1057" s="35"/>
      <c r="N1057" s="35"/>
      <c r="O1057" s="35"/>
      <c r="P1057" s="33"/>
      <c r="Q1057" s="35"/>
      <c r="R1057" s="35"/>
      <c r="S1057" s="35"/>
      <c r="T1057" s="35"/>
      <c r="U1057" s="35"/>
      <c r="V1057" s="35"/>
      <c r="W1057" s="35"/>
      <c r="X1057" s="35"/>
      <c r="Y1057" s="35"/>
      <c r="Z1057" s="35"/>
      <c r="AA1057" s="35"/>
      <c r="AB1057" s="35"/>
      <c r="AC1057" s="35">
        <v>4</v>
      </c>
      <c r="AD1057" s="35">
        <v>3</v>
      </c>
      <c r="AE1057" s="35"/>
      <c r="AF1057" s="35">
        <v>3</v>
      </c>
      <c r="AG1057" s="35"/>
      <c r="AH1057" s="35">
        <v>3</v>
      </c>
      <c r="AI1057" s="35"/>
      <c r="AJ1057" s="35"/>
      <c r="AK1057" s="35"/>
      <c r="AL1057" s="35"/>
      <c r="AM1057" s="35"/>
      <c r="AN1057" s="35"/>
      <c r="AO1057" s="35"/>
      <c r="AP1057" s="35"/>
      <c r="AQ1057" s="35"/>
      <c r="AR1057" s="35"/>
      <c r="AS1057" s="35"/>
      <c r="AT1057" s="35"/>
      <c r="AU1057" s="35"/>
      <c r="AV1057" s="35"/>
      <c r="AW1057" s="35"/>
      <c r="AX1057" s="35"/>
      <c r="AY1057" s="35"/>
      <c r="AZ1057" s="35"/>
      <c r="BA1057" s="35"/>
      <c r="BB1057" s="35"/>
      <c r="BC1057" s="35"/>
      <c r="BD1057" s="35"/>
      <c r="BE1057" s="35"/>
      <c r="BF1057" s="35"/>
      <c r="BG1057" s="35"/>
      <c r="BH1057" s="35"/>
      <c r="BI1057" s="35"/>
      <c r="BJ1057" s="35"/>
      <c r="BK1057" s="35"/>
      <c r="BL1057" s="35"/>
      <c r="BM1057" s="35"/>
      <c r="BN1057" s="35"/>
      <c r="BO1057" s="35"/>
      <c r="BP1057" s="35"/>
      <c r="BQ1057" s="35"/>
      <c r="BR1057" s="35"/>
      <c r="BS1057" s="35"/>
      <c r="BT1057" s="35"/>
      <c r="BU1057" s="35"/>
      <c r="BV1057" s="35"/>
      <c r="BW1057" s="35"/>
      <c r="BX1057" s="35"/>
      <c r="BY1057" s="35"/>
      <c r="BZ1057" s="35"/>
      <c r="CA1057" s="35"/>
      <c r="CB1057" s="35"/>
      <c r="CC1057" s="35"/>
      <c r="CD1057" s="35"/>
      <c r="CE1057" s="35"/>
      <c r="CF1057" s="35"/>
      <c r="CG1057" s="35"/>
      <c r="CH1057" s="35" t="s">
        <v>5356</v>
      </c>
      <c r="CQ1057" s="242">
        <v>1</v>
      </c>
      <c r="CR1057" s="242" t="s">
        <v>6400</v>
      </c>
      <c r="CV1057" s="242">
        <v>0</v>
      </c>
    </row>
    <row r="1058" spans="1:100" s="242" customFormat="1" x14ac:dyDescent="0.25">
      <c r="A1058" s="35" t="s">
        <v>5370</v>
      </c>
      <c r="B1058" s="35"/>
      <c r="C1058" s="35"/>
      <c r="D1058" s="35"/>
      <c r="E1058" s="35" t="s">
        <v>5371</v>
      </c>
      <c r="F1058" s="35" t="s">
        <v>5372</v>
      </c>
      <c r="G1058" s="35" t="s">
        <v>133</v>
      </c>
      <c r="H1058" s="35">
        <v>47901</v>
      </c>
      <c r="I1058" s="35" t="s">
        <v>585</v>
      </c>
      <c r="J1058" s="35" t="s">
        <v>582</v>
      </c>
      <c r="K1058" s="35">
        <v>7556</v>
      </c>
      <c r="L1058" s="35"/>
      <c r="M1058" s="35"/>
      <c r="N1058" s="35"/>
      <c r="O1058" s="35"/>
      <c r="P1058" s="33"/>
      <c r="Q1058" s="35"/>
      <c r="R1058" s="35"/>
      <c r="S1058" s="35"/>
      <c r="T1058" s="35"/>
      <c r="U1058" s="35"/>
      <c r="V1058" s="35"/>
      <c r="W1058" s="35"/>
      <c r="X1058" s="35"/>
      <c r="Y1058" s="35"/>
      <c r="Z1058" s="35"/>
      <c r="AA1058" s="35">
        <v>1955</v>
      </c>
      <c r="AB1058" s="35"/>
      <c r="AC1058" s="35">
        <v>3</v>
      </c>
      <c r="AD1058" s="35">
        <v>3</v>
      </c>
      <c r="AE1058" s="35"/>
      <c r="AF1058" s="35">
        <v>2</v>
      </c>
      <c r="AG1058" s="35"/>
      <c r="AH1058" s="35">
        <v>3</v>
      </c>
      <c r="AI1058" s="35"/>
      <c r="AJ1058" s="35"/>
      <c r="AK1058" s="35"/>
      <c r="AL1058" s="35"/>
      <c r="AM1058" s="35"/>
      <c r="AN1058" s="35"/>
      <c r="AO1058" s="35"/>
      <c r="AP1058" s="35"/>
      <c r="AQ1058" s="35"/>
      <c r="AR1058" s="35"/>
      <c r="AS1058" s="35"/>
      <c r="AT1058" s="35"/>
      <c r="AU1058" s="35"/>
      <c r="AV1058" s="35"/>
      <c r="AW1058" s="35"/>
      <c r="AX1058" s="35"/>
      <c r="AY1058" s="35"/>
      <c r="AZ1058" s="35"/>
      <c r="BA1058" s="35"/>
      <c r="BB1058" s="35"/>
      <c r="BC1058" s="35"/>
      <c r="BD1058" s="35"/>
      <c r="BE1058" s="35"/>
      <c r="BF1058" s="35"/>
      <c r="BG1058" s="35"/>
      <c r="BH1058" s="35"/>
      <c r="BI1058" s="35"/>
      <c r="BJ1058" s="35"/>
      <c r="BK1058" s="35"/>
      <c r="BL1058" s="35"/>
      <c r="BM1058" s="35"/>
      <c r="BN1058" s="35"/>
      <c r="BO1058" s="35"/>
      <c r="BP1058" s="35"/>
      <c r="BQ1058" s="35"/>
      <c r="BR1058" s="35"/>
      <c r="BS1058" s="35"/>
      <c r="BT1058" s="35"/>
      <c r="BU1058" s="35"/>
      <c r="BV1058" s="35"/>
      <c r="BW1058" s="35"/>
      <c r="BX1058" s="35"/>
      <c r="BY1058" s="35"/>
      <c r="BZ1058" s="35"/>
      <c r="CA1058" s="35"/>
      <c r="CB1058" s="35"/>
      <c r="CC1058" s="35"/>
      <c r="CD1058" s="35"/>
      <c r="CE1058" s="35"/>
      <c r="CF1058" s="35"/>
      <c r="CG1058" s="35"/>
      <c r="CH1058" s="35"/>
      <c r="CQ1058" s="242">
        <v>0</v>
      </c>
      <c r="CV1058" s="242">
        <v>0</v>
      </c>
    </row>
    <row r="1059" spans="1:100" s="242" customFormat="1" x14ac:dyDescent="0.25">
      <c r="A1059" s="35" t="s">
        <v>5377</v>
      </c>
      <c r="B1059" s="35"/>
      <c r="C1059" s="35"/>
      <c r="D1059" s="35"/>
      <c r="E1059" s="35" t="s">
        <v>5367</v>
      </c>
      <c r="F1059" s="35" t="s">
        <v>5378</v>
      </c>
      <c r="G1059" s="35" t="s">
        <v>133</v>
      </c>
      <c r="H1059" s="35">
        <v>47905</v>
      </c>
      <c r="I1059" s="35" t="s">
        <v>585</v>
      </c>
      <c r="J1059" s="35" t="s">
        <v>582</v>
      </c>
      <c r="K1059" s="35">
        <v>5777</v>
      </c>
      <c r="L1059" s="35"/>
      <c r="M1059" s="35"/>
      <c r="N1059" s="35"/>
      <c r="O1059" s="35"/>
      <c r="P1059" s="33"/>
      <c r="Q1059" s="35"/>
      <c r="R1059" s="35"/>
      <c r="S1059" s="35"/>
      <c r="T1059" s="35"/>
      <c r="U1059" s="35"/>
      <c r="V1059" s="35"/>
      <c r="W1059" s="35"/>
      <c r="X1059" s="35"/>
      <c r="Y1059" s="35"/>
      <c r="Z1059" s="35"/>
      <c r="AA1059" s="35">
        <v>1993</v>
      </c>
      <c r="AB1059" s="35"/>
      <c r="AC1059" s="35">
        <v>4</v>
      </c>
      <c r="AD1059" s="35">
        <v>4</v>
      </c>
      <c r="AE1059" s="35"/>
      <c r="AF1059" s="35">
        <v>4</v>
      </c>
      <c r="AG1059" s="35"/>
      <c r="AH1059" s="35">
        <v>4</v>
      </c>
      <c r="AI1059" s="35"/>
      <c r="AJ1059" s="35"/>
      <c r="AK1059" s="35"/>
      <c r="AL1059" s="35"/>
      <c r="AM1059" s="35"/>
      <c r="AN1059" s="35"/>
      <c r="AO1059" s="35"/>
      <c r="AP1059" s="35"/>
      <c r="AQ1059" s="35"/>
      <c r="AR1059" s="35"/>
      <c r="AS1059" s="35"/>
      <c r="AT1059" s="35"/>
      <c r="AU1059" s="35"/>
      <c r="AV1059" s="35"/>
      <c r="AW1059" s="35"/>
      <c r="AX1059" s="35"/>
      <c r="AY1059" s="35"/>
      <c r="AZ1059" s="35"/>
      <c r="BA1059" s="35"/>
      <c r="BB1059" s="35"/>
      <c r="BC1059" s="35"/>
      <c r="BD1059" s="35"/>
      <c r="BE1059" s="35"/>
      <c r="BF1059" s="35"/>
      <c r="BG1059" s="35"/>
      <c r="BH1059" s="35"/>
      <c r="BI1059" s="35"/>
      <c r="BJ1059" s="35"/>
      <c r="BK1059" s="35"/>
      <c r="BL1059" s="35"/>
      <c r="BM1059" s="35"/>
      <c r="BN1059" s="35"/>
      <c r="BO1059" s="35"/>
      <c r="BP1059" s="35"/>
      <c r="BQ1059" s="35"/>
      <c r="BR1059" s="35"/>
      <c r="BS1059" s="35"/>
      <c r="BT1059" s="35"/>
      <c r="BU1059" s="35"/>
      <c r="BV1059" s="35"/>
      <c r="BW1059" s="35"/>
      <c r="BX1059" s="35"/>
      <c r="BY1059" s="35"/>
      <c r="BZ1059" s="35"/>
      <c r="CA1059" s="35"/>
      <c r="CB1059" s="35"/>
      <c r="CC1059" s="35"/>
      <c r="CD1059" s="35"/>
      <c r="CE1059" s="35"/>
      <c r="CF1059" s="35"/>
      <c r="CG1059" s="35"/>
      <c r="CH1059" s="35" t="s">
        <v>5379</v>
      </c>
      <c r="CQ1059" s="242">
        <v>0</v>
      </c>
      <c r="CV1059" s="242">
        <v>0</v>
      </c>
    </row>
    <row r="1060" spans="1:100" s="242" customFormat="1" x14ac:dyDescent="0.25">
      <c r="A1060" s="35" t="s">
        <v>5380</v>
      </c>
      <c r="B1060" s="35"/>
      <c r="C1060" s="35"/>
      <c r="D1060" s="35"/>
      <c r="E1060" s="35" t="s">
        <v>5381</v>
      </c>
      <c r="F1060" s="35" t="s">
        <v>5382</v>
      </c>
      <c r="G1060" s="35" t="s">
        <v>133</v>
      </c>
      <c r="H1060" s="35">
        <v>47909</v>
      </c>
      <c r="I1060" s="35" t="s">
        <v>585</v>
      </c>
      <c r="J1060" s="35" t="s">
        <v>582</v>
      </c>
      <c r="K1060" s="35">
        <v>9848</v>
      </c>
      <c r="L1060" s="35"/>
      <c r="M1060" s="35"/>
      <c r="N1060" s="35"/>
      <c r="O1060" s="35"/>
      <c r="P1060" s="33"/>
      <c r="Q1060" s="35"/>
      <c r="R1060" s="35"/>
      <c r="S1060" s="35"/>
      <c r="T1060" s="35"/>
      <c r="U1060" s="35"/>
      <c r="V1060" s="35"/>
      <c r="W1060" s="35"/>
      <c r="X1060" s="35"/>
      <c r="Y1060" s="35"/>
      <c r="Z1060" s="35"/>
      <c r="AA1060" s="35">
        <v>1972</v>
      </c>
      <c r="AB1060" s="35"/>
      <c r="AC1060" s="35">
        <v>3</v>
      </c>
      <c r="AD1060" s="35">
        <v>3</v>
      </c>
      <c r="AE1060" s="35"/>
      <c r="AF1060" s="35">
        <v>5</v>
      </c>
      <c r="AG1060" s="35"/>
      <c r="AH1060" s="35">
        <v>4</v>
      </c>
      <c r="AI1060" s="35"/>
      <c r="AJ1060" s="35"/>
      <c r="AK1060" s="35"/>
      <c r="AL1060" s="35"/>
      <c r="AM1060" s="35"/>
      <c r="AN1060" s="35"/>
      <c r="AO1060" s="35"/>
      <c r="AP1060" s="35"/>
      <c r="AQ1060" s="35"/>
      <c r="AR1060" s="35"/>
      <c r="AS1060" s="35"/>
      <c r="AT1060" s="35"/>
      <c r="AU1060" s="35"/>
      <c r="AV1060" s="35"/>
      <c r="AW1060" s="35"/>
      <c r="AX1060" s="35"/>
      <c r="AY1060" s="35"/>
      <c r="AZ1060" s="35"/>
      <c r="BA1060" s="35"/>
      <c r="BB1060" s="35"/>
      <c r="BC1060" s="35"/>
      <c r="BD1060" s="35"/>
      <c r="BE1060" s="35"/>
      <c r="BF1060" s="35"/>
      <c r="BG1060" s="35"/>
      <c r="BH1060" s="35"/>
      <c r="BI1060" s="35"/>
      <c r="BJ1060" s="35"/>
      <c r="BK1060" s="35"/>
      <c r="BL1060" s="35"/>
      <c r="BM1060" s="35"/>
      <c r="BN1060" s="35"/>
      <c r="BO1060" s="35"/>
      <c r="BP1060" s="35"/>
      <c r="BQ1060" s="35"/>
      <c r="BR1060" s="35"/>
      <c r="BS1060" s="35"/>
      <c r="BT1060" s="35"/>
      <c r="BU1060" s="35"/>
      <c r="BV1060" s="35"/>
      <c r="BW1060" s="35"/>
      <c r="BX1060" s="35"/>
      <c r="BY1060" s="35"/>
      <c r="BZ1060" s="35"/>
      <c r="CA1060" s="35"/>
      <c r="CB1060" s="35"/>
      <c r="CC1060" s="35"/>
      <c r="CD1060" s="35"/>
      <c r="CE1060" s="35"/>
      <c r="CF1060" s="35"/>
      <c r="CG1060" s="35"/>
      <c r="CH1060" s="35" t="s">
        <v>5383</v>
      </c>
      <c r="CQ1060" s="242">
        <v>0</v>
      </c>
      <c r="CV1060" s="242">
        <v>0</v>
      </c>
    </row>
    <row r="1061" spans="1:100" s="242" customFormat="1" x14ac:dyDescent="0.25">
      <c r="A1061" s="35" t="s">
        <v>5384</v>
      </c>
      <c r="B1061" s="35"/>
      <c r="C1061" s="35"/>
      <c r="D1061" s="35"/>
      <c r="E1061" s="35" t="s">
        <v>5385</v>
      </c>
      <c r="F1061" s="35" t="s">
        <v>5386</v>
      </c>
      <c r="G1061" s="35" t="s">
        <v>133</v>
      </c>
      <c r="H1061" s="35">
        <v>47909</v>
      </c>
      <c r="I1061" s="35" t="s">
        <v>585</v>
      </c>
      <c r="J1061" s="35" t="s">
        <v>582</v>
      </c>
      <c r="K1061" s="35">
        <v>9589</v>
      </c>
      <c r="L1061" s="35"/>
      <c r="M1061" s="35"/>
      <c r="N1061" s="35"/>
      <c r="O1061" s="35"/>
      <c r="P1061" s="33"/>
      <c r="Q1061" s="35"/>
      <c r="R1061" s="35"/>
      <c r="S1061" s="35"/>
      <c r="T1061" s="35"/>
      <c r="U1061" s="35"/>
      <c r="V1061" s="35"/>
      <c r="W1061" s="35"/>
      <c r="X1061" s="35"/>
      <c r="Y1061" s="35"/>
      <c r="Z1061" s="35"/>
      <c r="AA1061" s="35">
        <v>1960</v>
      </c>
      <c r="AB1061" s="35"/>
      <c r="AC1061" s="35">
        <v>4</v>
      </c>
      <c r="AD1061" s="35">
        <v>4</v>
      </c>
      <c r="AE1061" s="35"/>
      <c r="AF1061" s="35">
        <v>4</v>
      </c>
      <c r="AG1061" s="35"/>
      <c r="AH1061" s="35">
        <v>3</v>
      </c>
      <c r="AI1061" s="35"/>
      <c r="AJ1061" s="35"/>
      <c r="AK1061" s="35"/>
      <c r="AL1061" s="35"/>
      <c r="AM1061" s="35"/>
      <c r="AN1061" s="35"/>
      <c r="AO1061" s="35"/>
      <c r="AP1061" s="35"/>
      <c r="AQ1061" s="35"/>
      <c r="AR1061" s="35"/>
      <c r="AS1061" s="35"/>
      <c r="AT1061" s="35"/>
      <c r="AU1061" s="35"/>
      <c r="AV1061" s="35"/>
      <c r="AW1061" s="35"/>
      <c r="AX1061" s="35"/>
      <c r="AY1061" s="35"/>
      <c r="AZ1061" s="35"/>
      <c r="BA1061" s="35"/>
      <c r="BB1061" s="35"/>
      <c r="BC1061" s="35"/>
      <c r="BD1061" s="35"/>
      <c r="BE1061" s="35"/>
      <c r="BF1061" s="35"/>
      <c r="BG1061" s="35"/>
      <c r="BH1061" s="35"/>
      <c r="BI1061" s="35"/>
      <c r="BJ1061" s="35"/>
      <c r="BK1061" s="35"/>
      <c r="BL1061" s="35"/>
      <c r="BM1061" s="35"/>
      <c r="BN1061" s="35"/>
      <c r="BO1061" s="35"/>
      <c r="BP1061" s="35"/>
      <c r="BQ1061" s="35"/>
      <c r="BR1061" s="35"/>
      <c r="BS1061" s="35"/>
      <c r="BT1061" s="35"/>
      <c r="BU1061" s="35"/>
      <c r="BV1061" s="35"/>
      <c r="BW1061" s="35"/>
      <c r="BX1061" s="35"/>
      <c r="BY1061" s="35"/>
      <c r="BZ1061" s="35"/>
      <c r="CA1061" s="35"/>
      <c r="CB1061" s="35"/>
      <c r="CC1061" s="35"/>
      <c r="CD1061" s="35"/>
      <c r="CE1061" s="35"/>
      <c r="CF1061" s="35"/>
      <c r="CG1061" s="35"/>
      <c r="CH1061" s="35" t="s">
        <v>5387</v>
      </c>
      <c r="CQ1061" s="242">
        <v>0</v>
      </c>
      <c r="CV1061" s="242">
        <v>0</v>
      </c>
    </row>
    <row r="1062" spans="1:100" s="242" customFormat="1" x14ac:dyDescent="0.25">
      <c r="A1062" s="35" t="s">
        <v>5388</v>
      </c>
      <c r="B1062" s="35"/>
      <c r="C1062" s="35"/>
      <c r="D1062" s="35"/>
      <c r="E1062" s="35" t="s">
        <v>5389</v>
      </c>
      <c r="F1062" s="35" t="s">
        <v>5390</v>
      </c>
      <c r="G1062" s="35" t="s">
        <v>254</v>
      </c>
      <c r="H1062" s="35">
        <v>47906</v>
      </c>
      <c r="I1062" s="35" t="s">
        <v>585</v>
      </c>
      <c r="J1062" s="35" t="s">
        <v>582</v>
      </c>
      <c r="K1062" s="35">
        <v>8142</v>
      </c>
      <c r="L1062" s="35"/>
      <c r="M1062" s="35"/>
      <c r="N1062" s="35"/>
      <c r="O1062" s="35"/>
      <c r="P1062" s="33"/>
      <c r="Q1062" s="35"/>
      <c r="R1062" s="35"/>
      <c r="S1062" s="35"/>
      <c r="T1062" s="35"/>
      <c r="U1062" s="35"/>
      <c r="V1062" s="35"/>
      <c r="W1062" s="35"/>
      <c r="X1062" s="35"/>
      <c r="Y1062" s="35"/>
      <c r="Z1062" s="35"/>
      <c r="AA1062" s="35">
        <v>1996</v>
      </c>
      <c r="AB1062" s="35"/>
      <c r="AC1062" s="35">
        <v>4</v>
      </c>
      <c r="AD1062" s="35">
        <v>4</v>
      </c>
      <c r="AE1062" s="35"/>
      <c r="AF1062" s="35">
        <v>4</v>
      </c>
      <c r="AG1062" s="35"/>
      <c r="AH1062" s="35">
        <v>4</v>
      </c>
      <c r="AI1062" s="35"/>
      <c r="AJ1062" s="35"/>
      <c r="AK1062" s="35"/>
      <c r="AL1062" s="35"/>
      <c r="AM1062" s="35"/>
      <c r="AN1062" s="35"/>
      <c r="AO1062" s="35"/>
      <c r="AP1062" s="35"/>
      <c r="AQ1062" s="35"/>
      <c r="AR1062" s="35"/>
      <c r="AS1062" s="35"/>
      <c r="AT1062" s="35"/>
      <c r="AU1062" s="35"/>
      <c r="AV1062" s="35"/>
      <c r="AW1062" s="35"/>
      <c r="AX1062" s="35"/>
      <c r="AY1062" s="35"/>
      <c r="AZ1062" s="35"/>
      <c r="BA1062" s="35"/>
      <c r="BB1062" s="35"/>
      <c r="BC1062" s="35"/>
      <c r="BD1062" s="35"/>
      <c r="BE1062" s="35"/>
      <c r="BF1062" s="35"/>
      <c r="BG1062" s="35"/>
      <c r="BH1062" s="35"/>
      <c r="BI1062" s="35"/>
      <c r="BJ1062" s="35"/>
      <c r="BK1062" s="35"/>
      <c r="BL1062" s="35"/>
      <c r="BM1062" s="35"/>
      <c r="BN1062" s="35"/>
      <c r="BO1062" s="35"/>
      <c r="BP1062" s="35"/>
      <c r="BQ1062" s="35"/>
      <c r="BR1062" s="35"/>
      <c r="BS1062" s="35"/>
      <c r="BT1062" s="35"/>
      <c r="BU1062" s="35"/>
      <c r="BV1062" s="35"/>
      <c r="BW1062" s="35"/>
      <c r="BX1062" s="35"/>
      <c r="BY1062" s="35"/>
      <c r="BZ1062" s="35"/>
      <c r="CA1062" s="35"/>
      <c r="CB1062" s="35"/>
      <c r="CC1062" s="35"/>
      <c r="CD1062" s="35"/>
      <c r="CE1062" s="35"/>
      <c r="CF1062" s="35"/>
      <c r="CG1062" s="35"/>
      <c r="CH1062" s="35" t="s">
        <v>5391</v>
      </c>
      <c r="CQ1062" s="242">
        <v>0</v>
      </c>
      <c r="CV1062" s="242">
        <v>0</v>
      </c>
    </row>
    <row r="1063" spans="1:100" s="242" customFormat="1" x14ac:dyDescent="0.25">
      <c r="A1063" s="242" t="s">
        <v>5392</v>
      </c>
      <c r="B1063" s="35"/>
      <c r="C1063" s="35"/>
      <c r="D1063" s="35"/>
      <c r="E1063" s="35" t="s">
        <v>5393</v>
      </c>
      <c r="F1063" s="35" t="s">
        <v>5394</v>
      </c>
      <c r="G1063" s="35" t="s">
        <v>133</v>
      </c>
      <c r="H1063" s="35">
        <v>47905</v>
      </c>
      <c r="I1063" s="35" t="s">
        <v>585</v>
      </c>
      <c r="J1063" s="35" t="s">
        <v>582</v>
      </c>
      <c r="K1063" s="35">
        <v>5504</v>
      </c>
      <c r="L1063" s="35"/>
      <c r="M1063" s="35"/>
      <c r="N1063" s="35"/>
      <c r="O1063" s="35"/>
      <c r="P1063" s="33"/>
      <c r="Q1063" s="35"/>
      <c r="R1063" s="35"/>
      <c r="S1063" s="35"/>
      <c r="T1063" s="35"/>
      <c r="U1063" s="35"/>
      <c r="V1063" s="35"/>
      <c r="W1063" s="35"/>
      <c r="X1063" s="35"/>
      <c r="Y1063" s="35"/>
      <c r="Z1063" s="35"/>
      <c r="AA1063" s="35">
        <v>2000</v>
      </c>
      <c r="AB1063" s="35"/>
      <c r="AC1063" s="35">
        <v>4</v>
      </c>
      <c r="AD1063" s="35">
        <v>4</v>
      </c>
      <c r="AE1063" s="35"/>
      <c r="AF1063" s="35">
        <v>3</v>
      </c>
      <c r="AG1063" s="35"/>
      <c r="AH1063" s="35">
        <v>4</v>
      </c>
      <c r="AI1063" s="35"/>
      <c r="AJ1063" s="35"/>
      <c r="AK1063" s="35"/>
      <c r="AL1063" s="35"/>
      <c r="AM1063" s="35"/>
      <c r="AN1063" s="35"/>
      <c r="AO1063" s="35"/>
      <c r="AP1063" s="35"/>
      <c r="AQ1063" s="35"/>
      <c r="AR1063" s="35"/>
      <c r="AS1063" s="35"/>
      <c r="AT1063" s="35"/>
      <c r="AU1063" s="35"/>
      <c r="AV1063" s="35"/>
      <c r="AW1063" s="35"/>
      <c r="AX1063" s="35"/>
      <c r="AY1063" s="35"/>
      <c r="AZ1063" s="35"/>
      <c r="BA1063" s="35"/>
      <c r="BB1063" s="35"/>
      <c r="BC1063" s="35"/>
      <c r="BD1063" s="35"/>
      <c r="BE1063" s="35"/>
      <c r="BF1063" s="35"/>
      <c r="BG1063" s="35"/>
      <c r="BH1063" s="35"/>
      <c r="BI1063" s="35"/>
      <c r="BJ1063" s="35"/>
      <c r="BK1063" s="35"/>
      <c r="BL1063" s="35"/>
      <c r="BM1063" s="35"/>
      <c r="BN1063" s="35"/>
      <c r="BO1063" s="35"/>
      <c r="BP1063" s="35"/>
      <c r="BQ1063" s="35"/>
      <c r="BR1063" s="35"/>
      <c r="BS1063" s="35"/>
      <c r="BT1063" s="35"/>
      <c r="BU1063" s="35"/>
      <c r="BV1063" s="35"/>
      <c r="BW1063" s="35"/>
      <c r="BX1063" s="35"/>
      <c r="BY1063" s="35"/>
      <c r="BZ1063" s="35"/>
      <c r="CA1063" s="35"/>
      <c r="CB1063" s="35"/>
      <c r="CC1063" s="35"/>
      <c r="CD1063" s="35"/>
      <c r="CE1063" s="35"/>
      <c r="CF1063" s="35"/>
      <c r="CG1063" s="35"/>
      <c r="CH1063" s="35"/>
      <c r="CQ1063" s="242">
        <v>0</v>
      </c>
      <c r="CV1063" s="242">
        <v>0</v>
      </c>
    </row>
    <row r="1064" spans="1:100" s="242" customFormat="1" x14ac:dyDescent="0.25">
      <c r="A1064" s="242" t="s">
        <v>5395</v>
      </c>
      <c r="B1064" s="35"/>
      <c r="C1064" s="35"/>
      <c r="D1064" s="35"/>
      <c r="E1064" s="35" t="s">
        <v>5396</v>
      </c>
      <c r="F1064" s="35" t="s">
        <v>5397</v>
      </c>
      <c r="G1064" s="35" t="s">
        <v>254</v>
      </c>
      <c r="H1064" s="35">
        <v>47906</v>
      </c>
      <c r="I1064" s="35" t="s">
        <v>585</v>
      </c>
      <c r="J1064" s="35" t="s">
        <v>582</v>
      </c>
      <c r="K1064" s="35">
        <v>8207</v>
      </c>
      <c r="L1064" s="35"/>
      <c r="M1064" s="35"/>
      <c r="N1064" s="35"/>
      <c r="O1064" s="35"/>
      <c r="P1064" s="33"/>
      <c r="Q1064" s="35"/>
      <c r="R1064" s="35"/>
      <c r="S1064" s="35"/>
      <c r="T1064" s="35"/>
      <c r="U1064" s="35"/>
      <c r="V1064" s="35"/>
      <c r="W1064" s="35"/>
      <c r="X1064" s="35"/>
      <c r="Y1064" s="35"/>
      <c r="Z1064" s="35"/>
      <c r="AA1064" s="35">
        <v>1979</v>
      </c>
      <c r="AB1064" s="35"/>
      <c r="AC1064" s="35">
        <v>3</v>
      </c>
      <c r="AD1064" s="35">
        <v>4</v>
      </c>
      <c r="AE1064" s="35"/>
      <c r="AF1064" s="35">
        <v>3</v>
      </c>
      <c r="AG1064" s="35"/>
      <c r="AH1064" s="35">
        <v>3</v>
      </c>
      <c r="AI1064" s="35"/>
      <c r="AJ1064" s="35"/>
      <c r="AK1064" s="35"/>
      <c r="AL1064" s="35"/>
      <c r="AM1064" s="35"/>
      <c r="AN1064" s="35"/>
      <c r="AO1064" s="35"/>
      <c r="AP1064" s="35"/>
      <c r="AQ1064" s="35"/>
      <c r="AR1064" s="35"/>
      <c r="AS1064" s="35"/>
      <c r="AT1064" s="35"/>
      <c r="AU1064" s="35"/>
      <c r="AV1064" s="35"/>
      <c r="AW1064" s="35"/>
      <c r="AX1064" s="35"/>
      <c r="AY1064" s="35"/>
      <c r="AZ1064" s="35"/>
      <c r="BA1064" s="35"/>
      <c r="BB1064" s="35"/>
      <c r="BC1064" s="35"/>
      <c r="BD1064" s="35"/>
      <c r="BE1064" s="35"/>
      <c r="BF1064" s="35"/>
      <c r="BG1064" s="35"/>
      <c r="BH1064" s="35"/>
      <c r="BI1064" s="35"/>
      <c r="BJ1064" s="35"/>
      <c r="BK1064" s="35"/>
      <c r="BL1064" s="35"/>
      <c r="BM1064" s="35"/>
      <c r="BN1064" s="35"/>
      <c r="BO1064" s="35"/>
      <c r="BP1064" s="35"/>
      <c r="BQ1064" s="35"/>
      <c r="BR1064" s="35"/>
      <c r="BS1064" s="35"/>
      <c r="BT1064" s="35"/>
      <c r="BU1064" s="35"/>
      <c r="BV1064" s="35"/>
      <c r="BW1064" s="35"/>
      <c r="BX1064" s="35"/>
      <c r="BY1064" s="35"/>
      <c r="BZ1064" s="35"/>
      <c r="CA1064" s="35"/>
      <c r="CB1064" s="35"/>
      <c r="CC1064" s="35"/>
      <c r="CD1064" s="35"/>
      <c r="CE1064" s="35"/>
      <c r="CF1064" s="35"/>
      <c r="CG1064" s="35"/>
      <c r="CH1064" s="35"/>
      <c r="CQ1064" s="242">
        <v>0</v>
      </c>
      <c r="CV1064" s="242">
        <v>0</v>
      </c>
    </row>
    <row r="1065" spans="1:100" s="242" customFormat="1" x14ac:dyDescent="0.25">
      <c r="A1065" s="35" t="s">
        <v>5399</v>
      </c>
      <c r="B1065" s="35"/>
      <c r="C1065" s="35"/>
      <c r="D1065" s="35"/>
      <c r="E1065" s="35" t="s">
        <v>5400</v>
      </c>
      <c r="F1065" s="35" t="s">
        <v>5401</v>
      </c>
      <c r="G1065" s="35" t="s">
        <v>254</v>
      </c>
      <c r="H1065" s="35">
        <v>47906</v>
      </c>
      <c r="I1065" s="35" t="s">
        <v>585</v>
      </c>
      <c r="J1065" s="35" t="s">
        <v>582</v>
      </c>
      <c r="K1065" s="35">
        <v>6256</v>
      </c>
      <c r="L1065" s="35"/>
      <c r="M1065" s="35"/>
      <c r="N1065" s="35"/>
      <c r="O1065" s="35"/>
      <c r="P1065" s="33"/>
      <c r="Q1065" s="35"/>
      <c r="R1065" s="35"/>
      <c r="S1065" s="35"/>
      <c r="T1065" s="35"/>
      <c r="U1065" s="35"/>
      <c r="V1065" s="35"/>
      <c r="W1065" s="35"/>
      <c r="X1065" s="35"/>
      <c r="Y1065" s="35"/>
      <c r="Z1065" s="35"/>
      <c r="AA1065" s="35">
        <v>1987</v>
      </c>
      <c r="AB1065" s="35"/>
      <c r="AC1065" s="35">
        <v>4</v>
      </c>
      <c r="AD1065" s="35">
        <v>3</v>
      </c>
      <c r="AE1065" s="35"/>
      <c r="AF1065" s="35">
        <v>4</v>
      </c>
      <c r="AG1065" s="35"/>
      <c r="AH1065" s="35">
        <v>4</v>
      </c>
      <c r="AI1065" s="35"/>
      <c r="AJ1065" s="35"/>
      <c r="AK1065" s="35"/>
      <c r="AL1065" s="35"/>
      <c r="AM1065" s="35"/>
      <c r="AN1065" s="35"/>
      <c r="AO1065" s="35"/>
      <c r="AP1065" s="35"/>
      <c r="AQ1065" s="35"/>
      <c r="AR1065" s="35"/>
      <c r="AS1065" s="35"/>
      <c r="AT1065" s="35"/>
      <c r="AU1065" s="35"/>
      <c r="AV1065" s="35"/>
      <c r="AW1065" s="35"/>
      <c r="AX1065" s="35"/>
      <c r="AY1065" s="35"/>
      <c r="AZ1065" s="35"/>
      <c r="BA1065" s="35"/>
      <c r="BB1065" s="35"/>
      <c r="BC1065" s="35"/>
      <c r="BD1065" s="35"/>
      <c r="BE1065" s="35"/>
      <c r="BF1065" s="35"/>
      <c r="BG1065" s="35"/>
      <c r="BH1065" s="35"/>
      <c r="BI1065" s="35"/>
      <c r="BJ1065" s="35"/>
      <c r="BK1065" s="35"/>
      <c r="BL1065" s="35"/>
      <c r="BM1065" s="35"/>
      <c r="BN1065" s="35"/>
      <c r="BO1065" s="35"/>
      <c r="BP1065" s="35"/>
      <c r="BQ1065" s="35"/>
      <c r="BR1065" s="35"/>
      <c r="BS1065" s="35"/>
      <c r="BT1065" s="35"/>
      <c r="BU1065" s="35"/>
      <c r="BV1065" s="35"/>
      <c r="BW1065" s="35"/>
      <c r="BX1065" s="35"/>
      <c r="BY1065" s="35"/>
      <c r="BZ1065" s="35"/>
      <c r="CA1065" s="35"/>
      <c r="CB1065" s="35"/>
      <c r="CC1065" s="35"/>
      <c r="CD1065" s="35"/>
      <c r="CE1065" s="35"/>
      <c r="CF1065" s="35"/>
      <c r="CG1065" s="35"/>
      <c r="CH1065" s="35"/>
      <c r="CQ1065" s="242">
        <v>0</v>
      </c>
      <c r="CV1065" s="242">
        <v>0</v>
      </c>
    </row>
    <row r="1066" spans="1:100" s="242" customFormat="1" x14ac:dyDescent="0.25">
      <c r="A1066" s="35" t="s">
        <v>5402</v>
      </c>
      <c r="B1066" s="35"/>
      <c r="C1066" s="35"/>
      <c r="D1066" s="35"/>
      <c r="E1066" s="35" t="s">
        <v>5403</v>
      </c>
      <c r="F1066" s="35" t="s">
        <v>5404</v>
      </c>
      <c r="G1066" s="35" t="s">
        <v>254</v>
      </c>
      <c r="H1066" s="35">
        <v>47906</v>
      </c>
      <c r="I1066" s="35" t="s">
        <v>585</v>
      </c>
      <c r="J1066" s="35" t="s">
        <v>582</v>
      </c>
      <c r="K1066" s="35">
        <v>8816</v>
      </c>
      <c r="L1066" s="35"/>
      <c r="M1066" s="35"/>
      <c r="N1066" s="35"/>
      <c r="O1066" s="35"/>
      <c r="P1066" s="33"/>
      <c r="Q1066" s="35"/>
      <c r="R1066" s="35"/>
      <c r="S1066" s="35"/>
      <c r="T1066" s="35"/>
      <c r="U1066" s="35"/>
      <c r="V1066" s="35"/>
      <c r="W1066" s="35"/>
      <c r="X1066" s="35"/>
      <c r="Y1066" s="35"/>
      <c r="Z1066" s="35"/>
      <c r="AA1066" s="35">
        <v>1979</v>
      </c>
      <c r="AB1066" s="35"/>
      <c r="AC1066" s="35">
        <v>3</v>
      </c>
      <c r="AD1066" s="35">
        <v>4</v>
      </c>
      <c r="AE1066" s="35"/>
      <c r="AF1066" s="35">
        <v>2</v>
      </c>
      <c r="AG1066" s="35"/>
      <c r="AH1066" s="35">
        <v>3</v>
      </c>
      <c r="AI1066" s="35"/>
      <c r="AJ1066" s="35"/>
      <c r="AK1066" s="35"/>
      <c r="AL1066" s="35"/>
      <c r="AM1066" s="35"/>
      <c r="AN1066" s="35"/>
      <c r="AO1066" s="35"/>
      <c r="AP1066" s="35"/>
      <c r="AQ1066" s="35"/>
      <c r="AR1066" s="35"/>
      <c r="AS1066" s="35"/>
      <c r="AT1066" s="35"/>
      <c r="AU1066" s="35"/>
      <c r="AV1066" s="35"/>
      <c r="AW1066" s="35"/>
      <c r="AX1066" s="35"/>
      <c r="AY1066" s="35"/>
      <c r="AZ1066" s="35"/>
      <c r="BA1066" s="35"/>
      <c r="BB1066" s="35"/>
      <c r="BC1066" s="35"/>
      <c r="BD1066" s="35"/>
      <c r="BE1066" s="35"/>
      <c r="BF1066" s="35"/>
      <c r="BG1066" s="35"/>
      <c r="BH1066" s="35"/>
      <c r="BI1066" s="35"/>
      <c r="BJ1066" s="35"/>
      <c r="BK1066" s="35"/>
      <c r="BL1066" s="35"/>
      <c r="BM1066" s="35"/>
      <c r="BN1066" s="35"/>
      <c r="BO1066" s="35"/>
      <c r="BP1066" s="35"/>
      <c r="BQ1066" s="35"/>
      <c r="BR1066" s="35"/>
      <c r="BS1066" s="35"/>
      <c r="BT1066" s="35"/>
      <c r="BU1066" s="35"/>
      <c r="BV1066" s="35"/>
      <c r="BW1066" s="35"/>
      <c r="BX1066" s="35"/>
      <c r="BY1066" s="35"/>
      <c r="BZ1066" s="35"/>
      <c r="CA1066" s="35"/>
      <c r="CB1066" s="35"/>
      <c r="CC1066" s="35"/>
      <c r="CD1066" s="35"/>
      <c r="CE1066" s="35"/>
      <c r="CF1066" s="35"/>
      <c r="CG1066" s="35"/>
      <c r="CH1066" s="35"/>
      <c r="CQ1066" s="242">
        <v>0</v>
      </c>
      <c r="CV1066" s="242">
        <v>0</v>
      </c>
    </row>
    <row r="1067" spans="1:100" s="242" customFormat="1" x14ac:dyDescent="0.25">
      <c r="A1067" s="35" t="s">
        <v>5410</v>
      </c>
      <c r="B1067" s="35"/>
      <c r="C1067" s="35"/>
      <c r="D1067" s="35"/>
      <c r="E1067" s="35" t="s">
        <v>5411</v>
      </c>
      <c r="F1067" s="35" t="s">
        <v>5412</v>
      </c>
      <c r="G1067" s="35" t="s">
        <v>254</v>
      </c>
      <c r="H1067" s="35">
        <v>47906</v>
      </c>
      <c r="I1067" s="35" t="s">
        <v>585</v>
      </c>
      <c r="J1067" s="35" t="s">
        <v>582</v>
      </c>
      <c r="K1067" s="35">
        <v>8000</v>
      </c>
      <c r="L1067" s="35"/>
      <c r="M1067" s="35"/>
      <c r="N1067" s="35"/>
      <c r="O1067" s="35"/>
      <c r="P1067" s="33"/>
      <c r="Q1067" s="35"/>
      <c r="R1067" s="35"/>
      <c r="S1067" s="35"/>
      <c r="T1067" s="35"/>
      <c r="U1067" s="35"/>
      <c r="V1067" s="35"/>
      <c r="W1067" s="35"/>
      <c r="X1067" s="35"/>
      <c r="Y1067" s="35"/>
      <c r="Z1067" s="35"/>
      <c r="AA1067" s="35">
        <v>1989</v>
      </c>
      <c r="AB1067" s="35"/>
      <c r="AC1067" s="35">
        <v>4</v>
      </c>
      <c r="AD1067" s="35">
        <v>3</v>
      </c>
      <c r="AE1067" s="35"/>
      <c r="AF1067" s="35">
        <v>4</v>
      </c>
      <c r="AG1067" s="35"/>
      <c r="AH1067" s="35">
        <v>4</v>
      </c>
      <c r="AI1067" s="35"/>
      <c r="AJ1067" s="35"/>
      <c r="AK1067" s="35"/>
      <c r="AL1067" s="35"/>
      <c r="AM1067" s="35"/>
      <c r="AN1067" s="35"/>
      <c r="AO1067" s="35"/>
      <c r="AP1067" s="35"/>
      <c r="AQ1067" s="35"/>
      <c r="AR1067" s="35"/>
      <c r="AS1067" s="35"/>
      <c r="AT1067" s="35"/>
      <c r="AU1067" s="35"/>
      <c r="AV1067" s="35"/>
      <c r="AW1067" s="35"/>
      <c r="AX1067" s="35"/>
      <c r="AY1067" s="35"/>
      <c r="AZ1067" s="35"/>
      <c r="BA1067" s="35"/>
      <c r="BB1067" s="35"/>
      <c r="BC1067" s="35"/>
      <c r="BD1067" s="35"/>
      <c r="BE1067" s="35"/>
      <c r="BF1067" s="35"/>
      <c r="BG1067" s="35"/>
      <c r="BH1067" s="35"/>
      <c r="BI1067" s="35"/>
      <c r="BJ1067" s="35"/>
      <c r="BK1067" s="35"/>
      <c r="BL1067" s="35"/>
      <c r="BM1067" s="35"/>
      <c r="BN1067" s="35"/>
      <c r="BO1067" s="35"/>
      <c r="BP1067" s="35"/>
      <c r="BQ1067" s="35"/>
      <c r="BR1067" s="35"/>
      <c r="BS1067" s="35"/>
      <c r="BT1067" s="35"/>
      <c r="BU1067" s="35"/>
      <c r="BV1067" s="35"/>
      <c r="BW1067" s="35"/>
      <c r="BX1067" s="35"/>
      <c r="BY1067" s="35"/>
      <c r="BZ1067" s="35"/>
      <c r="CA1067" s="35"/>
      <c r="CB1067" s="35"/>
      <c r="CC1067" s="35"/>
      <c r="CD1067" s="35"/>
      <c r="CE1067" s="35"/>
      <c r="CF1067" s="35"/>
      <c r="CG1067" s="35"/>
      <c r="CH1067" s="35"/>
      <c r="CQ1067" s="242">
        <v>0</v>
      </c>
      <c r="CV1067" s="242">
        <v>0</v>
      </c>
    </row>
    <row r="1068" spans="1:100" s="242" customFormat="1" x14ac:dyDescent="0.25">
      <c r="A1068" s="35" t="s">
        <v>5413</v>
      </c>
      <c r="B1068" s="35"/>
      <c r="C1068" s="35"/>
      <c r="D1068" s="35"/>
      <c r="E1068" s="35" t="s">
        <v>5414</v>
      </c>
      <c r="F1068" s="35" t="s">
        <v>5415</v>
      </c>
      <c r="G1068" s="35" t="s">
        <v>133</v>
      </c>
      <c r="H1068" s="35">
        <v>47905</v>
      </c>
      <c r="I1068" s="35" t="s">
        <v>585</v>
      </c>
      <c r="J1068" s="35" t="s">
        <v>582</v>
      </c>
      <c r="K1068" s="35">
        <v>7381</v>
      </c>
      <c r="L1068" s="35"/>
      <c r="M1068" s="35"/>
      <c r="N1068" s="35"/>
      <c r="O1068" s="35"/>
      <c r="P1068" s="33"/>
      <c r="Q1068" s="35"/>
      <c r="R1068" s="35"/>
      <c r="S1068" s="35"/>
      <c r="T1068" s="35"/>
      <c r="U1068" s="35"/>
      <c r="V1068" s="35"/>
      <c r="W1068" s="35"/>
      <c r="X1068" s="35"/>
      <c r="Y1068" s="35"/>
      <c r="Z1068" s="35"/>
      <c r="AA1068" s="35">
        <v>2001</v>
      </c>
      <c r="AB1068" s="35"/>
      <c r="AC1068" s="35">
        <v>4</v>
      </c>
      <c r="AD1068" s="35">
        <v>4</v>
      </c>
      <c r="AE1068" s="35"/>
      <c r="AF1068" s="35">
        <v>4</v>
      </c>
      <c r="AG1068" s="35"/>
      <c r="AH1068" s="35">
        <v>4</v>
      </c>
      <c r="AI1068" s="35"/>
      <c r="AJ1068" s="35"/>
      <c r="AK1068" s="35"/>
      <c r="AL1068" s="35"/>
      <c r="AM1068" s="35"/>
      <c r="AN1068" s="35"/>
      <c r="AO1068" s="35"/>
      <c r="AP1068" s="35"/>
      <c r="AQ1068" s="35"/>
      <c r="AR1068" s="35"/>
      <c r="AS1068" s="35"/>
      <c r="AT1068" s="35"/>
      <c r="AU1068" s="35"/>
      <c r="AV1068" s="35"/>
      <c r="AW1068" s="35"/>
      <c r="AX1068" s="35"/>
      <c r="AY1068" s="35"/>
      <c r="AZ1068" s="35"/>
      <c r="BA1068" s="35"/>
      <c r="BB1068" s="35"/>
      <c r="BC1068" s="35"/>
      <c r="BD1068" s="35"/>
      <c r="BE1068" s="35"/>
      <c r="BF1068" s="35"/>
      <c r="BG1068" s="35"/>
      <c r="BH1068" s="35"/>
      <c r="BI1068" s="35"/>
      <c r="BJ1068" s="35"/>
      <c r="BK1068" s="35"/>
      <c r="BL1068" s="35"/>
      <c r="BM1068" s="35"/>
      <c r="BN1068" s="35"/>
      <c r="BO1068" s="35"/>
      <c r="BP1068" s="35"/>
      <c r="BQ1068" s="35"/>
      <c r="BR1068" s="35"/>
      <c r="BS1068" s="35"/>
      <c r="BT1068" s="35"/>
      <c r="BU1068" s="35"/>
      <c r="BV1068" s="35"/>
      <c r="BW1068" s="35"/>
      <c r="BX1068" s="35"/>
      <c r="BY1068" s="35"/>
      <c r="BZ1068" s="35"/>
      <c r="CA1068" s="35"/>
      <c r="CB1068" s="35"/>
      <c r="CC1068" s="35"/>
      <c r="CD1068" s="35"/>
      <c r="CE1068" s="35"/>
      <c r="CF1068" s="35"/>
      <c r="CG1068" s="35"/>
      <c r="CH1068" s="35"/>
      <c r="CQ1068" s="242">
        <v>0</v>
      </c>
      <c r="CV1068" s="242">
        <v>0</v>
      </c>
    </row>
    <row r="1069" spans="1:100" s="242" customFormat="1" x14ac:dyDescent="0.25">
      <c r="A1069" s="35" t="s">
        <v>5416</v>
      </c>
      <c r="B1069" s="35"/>
      <c r="C1069" s="35"/>
      <c r="D1069" s="35"/>
      <c r="E1069" s="35" t="s">
        <v>4714</v>
      </c>
      <c r="F1069" s="35" t="s">
        <v>5417</v>
      </c>
      <c r="G1069" s="35" t="s">
        <v>254</v>
      </c>
      <c r="H1069" s="35">
        <v>47906</v>
      </c>
      <c r="I1069" s="35" t="s">
        <v>585</v>
      </c>
      <c r="J1069" s="35" t="s">
        <v>582</v>
      </c>
      <c r="K1069" s="35">
        <v>8000</v>
      </c>
      <c r="L1069" s="35"/>
      <c r="M1069" s="35"/>
      <c r="N1069" s="35"/>
      <c r="O1069" s="35"/>
      <c r="P1069" s="33"/>
      <c r="Q1069" s="35"/>
      <c r="R1069" s="35"/>
      <c r="S1069" s="35"/>
      <c r="T1069" s="35"/>
      <c r="U1069" s="35"/>
      <c r="V1069" s="35"/>
      <c r="W1069" s="35"/>
      <c r="X1069" s="35"/>
      <c r="Y1069" s="35"/>
      <c r="Z1069" s="35"/>
      <c r="AA1069" s="35">
        <v>1988</v>
      </c>
      <c r="AB1069" s="35"/>
      <c r="AC1069" s="35">
        <v>4</v>
      </c>
      <c r="AD1069" s="35">
        <v>3</v>
      </c>
      <c r="AE1069" s="35"/>
      <c r="AF1069" s="35">
        <v>4</v>
      </c>
      <c r="AG1069" s="35"/>
      <c r="AH1069" s="35">
        <v>4</v>
      </c>
      <c r="AI1069" s="35"/>
      <c r="AJ1069" s="35"/>
      <c r="AK1069" s="35"/>
      <c r="AL1069" s="35"/>
      <c r="AM1069" s="35"/>
      <c r="AN1069" s="35"/>
      <c r="AO1069" s="35"/>
      <c r="AP1069" s="35"/>
      <c r="AQ1069" s="35"/>
      <c r="AR1069" s="35"/>
      <c r="AS1069" s="35"/>
      <c r="AT1069" s="35"/>
      <c r="AU1069" s="35"/>
      <c r="AV1069" s="35"/>
      <c r="AW1069" s="35"/>
      <c r="AX1069" s="35"/>
      <c r="AY1069" s="35"/>
      <c r="AZ1069" s="35"/>
      <c r="BA1069" s="35"/>
      <c r="BB1069" s="35"/>
      <c r="BC1069" s="35"/>
      <c r="BD1069" s="35"/>
      <c r="BE1069" s="35"/>
      <c r="BF1069" s="35"/>
      <c r="BG1069" s="35"/>
      <c r="BH1069" s="35"/>
      <c r="BI1069" s="35"/>
      <c r="BJ1069" s="35"/>
      <c r="BK1069" s="35"/>
      <c r="BL1069" s="35"/>
      <c r="BM1069" s="35"/>
      <c r="BN1069" s="35"/>
      <c r="BO1069" s="35"/>
      <c r="BP1069" s="35"/>
      <c r="BQ1069" s="35"/>
      <c r="BR1069" s="35"/>
      <c r="BS1069" s="35"/>
      <c r="BT1069" s="35"/>
      <c r="BU1069" s="35"/>
      <c r="BV1069" s="35"/>
      <c r="BW1069" s="35"/>
      <c r="BX1069" s="35"/>
      <c r="BY1069" s="35"/>
      <c r="BZ1069" s="35"/>
      <c r="CA1069" s="35"/>
      <c r="CB1069" s="35"/>
      <c r="CC1069" s="35"/>
      <c r="CD1069" s="35"/>
      <c r="CE1069" s="35"/>
      <c r="CF1069" s="35"/>
      <c r="CG1069" s="35"/>
      <c r="CH1069" s="35"/>
      <c r="CQ1069" s="242">
        <v>0</v>
      </c>
      <c r="CV1069" s="242">
        <v>0</v>
      </c>
    </row>
    <row r="1070" spans="1:100" s="242" customFormat="1" x14ac:dyDescent="0.25">
      <c r="A1070" s="35" t="s">
        <v>5418</v>
      </c>
      <c r="B1070" s="35"/>
      <c r="C1070" s="35"/>
      <c r="D1070" s="35"/>
      <c r="E1070" s="35" t="s">
        <v>5419</v>
      </c>
      <c r="F1070" s="35" t="s">
        <v>5420</v>
      </c>
      <c r="G1070" s="35" t="s">
        <v>133</v>
      </c>
      <c r="H1070" s="35">
        <v>47905</v>
      </c>
      <c r="I1070" s="35" t="s">
        <v>585</v>
      </c>
      <c r="J1070" s="35" t="s">
        <v>582</v>
      </c>
      <c r="K1070" s="35">
        <v>7600</v>
      </c>
      <c r="L1070" s="35"/>
      <c r="M1070" s="35"/>
      <c r="N1070" s="35"/>
      <c r="O1070" s="35"/>
      <c r="P1070" s="33"/>
      <c r="Q1070" s="35"/>
      <c r="R1070" s="35"/>
      <c r="S1070" s="35"/>
      <c r="T1070" s="35"/>
      <c r="U1070" s="35"/>
      <c r="V1070" s="35"/>
      <c r="W1070" s="35"/>
      <c r="X1070" s="35"/>
      <c r="Y1070" s="35"/>
      <c r="Z1070" s="35"/>
      <c r="AA1070" s="35">
        <v>1989</v>
      </c>
      <c r="AB1070" s="35"/>
      <c r="AC1070" s="35">
        <v>3</v>
      </c>
      <c r="AD1070" s="35">
        <v>3</v>
      </c>
      <c r="AE1070" s="35"/>
      <c r="AF1070" s="35">
        <v>4</v>
      </c>
      <c r="AG1070" s="35"/>
      <c r="AH1070" s="35">
        <v>4</v>
      </c>
      <c r="AI1070" s="35"/>
      <c r="AJ1070" s="35"/>
      <c r="AK1070" s="35"/>
      <c r="AL1070" s="35"/>
      <c r="AM1070" s="35"/>
      <c r="AN1070" s="35"/>
      <c r="AO1070" s="35"/>
      <c r="AP1070" s="35"/>
      <c r="AQ1070" s="35"/>
      <c r="AR1070" s="35"/>
      <c r="AS1070" s="35"/>
      <c r="AT1070" s="35"/>
      <c r="AU1070" s="35"/>
      <c r="AV1070" s="35"/>
      <c r="AW1070" s="35"/>
      <c r="AX1070" s="35"/>
      <c r="AY1070" s="35"/>
      <c r="AZ1070" s="35"/>
      <c r="BA1070" s="35"/>
      <c r="BB1070" s="35"/>
      <c r="BC1070" s="35"/>
      <c r="BD1070" s="35"/>
      <c r="BE1070" s="35"/>
      <c r="BF1070" s="35"/>
      <c r="BG1070" s="35"/>
      <c r="BH1070" s="35"/>
      <c r="BI1070" s="35"/>
      <c r="BJ1070" s="35"/>
      <c r="BK1070" s="35"/>
      <c r="BL1070" s="35"/>
      <c r="BM1070" s="35"/>
      <c r="BN1070" s="35"/>
      <c r="BO1070" s="35"/>
      <c r="BP1070" s="35"/>
      <c r="BQ1070" s="35"/>
      <c r="BR1070" s="35"/>
      <c r="BS1070" s="35"/>
      <c r="BT1070" s="35"/>
      <c r="BU1070" s="35"/>
      <c r="BV1070" s="35"/>
      <c r="BW1070" s="35"/>
      <c r="BX1070" s="35"/>
      <c r="BY1070" s="35"/>
      <c r="BZ1070" s="35"/>
      <c r="CA1070" s="35"/>
      <c r="CB1070" s="35"/>
      <c r="CC1070" s="35"/>
      <c r="CD1070" s="35"/>
      <c r="CE1070" s="35"/>
      <c r="CF1070" s="35"/>
      <c r="CG1070" s="35"/>
      <c r="CH1070" s="35"/>
      <c r="CQ1070" s="242">
        <v>0</v>
      </c>
      <c r="CV1070" s="242">
        <v>0</v>
      </c>
    </row>
    <row r="1071" spans="1:100" s="242" customFormat="1" x14ac:dyDescent="0.25">
      <c r="A1071" s="35" t="s">
        <v>5421</v>
      </c>
      <c r="B1071" s="35"/>
      <c r="C1071" s="35"/>
      <c r="D1071" s="35"/>
      <c r="E1071" s="35" t="s">
        <v>5422</v>
      </c>
      <c r="F1071" s="35" t="s">
        <v>5423</v>
      </c>
      <c r="G1071" s="35" t="s">
        <v>133</v>
      </c>
      <c r="H1071" s="35">
        <v>47905</v>
      </c>
      <c r="I1071" s="35" t="s">
        <v>585</v>
      </c>
      <c r="J1071" s="35" t="s">
        <v>582</v>
      </c>
      <c r="K1071" s="35">
        <v>7000</v>
      </c>
      <c r="L1071" s="35"/>
      <c r="M1071" s="35"/>
      <c r="N1071" s="35"/>
      <c r="O1071" s="35"/>
      <c r="P1071" s="33"/>
      <c r="Q1071" s="35"/>
      <c r="R1071" s="35"/>
      <c r="S1071" s="35"/>
      <c r="T1071" s="35"/>
      <c r="U1071" s="35"/>
      <c r="V1071" s="35"/>
      <c r="W1071" s="35"/>
      <c r="X1071" s="35"/>
      <c r="Y1071" s="35"/>
      <c r="Z1071" s="35"/>
      <c r="AA1071" s="35">
        <v>1989</v>
      </c>
      <c r="AB1071" s="35"/>
      <c r="AC1071" s="35">
        <v>4</v>
      </c>
      <c r="AD1071" s="35">
        <v>4</v>
      </c>
      <c r="AE1071" s="35"/>
      <c r="AF1071" s="35">
        <v>4</v>
      </c>
      <c r="AG1071" s="35"/>
      <c r="AH1071" s="35">
        <v>4</v>
      </c>
      <c r="AI1071" s="35"/>
      <c r="AJ1071" s="35"/>
      <c r="AK1071" s="35"/>
      <c r="AL1071" s="35"/>
      <c r="AM1071" s="35"/>
      <c r="AN1071" s="35"/>
      <c r="AO1071" s="35"/>
      <c r="AP1071" s="35"/>
      <c r="AQ1071" s="35"/>
      <c r="AR1071" s="35"/>
      <c r="AS1071" s="35"/>
      <c r="AT1071" s="35"/>
      <c r="AU1071" s="35"/>
      <c r="AV1071" s="35"/>
      <c r="AW1071" s="35"/>
      <c r="AX1071" s="35"/>
      <c r="AY1071" s="35"/>
      <c r="AZ1071" s="35"/>
      <c r="BA1071" s="35"/>
      <c r="BB1071" s="35"/>
      <c r="BC1071" s="35"/>
      <c r="BD1071" s="35"/>
      <c r="BE1071" s="35"/>
      <c r="BF1071" s="35"/>
      <c r="BG1071" s="35"/>
      <c r="BH1071" s="35"/>
      <c r="BI1071" s="35"/>
      <c r="BJ1071" s="35"/>
      <c r="BK1071" s="35"/>
      <c r="BL1071" s="35"/>
      <c r="BM1071" s="35"/>
      <c r="BN1071" s="35"/>
      <c r="BO1071" s="35"/>
      <c r="BP1071" s="35"/>
      <c r="BQ1071" s="35"/>
      <c r="BR1071" s="35"/>
      <c r="BS1071" s="35"/>
      <c r="BT1071" s="35"/>
      <c r="BU1071" s="35"/>
      <c r="BV1071" s="35"/>
      <c r="BW1071" s="35"/>
      <c r="BX1071" s="35"/>
      <c r="BY1071" s="35"/>
      <c r="BZ1071" s="35"/>
      <c r="CA1071" s="35"/>
      <c r="CB1071" s="35"/>
      <c r="CC1071" s="35"/>
      <c r="CD1071" s="35"/>
      <c r="CE1071" s="35"/>
      <c r="CF1071" s="35"/>
      <c r="CG1071" s="35"/>
      <c r="CH1071" s="35"/>
      <c r="CQ1071" s="242">
        <v>0</v>
      </c>
      <c r="CV1071" s="242">
        <v>0</v>
      </c>
    </row>
    <row r="1072" spans="1:100" s="242" customFormat="1" x14ac:dyDescent="0.25">
      <c r="A1072" s="35" t="s">
        <v>1492</v>
      </c>
      <c r="B1072" s="35"/>
      <c r="C1072" s="35"/>
      <c r="D1072" s="35"/>
      <c r="E1072" s="35" t="s">
        <v>5424</v>
      </c>
      <c r="F1072" s="35" t="s">
        <v>5223</v>
      </c>
      <c r="G1072" s="35" t="s">
        <v>133</v>
      </c>
      <c r="H1072" s="35">
        <v>47905</v>
      </c>
      <c r="I1072" s="35" t="s">
        <v>585</v>
      </c>
      <c r="J1072" s="35" t="s">
        <v>582</v>
      </c>
      <c r="K1072" s="35">
        <v>6808</v>
      </c>
      <c r="L1072" s="35"/>
      <c r="M1072" s="35"/>
      <c r="N1072" s="35"/>
      <c r="O1072" s="35"/>
      <c r="P1072" s="33"/>
      <c r="Q1072" s="35"/>
      <c r="R1072" s="35"/>
      <c r="S1072" s="35"/>
      <c r="T1072" s="35"/>
      <c r="U1072" s="35"/>
      <c r="V1072" s="35"/>
      <c r="W1072" s="35"/>
      <c r="X1072" s="35"/>
      <c r="Y1072" s="35"/>
      <c r="Z1072" s="35"/>
      <c r="AA1072" s="35">
        <v>1983</v>
      </c>
      <c r="AB1072" s="35"/>
      <c r="AC1072" s="35">
        <v>3</v>
      </c>
      <c r="AD1072" s="35">
        <v>4</v>
      </c>
      <c r="AE1072" s="35"/>
      <c r="AF1072" s="35">
        <v>3</v>
      </c>
      <c r="AG1072" s="35"/>
      <c r="AH1072" s="35">
        <v>3</v>
      </c>
      <c r="AI1072" s="35"/>
      <c r="AJ1072" s="35"/>
      <c r="AK1072" s="35"/>
      <c r="AL1072" s="35"/>
      <c r="AM1072" s="35"/>
      <c r="AN1072" s="35"/>
      <c r="AO1072" s="35"/>
      <c r="AP1072" s="35"/>
      <c r="AQ1072" s="35"/>
      <c r="AR1072" s="35"/>
      <c r="AS1072" s="35"/>
      <c r="AT1072" s="35"/>
      <c r="AU1072" s="35"/>
      <c r="AV1072" s="35"/>
      <c r="AW1072" s="35"/>
      <c r="AX1072" s="35"/>
      <c r="AY1072" s="35"/>
      <c r="AZ1072" s="35"/>
      <c r="BA1072" s="35"/>
      <c r="BB1072" s="35"/>
      <c r="BC1072" s="35"/>
      <c r="BD1072" s="35"/>
      <c r="BE1072" s="35"/>
      <c r="BF1072" s="35"/>
      <c r="BG1072" s="35"/>
      <c r="BH1072" s="35"/>
      <c r="BI1072" s="35"/>
      <c r="BJ1072" s="35"/>
      <c r="BK1072" s="35"/>
      <c r="BL1072" s="35"/>
      <c r="BM1072" s="35"/>
      <c r="BN1072" s="35"/>
      <c r="BO1072" s="35"/>
      <c r="BP1072" s="35"/>
      <c r="BQ1072" s="35"/>
      <c r="BR1072" s="35"/>
      <c r="BS1072" s="35"/>
      <c r="BT1072" s="35"/>
      <c r="BU1072" s="35"/>
      <c r="BV1072" s="35"/>
      <c r="BW1072" s="35"/>
      <c r="BX1072" s="35"/>
      <c r="BY1072" s="35"/>
      <c r="BZ1072" s="35"/>
      <c r="CA1072" s="35"/>
      <c r="CB1072" s="35"/>
      <c r="CC1072" s="35"/>
      <c r="CD1072" s="35"/>
      <c r="CE1072" s="35"/>
      <c r="CF1072" s="35"/>
      <c r="CG1072" s="35"/>
      <c r="CH1072" s="35" t="s">
        <v>5425</v>
      </c>
      <c r="CQ1072" s="242">
        <v>1</v>
      </c>
      <c r="CR1072" s="242" t="s">
        <v>6401</v>
      </c>
      <c r="CV1072" s="242">
        <v>0</v>
      </c>
    </row>
    <row r="1073" spans="1:100" s="242" customFormat="1" x14ac:dyDescent="0.25">
      <c r="A1073" s="35" t="s">
        <v>5426</v>
      </c>
      <c r="B1073" s="35"/>
      <c r="C1073" s="35"/>
      <c r="D1073" s="35"/>
      <c r="E1073" s="35" t="s">
        <v>4587</v>
      </c>
      <c r="F1073" s="35" t="s">
        <v>5427</v>
      </c>
      <c r="G1073" s="35" t="s">
        <v>133</v>
      </c>
      <c r="H1073" s="35">
        <v>47905</v>
      </c>
      <c r="I1073" s="35" t="s">
        <v>585</v>
      </c>
      <c r="J1073" s="35" t="s">
        <v>582</v>
      </c>
      <c r="K1073" s="35">
        <v>9840</v>
      </c>
      <c r="L1073" s="35"/>
      <c r="M1073" s="35"/>
      <c r="N1073" s="35"/>
      <c r="O1073" s="35"/>
      <c r="P1073" s="33"/>
      <c r="Q1073" s="35"/>
      <c r="R1073" s="35"/>
      <c r="S1073" s="35"/>
      <c r="T1073" s="35"/>
      <c r="U1073" s="35"/>
      <c r="V1073" s="35"/>
      <c r="W1073" s="35"/>
      <c r="X1073" s="35"/>
      <c r="Y1073" s="35"/>
      <c r="Z1073" s="35"/>
      <c r="AA1073" s="35">
        <v>1985</v>
      </c>
      <c r="AB1073" s="35"/>
      <c r="AC1073" s="35">
        <v>3</v>
      </c>
      <c r="AD1073" s="35">
        <v>3</v>
      </c>
      <c r="AE1073" s="35"/>
      <c r="AF1073" s="35">
        <v>4</v>
      </c>
      <c r="AG1073" s="35"/>
      <c r="AH1073" s="35">
        <v>4</v>
      </c>
      <c r="AI1073" s="35"/>
      <c r="AJ1073" s="35"/>
      <c r="AK1073" s="35"/>
      <c r="AL1073" s="35"/>
      <c r="AM1073" s="35"/>
      <c r="AN1073" s="35"/>
      <c r="AO1073" s="35"/>
      <c r="AP1073" s="35"/>
      <c r="AQ1073" s="35"/>
      <c r="AR1073" s="35"/>
      <c r="AS1073" s="35"/>
      <c r="AT1073" s="35"/>
      <c r="AU1073" s="35"/>
      <c r="AV1073" s="35"/>
      <c r="AW1073" s="35"/>
      <c r="AX1073" s="35"/>
      <c r="AY1073" s="35"/>
      <c r="AZ1073" s="35"/>
      <c r="BA1073" s="35"/>
      <c r="BB1073" s="35"/>
      <c r="BC1073" s="35"/>
      <c r="BD1073" s="35"/>
      <c r="BE1073" s="35"/>
      <c r="BF1073" s="35"/>
      <c r="BG1073" s="35"/>
      <c r="BH1073" s="35"/>
      <c r="BI1073" s="35"/>
      <c r="BJ1073" s="35"/>
      <c r="BK1073" s="35"/>
      <c r="BL1073" s="35"/>
      <c r="BM1073" s="35"/>
      <c r="BN1073" s="35"/>
      <c r="BO1073" s="35"/>
      <c r="BP1073" s="35"/>
      <c r="BQ1073" s="35"/>
      <c r="BR1073" s="35"/>
      <c r="BS1073" s="35"/>
      <c r="BT1073" s="35"/>
      <c r="BU1073" s="35"/>
      <c r="BV1073" s="35"/>
      <c r="BW1073" s="35"/>
      <c r="BX1073" s="35"/>
      <c r="BY1073" s="35"/>
      <c r="BZ1073" s="35"/>
      <c r="CA1073" s="35"/>
      <c r="CB1073" s="35"/>
      <c r="CC1073" s="35"/>
      <c r="CD1073" s="35"/>
      <c r="CE1073" s="35"/>
      <c r="CF1073" s="35"/>
      <c r="CG1073" s="35"/>
      <c r="CH1073" s="35" t="s">
        <v>5428</v>
      </c>
      <c r="CQ1073" s="242">
        <v>0</v>
      </c>
      <c r="CV1073" s="242">
        <v>0</v>
      </c>
    </row>
    <row r="1074" spans="1:100" s="242" customFormat="1" x14ac:dyDescent="0.25">
      <c r="A1074" s="35" t="s">
        <v>5429</v>
      </c>
      <c r="B1074" s="35"/>
      <c r="C1074" s="35"/>
      <c r="D1074" s="35"/>
      <c r="E1074" s="35" t="s">
        <v>4587</v>
      </c>
      <c r="F1074" s="35" t="s">
        <v>5430</v>
      </c>
      <c r="G1074" s="35" t="s">
        <v>133</v>
      </c>
      <c r="H1074" s="35">
        <v>47905</v>
      </c>
      <c r="I1074" s="35" t="s">
        <v>585</v>
      </c>
      <c r="J1074" s="35" t="s">
        <v>582</v>
      </c>
      <c r="K1074" s="35">
        <v>7146</v>
      </c>
      <c r="L1074" s="35"/>
      <c r="M1074" s="35"/>
      <c r="N1074" s="35"/>
      <c r="O1074" s="35"/>
      <c r="P1074" s="33"/>
      <c r="Q1074" s="35"/>
      <c r="R1074" s="35"/>
      <c r="S1074" s="35"/>
      <c r="T1074" s="35"/>
      <c r="U1074" s="35"/>
      <c r="V1074" s="35"/>
      <c r="W1074" s="35"/>
      <c r="X1074" s="35"/>
      <c r="Y1074" s="35"/>
      <c r="Z1074" s="35"/>
      <c r="AA1074" s="35">
        <v>2000</v>
      </c>
      <c r="AB1074" s="35"/>
      <c r="AC1074" s="35">
        <v>3</v>
      </c>
      <c r="AD1074" s="35">
        <v>3</v>
      </c>
      <c r="AE1074" s="35"/>
      <c r="AF1074" s="35">
        <v>4</v>
      </c>
      <c r="AG1074" s="35"/>
      <c r="AH1074" s="35">
        <v>3</v>
      </c>
      <c r="AI1074" s="35"/>
      <c r="AJ1074" s="35"/>
      <c r="AK1074" s="35"/>
      <c r="AL1074" s="35"/>
      <c r="AM1074" s="35"/>
      <c r="AN1074" s="35"/>
      <c r="AO1074" s="35"/>
      <c r="AP1074" s="35"/>
      <c r="AQ1074" s="35"/>
      <c r="AR1074" s="35"/>
      <c r="AS1074" s="35"/>
      <c r="AT1074" s="35"/>
      <c r="AU1074" s="35"/>
      <c r="AV1074" s="35"/>
      <c r="AW1074" s="35"/>
      <c r="AX1074" s="35"/>
      <c r="AY1074" s="35"/>
      <c r="AZ1074" s="35"/>
      <c r="BA1074" s="35"/>
      <c r="BB1074" s="35"/>
      <c r="BC1074" s="35"/>
      <c r="BD1074" s="35"/>
      <c r="BE1074" s="35"/>
      <c r="BF1074" s="35"/>
      <c r="BG1074" s="35"/>
      <c r="BH1074" s="35"/>
      <c r="BI1074" s="35"/>
      <c r="BJ1074" s="35"/>
      <c r="BK1074" s="35"/>
      <c r="BL1074" s="35"/>
      <c r="BM1074" s="35"/>
      <c r="BN1074" s="35"/>
      <c r="BO1074" s="35"/>
      <c r="BP1074" s="35"/>
      <c r="BQ1074" s="35"/>
      <c r="BR1074" s="35"/>
      <c r="BS1074" s="35"/>
      <c r="BT1074" s="35"/>
      <c r="BU1074" s="35"/>
      <c r="BV1074" s="35"/>
      <c r="BW1074" s="35"/>
      <c r="BX1074" s="35"/>
      <c r="BY1074" s="35"/>
      <c r="BZ1074" s="35"/>
      <c r="CA1074" s="35"/>
      <c r="CB1074" s="35"/>
      <c r="CC1074" s="35"/>
      <c r="CD1074" s="35"/>
      <c r="CE1074" s="35"/>
      <c r="CF1074" s="35"/>
      <c r="CG1074" s="35"/>
      <c r="CH1074" s="35" t="s">
        <v>5431</v>
      </c>
      <c r="CQ1074" s="242">
        <v>0</v>
      </c>
      <c r="CV1074" s="242">
        <v>0</v>
      </c>
    </row>
    <row r="1075" spans="1:100" s="242" customFormat="1" x14ac:dyDescent="0.25">
      <c r="A1075" s="35" t="s">
        <v>5432</v>
      </c>
      <c r="B1075" s="35"/>
      <c r="C1075" s="35"/>
      <c r="D1075" s="35"/>
      <c r="E1075" s="35" t="s">
        <v>5433</v>
      </c>
      <c r="F1075" s="35" t="s">
        <v>5434</v>
      </c>
      <c r="G1075" s="35" t="s">
        <v>133</v>
      </c>
      <c r="H1075" s="35">
        <v>47905</v>
      </c>
      <c r="I1075" s="35" t="s">
        <v>585</v>
      </c>
      <c r="J1075" s="35" t="s">
        <v>582</v>
      </c>
      <c r="K1075" s="35">
        <v>6668</v>
      </c>
      <c r="L1075" s="35"/>
      <c r="M1075" s="35"/>
      <c r="N1075" s="35"/>
      <c r="O1075" s="35"/>
      <c r="P1075" s="33"/>
      <c r="Q1075" s="35"/>
      <c r="R1075" s="35"/>
      <c r="S1075" s="35"/>
      <c r="T1075" s="35"/>
      <c r="U1075" s="35"/>
      <c r="V1075" s="35"/>
      <c r="W1075" s="35"/>
      <c r="X1075" s="35"/>
      <c r="Y1075" s="35"/>
      <c r="Z1075" s="35"/>
      <c r="AA1075" s="35">
        <v>2000</v>
      </c>
      <c r="AB1075" s="35"/>
      <c r="AC1075" s="35">
        <v>5</v>
      </c>
      <c r="AD1075" s="35">
        <v>4</v>
      </c>
      <c r="AE1075" s="35"/>
      <c r="AF1075" s="35">
        <v>5</v>
      </c>
      <c r="AG1075" s="35"/>
      <c r="AH1075" s="35">
        <v>5</v>
      </c>
      <c r="AI1075" s="35"/>
      <c r="AJ1075" s="35"/>
      <c r="AK1075" s="35"/>
      <c r="AL1075" s="35"/>
      <c r="AM1075" s="35"/>
      <c r="AN1075" s="35"/>
      <c r="AO1075" s="35"/>
      <c r="AP1075" s="35"/>
      <c r="AQ1075" s="35"/>
      <c r="AR1075" s="35"/>
      <c r="AS1075" s="35"/>
      <c r="AT1075" s="35"/>
      <c r="AU1075" s="35"/>
      <c r="AV1075" s="35"/>
      <c r="AW1075" s="35"/>
      <c r="AX1075" s="35"/>
      <c r="AY1075" s="35"/>
      <c r="AZ1075" s="35"/>
      <c r="BA1075" s="35"/>
      <c r="BB1075" s="35"/>
      <c r="BC1075" s="35"/>
      <c r="BD1075" s="35"/>
      <c r="BE1075" s="35"/>
      <c r="BF1075" s="35"/>
      <c r="BG1075" s="35"/>
      <c r="BH1075" s="35"/>
      <c r="BI1075" s="35"/>
      <c r="BJ1075" s="35"/>
      <c r="BK1075" s="35"/>
      <c r="BL1075" s="35"/>
      <c r="BM1075" s="35"/>
      <c r="BN1075" s="35"/>
      <c r="BO1075" s="35"/>
      <c r="BP1075" s="35"/>
      <c r="BQ1075" s="35"/>
      <c r="BR1075" s="35"/>
      <c r="BS1075" s="35"/>
      <c r="BT1075" s="35"/>
      <c r="BU1075" s="35"/>
      <c r="BV1075" s="35"/>
      <c r="BW1075" s="35"/>
      <c r="BX1075" s="35"/>
      <c r="BY1075" s="35"/>
      <c r="BZ1075" s="35"/>
      <c r="CA1075" s="35"/>
      <c r="CB1075" s="35"/>
      <c r="CC1075" s="35"/>
      <c r="CD1075" s="35"/>
      <c r="CE1075" s="35"/>
      <c r="CF1075" s="35"/>
      <c r="CG1075" s="35"/>
      <c r="CH1075" s="35"/>
      <c r="CQ1075" s="242">
        <v>0</v>
      </c>
      <c r="CV1075" s="242">
        <v>0</v>
      </c>
    </row>
    <row r="1076" spans="1:100" s="242" customFormat="1" x14ac:dyDescent="0.25">
      <c r="A1076" s="35" t="s">
        <v>5439</v>
      </c>
      <c r="B1076" s="35"/>
      <c r="C1076" s="35"/>
      <c r="D1076" s="35"/>
      <c r="E1076" s="35" t="s">
        <v>5440</v>
      </c>
      <c r="F1076" s="35" t="s">
        <v>5441</v>
      </c>
      <c r="G1076" s="35" t="s">
        <v>133</v>
      </c>
      <c r="H1076" s="35">
        <v>47905</v>
      </c>
      <c r="I1076" s="35" t="s">
        <v>585</v>
      </c>
      <c r="J1076" s="35" t="s">
        <v>582</v>
      </c>
      <c r="K1076" s="35">
        <v>6384</v>
      </c>
      <c r="L1076" s="35"/>
      <c r="M1076" s="35"/>
      <c r="N1076" s="35"/>
      <c r="O1076" s="35"/>
      <c r="P1076" s="33"/>
      <c r="Q1076" s="35"/>
      <c r="R1076" s="35"/>
      <c r="S1076" s="35"/>
      <c r="T1076" s="35"/>
      <c r="U1076" s="35"/>
      <c r="V1076" s="35"/>
      <c r="W1076" s="35"/>
      <c r="X1076" s="35"/>
      <c r="Y1076" s="35"/>
      <c r="Z1076" s="35"/>
      <c r="AA1076" s="35">
        <v>1999</v>
      </c>
      <c r="AB1076" s="35"/>
      <c r="AC1076" s="35">
        <v>5</v>
      </c>
      <c r="AD1076" s="35">
        <v>5</v>
      </c>
      <c r="AE1076" s="35"/>
      <c r="AF1076" s="35">
        <v>5</v>
      </c>
      <c r="AG1076" s="35"/>
      <c r="AH1076" s="35">
        <v>5</v>
      </c>
      <c r="AI1076" s="35"/>
      <c r="AJ1076" s="35"/>
      <c r="AK1076" s="35"/>
      <c r="AL1076" s="35"/>
      <c r="AM1076" s="35"/>
      <c r="AN1076" s="35"/>
      <c r="AO1076" s="35"/>
      <c r="AP1076" s="35"/>
      <c r="AQ1076" s="35"/>
      <c r="AR1076" s="35"/>
      <c r="AS1076" s="35"/>
      <c r="AT1076" s="35"/>
      <c r="AU1076" s="35"/>
      <c r="AV1076" s="35"/>
      <c r="AW1076" s="35"/>
      <c r="AX1076" s="35"/>
      <c r="AY1076" s="35"/>
      <c r="AZ1076" s="35"/>
      <c r="BA1076" s="35"/>
      <c r="BB1076" s="35"/>
      <c r="BC1076" s="35"/>
      <c r="BD1076" s="35"/>
      <c r="BE1076" s="35"/>
      <c r="BF1076" s="35"/>
      <c r="BG1076" s="35"/>
      <c r="BH1076" s="35"/>
      <c r="BI1076" s="35"/>
      <c r="BJ1076" s="35"/>
      <c r="BK1076" s="35"/>
      <c r="BL1076" s="35"/>
      <c r="BM1076" s="35"/>
      <c r="BN1076" s="35"/>
      <c r="BO1076" s="35"/>
      <c r="BP1076" s="35"/>
      <c r="BQ1076" s="35"/>
      <c r="BR1076" s="35"/>
      <c r="BS1076" s="35"/>
      <c r="BT1076" s="35"/>
      <c r="BU1076" s="35"/>
      <c r="BV1076" s="35"/>
      <c r="BW1076" s="35"/>
      <c r="BX1076" s="35"/>
      <c r="BY1076" s="35"/>
      <c r="BZ1076" s="35"/>
      <c r="CA1076" s="35"/>
      <c r="CB1076" s="35"/>
      <c r="CC1076" s="35"/>
      <c r="CD1076" s="35"/>
      <c r="CE1076" s="35"/>
      <c r="CF1076" s="35"/>
      <c r="CG1076" s="35"/>
      <c r="CH1076" s="35" t="s">
        <v>5442</v>
      </c>
      <c r="CQ1076" s="242">
        <v>0</v>
      </c>
      <c r="CV1076" s="242">
        <v>0</v>
      </c>
    </row>
    <row r="1077" spans="1:100" s="242" customFormat="1" x14ac:dyDescent="0.25">
      <c r="A1077" s="35" t="s">
        <v>5443</v>
      </c>
      <c r="B1077" s="35"/>
      <c r="C1077" s="35"/>
      <c r="D1077" s="35"/>
      <c r="E1077" s="35" t="s">
        <v>5444</v>
      </c>
      <c r="F1077" s="35" t="s">
        <v>5445</v>
      </c>
      <c r="G1077" s="35" t="s">
        <v>133</v>
      </c>
      <c r="H1077" s="35">
        <v>47905</v>
      </c>
      <c r="I1077" s="35" t="s">
        <v>585</v>
      </c>
      <c r="J1077" s="35" t="s">
        <v>582</v>
      </c>
      <c r="K1077" s="35">
        <v>9804</v>
      </c>
      <c r="L1077" s="35"/>
      <c r="M1077" s="35"/>
      <c r="N1077" s="35"/>
      <c r="O1077" s="35"/>
      <c r="P1077" s="33"/>
      <c r="Q1077" s="35"/>
      <c r="R1077" s="35"/>
      <c r="S1077" s="35"/>
      <c r="T1077" s="35"/>
      <c r="U1077" s="35"/>
      <c r="V1077" s="35"/>
      <c r="W1077" s="35"/>
      <c r="X1077" s="35"/>
      <c r="Y1077" s="35"/>
      <c r="Z1077" s="35"/>
      <c r="AA1077" s="35">
        <v>1994</v>
      </c>
      <c r="AB1077" s="35"/>
      <c r="AC1077" s="35">
        <v>3</v>
      </c>
      <c r="AD1077" s="35">
        <v>3</v>
      </c>
      <c r="AE1077" s="35"/>
      <c r="AF1077" s="35">
        <v>3</v>
      </c>
      <c r="AG1077" s="35"/>
      <c r="AH1077" s="35">
        <v>3</v>
      </c>
      <c r="AI1077" s="35"/>
      <c r="AJ1077" s="35"/>
      <c r="AK1077" s="35"/>
      <c r="AL1077" s="35"/>
      <c r="AM1077" s="35"/>
      <c r="AN1077" s="35"/>
      <c r="AO1077" s="35"/>
      <c r="AP1077" s="35"/>
      <c r="AQ1077" s="35"/>
      <c r="AR1077" s="35"/>
      <c r="AS1077" s="35"/>
      <c r="AT1077" s="35"/>
      <c r="AU1077" s="35"/>
      <c r="AV1077" s="35"/>
      <c r="AW1077" s="35"/>
      <c r="AX1077" s="35"/>
      <c r="AY1077" s="35"/>
      <c r="AZ1077" s="35"/>
      <c r="BA1077" s="35"/>
      <c r="BB1077" s="35"/>
      <c r="BC1077" s="35"/>
      <c r="BD1077" s="35"/>
      <c r="BE1077" s="35"/>
      <c r="BF1077" s="35"/>
      <c r="BG1077" s="35"/>
      <c r="BH1077" s="35"/>
      <c r="BI1077" s="35"/>
      <c r="BJ1077" s="35"/>
      <c r="BK1077" s="35"/>
      <c r="BL1077" s="35"/>
      <c r="BM1077" s="35"/>
      <c r="BN1077" s="35"/>
      <c r="BO1077" s="35"/>
      <c r="BP1077" s="35"/>
      <c r="BQ1077" s="35"/>
      <c r="BR1077" s="35"/>
      <c r="BS1077" s="35"/>
      <c r="BT1077" s="35"/>
      <c r="BU1077" s="35"/>
      <c r="BV1077" s="35"/>
      <c r="BW1077" s="35"/>
      <c r="BX1077" s="35"/>
      <c r="BY1077" s="35"/>
      <c r="BZ1077" s="35"/>
      <c r="CA1077" s="35"/>
      <c r="CB1077" s="35"/>
      <c r="CC1077" s="35"/>
      <c r="CD1077" s="35"/>
      <c r="CE1077" s="35"/>
      <c r="CF1077" s="35"/>
      <c r="CG1077" s="35"/>
      <c r="CH1077" s="35"/>
      <c r="CQ1077" s="242">
        <v>0</v>
      </c>
      <c r="CV1077" s="242">
        <v>0</v>
      </c>
    </row>
    <row r="1078" spans="1:100" s="242" customFormat="1" x14ac:dyDescent="0.25">
      <c r="A1078" s="35" t="s">
        <v>5446</v>
      </c>
      <c r="B1078" s="35"/>
      <c r="C1078" s="35"/>
      <c r="D1078" s="35"/>
      <c r="E1078" s="35" t="s">
        <v>5447</v>
      </c>
      <c r="F1078" s="35" t="s">
        <v>5448</v>
      </c>
      <c r="G1078" s="35" t="s">
        <v>133</v>
      </c>
      <c r="H1078" s="35">
        <v>47905</v>
      </c>
      <c r="I1078" s="35" t="s">
        <v>585</v>
      </c>
      <c r="J1078" s="35" t="s">
        <v>582</v>
      </c>
      <c r="K1078" s="35">
        <v>6610</v>
      </c>
      <c r="L1078" s="35"/>
      <c r="M1078" s="35"/>
      <c r="N1078" s="35"/>
      <c r="O1078" s="35"/>
      <c r="P1078" s="33"/>
      <c r="Q1078" s="35"/>
      <c r="R1078" s="35"/>
      <c r="S1078" s="35"/>
      <c r="T1078" s="35"/>
      <c r="U1078" s="35"/>
      <c r="V1078" s="35"/>
      <c r="W1078" s="35"/>
      <c r="X1078" s="35"/>
      <c r="Y1078" s="35"/>
      <c r="Z1078" s="35"/>
      <c r="AA1078" s="35">
        <v>1989</v>
      </c>
      <c r="AB1078" s="35"/>
      <c r="AC1078" s="35">
        <v>4</v>
      </c>
      <c r="AD1078" s="35">
        <v>4</v>
      </c>
      <c r="AE1078" s="35"/>
      <c r="AF1078" s="35">
        <v>4</v>
      </c>
      <c r="AG1078" s="35"/>
      <c r="AH1078" s="35">
        <v>4</v>
      </c>
      <c r="AI1078" s="35"/>
      <c r="AJ1078" s="35"/>
      <c r="AK1078" s="35"/>
      <c r="AL1078" s="35"/>
      <c r="AM1078" s="35"/>
      <c r="AN1078" s="35"/>
      <c r="AO1078" s="35"/>
      <c r="AP1078" s="35"/>
      <c r="AQ1078" s="35"/>
      <c r="AR1078" s="35"/>
      <c r="AS1078" s="35"/>
      <c r="AT1078" s="35"/>
      <c r="AU1078" s="35"/>
      <c r="AV1078" s="35"/>
      <c r="AW1078" s="35"/>
      <c r="AX1078" s="35"/>
      <c r="AY1078" s="35"/>
      <c r="AZ1078" s="35"/>
      <c r="BA1078" s="35"/>
      <c r="BB1078" s="35"/>
      <c r="BC1078" s="35"/>
      <c r="BD1078" s="35"/>
      <c r="BE1078" s="35"/>
      <c r="BF1078" s="35"/>
      <c r="BG1078" s="35"/>
      <c r="BH1078" s="35"/>
      <c r="BI1078" s="35"/>
      <c r="BJ1078" s="35"/>
      <c r="BK1078" s="35"/>
      <c r="BL1078" s="35"/>
      <c r="BM1078" s="35"/>
      <c r="BN1078" s="35"/>
      <c r="BO1078" s="35"/>
      <c r="BP1078" s="35"/>
      <c r="BQ1078" s="35"/>
      <c r="BR1078" s="35"/>
      <c r="BS1078" s="35"/>
      <c r="BT1078" s="35"/>
      <c r="BU1078" s="35"/>
      <c r="BV1078" s="35"/>
      <c r="BW1078" s="35"/>
      <c r="BX1078" s="35"/>
      <c r="BY1078" s="35"/>
      <c r="BZ1078" s="35"/>
      <c r="CA1078" s="35"/>
      <c r="CB1078" s="35"/>
      <c r="CC1078" s="35"/>
      <c r="CD1078" s="35"/>
      <c r="CE1078" s="35"/>
      <c r="CF1078" s="35"/>
      <c r="CG1078" s="35"/>
      <c r="CH1078" s="35"/>
      <c r="CQ1078" s="242">
        <v>0</v>
      </c>
      <c r="CV1078" s="242">
        <v>0</v>
      </c>
    </row>
    <row r="1079" spans="1:100" s="242" customFormat="1" x14ac:dyDescent="0.25">
      <c r="A1079" s="35" t="s">
        <v>5449</v>
      </c>
      <c r="B1079" s="35"/>
      <c r="C1079" s="35"/>
      <c r="D1079" s="35"/>
      <c r="E1079" s="35" t="s">
        <v>5450</v>
      </c>
      <c r="F1079" s="35" t="s">
        <v>5451</v>
      </c>
      <c r="G1079" s="35" t="s">
        <v>133</v>
      </c>
      <c r="H1079" s="35">
        <v>47905</v>
      </c>
      <c r="I1079" s="35" t="s">
        <v>585</v>
      </c>
      <c r="J1079" s="35" t="s">
        <v>582</v>
      </c>
      <c r="K1079" s="35">
        <v>9599</v>
      </c>
      <c r="L1079" s="35"/>
      <c r="M1079" s="35"/>
      <c r="N1079" s="35"/>
      <c r="O1079" s="35"/>
      <c r="P1079" s="33"/>
      <c r="Q1079" s="35"/>
      <c r="R1079" s="35"/>
      <c r="S1079" s="35"/>
      <c r="T1079" s="35"/>
      <c r="U1079" s="35"/>
      <c r="V1079" s="35"/>
      <c r="W1079" s="35"/>
      <c r="X1079" s="35"/>
      <c r="Y1079" s="35"/>
      <c r="Z1079" s="35"/>
      <c r="AA1079" s="35">
        <v>1987</v>
      </c>
      <c r="AB1079" s="35"/>
      <c r="AC1079" s="35">
        <v>4</v>
      </c>
      <c r="AD1079" s="35">
        <v>3</v>
      </c>
      <c r="AE1079" s="35"/>
      <c r="AF1079" s="35">
        <v>4</v>
      </c>
      <c r="AG1079" s="35"/>
      <c r="AH1079" s="35">
        <v>3</v>
      </c>
      <c r="AI1079" s="35"/>
      <c r="AJ1079" s="35"/>
      <c r="AK1079" s="35"/>
      <c r="AL1079" s="35"/>
      <c r="AM1079" s="35"/>
      <c r="AN1079" s="35"/>
      <c r="AO1079" s="35"/>
      <c r="AP1079" s="35"/>
      <c r="AQ1079" s="35"/>
      <c r="AR1079" s="35"/>
      <c r="AS1079" s="35"/>
      <c r="AT1079" s="35"/>
      <c r="AU1079" s="35"/>
      <c r="AV1079" s="35"/>
      <c r="AW1079" s="35"/>
      <c r="AX1079" s="35"/>
      <c r="AY1079" s="35"/>
      <c r="AZ1079" s="35"/>
      <c r="BA1079" s="35"/>
      <c r="BB1079" s="35"/>
      <c r="BC1079" s="35"/>
      <c r="BD1079" s="35"/>
      <c r="BE1079" s="35"/>
      <c r="BF1079" s="35"/>
      <c r="BG1079" s="35"/>
      <c r="BH1079" s="35"/>
      <c r="BI1079" s="35"/>
      <c r="BJ1079" s="35"/>
      <c r="BK1079" s="35"/>
      <c r="BL1079" s="35"/>
      <c r="BM1079" s="35"/>
      <c r="BN1079" s="35"/>
      <c r="BO1079" s="35"/>
      <c r="BP1079" s="35"/>
      <c r="BQ1079" s="35"/>
      <c r="BR1079" s="35"/>
      <c r="BS1079" s="35"/>
      <c r="BT1079" s="35"/>
      <c r="BU1079" s="35"/>
      <c r="BV1079" s="35"/>
      <c r="BW1079" s="35"/>
      <c r="BX1079" s="35"/>
      <c r="BY1079" s="35"/>
      <c r="BZ1079" s="35"/>
      <c r="CA1079" s="35"/>
      <c r="CB1079" s="35"/>
      <c r="CC1079" s="35"/>
      <c r="CD1079" s="35"/>
      <c r="CE1079" s="35"/>
      <c r="CF1079" s="35"/>
      <c r="CG1079" s="35"/>
      <c r="CH1079" s="35"/>
      <c r="CQ1079" s="242">
        <v>0</v>
      </c>
      <c r="CV1079" s="242">
        <v>0</v>
      </c>
    </row>
    <row r="1080" spans="1:100" s="242" customFormat="1" x14ac:dyDescent="0.25">
      <c r="A1080" s="35" t="s">
        <v>5452</v>
      </c>
      <c r="B1080" s="35"/>
      <c r="C1080" s="35"/>
      <c r="D1080" s="35"/>
      <c r="E1080" s="35" t="s">
        <v>5453</v>
      </c>
      <c r="F1080" s="35" t="s">
        <v>5454</v>
      </c>
      <c r="G1080" s="35" t="s">
        <v>133</v>
      </c>
      <c r="H1080" s="35">
        <v>47901</v>
      </c>
      <c r="I1080" s="35" t="s">
        <v>585</v>
      </c>
      <c r="J1080" s="35" t="s">
        <v>582</v>
      </c>
      <c r="K1080" s="35">
        <v>5151</v>
      </c>
      <c r="L1080" s="35"/>
      <c r="M1080" s="35"/>
      <c r="N1080" s="35"/>
      <c r="O1080" s="35"/>
      <c r="P1080" s="33"/>
      <c r="Q1080" s="35"/>
      <c r="R1080" s="35"/>
      <c r="S1080" s="35"/>
      <c r="T1080" s="35"/>
      <c r="U1080" s="35"/>
      <c r="V1080" s="35"/>
      <c r="W1080" s="35"/>
      <c r="X1080" s="35"/>
      <c r="Y1080" s="35"/>
      <c r="Z1080" s="35"/>
      <c r="AA1080" s="35">
        <v>1988</v>
      </c>
      <c r="AB1080" s="35"/>
      <c r="AC1080" s="35">
        <v>3</v>
      </c>
      <c r="AD1080" s="35">
        <v>3</v>
      </c>
      <c r="AE1080" s="35"/>
      <c r="AF1080" s="35">
        <v>3</v>
      </c>
      <c r="AG1080" s="35"/>
      <c r="AH1080" s="35">
        <v>4</v>
      </c>
      <c r="AI1080" s="35"/>
      <c r="AJ1080" s="35"/>
      <c r="AK1080" s="35"/>
      <c r="AL1080" s="35"/>
      <c r="AM1080" s="35"/>
      <c r="AN1080" s="35"/>
      <c r="AO1080" s="35"/>
      <c r="AP1080" s="35"/>
      <c r="AQ1080" s="35"/>
      <c r="AR1080" s="35"/>
      <c r="AS1080" s="35"/>
      <c r="AT1080" s="35"/>
      <c r="AU1080" s="35"/>
      <c r="AV1080" s="35"/>
      <c r="AW1080" s="35"/>
      <c r="AX1080" s="35"/>
      <c r="AY1080" s="35"/>
      <c r="AZ1080" s="35"/>
      <c r="BA1080" s="35"/>
      <c r="BB1080" s="35"/>
      <c r="BC1080" s="35"/>
      <c r="BD1080" s="35"/>
      <c r="BE1080" s="35"/>
      <c r="BF1080" s="35"/>
      <c r="BG1080" s="35"/>
      <c r="BH1080" s="35"/>
      <c r="BI1080" s="35"/>
      <c r="BJ1080" s="35"/>
      <c r="BK1080" s="35"/>
      <c r="BL1080" s="35"/>
      <c r="BM1080" s="35"/>
      <c r="BN1080" s="35"/>
      <c r="BO1080" s="35"/>
      <c r="BP1080" s="35"/>
      <c r="BQ1080" s="35"/>
      <c r="BR1080" s="35"/>
      <c r="BS1080" s="35"/>
      <c r="BT1080" s="35"/>
      <c r="BU1080" s="35"/>
      <c r="BV1080" s="35"/>
      <c r="BW1080" s="35"/>
      <c r="BX1080" s="35"/>
      <c r="BY1080" s="35"/>
      <c r="BZ1080" s="35"/>
      <c r="CA1080" s="35"/>
      <c r="CB1080" s="35"/>
      <c r="CC1080" s="35"/>
      <c r="CD1080" s="35"/>
      <c r="CE1080" s="35"/>
      <c r="CF1080" s="35"/>
      <c r="CG1080" s="35"/>
      <c r="CH1080" s="35"/>
      <c r="CQ1080" s="242">
        <v>0</v>
      </c>
      <c r="CV1080" s="242">
        <v>0</v>
      </c>
    </row>
    <row r="1081" spans="1:100" s="242" customFormat="1" x14ac:dyDescent="0.25">
      <c r="A1081" s="35" t="s">
        <v>5455</v>
      </c>
      <c r="B1081" s="35"/>
      <c r="C1081" s="35"/>
      <c r="D1081" s="35"/>
      <c r="E1081" s="35" t="s">
        <v>4587</v>
      </c>
      <c r="F1081" s="35" t="s">
        <v>5456</v>
      </c>
      <c r="G1081" s="35" t="s">
        <v>133</v>
      </c>
      <c r="H1081" s="35">
        <v>47905</v>
      </c>
      <c r="I1081" s="35" t="s">
        <v>585</v>
      </c>
      <c r="J1081" s="35" t="s">
        <v>582</v>
      </c>
      <c r="K1081" s="35">
        <v>9224</v>
      </c>
      <c r="L1081" s="35"/>
      <c r="M1081" s="35"/>
      <c r="N1081" s="35"/>
      <c r="O1081" s="35"/>
      <c r="P1081" s="33"/>
      <c r="Q1081" s="35"/>
      <c r="R1081" s="35"/>
      <c r="S1081" s="35"/>
      <c r="T1081" s="35"/>
      <c r="U1081" s="35"/>
      <c r="V1081" s="35"/>
      <c r="W1081" s="35"/>
      <c r="X1081" s="35"/>
      <c r="Y1081" s="35"/>
      <c r="Z1081" s="35"/>
      <c r="AA1081" s="35">
        <v>1992</v>
      </c>
      <c r="AB1081" s="35"/>
      <c r="AC1081" s="35">
        <v>3</v>
      </c>
      <c r="AD1081" s="35">
        <v>3</v>
      </c>
      <c r="AE1081" s="35"/>
      <c r="AF1081" s="35">
        <v>3</v>
      </c>
      <c r="AG1081" s="35"/>
      <c r="AH1081" s="35">
        <v>4</v>
      </c>
      <c r="AI1081" s="35"/>
      <c r="AJ1081" s="35"/>
      <c r="AK1081" s="35"/>
      <c r="AL1081" s="35"/>
      <c r="AM1081" s="35"/>
      <c r="AN1081" s="35"/>
      <c r="AO1081" s="35"/>
      <c r="AP1081" s="35"/>
      <c r="AQ1081" s="35"/>
      <c r="AR1081" s="35"/>
      <c r="AS1081" s="35"/>
      <c r="AT1081" s="35"/>
      <c r="AU1081" s="35"/>
      <c r="AV1081" s="35"/>
      <c r="AW1081" s="35"/>
      <c r="AX1081" s="35"/>
      <c r="AY1081" s="35"/>
      <c r="AZ1081" s="35"/>
      <c r="BA1081" s="35"/>
      <c r="BB1081" s="35"/>
      <c r="BC1081" s="35"/>
      <c r="BD1081" s="35"/>
      <c r="BE1081" s="35"/>
      <c r="BF1081" s="35"/>
      <c r="BG1081" s="35"/>
      <c r="BH1081" s="35"/>
      <c r="BI1081" s="35"/>
      <c r="BJ1081" s="35"/>
      <c r="BK1081" s="35"/>
      <c r="BL1081" s="35"/>
      <c r="BM1081" s="35"/>
      <c r="BN1081" s="35"/>
      <c r="BO1081" s="35"/>
      <c r="BP1081" s="35"/>
      <c r="BQ1081" s="35"/>
      <c r="BR1081" s="35"/>
      <c r="BS1081" s="35"/>
      <c r="BT1081" s="35"/>
      <c r="BU1081" s="35"/>
      <c r="BV1081" s="35"/>
      <c r="BW1081" s="35"/>
      <c r="BX1081" s="35"/>
      <c r="BY1081" s="35"/>
      <c r="BZ1081" s="35"/>
      <c r="CA1081" s="35"/>
      <c r="CB1081" s="35"/>
      <c r="CC1081" s="35"/>
      <c r="CD1081" s="35"/>
      <c r="CE1081" s="35"/>
      <c r="CF1081" s="35"/>
      <c r="CG1081" s="35"/>
      <c r="CH1081" s="35" t="s">
        <v>5457</v>
      </c>
      <c r="CQ1081" s="242">
        <v>0</v>
      </c>
      <c r="CV1081" s="242">
        <v>0</v>
      </c>
    </row>
    <row r="1082" spans="1:100" s="242" customFormat="1" x14ac:dyDescent="0.25">
      <c r="A1082" s="35" t="s">
        <v>5458</v>
      </c>
      <c r="B1082" s="35"/>
      <c r="C1082" s="35"/>
      <c r="D1082" s="35"/>
      <c r="E1082" s="35" t="s">
        <v>5459</v>
      </c>
      <c r="F1082" s="35" t="s">
        <v>5460</v>
      </c>
      <c r="G1082" s="35" t="s">
        <v>133</v>
      </c>
      <c r="H1082" s="35">
        <v>47901</v>
      </c>
      <c r="I1082" s="35" t="s">
        <v>585</v>
      </c>
      <c r="J1082" s="35" t="s">
        <v>582</v>
      </c>
      <c r="K1082" s="35">
        <v>8208</v>
      </c>
      <c r="L1082" s="35"/>
      <c r="M1082" s="35"/>
      <c r="N1082" s="35"/>
      <c r="O1082" s="35"/>
      <c r="P1082" s="33"/>
      <c r="Q1082" s="35"/>
      <c r="R1082" s="35"/>
      <c r="S1082" s="35"/>
      <c r="T1082" s="35"/>
      <c r="U1082" s="35"/>
      <c r="V1082" s="35"/>
      <c r="W1082" s="35"/>
      <c r="X1082" s="35"/>
      <c r="Y1082" s="35"/>
      <c r="Z1082" s="35"/>
      <c r="AA1082" s="35">
        <v>1960</v>
      </c>
      <c r="AB1082" s="35"/>
      <c r="AC1082" s="35">
        <v>3</v>
      </c>
      <c r="AD1082" s="35">
        <v>2</v>
      </c>
      <c r="AE1082" s="35"/>
      <c r="AF1082" s="35">
        <v>3</v>
      </c>
      <c r="AG1082" s="35"/>
      <c r="AH1082" s="35">
        <v>3</v>
      </c>
      <c r="AI1082" s="35"/>
      <c r="AJ1082" s="35"/>
      <c r="AK1082" s="35"/>
      <c r="AL1082" s="35"/>
      <c r="AM1082" s="35"/>
      <c r="AN1082" s="35"/>
      <c r="AO1082" s="35"/>
      <c r="AP1082" s="35"/>
      <c r="AQ1082" s="35"/>
      <c r="AR1082" s="35"/>
      <c r="AS1082" s="35"/>
      <c r="AT1082" s="35"/>
      <c r="AU1082" s="35"/>
      <c r="AV1082" s="35"/>
      <c r="AW1082" s="35"/>
      <c r="AX1082" s="35"/>
      <c r="AY1082" s="35"/>
      <c r="AZ1082" s="35"/>
      <c r="BA1082" s="35"/>
      <c r="BB1082" s="35"/>
      <c r="BC1082" s="35"/>
      <c r="BD1082" s="35"/>
      <c r="BE1082" s="35"/>
      <c r="BF1082" s="35"/>
      <c r="BG1082" s="35"/>
      <c r="BH1082" s="35"/>
      <c r="BI1082" s="35"/>
      <c r="BJ1082" s="35"/>
      <c r="BK1082" s="35"/>
      <c r="BL1082" s="35"/>
      <c r="BM1082" s="35"/>
      <c r="BN1082" s="35"/>
      <c r="BO1082" s="35"/>
      <c r="BP1082" s="35"/>
      <c r="BQ1082" s="35"/>
      <c r="BR1082" s="35"/>
      <c r="BS1082" s="35"/>
      <c r="BT1082" s="35"/>
      <c r="BU1082" s="35"/>
      <c r="BV1082" s="35"/>
      <c r="BW1082" s="35"/>
      <c r="BX1082" s="35"/>
      <c r="BY1082" s="35"/>
      <c r="BZ1082" s="35"/>
      <c r="CA1082" s="35"/>
      <c r="CB1082" s="35"/>
      <c r="CC1082" s="35"/>
      <c r="CD1082" s="35"/>
      <c r="CE1082" s="35"/>
      <c r="CF1082" s="35"/>
      <c r="CG1082" s="35"/>
      <c r="CH1082" s="35"/>
      <c r="CQ1082" s="242">
        <v>0</v>
      </c>
      <c r="CV1082" s="242">
        <v>0</v>
      </c>
    </row>
    <row r="1083" spans="1:100" s="242" customFormat="1" x14ac:dyDescent="0.25">
      <c r="A1083" s="35" t="s">
        <v>5466</v>
      </c>
      <c r="B1083" s="35"/>
      <c r="C1083" s="35"/>
      <c r="D1083" s="35"/>
      <c r="E1083" s="35" t="s">
        <v>5467</v>
      </c>
      <c r="F1083" s="35" t="s">
        <v>5468</v>
      </c>
      <c r="G1083" s="35" t="s">
        <v>133</v>
      </c>
      <c r="H1083" s="35">
        <v>47905</v>
      </c>
      <c r="I1083" s="35" t="s">
        <v>585</v>
      </c>
      <c r="J1083" s="35" t="s">
        <v>582</v>
      </c>
      <c r="K1083" s="35">
        <v>7040</v>
      </c>
      <c r="L1083" s="35"/>
      <c r="M1083" s="35"/>
      <c r="N1083" s="35"/>
      <c r="O1083" s="35"/>
      <c r="P1083" s="33"/>
      <c r="Q1083" s="35"/>
      <c r="R1083" s="35"/>
      <c r="S1083" s="35"/>
      <c r="T1083" s="35"/>
      <c r="U1083" s="35"/>
      <c r="V1083" s="35"/>
      <c r="W1083" s="35"/>
      <c r="X1083" s="35"/>
      <c r="Y1083" s="35"/>
      <c r="Z1083" s="35"/>
      <c r="AA1083" s="35">
        <v>2006</v>
      </c>
      <c r="AB1083" s="35"/>
      <c r="AC1083" s="35">
        <v>5</v>
      </c>
      <c r="AD1083" s="35">
        <v>5</v>
      </c>
      <c r="AE1083" s="35"/>
      <c r="AF1083" s="35">
        <v>5</v>
      </c>
      <c r="AG1083" s="35"/>
      <c r="AH1083" s="35">
        <v>5</v>
      </c>
      <c r="AI1083" s="35"/>
      <c r="AJ1083" s="35"/>
      <c r="AK1083" s="35"/>
      <c r="AL1083" s="35"/>
      <c r="AM1083" s="35"/>
      <c r="AN1083" s="35"/>
      <c r="AO1083" s="35"/>
      <c r="AP1083" s="35"/>
      <c r="AQ1083" s="35"/>
      <c r="AR1083" s="35"/>
      <c r="AS1083" s="35"/>
      <c r="AT1083" s="35"/>
      <c r="AU1083" s="35"/>
      <c r="AV1083" s="35"/>
      <c r="AW1083" s="35"/>
      <c r="AX1083" s="35"/>
      <c r="AY1083" s="35"/>
      <c r="AZ1083" s="35"/>
      <c r="BA1083" s="35"/>
      <c r="BB1083" s="35"/>
      <c r="BC1083" s="35"/>
      <c r="BD1083" s="35"/>
      <c r="BE1083" s="35"/>
      <c r="BF1083" s="35"/>
      <c r="BG1083" s="35"/>
      <c r="BH1083" s="35"/>
      <c r="BI1083" s="35"/>
      <c r="BJ1083" s="35"/>
      <c r="BK1083" s="35"/>
      <c r="BL1083" s="35"/>
      <c r="BM1083" s="35"/>
      <c r="BN1083" s="35"/>
      <c r="BO1083" s="35"/>
      <c r="BP1083" s="35"/>
      <c r="BQ1083" s="35"/>
      <c r="BR1083" s="35"/>
      <c r="BS1083" s="35"/>
      <c r="BT1083" s="35"/>
      <c r="BU1083" s="35"/>
      <c r="BV1083" s="35"/>
      <c r="BW1083" s="35"/>
      <c r="BX1083" s="35"/>
      <c r="BY1083" s="35"/>
      <c r="BZ1083" s="35"/>
      <c r="CA1083" s="35"/>
      <c r="CB1083" s="35"/>
      <c r="CC1083" s="35"/>
      <c r="CD1083" s="35"/>
      <c r="CE1083" s="35"/>
      <c r="CF1083" s="35"/>
      <c r="CG1083" s="35"/>
      <c r="CH1083" s="35"/>
      <c r="CQ1083" s="242">
        <v>0</v>
      </c>
      <c r="CV1083" s="242">
        <v>0</v>
      </c>
    </row>
    <row r="1084" spans="1:100" s="242" customFormat="1" x14ac:dyDescent="0.25">
      <c r="A1084" s="35" t="s">
        <v>5469</v>
      </c>
      <c r="B1084" s="35"/>
      <c r="C1084" s="35"/>
      <c r="D1084" s="35"/>
      <c r="E1084" s="35" t="s">
        <v>5470</v>
      </c>
      <c r="F1084" s="35" t="s">
        <v>5471</v>
      </c>
      <c r="G1084" s="35" t="s">
        <v>254</v>
      </c>
      <c r="H1084" s="35">
        <v>47906</v>
      </c>
      <c r="I1084" s="35" t="s">
        <v>585</v>
      </c>
      <c r="J1084" s="35" t="s">
        <v>582</v>
      </c>
      <c r="K1084" s="35">
        <v>9024</v>
      </c>
      <c r="L1084" s="35"/>
      <c r="M1084" s="35"/>
      <c r="N1084" s="35"/>
      <c r="O1084" s="35"/>
      <c r="P1084" s="33"/>
      <c r="Q1084" s="35"/>
      <c r="R1084" s="35"/>
      <c r="S1084" s="35"/>
      <c r="T1084" s="35"/>
      <c r="U1084" s="35"/>
      <c r="V1084" s="35"/>
      <c r="W1084" s="35"/>
      <c r="X1084" s="35"/>
      <c r="Y1084" s="35"/>
      <c r="Z1084" s="35"/>
      <c r="AA1084" s="35">
        <v>1996</v>
      </c>
      <c r="AB1084" s="35"/>
      <c r="AC1084" s="35">
        <v>5</v>
      </c>
      <c r="AD1084" s="35">
        <v>5</v>
      </c>
      <c r="AE1084" s="35"/>
      <c r="AF1084" s="35">
        <v>5</v>
      </c>
      <c r="AG1084" s="35"/>
      <c r="AH1084" s="35">
        <v>5</v>
      </c>
      <c r="AI1084" s="35"/>
      <c r="AJ1084" s="35"/>
      <c r="AK1084" s="35"/>
      <c r="AL1084" s="35"/>
      <c r="AM1084" s="35"/>
      <c r="AN1084" s="35"/>
      <c r="AO1084" s="35"/>
      <c r="AP1084" s="35"/>
      <c r="AQ1084" s="35"/>
      <c r="AR1084" s="35"/>
      <c r="AS1084" s="35"/>
      <c r="AT1084" s="35"/>
      <c r="AU1084" s="35"/>
      <c r="AV1084" s="35"/>
      <c r="AW1084" s="35"/>
      <c r="AX1084" s="35"/>
      <c r="AY1084" s="35"/>
      <c r="AZ1084" s="35"/>
      <c r="BA1084" s="35"/>
      <c r="BB1084" s="35"/>
      <c r="BC1084" s="35"/>
      <c r="BD1084" s="35"/>
      <c r="BE1084" s="35"/>
      <c r="BF1084" s="35"/>
      <c r="BG1084" s="35"/>
      <c r="BH1084" s="35"/>
      <c r="BI1084" s="35"/>
      <c r="BJ1084" s="35"/>
      <c r="BK1084" s="35"/>
      <c r="BL1084" s="35"/>
      <c r="BM1084" s="35"/>
      <c r="BN1084" s="35"/>
      <c r="BO1084" s="35"/>
      <c r="BP1084" s="35"/>
      <c r="BQ1084" s="35"/>
      <c r="BR1084" s="35"/>
      <c r="BS1084" s="35"/>
      <c r="BT1084" s="35"/>
      <c r="BU1084" s="35"/>
      <c r="BV1084" s="35"/>
      <c r="BW1084" s="35"/>
      <c r="BX1084" s="35"/>
      <c r="BY1084" s="35"/>
      <c r="BZ1084" s="35"/>
      <c r="CA1084" s="35"/>
      <c r="CB1084" s="35"/>
      <c r="CC1084" s="35"/>
      <c r="CD1084" s="35"/>
      <c r="CE1084" s="35"/>
      <c r="CF1084" s="35"/>
      <c r="CG1084" s="35"/>
      <c r="CH1084" s="35" t="s">
        <v>5472</v>
      </c>
      <c r="CQ1084" s="242">
        <v>0</v>
      </c>
      <c r="CV1084" s="242">
        <v>0</v>
      </c>
    </row>
    <row r="1085" spans="1:100" s="242" customFormat="1" x14ac:dyDescent="0.25">
      <c r="A1085" s="35" t="s">
        <v>5473</v>
      </c>
      <c r="B1085" s="35"/>
      <c r="C1085" s="35"/>
      <c r="D1085" s="35"/>
      <c r="E1085" s="35" t="s">
        <v>5142</v>
      </c>
      <c r="F1085" s="35" t="s">
        <v>5474</v>
      </c>
      <c r="G1085" s="35" t="s">
        <v>254</v>
      </c>
      <c r="H1085" s="35">
        <v>47906</v>
      </c>
      <c r="I1085" s="35" t="s">
        <v>585</v>
      </c>
      <c r="J1085" s="35" t="s">
        <v>582</v>
      </c>
      <c r="K1085" s="35">
        <v>5328</v>
      </c>
      <c r="L1085" s="35"/>
      <c r="M1085" s="35"/>
      <c r="N1085" s="35"/>
      <c r="O1085" s="35"/>
      <c r="P1085" s="33"/>
      <c r="Q1085" s="35"/>
      <c r="R1085" s="35"/>
      <c r="S1085" s="35"/>
      <c r="T1085" s="35"/>
      <c r="U1085" s="35"/>
      <c r="V1085" s="35"/>
      <c r="W1085" s="35"/>
      <c r="X1085" s="35"/>
      <c r="Y1085" s="35"/>
      <c r="Z1085" s="35"/>
      <c r="AA1085" s="35">
        <v>1969</v>
      </c>
      <c r="AB1085" s="35"/>
      <c r="AC1085" s="35">
        <v>4</v>
      </c>
      <c r="AD1085" s="35">
        <v>5</v>
      </c>
      <c r="AE1085" s="35"/>
      <c r="AF1085" s="35">
        <v>4</v>
      </c>
      <c r="AG1085" s="35"/>
      <c r="AH1085" s="35">
        <v>4</v>
      </c>
      <c r="AI1085" s="35"/>
      <c r="AJ1085" s="35"/>
      <c r="AK1085" s="35"/>
      <c r="AL1085" s="35"/>
      <c r="AM1085" s="35"/>
      <c r="AN1085" s="35"/>
      <c r="AO1085" s="35"/>
      <c r="AP1085" s="35"/>
      <c r="AQ1085" s="35"/>
      <c r="AR1085" s="35"/>
      <c r="AS1085" s="35"/>
      <c r="AT1085" s="35"/>
      <c r="AU1085" s="35"/>
      <c r="AV1085" s="35"/>
      <c r="AW1085" s="35"/>
      <c r="AX1085" s="35"/>
      <c r="AY1085" s="35"/>
      <c r="AZ1085" s="35"/>
      <c r="BA1085" s="35"/>
      <c r="BB1085" s="35"/>
      <c r="BC1085" s="35"/>
      <c r="BD1085" s="35"/>
      <c r="BE1085" s="35"/>
      <c r="BF1085" s="35"/>
      <c r="BG1085" s="35"/>
      <c r="BH1085" s="35"/>
      <c r="BI1085" s="35"/>
      <c r="BJ1085" s="35"/>
      <c r="BK1085" s="35"/>
      <c r="BL1085" s="35"/>
      <c r="BM1085" s="35"/>
      <c r="BN1085" s="35"/>
      <c r="BO1085" s="35"/>
      <c r="BP1085" s="35"/>
      <c r="BQ1085" s="35"/>
      <c r="BR1085" s="35"/>
      <c r="BS1085" s="35"/>
      <c r="BT1085" s="35"/>
      <c r="BU1085" s="35"/>
      <c r="BV1085" s="35"/>
      <c r="BW1085" s="35"/>
      <c r="BX1085" s="35"/>
      <c r="BY1085" s="35"/>
      <c r="BZ1085" s="35"/>
      <c r="CA1085" s="35"/>
      <c r="CB1085" s="35"/>
      <c r="CC1085" s="35"/>
      <c r="CD1085" s="35"/>
      <c r="CE1085" s="35"/>
      <c r="CF1085" s="35"/>
      <c r="CG1085" s="35"/>
      <c r="CH1085" s="35" t="s">
        <v>5475</v>
      </c>
      <c r="CQ1085" s="242">
        <v>0</v>
      </c>
      <c r="CV1085" s="242">
        <v>0</v>
      </c>
    </row>
    <row r="1086" spans="1:100" s="242" customFormat="1" x14ac:dyDescent="0.25">
      <c r="A1086" s="35" t="s">
        <v>5476</v>
      </c>
      <c r="B1086" s="35"/>
      <c r="C1086" s="35"/>
      <c r="D1086" s="35"/>
      <c r="E1086" s="35" t="s">
        <v>5477</v>
      </c>
      <c r="F1086" s="35" t="s">
        <v>5478</v>
      </c>
      <c r="G1086" s="35" t="s">
        <v>133</v>
      </c>
      <c r="H1086" s="35">
        <v>47905</v>
      </c>
      <c r="I1086" s="35" t="s">
        <v>585</v>
      </c>
      <c r="J1086" s="35" t="s">
        <v>582</v>
      </c>
      <c r="K1086" s="35">
        <v>6668</v>
      </c>
      <c r="L1086" s="35"/>
      <c r="M1086" s="35"/>
      <c r="N1086" s="35"/>
      <c r="O1086" s="35"/>
      <c r="P1086" s="33"/>
      <c r="Q1086" s="35"/>
      <c r="R1086" s="35"/>
      <c r="S1086" s="35"/>
      <c r="T1086" s="35"/>
      <c r="U1086" s="35"/>
      <c r="V1086" s="35"/>
      <c r="W1086" s="35"/>
      <c r="X1086" s="35"/>
      <c r="Y1086" s="35"/>
      <c r="Z1086" s="35"/>
      <c r="AA1086" s="35">
        <v>1996</v>
      </c>
      <c r="AB1086" s="35"/>
      <c r="AC1086" s="35">
        <v>4</v>
      </c>
      <c r="AD1086" s="35">
        <v>4</v>
      </c>
      <c r="AE1086" s="35"/>
      <c r="AF1086" s="35">
        <v>4</v>
      </c>
      <c r="AG1086" s="35"/>
      <c r="AH1086" s="35">
        <v>4</v>
      </c>
      <c r="AI1086" s="35"/>
      <c r="AJ1086" s="35"/>
      <c r="AK1086" s="35"/>
      <c r="AL1086" s="35"/>
      <c r="AM1086" s="35"/>
      <c r="AN1086" s="35"/>
      <c r="AO1086" s="35"/>
      <c r="AP1086" s="35"/>
      <c r="AQ1086" s="35"/>
      <c r="AR1086" s="35"/>
      <c r="AS1086" s="35"/>
      <c r="AT1086" s="35"/>
      <c r="AU1086" s="35"/>
      <c r="AV1086" s="35"/>
      <c r="AW1086" s="35"/>
      <c r="AX1086" s="35"/>
      <c r="AY1086" s="35"/>
      <c r="AZ1086" s="35"/>
      <c r="BA1086" s="35"/>
      <c r="BB1086" s="35"/>
      <c r="BC1086" s="35"/>
      <c r="BD1086" s="35"/>
      <c r="BE1086" s="35"/>
      <c r="BF1086" s="35"/>
      <c r="BG1086" s="35"/>
      <c r="BH1086" s="35"/>
      <c r="BI1086" s="35"/>
      <c r="BJ1086" s="35"/>
      <c r="BK1086" s="35"/>
      <c r="BL1086" s="35"/>
      <c r="BM1086" s="35"/>
      <c r="BN1086" s="35"/>
      <c r="BO1086" s="35"/>
      <c r="BP1086" s="35"/>
      <c r="BQ1086" s="35"/>
      <c r="BR1086" s="35"/>
      <c r="BS1086" s="35"/>
      <c r="BT1086" s="35"/>
      <c r="BU1086" s="35"/>
      <c r="BV1086" s="35"/>
      <c r="BW1086" s="35"/>
      <c r="BX1086" s="35"/>
      <c r="BY1086" s="35"/>
      <c r="BZ1086" s="35"/>
      <c r="CA1086" s="35"/>
      <c r="CB1086" s="35"/>
      <c r="CC1086" s="35"/>
      <c r="CD1086" s="35"/>
      <c r="CE1086" s="35"/>
      <c r="CF1086" s="35"/>
      <c r="CG1086" s="35"/>
      <c r="CH1086" s="35" t="s">
        <v>4920</v>
      </c>
      <c r="CQ1086" s="242">
        <v>0</v>
      </c>
      <c r="CV1086" s="242">
        <v>0</v>
      </c>
    </row>
    <row r="1087" spans="1:100" s="242" customFormat="1" x14ac:dyDescent="0.25">
      <c r="A1087" s="35" t="s">
        <v>5479</v>
      </c>
      <c r="B1087" s="35"/>
      <c r="C1087" s="35"/>
      <c r="D1087" s="35"/>
      <c r="E1087" s="35" t="s">
        <v>5480</v>
      </c>
      <c r="F1087" s="35" t="s">
        <v>5481</v>
      </c>
      <c r="G1087" s="35" t="s">
        <v>254</v>
      </c>
      <c r="H1087" s="35">
        <v>47906</v>
      </c>
      <c r="I1087" s="35" t="s">
        <v>585</v>
      </c>
      <c r="J1087" s="35" t="s">
        <v>582</v>
      </c>
      <c r="K1087" s="35">
        <v>9385</v>
      </c>
      <c r="L1087" s="35"/>
      <c r="M1087" s="35"/>
      <c r="N1087" s="35"/>
      <c r="O1087" s="35"/>
      <c r="P1087" s="33"/>
      <c r="Q1087" s="35"/>
      <c r="R1087" s="35"/>
      <c r="S1087" s="35"/>
      <c r="T1087" s="35"/>
      <c r="U1087" s="35"/>
      <c r="V1087" s="35"/>
      <c r="W1087" s="35"/>
      <c r="X1087" s="35"/>
      <c r="Y1087" s="35"/>
      <c r="Z1087" s="35"/>
      <c r="AA1087" s="35">
        <v>1964</v>
      </c>
      <c r="AB1087" s="35"/>
      <c r="AC1087" s="35">
        <v>4</v>
      </c>
      <c r="AD1087" s="35">
        <v>4</v>
      </c>
      <c r="AE1087" s="35"/>
      <c r="AF1087" s="35">
        <v>4</v>
      </c>
      <c r="AG1087" s="35"/>
      <c r="AH1087" s="35">
        <v>3</v>
      </c>
      <c r="AI1087" s="35"/>
      <c r="AJ1087" s="35"/>
      <c r="AK1087" s="35"/>
      <c r="AL1087" s="35"/>
      <c r="AM1087" s="35"/>
      <c r="AN1087" s="35"/>
      <c r="AO1087" s="35"/>
      <c r="AP1087" s="35"/>
      <c r="AQ1087" s="35"/>
      <c r="AR1087" s="35"/>
      <c r="AS1087" s="35"/>
      <c r="AT1087" s="35"/>
      <c r="AU1087" s="35"/>
      <c r="AV1087" s="35"/>
      <c r="AW1087" s="35"/>
      <c r="AX1087" s="35"/>
      <c r="AY1087" s="35"/>
      <c r="AZ1087" s="35"/>
      <c r="BA1087" s="35"/>
      <c r="BB1087" s="35"/>
      <c r="BC1087" s="35"/>
      <c r="BD1087" s="35"/>
      <c r="BE1087" s="35"/>
      <c r="BF1087" s="35"/>
      <c r="BG1087" s="35"/>
      <c r="BH1087" s="35"/>
      <c r="BI1087" s="35"/>
      <c r="BJ1087" s="35"/>
      <c r="BK1087" s="35"/>
      <c r="BL1087" s="35"/>
      <c r="BM1087" s="35"/>
      <c r="BN1087" s="35"/>
      <c r="BO1087" s="35"/>
      <c r="BP1087" s="35"/>
      <c r="BQ1087" s="35"/>
      <c r="BR1087" s="35"/>
      <c r="BS1087" s="35"/>
      <c r="BT1087" s="35"/>
      <c r="BU1087" s="35"/>
      <c r="BV1087" s="35"/>
      <c r="BW1087" s="35"/>
      <c r="BX1087" s="35"/>
      <c r="BY1087" s="35"/>
      <c r="BZ1087" s="35"/>
      <c r="CA1087" s="35"/>
      <c r="CB1087" s="35"/>
      <c r="CC1087" s="35"/>
      <c r="CD1087" s="35"/>
      <c r="CE1087" s="35"/>
      <c r="CF1087" s="35"/>
      <c r="CG1087" s="35"/>
      <c r="CH1087" s="35" t="s">
        <v>5482</v>
      </c>
      <c r="CQ1087" s="242">
        <v>0</v>
      </c>
      <c r="CV1087" s="242">
        <v>0</v>
      </c>
    </row>
    <row r="1088" spans="1:100" s="242" customFormat="1" x14ac:dyDescent="0.25">
      <c r="A1088" s="35" t="s">
        <v>5487</v>
      </c>
      <c r="B1088" s="35"/>
      <c r="C1088" s="35"/>
      <c r="D1088" s="35"/>
      <c r="E1088" s="35" t="s">
        <v>5488</v>
      </c>
      <c r="F1088" s="35" t="s">
        <v>5489</v>
      </c>
      <c r="G1088" s="35" t="s">
        <v>133</v>
      </c>
      <c r="H1088" s="35">
        <v>47901</v>
      </c>
      <c r="I1088" s="35" t="s">
        <v>585</v>
      </c>
      <c r="J1088" s="35" t="s">
        <v>582</v>
      </c>
      <c r="K1088" s="35">
        <v>7204</v>
      </c>
      <c r="L1088" s="35"/>
      <c r="M1088" s="35"/>
      <c r="N1088" s="35"/>
      <c r="O1088" s="35"/>
      <c r="P1088" s="33"/>
      <c r="Q1088" s="35"/>
      <c r="R1088" s="35"/>
      <c r="S1088" s="35"/>
      <c r="T1088" s="35"/>
      <c r="U1088" s="35"/>
      <c r="V1088" s="35"/>
      <c r="W1088" s="35"/>
      <c r="X1088" s="35"/>
      <c r="Y1088" s="35"/>
      <c r="Z1088" s="35"/>
      <c r="AA1088" s="35">
        <v>1910</v>
      </c>
      <c r="AB1088" s="35"/>
      <c r="AC1088" s="35">
        <v>3</v>
      </c>
      <c r="AD1088" s="35">
        <v>3</v>
      </c>
      <c r="AE1088" s="35"/>
      <c r="AF1088" s="35">
        <v>4</v>
      </c>
      <c r="AG1088" s="35"/>
      <c r="AH1088" s="35">
        <v>3</v>
      </c>
      <c r="AI1088" s="35"/>
      <c r="AJ1088" s="35"/>
      <c r="AK1088" s="35"/>
      <c r="AL1088" s="35"/>
      <c r="AM1088" s="35"/>
      <c r="AN1088" s="35"/>
      <c r="AO1088" s="35"/>
      <c r="AP1088" s="35"/>
      <c r="AQ1088" s="35"/>
      <c r="AR1088" s="35"/>
      <c r="AS1088" s="35"/>
      <c r="AT1088" s="35"/>
      <c r="AU1088" s="35"/>
      <c r="AV1088" s="35"/>
      <c r="AW1088" s="35"/>
      <c r="AX1088" s="35"/>
      <c r="AY1088" s="35"/>
      <c r="AZ1088" s="35"/>
      <c r="BA1088" s="35"/>
      <c r="BB1088" s="35"/>
      <c r="BC1088" s="35"/>
      <c r="BD1088" s="35"/>
      <c r="BE1088" s="35"/>
      <c r="BF1088" s="35"/>
      <c r="BG1088" s="35"/>
      <c r="BH1088" s="35"/>
      <c r="BI1088" s="35"/>
      <c r="BJ1088" s="35"/>
      <c r="BK1088" s="35"/>
      <c r="BL1088" s="35"/>
      <c r="BM1088" s="35"/>
      <c r="BN1088" s="35"/>
      <c r="BO1088" s="35"/>
      <c r="BP1088" s="35"/>
      <c r="BQ1088" s="35"/>
      <c r="BR1088" s="35"/>
      <c r="BS1088" s="35"/>
      <c r="BT1088" s="35"/>
      <c r="BU1088" s="35"/>
      <c r="BV1088" s="35"/>
      <c r="BW1088" s="35"/>
      <c r="BX1088" s="35"/>
      <c r="BY1088" s="35"/>
      <c r="BZ1088" s="35"/>
      <c r="CA1088" s="35"/>
      <c r="CB1088" s="35"/>
      <c r="CC1088" s="35"/>
      <c r="CD1088" s="35"/>
      <c r="CE1088" s="35"/>
      <c r="CF1088" s="35"/>
      <c r="CG1088" s="35"/>
      <c r="CH1088" s="35" t="s">
        <v>5490</v>
      </c>
      <c r="CQ1088" s="242">
        <v>0</v>
      </c>
      <c r="CV1088" s="242">
        <v>0</v>
      </c>
    </row>
    <row r="1089" spans="1:100" s="242" customFormat="1" x14ac:dyDescent="0.25">
      <c r="A1089" s="35" t="s">
        <v>5491</v>
      </c>
      <c r="B1089" s="35"/>
      <c r="C1089" s="35"/>
      <c r="D1089" s="35"/>
      <c r="E1089" s="35" t="s">
        <v>5492</v>
      </c>
      <c r="F1089" s="35" t="s">
        <v>5493</v>
      </c>
      <c r="G1089" s="35" t="s">
        <v>133</v>
      </c>
      <c r="H1089" s="35">
        <v>47905</v>
      </c>
      <c r="I1089" s="35" t="s">
        <v>585</v>
      </c>
      <c r="J1089" s="35" t="s">
        <v>582</v>
      </c>
      <c r="K1089" s="35">
        <v>5254</v>
      </c>
      <c r="L1089" s="35"/>
      <c r="M1089" s="35"/>
      <c r="N1089" s="35"/>
      <c r="O1089" s="35"/>
      <c r="P1089" s="33"/>
      <c r="Q1089" s="35"/>
      <c r="R1089" s="35"/>
      <c r="S1089" s="35"/>
      <c r="T1089" s="35"/>
      <c r="U1089" s="35"/>
      <c r="V1089" s="35"/>
      <c r="W1089" s="35"/>
      <c r="X1089" s="35"/>
      <c r="Y1089" s="35"/>
      <c r="Z1089" s="35"/>
      <c r="AA1089" s="35"/>
      <c r="AB1089" s="35"/>
      <c r="AC1089" s="35">
        <v>3</v>
      </c>
      <c r="AD1089" s="35">
        <v>3</v>
      </c>
      <c r="AE1089" s="35"/>
      <c r="AF1089" s="35">
        <v>4</v>
      </c>
      <c r="AG1089" s="35"/>
      <c r="AH1089" s="35">
        <v>4</v>
      </c>
      <c r="AI1089" s="35"/>
      <c r="AJ1089" s="35"/>
      <c r="AK1089" s="35"/>
      <c r="AL1089" s="35"/>
      <c r="AM1089" s="35"/>
      <c r="AN1089" s="35"/>
      <c r="AO1089" s="35"/>
      <c r="AP1089" s="35"/>
      <c r="AQ1089" s="35"/>
      <c r="AR1089" s="35"/>
      <c r="AS1089" s="35"/>
      <c r="AT1089" s="35"/>
      <c r="AU1089" s="35"/>
      <c r="AV1089" s="35"/>
      <c r="AW1089" s="35"/>
      <c r="AX1089" s="35"/>
      <c r="AY1089" s="35"/>
      <c r="AZ1089" s="35"/>
      <c r="BA1089" s="35"/>
      <c r="BB1089" s="35"/>
      <c r="BC1089" s="35"/>
      <c r="BD1089" s="35"/>
      <c r="BE1089" s="35"/>
      <c r="BF1089" s="35"/>
      <c r="BG1089" s="35"/>
      <c r="BH1089" s="35"/>
      <c r="BI1089" s="35"/>
      <c r="BJ1089" s="35"/>
      <c r="BK1089" s="35"/>
      <c r="BL1089" s="35"/>
      <c r="BM1089" s="35"/>
      <c r="BN1089" s="35"/>
      <c r="BO1089" s="35"/>
      <c r="BP1089" s="35"/>
      <c r="BQ1089" s="35"/>
      <c r="BR1089" s="35"/>
      <c r="BS1089" s="35"/>
      <c r="BT1089" s="35"/>
      <c r="BU1089" s="35"/>
      <c r="BV1089" s="35"/>
      <c r="BW1089" s="35"/>
      <c r="BX1089" s="35"/>
      <c r="BY1089" s="35"/>
      <c r="BZ1089" s="35"/>
      <c r="CA1089" s="35"/>
      <c r="CB1089" s="35"/>
      <c r="CC1089" s="35"/>
      <c r="CD1089" s="35"/>
      <c r="CE1089" s="35"/>
      <c r="CF1089" s="35"/>
      <c r="CG1089" s="35"/>
      <c r="CH1089" s="35" t="s">
        <v>5475</v>
      </c>
      <c r="CQ1089" s="242">
        <v>0</v>
      </c>
      <c r="CV1089" s="242">
        <v>0</v>
      </c>
    </row>
    <row r="1090" spans="1:100" s="242" customFormat="1" x14ac:dyDescent="0.25">
      <c r="A1090" s="35" t="s">
        <v>2503</v>
      </c>
      <c r="B1090" s="35"/>
      <c r="C1090" s="35"/>
      <c r="D1090" s="35"/>
      <c r="E1090" s="35" t="s">
        <v>5498</v>
      </c>
      <c r="F1090" s="35" t="s">
        <v>5499</v>
      </c>
      <c r="G1090" s="35" t="s">
        <v>133</v>
      </c>
      <c r="H1090" s="35">
        <v>47904</v>
      </c>
      <c r="I1090" s="35" t="s">
        <v>585</v>
      </c>
      <c r="J1090" s="35" t="s">
        <v>582</v>
      </c>
      <c r="K1090" s="35">
        <v>8309</v>
      </c>
      <c r="L1090" s="35"/>
      <c r="M1090" s="35"/>
      <c r="N1090" s="35"/>
      <c r="O1090" s="35"/>
      <c r="P1090" s="33"/>
      <c r="Q1090" s="35"/>
      <c r="R1090" s="35"/>
      <c r="S1090" s="35"/>
      <c r="T1090" s="35"/>
      <c r="U1090" s="35"/>
      <c r="V1090" s="35"/>
      <c r="W1090" s="35"/>
      <c r="X1090" s="35"/>
      <c r="Y1090" s="35"/>
      <c r="Z1090" s="35"/>
      <c r="AA1090" s="35">
        <v>1973</v>
      </c>
      <c r="AB1090" s="35"/>
      <c r="AC1090" s="35">
        <v>3</v>
      </c>
      <c r="AD1090" s="35">
        <v>3</v>
      </c>
      <c r="AE1090" s="35"/>
      <c r="AF1090" s="35">
        <v>4</v>
      </c>
      <c r="AG1090" s="35"/>
      <c r="AH1090" s="35">
        <v>4</v>
      </c>
      <c r="AI1090" s="35"/>
      <c r="AJ1090" s="35"/>
      <c r="AK1090" s="35"/>
      <c r="AL1090" s="35"/>
      <c r="AM1090" s="35"/>
      <c r="AN1090" s="35"/>
      <c r="AO1090" s="35"/>
      <c r="AP1090" s="35"/>
      <c r="AQ1090" s="35"/>
      <c r="AR1090" s="35"/>
      <c r="AS1090" s="35"/>
      <c r="AT1090" s="35"/>
      <c r="AU1090" s="35"/>
      <c r="AV1090" s="35"/>
      <c r="AW1090" s="35"/>
      <c r="AX1090" s="35"/>
      <c r="AY1090" s="35"/>
      <c r="AZ1090" s="35"/>
      <c r="BA1090" s="35"/>
      <c r="BB1090" s="35"/>
      <c r="BC1090" s="35"/>
      <c r="BD1090" s="35"/>
      <c r="BE1090" s="35"/>
      <c r="BF1090" s="35"/>
      <c r="BG1090" s="35"/>
      <c r="BH1090" s="35"/>
      <c r="BI1090" s="35"/>
      <c r="BJ1090" s="35"/>
      <c r="BK1090" s="35"/>
      <c r="BL1090" s="35"/>
      <c r="BM1090" s="35"/>
      <c r="BN1090" s="35"/>
      <c r="BO1090" s="35"/>
      <c r="BP1090" s="35"/>
      <c r="BQ1090" s="35"/>
      <c r="BR1090" s="35"/>
      <c r="BS1090" s="35"/>
      <c r="BT1090" s="35"/>
      <c r="BU1090" s="35"/>
      <c r="BV1090" s="35"/>
      <c r="BW1090" s="35"/>
      <c r="BX1090" s="35"/>
      <c r="BY1090" s="35"/>
      <c r="BZ1090" s="35"/>
      <c r="CA1090" s="35"/>
      <c r="CB1090" s="35"/>
      <c r="CC1090" s="35"/>
      <c r="CD1090" s="35"/>
      <c r="CE1090" s="35"/>
      <c r="CF1090" s="35"/>
      <c r="CG1090" s="35"/>
      <c r="CH1090" s="35"/>
      <c r="CQ1090" s="242">
        <v>1</v>
      </c>
      <c r="CR1090" s="242" t="s">
        <v>6402</v>
      </c>
      <c r="CV1090" s="242">
        <v>0</v>
      </c>
    </row>
    <row r="1091" spans="1:100" s="242" customFormat="1" x14ac:dyDescent="0.25">
      <c r="A1091" s="35" t="s">
        <v>2568</v>
      </c>
      <c r="B1091" s="35"/>
      <c r="C1091" s="35"/>
      <c r="D1091" s="35"/>
      <c r="E1091" s="35" t="s">
        <v>4224</v>
      </c>
      <c r="F1091" s="35" t="s">
        <v>5500</v>
      </c>
      <c r="G1091" s="35" t="s">
        <v>133</v>
      </c>
      <c r="H1091" s="35">
        <v>47909</v>
      </c>
      <c r="I1091" s="35" t="s">
        <v>585</v>
      </c>
      <c r="J1091" s="35" t="s">
        <v>582</v>
      </c>
      <c r="K1091" s="35">
        <v>9468</v>
      </c>
      <c r="L1091" s="35"/>
      <c r="M1091" s="35"/>
      <c r="N1091" s="35"/>
      <c r="O1091" s="35"/>
      <c r="P1091" s="33"/>
      <c r="Q1091" s="35"/>
      <c r="R1091" s="35"/>
      <c r="S1091" s="35"/>
      <c r="T1091" s="35"/>
      <c r="U1091" s="35"/>
      <c r="V1091" s="35"/>
      <c r="W1091" s="35"/>
      <c r="X1091" s="35"/>
      <c r="Y1091" s="35"/>
      <c r="Z1091" s="35"/>
      <c r="AA1091" s="35">
        <v>2006</v>
      </c>
      <c r="AB1091" s="35"/>
      <c r="AC1091" s="35">
        <v>5</v>
      </c>
      <c r="AD1091" s="35">
        <v>5</v>
      </c>
      <c r="AE1091" s="35"/>
      <c r="AF1091" s="35">
        <v>5</v>
      </c>
      <c r="AG1091" s="35"/>
      <c r="AH1091" s="35">
        <v>5</v>
      </c>
      <c r="AI1091" s="35"/>
      <c r="AJ1091" s="35"/>
      <c r="AK1091" s="35"/>
      <c r="AL1091" s="35"/>
      <c r="AM1091" s="35"/>
      <c r="AN1091" s="35"/>
      <c r="AO1091" s="35"/>
      <c r="AP1091" s="35"/>
      <c r="AQ1091" s="35"/>
      <c r="AR1091" s="35"/>
      <c r="AS1091" s="35"/>
      <c r="AT1091" s="35"/>
      <c r="AU1091" s="35"/>
      <c r="AV1091" s="35"/>
      <c r="AW1091" s="35"/>
      <c r="AX1091" s="35"/>
      <c r="AY1091" s="35"/>
      <c r="AZ1091" s="35"/>
      <c r="BA1091" s="35"/>
      <c r="BB1091" s="35"/>
      <c r="BC1091" s="35"/>
      <c r="BD1091" s="35"/>
      <c r="BE1091" s="35"/>
      <c r="BF1091" s="35"/>
      <c r="BG1091" s="35"/>
      <c r="BH1091" s="35"/>
      <c r="BI1091" s="35"/>
      <c r="BJ1091" s="35"/>
      <c r="BK1091" s="35"/>
      <c r="BL1091" s="35"/>
      <c r="BM1091" s="35"/>
      <c r="BN1091" s="35"/>
      <c r="BO1091" s="35"/>
      <c r="BP1091" s="35"/>
      <c r="BQ1091" s="35"/>
      <c r="BR1091" s="35"/>
      <c r="BS1091" s="35"/>
      <c r="BT1091" s="35"/>
      <c r="BU1091" s="35"/>
      <c r="BV1091" s="35"/>
      <c r="BW1091" s="35"/>
      <c r="BX1091" s="35"/>
      <c r="BY1091" s="35"/>
      <c r="BZ1091" s="35"/>
      <c r="CA1091" s="35"/>
      <c r="CB1091" s="35"/>
      <c r="CC1091" s="35"/>
      <c r="CD1091" s="35"/>
      <c r="CE1091" s="35"/>
      <c r="CF1091" s="35"/>
      <c r="CG1091" s="35"/>
      <c r="CH1091" s="35" t="s">
        <v>5501</v>
      </c>
      <c r="CQ1091" s="242">
        <v>1</v>
      </c>
      <c r="CR1091" s="242" t="s">
        <v>2566</v>
      </c>
      <c r="CV1091" s="242">
        <v>0</v>
      </c>
    </row>
    <row r="1092" spans="1:100" s="242" customFormat="1" x14ac:dyDescent="0.25">
      <c r="A1092" s="35" t="s">
        <v>5502</v>
      </c>
      <c r="B1092" s="35"/>
      <c r="C1092" s="35"/>
      <c r="D1092" s="35"/>
      <c r="E1092" s="35" t="s">
        <v>5503</v>
      </c>
      <c r="F1092" s="35" t="s">
        <v>5504</v>
      </c>
      <c r="G1092" s="35" t="s">
        <v>133</v>
      </c>
      <c r="H1092" s="35">
        <v>47901</v>
      </c>
      <c r="I1092" s="35" t="s">
        <v>585</v>
      </c>
      <c r="J1092" s="35" t="s">
        <v>582</v>
      </c>
      <c r="K1092" s="35">
        <v>5332</v>
      </c>
      <c r="L1092" s="35"/>
      <c r="M1092" s="35"/>
      <c r="N1092" s="35"/>
      <c r="O1092" s="35"/>
      <c r="P1092" s="33"/>
      <c r="Q1092" s="35"/>
      <c r="R1092" s="35"/>
      <c r="S1092" s="35"/>
      <c r="T1092" s="35"/>
      <c r="U1092" s="35"/>
      <c r="V1092" s="35"/>
      <c r="W1092" s="35"/>
      <c r="X1092" s="35"/>
      <c r="Y1092" s="35"/>
      <c r="Z1092" s="35"/>
      <c r="AA1092" s="35">
        <v>1940</v>
      </c>
      <c r="AB1092" s="35"/>
      <c r="AC1092" s="35">
        <v>3</v>
      </c>
      <c r="AD1092" s="35">
        <v>4</v>
      </c>
      <c r="AE1092" s="35"/>
      <c r="AF1092" s="35">
        <v>3</v>
      </c>
      <c r="AG1092" s="35"/>
      <c r="AH1092" s="35">
        <v>3</v>
      </c>
      <c r="AI1092" s="35"/>
      <c r="AJ1092" s="35"/>
      <c r="AK1092" s="35"/>
      <c r="AL1092" s="35"/>
      <c r="AM1092" s="35"/>
      <c r="AN1092" s="35"/>
      <c r="AO1092" s="35"/>
      <c r="AP1092" s="35"/>
      <c r="AQ1092" s="35"/>
      <c r="AR1092" s="35"/>
      <c r="AS1092" s="35"/>
      <c r="AT1092" s="35"/>
      <c r="AU1092" s="35"/>
      <c r="AV1092" s="35"/>
      <c r="AW1092" s="35"/>
      <c r="AX1092" s="35"/>
      <c r="AY1092" s="35"/>
      <c r="AZ1092" s="35"/>
      <c r="BA1092" s="35"/>
      <c r="BB1092" s="35"/>
      <c r="BC1092" s="35"/>
      <c r="BD1092" s="35"/>
      <c r="BE1092" s="35"/>
      <c r="BF1092" s="35"/>
      <c r="BG1092" s="35"/>
      <c r="BH1092" s="35"/>
      <c r="BI1092" s="35"/>
      <c r="BJ1092" s="35"/>
      <c r="BK1092" s="35"/>
      <c r="BL1092" s="35"/>
      <c r="BM1092" s="35"/>
      <c r="BN1092" s="35"/>
      <c r="BO1092" s="35"/>
      <c r="BP1092" s="35"/>
      <c r="BQ1092" s="35"/>
      <c r="BR1092" s="35"/>
      <c r="BS1092" s="35"/>
      <c r="BT1092" s="35"/>
      <c r="BU1092" s="35"/>
      <c r="BV1092" s="35"/>
      <c r="BW1092" s="35"/>
      <c r="BX1092" s="35"/>
      <c r="BY1092" s="35"/>
      <c r="BZ1092" s="35"/>
      <c r="CA1092" s="35"/>
      <c r="CB1092" s="35"/>
      <c r="CC1092" s="35"/>
      <c r="CD1092" s="35"/>
      <c r="CE1092" s="35"/>
      <c r="CF1092" s="35"/>
      <c r="CG1092" s="35"/>
      <c r="CH1092" s="35" t="s">
        <v>5505</v>
      </c>
      <c r="CQ1092" s="242">
        <v>0</v>
      </c>
      <c r="CV1092" s="242">
        <v>0</v>
      </c>
    </row>
    <row r="1093" spans="1:100" s="242" customFormat="1" x14ac:dyDescent="0.25">
      <c r="A1093" s="35" t="s">
        <v>2625</v>
      </c>
      <c r="B1093" s="35"/>
      <c r="C1093" s="35"/>
      <c r="D1093" s="35"/>
      <c r="E1093" s="35" t="s">
        <v>5506</v>
      </c>
      <c r="F1093" s="35" t="s">
        <v>5507</v>
      </c>
      <c r="G1093" s="35" t="s">
        <v>133</v>
      </c>
      <c r="H1093" s="35">
        <v>47905</v>
      </c>
      <c r="I1093" s="35" t="s">
        <v>585</v>
      </c>
      <c r="J1093" s="35" t="s">
        <v>582</v>
      </c>
      <c r="K1093" s="35">
        <v>8000</v>
      </c>
      <c r="L1093" s="35"/>
      <c r="M1093" s="35"/>
      <c r="N1093" s="35"/>
      <c r="O1093" s="35"/>
      <c r="P1093" s="33"/>
      <c r="Q1093" s="35"/>
      <c r="R1093" s="35"/>
      <c r="S1093" s="35"/>
      <c r="T1093" s="35"/>
      <c r="U1093" s="35"/>
      <c r="V1093" s="35"/>
      <c r="W1093" s="35"/>
      <c r="X1093" s="35"/>
      <c r="Y1093" s="35"/>
      <c r="Z1093" s="35"/>
      <c r="AA1093" s="35">
        <v>1989</v>
      </c>
      <c r="AB1093" s="35"/>
      <c r="AC1093" s="35">
        <v>3</v>
      </c>
      <c r="AD1093" s="35">
        <v>4</v>
      </c>
      <c r="AE1093" s="35"/>
      <c r="AF1093" s="35">
        <v>3</v>
      </c>
      <c r="AG1093" s="35"/>
      <c r="AH1093" s="35">
        <v>3</v>
      </c>
      <c r="AI1093" s="35"/>
      <c r="AJ1093" s="35"/>
      <c r="AK1093" s="35"/>
      <c r="AL1093" s="35"/>
      <c r="AM1093" s="35"/>
      <c r="AN1093" s="35"/>
      <c r="AO1093" s="35"/>
      <c r="AP1093" s="35"/>
      <c r="AQ1093" s="35"/>
      <c r="AR1093" s="35"/>
      <c r="AS1093" s="35"/>
      <c r="AT1093" s="35"/>
      <c r="AU1093" s="35"/>
      <c r="AV1093" s="35"/>
      <c r="AW1093" s="35"/>
      <c r="AX1093" s="35"/>
      <c r="AY1093" s="35"/>
      <c r="AZ1093" s="35"/>
      <c r="BA1093" s="35"/>
      <c r="BB1093" s="35"/>
      <c r="BC1093" s="35"/>
      <c r="BD1093" s="35"/>
      <c r="BE1093" s="35"/>
      <c r="BF1093" s="35"/>
      <c r="BG1093" s="35"/>
      <c r="BH1093" s="35"/>
      <c r="BI1093" s="35"/>
      <c r="BJ1093" s="35"/>
      <c r="BK1093" s="35"/>
      <c r="BL1093" s="35"/>
      <c r="BM1093" s="35"/>
      <c r="BN1093" s="35"/>
      <c r="BO1093" s="35"/>
      <c r="BP1093" s="35"/>
      <c r="BQ1093" s="35"/>
      <c r="BR1093" s="35"/>
      <c r="BS1093" s="35"/>
      <c r="BT1093" s="35"/>
      <c r="BU1093" s="35"/>
      <c r="BV1093" s="35"/>
      <c r="BW1093" s="35"/>
      <c r="BX1093" s="35"/>
      <c r="BY1093" s="35"/>
      <c r="BZ1093" s="35"/>
      <c r="CA1093" s="35"/>
      <c r="CB1093" s="35"/>
      <c r="CC1093" s="35"/>
      <c r="CD1093" s="35"/>
      <c r="CE1093" s="35"/>
      <c r="CF1093" s="35"/>
      <c r="CG1093" s="35"/>
      <c r="CH1093" s="35" t="s">
        <v>5508</v>
      </c>
      <c r="CQ1093" s="242">
        <v>1</v>
      </c>
      <c r="CR1093" s="242" t="s">
        <v>2623</v>
      </c>
      <c r="CV1093" s="242">
        <v>0</v>
      </c>
    </row>
    <row r="1094" spans="1:100" s="242" customFormat="1" x14ac:dyDescent="0.25">
      <c r="A1094" s="35" t="s">
        <v>5509</v>
      </c>
      <c r="B1094" s="35"/>
      <c r="C1094" s="35"/>
      <c r="D1094" s="35"/>
      <c r="E1094" s="35" t="s">
        <v>5510</v>
      </c>
      <c r="F1094" s="35" t="s">
        <v>5511</v>
      </c>
      <c r="G1094" s="35" t="s">
        <v>133</v>
      </c>
      <c r="H1094" s="35">
        <v>47905</v>
      </c>
      <c r="I1094" s="35" t="s">
        <v>585</v>
      </c>
      <c r="J1094" s="35" t="s">
        <v>582</v>
      </c>
      <c r="K1094" s="35">
        <v>9984</v>
      </c>
      <c r="L1094" s="35"/>
      <c r="M1094" s="35"/>
      <c r="N1094" s="35"/>
      <c r="O1094" s="35"/>
      <c r="P1094" s="33"/>
      <c r="Q1094" s="35"/>
      <c r="R1094" s="35"/>
      <c r="S1094" s="35"/>
      <c r="T1094" s="35"/>
      <c r="U1094" s="35"/>
      <c r="V1094" s="35"/>
      <c r="W1094" s="35"/>
      <c r="X1094" s="35"/>
      <c r="Y1094" s="35"/>
      <c r="Z1094" s="35"/>
      <c r="AA1094" s="35">
        <v>2008</v>
      </c>
      <c r="AB1094" s="35"/>
      <c r="AC1094" s="35">
        <v>5</v>
      </c>
      <c r="AD1094" s="35">
        <v>5</v>
      </c>
      <c r="AE1094" s="35"/>
      <c r="AF1094" s="35">
        <v>5</v>
      </c>
      <c r="AG1094" s="35"/>
      <c r="AH1094" s="35">
        <v>5</v>
      </c>
      <c r="AI1094" s="35"/>
      <c r="AJ1094" s="35"/>
      <c r="AK1094" s="35"/>
      <c r="AL1094" s="35"/>
      <c r="AM1094" s="35"/>
      <c r="AN1094" s="35"/>
      <c r="AO1094" s="35"/>
      <c r="AP1094" s="35"/>
      <c r="AQ1094" s="35"/>
      <c r="AR1094" s="35"/>
      <c r="AS1094" s="35"/>
      <c r="AT1094" s="35"/>
      <c r="AU1094" s="35"/>
      <c r="AV1094" s="35"/>
      <c r="AW1094" s="35"/>
      <c r="AX1094" s="35"/>
      <c r="AY1094" s="35"/>
      <c r="AZ1094" s="35"/>
      <c r="BA1094" s="35"/>
      <c r="BB1094" s="35"/>
      <c r="BC1094" s="35"/>
      <c r="BD1094" s="35"/>
      <c r="BE1094" s="35"/>
      <c r="BF1094" s="35"/>
      <c r="BG1094" s="35"/>
      <c r="BH1094" s="35"/>
      <c r="BI1094" s="35"/>
      <c r="BJ1094" s="35"/>
      <c r="BK1094" s="35"/>
      <c r="BL1094" s="35"/>
      <c r="BM1094" s="35"/>
      <c r="BN1094" s="35"/>
      <c r="BO1094" s="35"/>
      <c r="BP1094" s="35"/>
      <c r="BQ1094" s="35"/>
      <c r="BR1094" s="35"/>
      <c r="BS1094" s="35"/>
      <c r="BT1094" s="35"/>
      <c r="BU1094" s="35"/>
      <c r="BV1094" s="35"/>
      <c r="BW1094" s="35"/>
      <c r="BX1094" s="35"/>
      <c r="BY1094" s="35"/>
      <c r="BZ1094" s="35"/>
      <c r="CA1094" s="35"/>
      <c r="CB1094" s="35"/>
      <c r="CC1094" s="35"/>
      <c r="CD1094" s="35"/>
      <c r="CE1094" s="35"/>
      <c r="CF1094" s="35"/>
      <c r="CG1094" s="35"/>
      <c r="CH1094" s="35" t="s">
        <v>4633</v>
      </c>
      <c r="CQ1094" s="242">
        <v>0</v>
      </c>
      <c r="CV1094" s="242">
        <v>0</v>
      </c>
    </row>
    <row r="1095" spans="1:100" s="242" customFormat="1" x14ac:dyDescent="0.25">
      <c r="A1095" s="35" t="s">
        <v>2831</v>
      </c>
      <c r="B1095" s="35"/>
      <c r="C1095" s="35"/>
      <c r="D1095" s="35"/>
      <c r="E1095" s="35" t="s">
        <v>5512</v>
      </c>
      <c r="F1095" s="35" t="s">
        <v>5513</v>
      </c>
      <c r="G1095" s="35" t="s">
        <v>133</v>
      </c>
      <c r="H1095" s="35">
        <v>47904</v>
      </c>
      <c r="I1095" s="35" t="s">
        <v>585</v>
      </c>
      <c r="J1095" s="35" t="s">
        <v>582</v>
      </c>
      <c r="K1095" s="35">
        <v>5734</v>
      </c>
      <c r="L1095" s="35"/>
      <c r="M1095" s="35"/>
      <c r="N1095" s="35"/>
      <c r="O1095" s="35"/>
      <c r="P1095" s="33"/>
      <c r="Q1095" s="35"/>
      <c r="R1095" s="35"/>
      <c r="S1095" s="35"/>
      <c r="T1095" s="35"/>
      <c r="U1095" s="35"/>
      <c r="V1095" s="35"/>
      <c r="W1095" s="35"/>
      <c r="X1095" s="35"/>
      <c r="Y1095" s="35"/>
      <c r="Z1095" s="35"/>
      <c r="AA1095" s="35"/>
      <c r="AB1095" s="35"/>
      <c r="AC1095" s="35">
        <v>2</v>
      </c>
      <c r="AD1095" s="35">
        <v>3</v>
      </c>
      <c r="AE1095" s="35"/>
      <c r="AF1095" s="35">
        <v>2</v>
      </c>
      <c r="AG1095" s="35"/>
      <c r="AH1095" s="35">
        <v>2</v>
      </c>
      <c r="AI1095" s="35"/>
      <c r="AJ1095" s="35"/>
      <c r="AK1095" s="35"/>
      <c r="AL1095" s="35"/>
      <c r="AM1095" s="35"/>
      <c r="AN1095" s="35"/>
      <c r="AO1095" s="35"/>
      <c r="AP1095" s="35"/>
      <c r="AQ1095" s="35"/>
      <c r="AR1095" s="35"/>
      <c r="AS1095" s="35"/>
      <c r="AT1095" s="35"/>
      <c r="AU1095" s="35"/>
      <c r="AV1095" s="35"/>
      <c r="AW1095" s="35"/>
      <c r="AX1095" s="35"/>
      <c r="AY1095" s="35"/>
      <c r="AZ1095" s="35"/>
      <c r="BA1095" s="35"/>
      <c r="BB1095" s="35"/>
      <c r="BC1095" s="35"/>
      <c r="BD1095" s="35"/>
      <c r="BE1095" s="35"/>
      <c r="BF1095" s="35"/>
      <c r="BG1095" s="35"/>
      <c r="BH1095" s="35"/>
      <c r="BI1095" s="35"/>
      <c r="BJ1095" s="35"/>
      <c r="BK1095" s="35"/>
      <c r="BL1095" s="35"/>
      <c r="BM1095" s="35"/>
      <c r="BN1095" s="35"/>
      <c r="BO1095" s="35"/>
      <c r="BP1095" s="35"/>
      <c r="BQ1095" s="35"/>
      <c r="BR1095" s="35"/>
      <c r="BS1095" s="35"/>
      <c r="BT1095" s="35"/>
      <c r="BU1095" s="35"/>
      <c r="BV1095" s="35"/>
      <c r="BW1095" s="35"/>
      <c r="BX1095" s="35"/>
      <c r="BY1095" s="35"/>
      <c r="BZ1095" s="35"/>
      <c r="CA1095" s="35"/>
      <c r="CB1095" s="35"/>
      <c r="CC1095" s="35"/>
      <c r="CD1095" s="35"/>
      <c r="CE1095" s="35"/>
      <c r="CF1095" s="35"/>
      <c r="CG1095" s="35"/>
      <c r="CH1095" s="35" t="s">
        <v>5514</v>
      </c>
      <c r="CQ1095" s="242">
        <v>1</v>
      </c>
      <c r="CR1095" s="242" t="s">
        <v>2829</v>
      </c>
      <c r="CV1095" s="242">
        <v>1</v>
      </c>
    </row>
    <row r="1096" spans="1:100" s="242" customFormat="1" x14ac:dyDescent="0.25">
      <c r="A1096" s="35" t="s">
        <v>5520</v>
      </c>
      <c r="B1096" s="35"/>
      <c r="C1096" s="35"/>
      <c r="D1096" s="35"/>
      <c r="E1096" s="35" t="s">
        <v>5521</v>
      </c>
      <c r="F1096" s="35" t="s">
        <v>5522</v>
      </c>
      <c r="G1096" s="35" t="s">
        <v>254</v>
      </c>
      <c r="H1096" s="35">
        <v>47906</v>
      </c>
      <c r="I1096" s="35" t="s">
        <v>585</v>
      </c>
      <c r="J1096" s="35" t="s">
        <v>582</v>
      </c>
      <c r="K1096" s="35">
        <v>6670</v>
      </c>
      <c r="L1096" s="35"/>
      <c r="M1096" s="35"/>
      <c r="N1096" s="35"/>
      <c r="O1096" s="35"/>
      <c r="P1096" s="33"/>
      <c r="Q1096" s="35"/>
      <c r="R1096" s="35"/>
      <c r="S1096" s="35"/>
      <c r="T1096" s="35"/>
      <c r="U1096" s="35"/>
      <c r="V1096" s="35"/>
      <c r="W1096" s="35"/>
      <c r="X1096" s="35"/>
      <c r="Y1096" s="35"/>
      <c r="Z1096" s="35"/>
      <c r="AA1096" s="35">
        <v>1961</v>
      </c>
      <c r="AB1096" s="35"/>
      <c r="AC1096" s="35">
        <v>3</v>
      </c>
      <c r="AD1096" s="35">
        <v>3</v>
      </c>
      <c r="AE1096" s="35"/>
      <c r="AF1096" s="35">
        <v>3</v>
      </c>
      <c r="AG1096" s="35"/>
      <c r="AH1096" s="35">
        <v>3</v>
      </c>
      <c r="AI1096" s="35"/>
      <c r="AJ1096" s="35"/>
      <c r="AK1096" s="35"/>
      <c r="AL1096" s="35"/>
      <c r="AM1096" s="35"/>
      <c r="AN1096" s="35"/>
      <c r="AO1096" s="35"/>
      <c r="AP1096" s="35"/>
      <c r="AQ1096" s="35"/>
      <c r="AR1096" s="35"/>
      <c r="AS1096" s="35"/>
      <c r="AT1096" s="35"/>
      <c r="AU1096" s="35"/>
      <c r="AV1096" s="35"/>
      <c r="AW1096" s="35"/>
      <c r="AX1096" s="35"/>
      <c r="AY1096" s="35"/>
      <c r="AZ1096" s="35"/>
      <c r="BA1096" s="35"/>
      <c r="BB1096" s="35"/>
      <c r="BC1096" s="35"/>
      <c r="BD1096" s="35"/>
      <c r="BE1096" s="35"/>
      <c r="BF1096" s="35"/>
      <c r="BG1096" s="35"/>
      <c r="BH1096" s="35"/>
      <c r="BI1096" s="35"/>
      <c r="BJ1096" s="35"/>
      <c r="BK1096" s="35"/>
      <c r="BL1096" s="35"/>
      <c r="BM1096" s="35"/>
      <c r="BN1096" s="35"/>
      <c r="BO1096" s="35"/>
      <c r="BP1096" s="35"/>
      <c r="BQ1096" s="35"/>
      <c r="BR1096" s="35"/>
      <c r="BS1096" s="35"/>
      <c r="BT1096" s="35"/>
      <c r="BU1096" s="35"/>
      <c r="BV1096" s="35"/>
      <c r="BW1096" s="35"/>
      <c r="BX1096" s="35"/>
      <c r="BY1096" s="35"/>
      <c r="BZ1096" s="35"/>
      <c r="CA1096" s="35"/>
      <c r="CB1096" s="35"/>
      <c r="CC1096" s="35"/>
      <c r="CD1096" s="35"/>
      <c r="CE1096" s="35"/>
      <c r="CF1096" s="35"/>
      <c r="CG1096" s="35"/>
      <c r="CH1096" s="35" t="s">
        <v>5523</v>
      </c>
      <c r="CQ1096" s="242">
        <v>0</v>
      </c>
      <c r="CV1096" s="242">
        <v>0</v>
      </c>
    </row>
    <row r="1097" spans="1:100" s="242" customFormat="1" x14ac:dyDescent="0.25">
      <c r="A1097" s="35" t="s">
        <v>5533</v>
      </c>
      <c r="B1097" s="35"/>
      <c r="C1097" s="35"/>
      <c r="D1097" s="35"/>
      <c r="E1097" s="35" t="s">
        <v>5534</v>
      </c>
      <c r="F1097" s="35" t="s">
        <v>5535</v>
      </c>
      <c r="G1097" s="35" t="s">
        <v>133</v>
      </c>
      <c r="H1097" s="35">
        <v>47904</v>
      </c>
      <c r="I1097" s="35" t="s">
        <v>585</v>
      </c>
      <c r="J1097" s="35" t="s">
        <v>582</v>
      </c>
      <c r="K1097" s="35">
        <v>9056</v>
      </c>
      <c r="L1097" s="35"/>
      <c r="M1097" s="35"/>
      <c r="N1097" s="35"/>
      <c r="O1097" s="35"/>
      <c r="P1097" s="33"/>
      <c r="Q1097" s="35"/>
      <c r="R1097" s="35"/>
      <c r="S1097" s="35"/>
      <c r="T1097" s="35"/>
      <c r="U1097" s="35"/>
      <c r="V1097" s="35"/>
      <c r="W1097" s="35"/>
      <c r="X1097" s="35"/>
      <c r="Y1097" s="35"/>
      <c r="Z1097" s="35"/>
      <c r="AA1097" s="35">
        <v>1994</v>
      </c>
      <c r="AB1097" s="35"/>
      <c r="AC1097" s="35">
        <v>4</v>
      </c>
      <c r="AD1097" s="35">
        <v>3</v>
      </c>
      <c r="AE1097" s="35"/>
      <c r="AF1097" s="35">
        <v>4</v>
      </c>
      <c r="AG1097" s="35"/>
      <c r="AH1097" s="35">
        <v>5</v>
      </c>
      <c r="AI1097" s="35"/>
      <c r="AJ1097" s="35"/>
      <c r="AK1097" s="35"/>
      <c r="AL1097" s="35"/>
      <c r="AM1097" s="35"/>
      <c r="AN1097" s="35"/>
      <c r="AO1097" s="35"/>
      <c r="AP1097" s="35"/>
      <c r="AQ1097" s="35"/>
      <c r="AR1097" s="35"/>
      <c r="AS1097" s="35"/>
      <c r="AT1097" s="35"/>
      <c r="AU1097" s="35"/>
      <c r="AV1097" s="35"/>
      <c r="AW1097" s="35"/>
      <c r="AX1097" s="35"/>
      <c r="AY1097" s="35"/>
      <c r="AZ1097" s="35"/>
      <c r="BA1097" s="35"/>
      <c r="BB1097" s="35"/>
      <c r="BC1097" s="35"/>
      <c r="BD1097" s="35"/>
      <c r="BE1097" s="35"/>
      <c r="BF1097" s="35"/>
      <c r="BG1097" s="35"/>
      <c r="BH1097" s="35"/>
      <c r="BI1097" s="35"/>
      <c r="BJ1097" s="35"/>
      <c r="BK1097" s="35"/>
      <c r="BL1097" s="35"/>
      <c r="BM1097" s="35"/>
      <c r="BN1097" s="35"/>
      <c r="BO1097" s="35"/>
      <c r="BP1097" s="35"/>
      <c r="BQ1097" s="35"/>
      <c r="BR1097" s="35"/>
      <c r="BS1097" s="35"/>
      <c r="BT1097" s="35"/>
      <c r="BU1097" s="35"/>
      <c r="BV1097" s="35"/>
      <c r="BW1097" s="35"/>
      <c r="BX1097" s="35"/>
      <c r="BY1097" s="35"/>
      <c r="BZ1097" s="35"/>
      <c r="CA1097" s="35"/>
      <c r="CB1097" s="35"/>
      <c r="CC1097" s="35"/>
      <c r="CD1097" s="35"/>
      <c r="CE1097" s="35"/>
      <c r="CF1097" s="35"/>
      <c r="CG1097" s="35"/>
      <c r="CH1097" s="35" t="s">
        <v>5536</v>
      </c>
      <c r="CQ1097" s="242">
        <v>0</v>
      </c>
      <c r="CV1097" s="242">
        <v>0</v>
      </c>
    </row>
    <row r="1098" spans="1:100" s="242" customFormat="1" x14ac:dyDescent="0.25">
      <c r="A1098" s="35" t="s">
        <v>1270</v>
      </c>
      <c r="B1098" s="35"/>
      <c r="C1098" s="35"/>
      <c r="D1098" s="35"/>
      <c r="E1098" s="35" t="s">
        <v>5537</v>
      </c>
      <c r="F1098" s="35" t="s">
        <v>5538</v>
      </c>
      <c r="G1098" s="35" t="s">
        <v>133</v>
      </c>
      <c r="H1098" s="35">
        <v>47905</v>
      </c>
      <c r="I1098" s="35" t="s">
        <v>585</v>
      </c>
      <c r="J1098" s="35" t="s">
        <v>582</v>
      </c>
      <c r="K1098" s="35">
        <v>7438</v>
      </c>
      <c r="L1098" s="35"/>
      <c r="M1098" s="35"/>
      <c r="N1098" s="35"/>
      <c r="O1098" s="35"/>
      <c r="P1098" s="33"/>
      <c r="Q1098" s="35"/>
      <c r="R1098" s="35"/>
      <c r="S1098" s="35"/>
      <c r="T1098" s="35"/>
      <c r="U1098" s="35"/>
      <c r="V1098" s="35"/>
      <c r="W1098" s="35"/>
      <c r="X1098" s="35"/>
      <c r="Y1098" s="35"/>
      <c r="Z1098" s="35"/>
      <c r="AA1098" s="35">
        <v>1992</v>
      </c>
      <c r="AB1098" s="35"/>
      <c r="AC1098" s="35">
        <v>4</v>
      </c>
      <c r="AD1098" s="35">
        <v>4</v>
      </c>
      <c r="AE1098" s="35"/>
      <c r="AF1098" s="35">
        <v>4</v>
      </c>
      <c r="AG1098" s="35"/>
      <c r="AH1098" s="35">
        <v>4</v>
      </c>
      <c r="AI1098" s="35"/>
      <c r="AJ1098" s="35"/>
      <c r="AK1098" s="35"/>
      <c r="AL1098" s="35"/>
      <c r="AM1098" s="35"/>
      <c r="AN1098" s="35"/>
      <c r="AO1098" s="35"/>
      <c r="AP1098" s="35"/>
      <c r="AQ1098" s="35"/>
      <c r="AR1098" s="35"/>
      <c r="AS1098" s="35"/>
      <c r="AT1098" s="35"/>
      <c r="AU1098" s="35"/>
      <c r="AV1098" s="35"/>
      <c r="AW1098" s="35"/>
      <c r="AX1098" s="35"/>
      <c r="AY1098" s="35"/>
      <c r="AZ1098" s="35"/>
      <c r="BA1098" s="35"/>
      <c r="BB1098" s="35"/>
      <c r="BC1098" s="35"/>
      <c r="BD1098" s="35"/>
      <c r="BE1098" s="35"/>
      <c r="BF1098" s="35"/>
      <c r="BG1098" s="35"/>
      <c r="BH1098" s="35"/>
      <c r="BI1098" s="35"/>
      <c r="BJ1098" s="35"/>
      <c r="BK1098" s="35"/>
      <c r="BL1098" s="35"/>
      <c r="BM1098" s="35"/>
      <c r="BN1098" s="35"/>
      <c r="BO1098" s="35"/>
      <c r="BP1098" s="35"/>
      <c r="BQ1098" s="35"/>
      <c r="BR1098" s="35"/>
      <c r="BS1098" s="35"/>
      <c r="BT1098" s="35"/>
      <c r="BU1098" s="35"/>
      <c r="BV1098" s="35"/>
      <c r="BW1098" s="35"/>
      <c r="BX1098" s="35"/>
      <c r="BY1098" s="35"/>
      <c r="BZ1098" s="35"/>
      <c r="CA1098" s="35"/>
      <c r="CB1098" s="35"/>
      <c r="CC1098" s="35"/>
      <c r="CD1098" s="35"/>
      <c r="CE1098" s="35"/>
      <c r="CF1098" s="35"/>
      <c r="CG1098" s="35"/>
      <c r="CH1098" s="35" t="s">
        <v>5539</v>
      </c>
      <c r="CQ1098" s="242">
        <v>1</v>
      </c>
      <c r="CR1098" s="242" t="s">
        <v>1268</v>
      </c>
      <c r="CV1098" s="242">
        <v>0</v>
      </c>
    </row>
    <row r="1099" spans="1:100" s="242" customFormat="1" x14ac:dyDescent="0.25">
      <c r="A1099" s="35" t="s">
        <v>5540</v>
      </c>
      <c r="B1099" s="35"/>
      <c r="C1099" s="35"/>
      <c r="D1099" s="35"/>
      <c r="E1099" s="35" t="s">
        <v>5541</v>
      </c>
      <c r="F1099" s="35" t="s">
        <v>5542</v>
      </c>
      <c r="G1099" s="35" t="s">
        <v>133</v>
      </c>
      <c r="H1099" s="35">
        <v>47904</v>
      </c>
      <c r="I1099" s="35" t="s">
        <v>585</v>
      </c>
      <c r="J1099" s="35" t="s">
        <v>582</v>
      </c>
      <c r="K1099" s="35">
        <v>7746</v>
      </c>
      <c r="L1099" s="35"/>
      <c r="M1099" s="35"/>
      <c r="N1099" s="35"/>
      <c r="O1099" s="35"/>
      <c r="P1099" s="33"/>
      <c r="Q1099" s="35"/>
      <c r="R1099" s="35"/>
      <c r="S1099" s="35"/>
      <c r="T1099" s="35"/>
      <c r="U1099" s="35"/>
      <c r="V1099" s="35"/>
      <c r="W1099" s="35"/>
      <c r="X1099" s="35"/>
      <c r="Y1099" s="35"/>
      <c r="Z1099" s="35"/>
      <c r="AA1099" s="35">
        <v>1966</v>
      </c>
      <c r="AB1099" s="35"/>
      <c r="AC1099" s="35">
        <v>2</v>
      </c>
      <c r="AD1099" s="35">
        <v>2</v>
      </c>
      <c r="AE1099" s="35"/>
      <c r="AF1099" s="35">
        <v>2</v>
      </c>
      <c r="AG1099" s="35"/>
      <c r="AH1099" s="35">
        <v>2</v>
      </c>
      <c r="AI1099" s="35"/>
      <c r="AJ1099" s="35"/>
      <c r="AK1099" s="35"/>
      <c r="AL1099" s="35"/>
      <c r="AM1099" s="35"/>
      <c r="AN1099" s="35"/>
      <c r="AO1099" s="35"/>
      <c r="AP1099" s="35"/>
      <c r="AQ1099" s="35"/>
      <c r="AR1099" s="35"/>
      <c r="AS1099" s="35"/>
      <c r="AT1099" s="35"/>
      <c r="AU1099" s="35"/>
      <c r="AV1099" s="35"/>
      <c r="AW1099" s="35"/>
      <c r="AX1099" s="35"/>
      <c r="AY1099" s="35"/>
      <c r="AZ1099" s="35"/>
      <c r="BA1099" s="35"/>
      <c r="BB1099" s="35"/>
      <c r="BC1099" s="35"/>
      <c r="BD1099" s="35"/>
      <c r="BE1099" s="35"/>
      <c r="BF1099" s="35"/>
      <c r="BG1099" s="35"/>
      <c r="BH1099" s="35"/>
      <c r="BI1099" s="35"/>
      <c r="BJ1099" s="35"/>
      <c r="BK1099" s="35"/>
      <c r="BL1099" s="35"/>
      <c r="BM1099" s="35"/>
      <c r="BN1099" s="35"/>
      <c r="BO1099" s="35"/>
      <c r="BP1099" s="35"/>
      <c r="BQ1099" s="35"/>
      <c r="BR1099" s="35"/>
      <c r="BS1099" s="35"/>
      <c r="BT1099" s="35"/>
      <c r="BU1099" s="35"/>
      <c r="BV1099" s="35"/>
      <c r="BW1099" s="35"/>
      <c r="BX1099" s="35"/>
      <c r="BY1099" s="35"/>
      <c r="BZ1099" s="35"/>
      <c r="CA1099" s="35"/>
      <c r="CB1099" s="35"/>
      <c r="CC1099" s="35"/>
      <c r="CD1099" s="35"/>
      <c r="CE1099" s="35"/>
      <c r="CF1099" s="35"/>
      <c r="CG1099" s="35"/>
      <c r="CH1099" s="35" t="s">
        <v>5543</v>
      </c>
      <c r="CQ1099" s="242">
        <v>0</v>
      </c>
      <c r="CV1099" s="242">
        <v>0</v>
      </c>
    </row>
    <row r="1100" spans="1:100" s="242" customFormat="1" x14ac:dyDescent="0.25">
      <c r="A1100" s="35" t="s">
        <v>5544</v>
      </c>
      <c r="B1100" s="35"/>
      <c r="C1100" s="35"/>
      <c r="D1100" s="35"/>
      <c r="E1100" s="35" t="s">
        <v>5545</v>
      </c>
      <c r="F1100" s="35" t="s">
        <v>5546</v>
      </c>
      <c r="G1100" s="35" t="s">
        <v>133</v>
      </c>
      <c r="H1100" s="35">
        <v>47905</v>
      </c>
      <c r="I1100" s="35" t="s">
        <v>585</v>
      </c>
      <c r="J1100" s="35" t="s">
        <v>582</v>
      </c>
      <c r="K1100" s="35">
        <v>7992</v>
      </c>
      <c r="L1100" s="35"/>
      <c r="M1100" s="35"/>
      <c r="N1100" s="35"/>
      <c r="O1100" s="35"/>
      <c r="P1100" s="33">
        <v>880</v>
      </c>
      <c r="Q1100" s="35"/>
      <c r="R1100" s="35"/>
      <c r="S1100" s="35"/>
      <c r="T1100" s="35"/>
      <c r="U1100" s="35"/>
      <c r="V1100" s="35"/>
      <c r="W1100" s="35"/>
      <c r="X1100" s="35"/>
      <c r="Y1100" s="35"/>
      <c r="Z1100" s="35"/>
      <c r="AA1100" s="35">
        <v>1965</v>
      </c>
      <c r="AB1100" s="35"/>
      <c r="AC1100" s="35">
        <v>2</v>
      </c>
      <c r="AD1100" s="35">
        <v>2</v>
      </c>
      <c r="AE1100" s="35"/>
      <c r="AF1100" s="35">
        <v>2</v>
      </c>
      <c r="AG1100" s="35"/>
      <c r="AH1100" s="35">
        <v>3</v>
      </c>
      <c r="AI1100" s="35"/>
      <c r="AJ1100" s="35"/>
      <c r="AK1100" s="35"/>
      <c r="AL1100" s="35"/>
      <c r="AM1100" s="35"/>
      <c r="AN1100" s="35"/>
      <c r="AO1100" s="35"/>
      <c r="AP1100" s="35"/>
      <c r="AQ1100" s="35"/>
      <c r="AR1100" s="35"/>
      <c r="AS1100" s="35"/>
      <c r="AT1100" s="35"/>
      <c r="AU1100" s="35"/>
      <c r="AV1100" s="35"/>
      <c r="AW1100" s="35"/>
      <c r="AX1100" s="35"/>
      <c r="AY1100" s="35"/>
      <c r="AZ1100" s="35"/>
      <c r="BA1100" s="35"/>
      <c r="BB1100" s="35"/>
      <c r="BC1100" s="35"/>
      <c r="BD1100" s="35"/>
      <c r="BE1100" s="35"/>
      <c r="BF1100" s="35"/>
      <c r="BG1100" s="35"/>
      <c r="BH1100" s="35"/>
      <c r="BI1100" s="35"/>
      <c r="BJ1100" s="35"/>
      <c r="BK1100" s="35"/>
      <c r="BL1100" s="35"/>
      <c r="BM1100" s="35"/>
      <c r="BN1100" s="35"/>
      <c r="BO1100" s="35"/>
      <c r="BP1100" s="35"/>
      <c r="BQ1100" s="35"/>
      <c r="BR1100" s="35"/>
      <c r="BS1100" s="35"/>
      <c r="BT1100" s="35"/>
      <c r="BU1100" s="35"/>
      <c r="BV1100" s="35"/>
      <c r="BW1100" s="35"/>
      <c r="BX1100" s="35"/>
      <c r="BY1100" s="35"/>
      <c r="BZ1100" s="35"/>
      <c r="CA1100" s="35"/>
      <c r="CB1100" s="35"/>
      <c r="CC1100" s="35"/>
      <c r="CD1100" s="35"/>
      <c r="CE1100" s="35"/>
      <c r="CF1100" s="35"/>
      <c r="CG1100" s="35"/>
      <c r="CH1100" s="35" t="s">
        <v>5547</v>
      </c>
      <c r="CQ1100" s="242">
        <v>0</v>
      </c>
      <c r="CV1100" s="242">
        <v>0</v>
      </c>
    </row>
    <row r="1101" spans="1:100" s="242" customFormat="1" x14ac:dyDescent="0.25">
      <c r="A1101" s="35" t="s">
        <v>5548</v>
      </c>
      <c r="B1101" s="35"/>
      <c r="C1101" s="35"/>
      <c r="D1101" s="35"/>
      <c r="E1101" s="35" t="s">
        <v>5549</v>
      </c>
      <c r="F1101" s="35" t="s">
        <v>5550</v>
      </c>
      <c r="G1101" s="35" t="s">
        <v>133</v>
      </c>
      <c r="H1101" s="35">
        <v>47904</v>
      </c>
      <c r="I1101" s="35" t="s">
        <v>585</v>
      </c>
      <c r="J1101" s="35" t="s">
        <v>582</v>
      </c>
      <c r="K1101" s="35">
        <v>13528</v>
      </c>
      <c r="L1101" s="35"/>
      <c r="M1101" s="35"/>
      <c r="N1101" s="35"/>
      <c r="O1101" s="35"/>
      <c r="P1101" s="33"/>
      <c r="Q1101" s="35"/>
      <c r="R1101" s="35"/>
      <c r="S1101" s="35"/>
      <c r="T1101" s="35"/>
      <c r="U1101" s="35"/>
      <c r="V1101" s="35"/>
      <c r="W1101" s="35"/>
      <c r="X1101" s="35"/>
      <c r="Y1101" s="35"/>
      <c r="Z1101" s="35"/>
      <c r="AA1101" s="35">
        <v>2013</v>
      </c>
      <c r="AB1101" s="35"/>
      <c r="AC1101" s="35">
        <v>3</v>
      </c>
      <c r="AD1101" s="35">
        <v>3</v>
      </c>
      <c r="AE1101" s="35"/>
      <c r="AF1101" s="35">
        <v>3</v>
      </c>
      <c r="AG1101" s="35"/>
      <c r="AH1101" s="35">
        <v>3</v>
      </c>
      <c r="AI1101" s="35"/>
      <c r="AJ1101" s="35"/>
      <c r="AK1101" s="35"/>
      <c r="AL1101" s="35"/>
      <c r="AM1101" s="35"/>
      <c r="AN1101" s="35"/>
      <c r="AO1101" s="35"/>
      <c r="AP1101" s="35"/>
      <c r="AQ1101" s="35"/>
      <c r="AR1101" s="35"/>
      <c r="AS1101" s="35"/>
      <c r="AT1101" s="35"/>
      <c r="AU1101" s="35"/>
      <c r="AV1101" s="35"/>
      <c r="AW1101" s="35"/>
      <c r="AX1101" s="35"/>
      <c r="AY1101" s="35"/>
      <c r="AZ1101" s="35"/>
      <c r="BA1101" s="35"/>
      <c r="BB1101" s="35"/>
      <c r="BC1101" s="35"/>
      <c r="BD1101" s="35"/>
      <c r="BE1101" s="35"/>
      <c r="BF1101" s="35"/>
      <c r="BG1101" s="35"/>
      <c r="BH1101" s="35"/>
      <c r="BI1101" s="35"/>
      <c r="BJ1101" s="35"/>
      <c r="BK1101" s="35"/>
      <c r="BL1101" s="35"/>
      <c r="BM1101" s="35"/>
      <c r="BN1101" s="35"/>
      <c r="BO1101" s="35"/>
      <c r="BP1101" s="35"/>
      <c r="BQ1101" s="35"/>
      <c r="BR1101" s="35"/>
      <c r="BS1101" s="35"/>
      <c r="BT1101" s="35"/>
      <c r="BU1101" s="35"/>
      <c r="BV1101" s="35"/>
      <c r="BW1101" s="35"/>
      <c r="BX1101" s="35"/>
      <c r="BY1101" s="35"/>
      <c r="BZ1101" s="35"/>
      <c r="CA1101" s="35"/>
      <c r="CB1101" s="35"/>
      <c r="CC1101" s="35"/>
      <c r="CD1101" s="35"/>
      <c r="CE1101" s="35"/>
      <c r="CF1101" s="35"/>
      <c r="CG1101" s="35"/>
      <c r="CH1101" s="35" t="s">
        <v>5551</v>
      </c>
      <c r="CQ1101" s="242">
        <v>0</v>
      </c>
      <c r="CV1101" s="242">
        <v>0</v>
      </c>
    </row>
    <row r="1102" spans="1:100" s="242" customFormat="1" x14ac:dyDescent="0.25">
      <c r="A1102" s="35" t="s">
        <v>1107</v>
      </c>
      <c r="B1102" s="35"/>
      <c r="C1102" s="35"/>
      <c r="D1102" s="35"/>
      <c r="E1102" s="35" t="s">
        <v>5556</v>
      </c>
      <c r="F1102" s="35" t="s">
        <v>5557</v>
      </c>
      <c r="G1102" s="35" t="s">
        <v>133</v>
      </c>
      <c r="H1102" s="35">
        <v>47905</v>
      </c>
      <c r="I1102" s="35" t="s">
        <v>585</v>
      </c>
      <c r="J1102" s="35" t="s">
        <v>582</v>
      </c>
      <c r="K1102" s="35">
        <v>15182</v>
      </c>
      <c r="L1102" s="35"/>
      <c r="M1102" s="35"/>
      <c r="N1102" s="35"/>
      <c r="O1102" s="35"/>
      <c r="P1102" s="33"/>
      <c r="Q1102" s="35"/>
      <c r="R1102" s="35"/>
      <c r="S1102" s="35"/>
      <c r="T1102" s="35"/>
      <c r="U1102" s="35"/>
      <c r="V1102" s="35"/>
      <c r="W1102" s="35"/>
      <c r="X1102" s="35"/>
      <c r="Y1102" s="35"/>
      <c r="Z1102" s="35"/>
      <c r="AA1102" s="35">
        <v>1991</v>
      </c>
      <c r="AB1102" s="35"/>
      <c r="AC1102" s="35">
        <v>3</v>
      </c>
      <c r="AD1102" s="35">
        <v>3</v>
      </c>
      <c r="AE1102" s="35"/>
      <c r="AF1102" s="35">
        <v>3</v>
      </c>
      <c r="AG1102" s="35"/>
      <c r="AH1102" s="35">
        <v>3</v>
      </c>
      <c r="AI1102" s="35"/>
      <c r="AJ1102" s="35"/>
      <c r="AK1102" s="35"/>
      <c r="AL1102" s="35"/>
      <c r="AM1102" s="35"/>
      <c r="AN1102" s="35"/>
      <c r="AO1102" s="35"/>
      <c r="AP1102" s="35"/>
      <c r="AQ1102" s="35"/>
      <c r="AR1102" s="35"/>
      <c r="AS1102" s="35"/>
      <c r="AT1102" s="35"/>
      <c r="AU1102" s="35"/>
      <c r="AV1102" s="35"/>
      <c r="AW1102" s="35"/>
      <c r="AX1102" s="35"/>
      <c r="AY1102" s="35"/>
      <c r="AZ1102" s="35"/>
      <c r="BA1102" s="35"/>
      <c r="BB1102" s="35"/>
      <c r="BC1102" s="35"/>
      <c r="BD1102" s="35"/>
      <c r="BE1102" s="35"/>
      <c r="BF1102" s="35"/>
      <c r="BG1102" s="35"/>
      <c r="BH1102" s="35"/>
      <c r="BI1102" s="35"/>
      <c r="BJ1102" s="35"/>
      <c r="BK1102" s="35"/>
      <c r="BL1102" s="35"/>
      <c r="BM1102" s="35"/>
      <c r="BN1102" s="35"/>
      <c r="BO1102" s="35"/>
      <c r="BP1102" s="35"/>
      <c r="BQ1102" s="35"/>
      <c r="BR1102" s="35"/>
      <c r="BS1102" s="35"/>
      <c r="BT1102" s="35"/>
      <c r="BU1102" s="35"/>
      <c r="BV1102" s="35"/>
      <c r="BW1102" s="35"/>
      <c r="BX1102" s="35"/>
      <c r="BY1102" s="35"/>
      <c r="BZ1102" s="35"/>
      <c r="CA1102" s="35"/>
      <c r="CB1102" s="35"/>
      <c r="CC1102" s="35"/>
      <c r="CD1102" s="35"/>
      <c r="CE1102" s="35"/>
      <c r="CF1102" s="35"/>
      <c r="CG1102" s="35"/>
      <c r="CH1102" s="35" t="s">
        <v>5558</v>
      </c>
      <c r="CQ1102" s="242">
        <v>1</v>
      </c>
      <c r="CR1102" s="242" t="s">
        <v>6403</v>
      </c>
      <c r="CV1102" s="242">
        <v>0</v>
      </c>
    </row>
    <row r="1103" spans="1:100" s="242" customFormat="1" x14ac:dyDescent="0.25">
      <c r="A1103" s="35" t="s">
        <v>2924</v>
      </c>
      <c r="B1103" s="35"/>
      <c r="C1103" s="35"/>
      <c r="D1103" s="35"/>
      <c r="E1103" s="35" t="s">
        <v>5574</v>
      </c>
      <c r="F1103" s="35" t="s">
        <v>5575</v>
      </c>
      <c r="G1103" s="35" t="s">
        <v>133</v>
      </c>
      <c r="H1103" s="35">
        <v>47909</v>
      </c>
      <c r="I1103" s="35" t="s">
        <v>585</v>
      </c>
      <c r="J1103" s="35" t="s">
        <v>582</v>
      </c>
      <c r="K1103" s="35">
        <v>16767</v>
      </c>
      <c r="L1103" s="35"/>
      <c r="M1103" s="35"/>
      <c r="N1103" s="35"/>
      <c r="O1103" s="35"/>
      <c r="P1103" s="33"/>
      <c r="Q1103" s="35"/>
      <c r="R1103" s="35"/>
      <c r="S1103" s="35"/>
      <c r="T1103" s="35"/>
      <c r="U1103" s="35"/>
      <c r="V1103" s="35"/>
      <c r="W1103" s="35"/>
      <c r="X1103" s="35"/>
      <c r="Y1103" s="35"/>
      <c r="Z1103" s="35"/>
      <c r="AA1103" s="35">
        <v>1985</v>
      </c>
      <c r="AB1103" s="35"/>
      <c r="AC1103" s="35">
        <v>4</v>
      </c>
      <c r="AD1103" s="35">
        <v>4</v>
      </c>
      <c r="AE1103" s="35"/>
      <c r="AF1103" s="35">
        <v>4</v>
      </c>
      <c r="AG1103" s="35"/>
      <c r="AH1103" s="35">
        <v>3</v>
      </c>
      <c r="AI1103" s="35"/>
      <c r="AJ1103" s="35"/>
      <c r="AK1103" s="35"/>
      <c r="AL1103" s="35"/>
      <c r="AM1103" s="35"/>
      <c r="AN1103" s="35"/>
      <c r="AO1103" s="35"/>
      <c r="AP1103" s="35"/>
      <c r="AQ1103" s="35"/>
      <c r="AR1103" s="35"/>
      <c r="AS1103" s="35"/>
      <c r="AT1103" s="35"/>
      <c r="AU1103" s="35"/>
      <c r="AV1103" s="35"/>
      <c r="AW1103" s="35"/>
      <c r="AX1103" s="35"/>
      <c r="AY1103" s="35"/>
      <c r="AZ1103" s="35"/>
      <c r="BA1103" s="35"/>
      <c r="BB1103" s="35"/>
      <c r="BC1103" s="35"/>
      <c r="BD1103" s="35"/>
      <c r="BE1103" s="35"/>
      <c r="BF1103" s="35"/>
      <c r="BG1103" s="35"/>
      <c r="BH1103" s="35"/>
      <c r="BI1103" s="35"/>
      <c r="BJ1103" s="35"/>
      <c r="BK1103" s="35"/>
      <c r="BL1103" s="35"/>
      <c r="BM1103" s="35"/>
      <c r="BN1103" s="35"/>
      <c r="BO1103" s="35"/>
      <c r="BP1103" s="35"/>
      <c r="BQ1103" s="35"/>
      <c r="BR1103" s="35"/>
      <c r="BS1103" s="35"/>
      <c r="BT1103" s="35"/>
      <c r="BU1103" s="35"/>
      <c r="BV1103" s="35"/>
      <c r="BW1103" s="35"/>
      <c r="BX1103" s="35"/>
      <c r="BY1103" s="35"/>
      <c r="BZ1103" s="35"/>
      <c r="CA1103" s="35"/>
      <c r="CB1103" s="35"/>
      <c r="CC1103" s="35"/>
      <c r="CD1103" s="35"/>
      <c r="CE1103" s="35"/>
      <c r="CF1103" s="35"/>
      <c r="CG1103" s="35"/>
      <c r="CH1103" s="35"/>
      <c r="CQ1103" s="242">
        <v>1</v>
      </c>
      <c r="CR1103" s="242" t="s">
        <v>2923</v>
      </c>
      <c r="CV1103" s="242">
        <v>0</v>
      </c>
    </row>
    <row r="1104" spans="1:100" s="242" customFormat="1" x14ac:dyDescent="0.25">
      <c r="A1104" s="35" t="s">
        <v>1460</v>
      </c>
      <c r="B1104" s="35"/>
      <c r="C1104" s="35"/>
      <c r="D1104" s="35"/>
      <c r="E1104" s="35" t="s">
        <v>5579</v>
      </c>
      <c r="F1104" s="35" t="s">
        <v>5580</v>
      </c>
      <c r="G1104" s="35" t="s">
        <v>133</v>
      </c>
      <c r="H1104" s="35">
        <v>47905</v>
      </c>
      <c r="I1104" s="35" t="s">
        <v>585</v>
      </c>
      <c r="J1104" s="35" t="s">
        <v>582</v>
      </c>
      <c r="K1104" s="35">
        <v>13104</v>
      </c>
      <c r="L1104" s="35"/>
      <c r="M1104" s="35"/>
      <c r="N1104" s="35"/>
      <c r="O1104" s="35"/>
      <c r="P1104" s="33"/>
      <c r="Q1104" s="35"/>
      <c r="R1104" s="35"/>
      <c r="S1104" s="35"/>
      <c r="T1104" s="35"/>
      <c r="U1104" s="35"/>
      <c r="V1104" s="35"/>
      <c r="W1104" s="35"/>
      <c r="X1104" s="35"/>
      <c r="Y1104" s="35"/>
      <c r="Z1104" s="35"/>
      <c r="AA1104" s="35">
        <v>1951</v>
      </c>
      <c r="AB1104" s="35"/>
      <c r="AC1104" s="35">
        <v>3</v>
      </c>
      <c r="AD1104" s="35">
        <v>3</v>
      </c>
      <c r="AE1104" s="35"/>
      <c r="AF1104" s="35">
        <v>3</v>
      </c>
      <c r="AG1104" s="35"/>
      <c r="AH1104" s="35">
        <v>3</v>
      </c>
      <c r="AI1104" s="35"/>
      <c r="AJ1104" s="35"/>
      <c r="AK1104" s="35"/>
      <c r="AL1104" s="35"/>
      <c r="AM1104" s="35"/>
      <c r="AN1104" s="35"/>
      <c r="AO1104" s="35"/>
      <c r="AP1104" s="35"/>
      <c r="AQ1104" s="35"/>
      <c r="AR1104" s="35"/>
      <c r="AS1104" s="35"/>
      <c r="AT1104" s="35"/>
      <c r="AU1104" s="35"/>
      <c r="AV1104" s="35"/>
      <c r="AW1104" s="35"/>
      <c r="AX1104" s="35"/>
      <c r="AY1104" s="35"/>
      <c r="AZ1104" s="35"/>
      <c r="BA1104" s="35"/>
      <c r="BB1104" s="35"/>
      <c r="BC1104" s="35"/>
      <c r="BD1104" s="35"/>
      <c r="BE1104" s="35"/>
      <c r="BF1104" s="35"/>
      <c r="BG1104" s="35"/>
      <c r="BH1104" s="35"/>
      <c r="BI1104" s="35"/>
      <c r="BJ1104" s="35"/>
      <c r="BK1104" s="35"/>
      <c r="BL1104" s="35"/>
      <c r="BM1104" s="35"/>
      <c r="BN1104" s="35"/>
      <c r="BO1104" s="35"/>
      <c r="BP1104" s="35"/>
      <c r="BQ1104" s="35"/>
      <c r="BR1104" s="35"/>
      <c r="BS1104" s="35"/>
      <c r="BT1104" s="35"/>
      <c r="BU1104" s="35"/>
      <c r="BV1104" s="35"/>
      <c r="BW1104" s="35"/>
      <c r="BX1104" s="35"/>
      <c r="BY1104" s="35"/>
      <c r="BZ1104" s="35"/>
      <c r="CA1104" s="35"/>
      <c r="CB1104" s="35"/>
      <c r="CC1104" s="35"/>
      <c r="CD1104" s="35"/>
      <c r="CE1104" s="35"/>
      <c r="CF1104" s="35"/>
      <c r="CG1104" s="35"/>
      <c r="CH1104" s="35" t="s">
        <v>5581</v>
      </c>
      <c r="CQ1104" s="242">
        <v>1</v>
      </c>
      <c r="CR1104" s="242" t="s">
        <v>6404</v>
      </c>
      <c r="CV1104" s="242">
        <v>0</v>
      </c>
    </row>
    <row r="1105" spans="1:100" s="242" customFormat="1" x14ac:dyDescent="0.25">
      <c r="A1105" s="35" t="s">
        <v>5586</v>
      </c>
      <c r="B1105" s="35"/>
      <c r="C1105" s="35"/>
      <c r="D1105" s="35"/>
      <c r="E1105" s="35" t="s">
        <v>5587</v>
      </c>
      <c r="F1105" s="35" t="s">
        <v>5588</v>
      </c>
      <c r="G1105" s="35" t="s">
        <v>133</v>
      </c>
      <c r="H1105" s="35">
        <v>47909</v>
      </c>
      <c r="I1105" s="35" t="s">
        <v>585</v>
      </c>
      <c r="J1105" s="35" t="s">
        <v>582</v>
      </c>
      <c r="K1105" s="35">
        <v>13665</v>
      </c>
      <c r="L1105" s="35"/>
      <c r="M1105" s="35"/>
      <c r="N1105" s="35"/>
      <c r="O1105" s="35"/>
      <c r="P1105" s="33">
        <v>3416</v>
      </c>
      <c r="Q1105" s="35"/>
      <c r="R1105" s="35"/>
      <c r="S1105" s="35"/>
      <c r="T1105" s="35"/>
      <c r="U1105" s="35"/>
      <c r="V1105" s="35"/>
      <c r="W1105" s="35"/>
      <c r="X1105" s="35"/>
      <c r="Y1105" s="35"/>
      <c r="Z1105" s="35"/>
      <c r="AA1105" s="35">
        <v>1968</v>
      </c>
      <c r="AB1105" s="35"/>
      <c r="AC1105" s="35">
        <v>3</v>
      </c>
      <c r="AD1105" s="35">
        <v>3</v>
      </c>
      <c r="AE1105" s="35"/>
      <c r="AF1105" s="35">
        <v>4</v>
      </c>
      <c r="AG1105" s="35"/>
      <c r="AH1105" s="35">
        <v>3</v>
      </c>
      <c r="AI1105" s="35"/>
      <c r="AJ1105" s="35"/>
      <c r="AK1105" s="35"/>
      <c r="AL1105" s="35"/>
      <c r="AM1105" s="35"/>
      <c r="AN1105" s="35"/>
      <c r="AO1105" s="35"/>
      <c r="AP1105" s="35"/>
      <c r="AQ1105" s="35"/>
      <c r="AR1105" s="35"/>
      <c r="AS1105" s="35"/>
      <c r="AT1105" s="35"/>
      <c r="AU1105" s="35"/>
      <c r="AV1105" s="35"/>
      <c r="AW1105" s="35"/>
      <c r="AX1105" s="35"/>
      <c r="AY1105" s="35"/>
      <c r="AZ1105" s="35"/>
      <c r="BA1105" s="35"/>
      <c r="BB1105" s="35"/>
      <c r="BC1105" s="35"/>
      <c r="BD1105" s="35"/>
      <c r="BE1105" s="35"/>
      <c r="BF1105" s="35"/>
      <c r="BG1105" s="35"/>
      <c r="BH1105" s="35"/>
      <c r="BI1105" s="35"/>
      <c r="BJ1105" s="35"/>
      <c r="BK1105" s="35"/>
      <c r="BL1105" s="35"/>
      <c r="BM1105" s="35"/>
      <c r="BN1105" s="35"/>
      <c r="BO1105" s="35"/>
      <c r="BP1105" s="35"/>
      <c r="BQ1105" s="35"/>
      <c r="BR1105" s="35"/>
      <c r="BS1105" s="35"/>
      <c r="BT1105" s="35"/>
      <c r="BU1105" s="35"/>
      <c r="BV1105" s="35"/>
      <c r="BW1105" s="35"/>
      <c r="BX1105" s="35"/>
      <c r="BY1105" s="35"/>
      <c r="BZ1105" s="35"/>
      <c r="CA1105" s="35"/>
      <c r="CB1105" s="35"/>
      <c r="CC1105" s="35"/>
      <c r="CD1105" s="35"/>
      <c r="CE1105" s="35"/>
      <c r="CF1105" s="35"/>
      <c r="CG1105" s="35"/>
      <c r="CH1105" s="35" t="s">
        <v>5589</v>
      </c>
      <c r="CQ1105" s="242">
        <v>0</v>
      </c>
      <c r="CV1105" s="242">
        <v>0</v>
      </c>
    </row>
    <row r="1106" spans="1:100" s="242" customFormat="1" x14ac:dyDescent="0.25">
      <c r="A1106" s="35" t="s">
        <v>5590</v>
      </c>
      <c r="B1106" s="35"/>
      <c r="C1106" s="35"/>
      <c r="D1106" s="35"/>
      <c r="E1106" s="35" t="s">
        <v>5591</v>
      </c>
      <c r="F1106" s="35" t="s">
        <v>5592</v>
      </c>
      <c r="G1106" s="35" t="s">
        <v>133</v>
      </c>
      <c r="H1106" s="35">
        <v>47904</v>
      </c>
      <c r="I1106" s="35" t="s">
        <v>585</v>
      </c>
      <c r="J1106" s="35" t="s">
        <v>582</v>
      </c>
      <c r="K1106" s="35">
        <v>39610</v>
      </c>
      <c r="L1106" s="35"/>
      <c r="M1106" s="35"/>
      <c r="N1106" s="35"/>
      <c r="O1106" s="35"/>
      <c r="P1106" s="33">
        <v>14000</v>
      </c>
      <c r="Q1106" s="35"/>
      <c r="R1106" s="35"/>
      <c r="S1106" s="35"/>
      <c r="T1106" s="35"/>
      <c r="U1106" s="35"/>
      <c r="V1106" s="35"/>
      <c r="W1106" s="35"/>
      <c r="X1106" s="35"/>
      <c r="Y1106" s="35"/>
      <c r="Z1106" s="35"/>
      <c r="AA1106" s="35">
        <v>2006</v>
      </c>
      <c r="AB1106" s="35"/>
      <c r="AC1106" s="35">
        <v>3</v>
      </c>
      <c r="AD1106" s="35">
        <v>4</v>
      </c>
      <c r="AE1106" s="35"/>
      <c r="AF1106" s="35">
        <v>3</v>
      </c>
      <c r="AG1106" s="35"/>
      <c r="AH1106" s="35">
        <v>3</v>
      </c>
      <c r="AI1106" s="35"/>
      <c r="AJ1106" s="35"/>
      <c r="AK1106" s="35"/>
      <c r="AL1106" s="35"/>
      <c r="AM1106" s="35"/>
      <c r="AN1106" s="35"/>
      <c r="AO1106" s="35"/>
      <c r="AP1106" s="35"/>
      <c r="AQ1106" s="35"/>
      <c r="AR1106" s="35"/>
      <c r="AS1106" s="35"/>
      <c r="AT1106" s="35"/>
      <c r="AU1106" s="35"/>
      <c r="AV1106" s="35"/>
      <c r="AW1106" s="35"/>
      <c r="AX1106" s="35"/>
      <c r="AY1106" s="35"/>
      <c r="AZ1106" s="35"/>
      <c r="BA1106" s="35"/>
      <c r="BB1106" s="35"/>
      <c r="BC1106" s="35"/>
      <c r="BD1106" s="35"/>
      <c r="BE1106" s="35"/>
      <c r="BF1106" s="35"/>
      <c r="BG1106" s="35"/>
      <c r="BH1106" s="35"/>
      <c r="BI1106" s="35"/>
      <c r="BJ1106" s="35"/>
      <c r="BK1106" s="35"/>
      <c r="BL1106" s="35"/>
      <c r="BM1106" s="35"/>
      <c r="BN1106" s="35"/>
      <c r="BO1106" s="35"/>
      <c r="BP1106" s="35"/>
      <c r="BQ1106" s="35"/>
      <c r="BR1106" s="35"/>
      <c r="BS1106" s="35"/>
      <c r="BT1106" s="35"/>
      <c r="BU1106" s="35"/>
      <c r="BV1106" s="35"/>
      <c r="BW1106" s="35"/>
      <c r="BX1106" s="35"/>
      <c r="BY1106" s="35"/>
      <c r="BZ1106" s="35"/>
      <c r="CA1106" s="35"/>
      <c r="CB1106" s="35"/>
      <c r="CC1106" s="35"/>
      <c r="CD1106" s="35"/>
      <c r="CE1106" s="35"/>
      <c r="CF1106" s="35"/>
      <c r="CG1106" s="35"/>
      <c r="CH1106" s="35" t="s">
        <v>5593</v>
      </c>
      <c r="CQ1106" s="242">
        <v>0</v>
      </c>
      <c r="CV1106" s="242">
        <v>0</v>
      </c>
    </row>
    <row r="1107" spans="1:100" s="242" customFormat="1" x14ac:dyDescent="0.25">
      <c r="A1107" s="35" t="s">
        <v>5594</v>
      </c>
      <c r="B1107" s="35"/>
      <c r="C1107" s="35"/>
      <c r="D1107" s="35"/>
      <c r="E1107" s="35" t="s">
        <v>5595</v>
      </c>
      <c r="F1107" s="35" t="s">
        <v>5596</v>
      </c>
      <c r="G1107" s="35" t="s">
        <v>133</v>
      </c>
      <c r="H1107" s="35">
        <v>47904</v>
      </c>
      <c r="I1107" s="35" t="s">
        <v>585</v>
      </c>
      <c r="J1107" s="35" t="s">
        <v>582</v>
      </c>
      <c r="K1107" s="35">
        <v>10300</v>
      </c>
      <c r="L1107" s="35"/>
      <c r="M1107" s="35"/>
      <c r="N1107" s="35"/>
      <c r="O1107" s="35"/>
      <c r="P1107" s="33"/>
      <c r="Q1107" s="35"/>
      <c r="R1107" s="35"/>
      <c r="S1107" s="35"/>
      <c r="T1107" s="35"/>
      <c r="U1107" s="35"/>
      <c r="V1107" s="35"/>
      <c r="W1107" s="35"/>
      <c r="X1107" s="35"/>
      <c r="Y1107" s="35"/>
      <c r="Z1107" s="35"/>
      <c r="AA1107" s="35">
        <v>1955</v>
      </c>
      <c r="AB1107" s="35"/>
      <c r="AC1107" s="35">
        <v>5</v>
      </c>
      <c r="AD1107" s="35">
        <v>5</v>
      </c>
      <c r="AE1107" s="35"/>
      <c r="AF1107" s="35">
        <v>5</v>
      </c>
      <c r="AG1107" s="35"/>
      <c r="AH1107" s="35">
        <v>4</v>
      </c>
      <c r="AI1107" s="35"/>
      <c r="AJ1107" s="35"/>
      <c r="AK1107" s="35"/>
      <c r="AL1107" s="35"/>
      <c r="AM1107" s="35"/>
      <c r="AN1107" s="35"/>
      <c r="AO1107" s="35"/>
      <c r="AP1107" s="35"/>
      <c r="AQ1107" s="35"/>
      <c r="AR1107" s="35"/>
      <c r="AS1107" s="35"/>
      <c r="AT1107" s="35"/>
      <c r="AU1107" s="35"/>
      <c r="AV1107" s="35"/>
      <c r="AW1107" s="35"/>
      <c r="AX1107" s="35"/>
      <c r="AY1107" s="35"/>
      <c r="AZ1107" s="35"/>
      <c r="BA1107" s="35"/>
      <c r="BB1107" s="35"/>
      <c r="BC1107" s="35"/>
      <c r="BD1107" s="35"/>
      <c r="BE1107" s="35"/>
      <c r="BF1107" s="35"/>
      <c r="BG1107" s="35"/>
      <c r="BH1107" s="35"/>
      <c r="BI1107" s="35"/>
      <c r="BJ1107" s="35"/>
      <c r="BK1107" s="35"/>
      <c r="BL1107" s="35"/>
      <c r="BM1107" s="35"/>
      <c r="BN1107" s="35"/>
      <c r="BO1107" s="35"/>
      <c r="BP1107" s="35"/>
      <c r="BQ1107" s="35"/>
      <c r="BR1107" s="35"/>
      <c r="BS1107" s="35"/>
      <c r="BT1107" s="35"/>
      <c r="BU1107" s="35"/>
      <c r="BV1107" s="35"/>
      <c r="BW1107" s="35"/>
      <c r="BX1107" s="35"/>
      <c r="BY1107" s="35"/>
      <c r="BZ1107" s="35"/>
      <c r="CA1107" s="35"/>
      <c r="CB1107" s="35"/>
      <c r="CC1107" s="35"/>
      <c r="CD1107" s="35"/>
      <c r="CE1107" s="35"/>
      <c r="CF1107" s="35"/>
      <c r="CG1107" s="35"/>
      <c r="CH1107" s="35" t="s">
        <v>5597</v>
      </c>
      <c r="CQ1107" s="242">
        <v>0</v>
      </c>
      <c r="CV1107" s="242">
        <v>0</v>
      </c>
    </row>
    <row r="1108" spans="1:100" s="242" customFormat="1" x14ac:dyDescent="0.25">
      <c r="A1108" s="35" t="s">
        <v>5598</v>
      </c>
      <c r="B1108" s="35"/>
      <c r="C1108" s="35"/>
      <c r="D1108" s="35"/>
      <c r="E1108" s="35" t="s">
        <v>5393</v>
      </c>
      <c r="F1108" s="35" t="s">
        <v>5599</v>
      </c>
      <c r="G1108" s="35" t="s">
        <v>133</v>
      </c>
      <c r="H1108" s="35">
        <v>47905</v>
      </c>
      <c r="I1108" s="35" t="s">
        <v>585</v>
      </c>
      <c r="J1108" s="35" t="s">
        <v>582</v>
      </c>
      <c r="K1108" s="35">
        <v>11600</v>
      </c>
      <c r="L1108" s="35"/>
      <c r="M1108" s="35"/>
      <c r="N1108" s="35"/>
      <c r="O1108" s="35"/>
      <c r="P1108" s="33"/>
      <c r="Q1108" s="35"/>
      <c r="R1108" s="35"/>
      <c r="S1108" s="35"/>
      <c r="T1108" s="35"/>
      <c r="U1108" s="35"/>
      <c r="V1108" s="35"/>
      <c r="W1108" s="35"/>
      <c r="X1108" s="35"/>
      <c r="Y1108" s="35"/>
      <c r="Z1108" s="35"/>
      <c r="AA1108" s="35">
        <v>1994</v>
      </c>
      <c r="AB1108" s="35"/>
      <c r="AC1108" s="35">
        <v>4</v>
      </c>
      <c r="AD1108" s="35">
        <v>4</v>
      </c>
      <c r="AE1108" s="35"/>
      <c r="AF1108" s="35">
        <v>4</v>
      </c>
      <c r="AG1108" s="35"/>
      <c r="AH1108" s="35">
        <v>4</v>
      </c>
      <c r="AI1108" s="35"/>
      <c r="AJ1108" s="35"/>
      <c r="AK1108" s="35"/>
      <c r="AL1108" s="35"/>
      <c r="AM1108" s="35"/>
      <c r="AN1108" s="35"/>
      <c r="AO1108" s="35"/>
      <c r="AP1108" s="35"/>
      <c r="AQ1108" s="35"/>
      <c r="AR1108" s="35"/>
      <c r="AS1108" s="35"/>
      <c r="AT1108" s="35"/>
      <c r="AU1108" s="35"/>
      <c r="AV1108" s="35"/>
      <c r="AW1108" s="35"/>
      <c r="AX1108" s="35"/>
      <c r="AY1108" s="35"/>
      <c r="AZ1108" s="35"/>
      <c r="BA1108" s="35"/>
      <c r="BB1108" s="35"/>
      <c r="BC1108" s="35"/>
      <c r="BD1108" s="35"/>
      <c r="BE1108" s="35"/>
      <c r="BF1108" s="35"/>
      <c r="BG1108" s="35"/>
      <c r="BH1108" s="35"/>
      <c r="BI1108" s="35"/>
      <c r="BJ1108" s="35"/>
      <c r="BK1108" s="35"/>
      <c r="BL1108" s="35"/>
      <c r="BM1108" s="35"/>
      <c r="BN1108" s="35"/>
      <c r="BO1108" s="35"/>
      <c r="BP1108" s="35"/>
      <c r="BQ1108" s="35"/>
      <c r="BR1108" s="35"/>
      <c r="BS1108" s="35"/>
      <c r="BT1108" s="35"/>
      <c r="BU1108" s="35"/>
      <c r="BV1108" s="35"/>
      <c r="BW1108" s="35"/>
      <c r="BX1108" s="35"/>
      <c r="BY1108" s="35"/>
      <c r="BZ1108" s="35"/>
      <c r="CA1108" s="35"/>
      <c r="CB1108" s="35"/>
      <c r="CC1108" s="35"/>
      <c r="CD1108" s="35"/>
      <c r="CE1108" s="35"/>
      <c r="CF1108" s="35"/>
      <c r="CG1108" s="35"/>
      <c r="CH1108" s="35"/>
      <c r="CQ1108" s="242">
        <v>0</v>
      </c>
      <c r="CV1108" s="242">
        <v>0</v>
      </c>
    </row>
    <row r="1109" spans="1:100" s="242" customFormat="1" x14ac:dyDescent="0.25">
      <c r="A1109" s="35" t="s">
        <v>5600</v>
      </c>
      <c r="B1109" s="35"/>
      <c r="C1109" s="35"/>
      <c r="D1109" s="35"/>
      <c r="E1109" s="35" t="s">
        <v>5601</v>
      </c>
      <c r="F1109" s="35" t="s">
        <v>5602</v>
      </c>
      <c r="G1109" s="35" t="s">
        <v>133</v>
      </c>
      <c r="H1109" s="35">
        <v>47905</v>
      </c>
      <c r="I1109" s="35" t="s">
        <v>585</v>
      </c>
      <c r="J1109" s="35" t="s">
        <v>582</v>
      </c>
      <c r="K1109" s="35">
        <v>10134</v>
      </c>
      <c r="L1109" s="35"/>
      <c r="M1109" s="35"/>
      <c r="N1109" s="35"/>
      <c r="O1109" s="35"/>
      <c r="P1109" s="33"/>
      <c r="Q1109" s="35"/>
      <c r="R1109" s="35"/>
      <c r="S1109" s="35"/>
      <c r="T1109" s="35"/>
      <c r="U1109" s="35"/>
      <c r="V1109" s="35"/>
      <c r="W1109" s="35"/>
      <c r="X1109" s="35"/>
      <c r="Y1109" s="35"/>
      <c r="Z1109" s="35"/>
      <c r="AA1109" s="35">
        <v>1997</v>
      </c>
      <c r="AB1109" s="35"/>
      <c r="AC1109" s="35">
        <v>4</v>
      </c>
      <c r="AD1109" s="35">
        <v>3</v>
      </c>
      <c r="AE1109" s="35"/>
      <c r="AF1109" s="35">
        <v>4</v>
      </c>
      <c r="AG1109" s="35"/>
      <c r="AH1109" s="35">
        <v>4</v>
      </c>
      <c r="AI1109" s="35"/>
      <c r="AJ1109" s="35"/>
      <c r="AK1109" s="35"/>
      <c r="AL1109" s="35"/>
      <c r="AM1109" s="35"/>
      <c r="AN1109" s="35"/>
      <c r="AO1109" s="35"/>
      <c r="AP1109" s="35"/>
      <c r="AQ1109" s="35"/>
      <c r="AR1109" s="35"/>
      <c r="AS1109" s="35"/>
      <c r="AT1109" s="35"/>
      <c r="AU1109" s="35"/>
      <c r="AV1109" s="35"/>
      <c r="AW1109" s="35"/>
      <c r="AX1109" s="35"/>
      <c r="AY1109" s="35"/>
      <c r="AZ1109" s="35"/>
      <c r="BA1109" s="35"/>
      <c r="BB1109" s="35"/>
      <c r="BC1109" s="35"/>
      <c r="BD1109" s="35"/>
      <c r="BE1109" s="35"/>
      <c r="BF1109" s="35"/>
      <c r="BG1109" s="35"/>
      <c r="BH1109" s="35"/>
      <c r="BI1109" s="35"/>
      <c r="BJ1109" s="35"/>
      <c r="BK1109" s="35"/>
      <c r="BL1109" s="35"/>
      <c r="BM1109" s="35"/>
      <c r="BN1109" s="35"/>
      <c r="BO1109" s="35"/>
      <c r="BP1109" s="35"/>
      <c r="BQ1109" s="35"/>
      <c r="BR1109" s="35"/>
      <c r="BS1109" s="35"/>
      <c r="BT1109" s="35"/>
      <c r="BU1109" s="35"/>
      <c r="BV1109" s="35"/>
      <c r="BW1109" s="35"/>
      <c r="BX1109" s="35"/>
      <c r="BY1109" s="35"/>
      <c r="BZ1109" s="35"/>
      <c r="CA1109" s="35"/>
      <c r="CB1109" s="35"/>
      <c r="CC1109" s="35"/>
      <c r="CD1109" s="35"/>
      <c r="CE1109" s="35"/>
      <c r="CF1109" s="35"/>
      <c r="CG1109" s="35"/>
      <c r="CH1109" s="35" t="s">
        <v>5603</v>
      </c>
      <c r="CQ1109" s="242">
        <v>0</v>
      </c>
      <c r="CV1109" s="242">
        <v>0</v>
      </c>
    </row>
    <row r="1110" spans="1:100" s="242" customFormat="1" x14ac:dyDescent="0.25">
      <c r="A1110" s="35" t="s">
        <v>5604</v>
      </c>
      <c r="B1110" s="35"/>
      <c r="C1110" s="35"/>
      <c r="D1110" s="35"/>
      <c r="E1110" s="35" t="s">
        <v>5605</v>
      </c>
      <c r="F1110" s="35" t="s">
        <v>5606</v>
      </c>
      <c r="G1110" s="35" t="s">
        <v>133</v>
      </c>
      <c r="H1110" s="35">
        <v>47905</v>
      </c>
      <c r="I1110" s="35" t="s">
        <v>585</v>
      </c>
      <c r="J1110" s="35" t="s">
        <v>582</v>
      </c>
      <c r="K1110" s="35">
        <v>10402</v>
      </c>
      <c r="L1110" s="35"/>
      <c r="M1110" s="35"/>
      <c r="N1110" s="35"/>
      <c r="O1110" s="35"/>
      <c r="P1110" s="33">
        <v>1600</v>
      </c>
      <c r="Q1110" s="35"/>
      <c r="R1110" s="35"/>
      <c r="S1110" s="35"/>
      <c r="T1110" s="35"/>
      <c r="U1110" s="35"/>
      <c r="V1110" s="35"/>
      <c r="W1110" s="35"/>
      <c r="X1110" s="35"/>
      <c r="Y1110" s="35"/>
      <c r="Z1110" s="35"/>
      <c r="AA1110" s="35">
        <v>1999</v>
      </c>
      <c r="AB1110" s="35"/>
      <c r="AC1110" s="35">
        <v>3</v>
      </c>
      <c r="AD1110" s="35">
        <v>3</v>
      </c>
      <c r="AE1110" s="35"/>
      <c r="AF1110" s="35">
        <v>3</v>
      </c>
      <c r="AG1110" s="35"/>
      <c r="AH1110" s="35">
        <v>3</v>
      </c>
      <c r="AI1110" s="35"/>
      <c r="AJ1110" s="35"/>
      <c r="AK1110" s="35"/>
      <c r="AL1110" s="35"/>
      <c r="AM1110" s="35"/>
      <c r="AN1110" s="35"/>
      <c r="AO1110" s="35"/>
      <c r="AP1110" s="35"/>
      <c r="AQ1110" s="35"/>
      <c r="AR1110" s="35"/>
      <c r="AS1110" s="35"/>
      <c r="AT1110" s="35"/>
      <c r="AU1110" s="35"/>
      <c r="AV1110" s="35"/>
      <c r="AW1110" s="35"/>
      <c r="AX1110" s="35"/>
      <c r="AY1110" s="35"/>
      <c r="AZ1110" s="35"/>
      <c r="BA1110" s="35"/>
      <c r="BB1110" s="35"/>
      <c r="BC1110" s="35"/>
      <c r="BD1110" s="35"/>
      <c r="BE1110" s="35"/>
      <c r="BF1110" s="35"/>
      <c r="BG1110" s="35"/>
      <c r="BH1110" s="35"/>
      <c r="BI1110" s="35"/>
      <c r="BJ1110" s="35"/>
      <c r="BK1110" s="35"/>
      <c r="BL1110" s="35"/>
      <c r="BM1110" s="35"/>
      <c r="BN1110" s="35"/>
      <c r="BO1110" s="35"/>
      <c r="BP1110" s="35"/>
      <c r="BQ1110" s="35"/>
      <c r="BR1110" s="35"/>
      <c r="BS1110" s="35"/>
      <c r="BT1110" s="35"/>
      <c r="BU1110" s="35"/>
      <c r="BV1110" s="35"/>
      <c r="BW1110" s="35"/>
      <c r="BX1110" s="35"/>
      <c r="BY1110" s="35"/>
      <c r="BZ1110" s="35"/>
      <c r="CA1110" s="35"/>
      <c r="CB1110" s="35"/>
      <c r="CC1110" s="35"/>
      <c r="CD1110" s="35"/>
      <c r="CE1110" s="35"/>
      <c r="CF1110" s="35"/>
      <c r="CG1110" s="35"/>
      <c r="CH1110" s="35" t="s">
        <v>5607</v>
      </c>
      <c r="CQ1110" s="242">
        <v>0</v>
      </c>
      <c r="CV1110" s="242">
        <v>0</v>
      </c>
    </row>
    <row r="1111" spans="1:100" s="242" customFormat="1" x14ac:dyDescent="0.25">
      <c r="A1111" s="35" t="s">
        <v>5613</v>
      </c>
      <c r="B1111" s="35"/>
      <c r="C1111" s="35"/>
      <c r="D1111" s="35"/>
      <c r="E1111" s="35" t="s">
        <v>5614</v>
      </c>
      <c r="F1111" s="35" t="s">
        <v>5615</v>
      </c>
      <c r="G1111" s="35" t="s">
        <v>133</v>
      </c>
      <c r="H1111" s="35">
        <v>47905</v>
      </c>
      <c r="I1111" s="35" t="s">
        <v>585</v>
      </c>
      <c r="J1111" s="35" t="s">
        <v>582</v>
      </c>
      <c r="K1111" s="35">
        <v>10200</v>
      </c>
      <c r="L1111" s="35"/>
      <c r="M1111" s="35"/>
      <c r="N1111" s="35"/>
      <c r="O1111" s="35"/>
      <c r="P1111" s="33"/>
      <c r="Q1111" s="35"/>
      <c r="R1111" s="35"/>
      <c r="S1111" s="35"/>
      <c r="T1111" s="35"/>
      <c r="U1111" s="35"/>
      <c r="V1111" s="35"/>
      <c r="W1111" s="35"/>
      <c r="X1111" s="35"/>
      <c r="Y1111" s="35"/>
      <c r="Z1111" s="35"/>
      <c r="AA1111" s="35">
        <v>1989</v>
      </c>
      <c r="AB1111" s="35"/>
      <c r="AC1111" s="35">
        <v>4</v>
      </c>
      <c r="AD1111" s="35">
        <v>5</v>
      </c>
      <c r="AE1111" s="35"/>
      <c r="AF1111" s="35">
        <v>4</v>
      </c>
      <c r="AG1111" s="35"/>
      <c r="AH1111" s="35">
        <v>4</v>
      </c>
      <c r="AI1111" s="35"/>
      <c r="AJ1111" s="35"/>
      <c r="AK1111" s="35"/>
      <c r="AL1111" s="35"/>
      <c r="AM1111" s="35"/>
      <c r="AN1111" s="35"/>
      <c r="AO1111" s="35"/>
      <c r="AP1111" s="35"/>
      <c r="AQ1111" s="35"/>
      <c r="AR1111" s="35"/>
      <c r="AS1111" s="35"/>
      <c r="AT1111" s="35"/>
      <c r="AU1111" s="35"/>
      <c r="AV1111" s="35"/>
      <c r="AW1111" s="35"/>
      <c r="AX1111" s="35"/>
      <c r="AY1111" s="35"/>
      <c r="AZ1111" s="35"/>
      <c r="BA1111" s="35"/>
      <c r="BB1111" s="35"/>
      <c r="BC1111" s="35"/>
      <c r="BD1111" s="35"/>
      <c r="BE1111" s="35"/>
      <c r="BF1111" s="35"/>
      <c r="BG1111" s="35"/>
      <c r="BH1111" s="35"/>
      <c r="BI1111" s="35"/>
      <c r="BJ1111" s="35"/>
      <c r="BK1111" s="35"/>
      <c r="BL1111" s="35"/>
      <c r="BM1111" s="35"/>
      <c r="BN1111" s="35"/>
      <c r="BO1111" s="35"/>
      <c r="BP1111" s="35"/>
      <c r="BQ1111" s="35"/>
      <c r="BR1111" s="35"/>
      <c r="BS1111" s="35"/>
      <c r="BT1111" s="35"/>
      <c r="BU1111" s="35"/>
      <c r="BV1111" s="35"/>
      <c r="BW1111" s="35"/>
      <c r="BX1111" s="35"/>
      <c r="BY1111" s="35"/>
      <c r="BZ1111" s="35"/>
      <c r="CA1111" s="35"/>
      <c r="CB1111" s="35"/>
      <c r="CC1111" s="35"/>
      <c r="CD1111" s="35"/>
      <c r="CE1111" s="35"/>
      <c r="CF1111" s="35"/>
      <c r="CG1111" s="35"/>
      <c r="CH1111" s="35"/>
      <c r="CQ1111" s="242">
        <v>0</v>
      </c>
      <c r="CV1111" s="242">
        <v>0</v>
      </c>
    </row>
    <row r="1112" spans="1:100" s="242" customFormat="1" x14ac:dyDescent="0.25">
      <c r="A1112" s="35" t="s">
        <v>5616</v>
      </c>
      <c r="B1112" s="35"/>
      <c r="C1112" s="35"/>
      <c r="D1112" s="35"/>
      <c r="E1112" s="35" t="s">
        <v>4724</v>
      </c>
      <c r="F1112" s="35" t="s">
        <v>5617</v>
      </c>
      <c r="G1112" s="35" t="s">
        <v>133</v>
      </c>
      <c r="H1112" s="35">
        <v>47904</v>
      </c>
      <c r="I1112" s="35" t="s">
        <v>585</v>
      </c>
      <c r="J1112" s="35" t="s">
        <v>582</v>
      </c>
      <c r="K1112" s="35">
        <v>27486</v>
      </c>
      <c r="L1112" s="35"/>
      <c r="M1112" s="35"/>
      <c r="N1112" s="35"/>
      <c r="O1112" s="35"/>
      <c r="P1112" s="33"/>
      <c r="Q1112" s="35"/>
      <c r="R1112" s="35"/>
      <c r="S1112" s="35"/>
      <c r="T1112" s="35"/>
      <c r="U1112" s="35"/>
      <c r="V1112" s="35"/>
      <c r="W1112" s="35"/>
      <c r="X1112" s="35"/>
      <c r="Y1112" s="35"/>
      <c r="Z1112" s="35"/>
      <c r="AA1112" s="35">
        <v>1941</v>
      </c>
      <c r="AB1112" s="35"/>
      <c r="AC1112" s="35">
        <v>3</v>
      </c>
      <c r="AD1112" s="35">
        <v>2</v>
      </c>
      <c r="AE1112" s="35"/>
      <c r="AF1112" s="35">
        <v>3</v>
      </c>
      <c r="AG1112" s="35"/>
      <c r="AH1112" s="35">
        <v>3</v>
      </c>
      <c r="AI1112" s="35"/>
      <c r="AJ1112" s="35"/>
      <c r="AK1112" s="35"/>
      <c r="AL1112" s="35"/>
      <c r="AM1112" s="35"/>
      <c r="AN1112" s="35"/>
      <c r="AO1112" s="35"/>
      <c r="AP1112" s="35"/>
      <c r="AQ1112" s="35"/>
      <c r="AR1112" s="35"/>
      <c r="AS1112" s="35"/>
      <c r="AT1112" s="35"/>
      <c r="AU1112" s="35"/>
      <c r="AV1112" s="35"/>
      <c r="AW1112" s="35"/>
      <c r="AX1112" s="35"/>
      <c r="AY1112" s="35"/>
      <c r="AZ1112" s="35"/>
      <c r="BA1112" s="35"/>
      <c r="BB1112" s="35"/>
      <c r="BC1112" s="35"/>
      <c r="BD1112" s="35"/>
      <c r="BE1112" s="35"/>
      <c r="BF1112" s="35"/>
      <c r="BG1112" s="35"/>
      <c r="BH1112" s="35"/>
      <c r="BI1112" s="35"/>
      <c r="BJ1112" s="35"/>
      <c r="BK1112" s="35"/>
      <c r="BL1112" s="35"/>
      <c r="BM1112" s="35"/>
      <c r="BN1112" s="35"/>
      <c r="BO1112" s="35"/>
      <c r="BP1112" s="35"/>
      <c r="BQ1112" s="35"/>
      <c r="BR1112" s="35"/>
      <c r="BS1112" s="35"/>
      <c r="BT1112" s="35"/>
      <c r="BU1112" s="35"/>
      <c r="BV1112" s="35"/>
      <c r="BW1112" s="35"/>
      <c r="BX1112" s="35"/>
      <c r="BY1112" s="35"/>
      <c r="BZ1112" s="35"/>
      <c r="CA1112" s="35"/>
      <c r="CB1112" s="35"/>
      <c r="CC1112" s="35"/>
      <c r="CD1112" s="35"/>
      <c r="CE1112" s="35"/>
      <c r="CF1112" s="35"/>
      <c r="CG1112" s="35"/>
      <c r="CH1112" s="35" t="s">
        <v>5618</v>
      </c>
      <c r="CQ1112" s="242">
        <v>0</v>
      </c>
      <c r="CV1112" s="242">
        <v>0</v>
      </c>
    </row>
    <row r="1113" spans="1:100" s="242" customFormat="1" x14ac:dyDescent="0.25">
      <c r="A1113" s="35" t="s">
        <v>5619</v>
      </c>
      <c r="B1113" s="35"/>
      <c r="C1113" s="35"/>
      <c r="D1113" s="35"/>
      <c r="E1113" s="35" t="s">
        <v>5620</v>
      </c>
      <c r="F1113" s="35" t="s">
        <v>5621</v>
      </c>
      <c r="G1113" s="35" t="s">
        <v>133</v>
      </c>
      <c r="H1113" s="35">
        <v>47905</v>
      </c>
      <c r="I1113" s="35" t="s">
        <v>585</v>
      </c>
      <c r="J1113" s="35" t="s">
        <v>582</v>
      </c>
      <c r="K1113" s="35">
        <v>17280</v>
      </c>
      <c r="L1113" s="35"/>
      <c r="M1113" s="35"/>
      <c r="N1113" s="35"/>
      <c r="O1113" s="35"/>
      <c r="P1113" s="33"/>
      <c r="Q1113" s="35"/>
      <c r="R1113" s="35"/>
      <c r="S1113" s="35"/>
      <c r="T1113" s="35"/>
      <c r="U1113" s="35"/>
      <c r="V1113" s="35"/>
      <c r="W1113" s="35"/>
      <c r="X1113" s="35"/>
      <c r="Y1113" s="35"/>
      <c r="Z1113" s="35"/>
      <c r="AA1113" s="35">
        <v>1987</v>
      </c>
      <c r="AB1113" s="35"/>
      <c r="AC1113" s="35">
        <v>3</v>
      </c>
      <c r="AD1113" s="35">
        <v>4</v>
      </c>
      <c r="AE1113" s="35"/>
      <c r="AF1113" s="35">
        <v>3</v>
      </c>
      <c r="AG1113" s="35"/>
      <c r="AH1113" s="35">
        <v>3</v>
      </c>
      <c r="AI1113" s="35"/>
      <c r="AJ1113" s="35"/>
      <c r="AK1113" s="35"/>
      <c r="AL1113" s="35"/>
      <c r="AM1113" s="35"/>
      <c r="AN1113" s="35"/>
      <c r="AO1113" s="35"/>
      <c r="AP1113" s="35"/>
      <c r="AQ1113" s="35"/>
      <c r="AR1113" s="35"/>
      <c r="AS1113" s="35"/>
      <c r="AT1113" s="35"/>
      <c r="AU1113" s="35"/>
      <c r="AV1113" s="35"/>
      <c r="AW1113" s="35"/>
      <c r="AX1113" s="35"/>
      <c r="AY1113" s="35"/>
      <c r="AZ1113" s="35"/>
      <c r="BA1113" s="35"/>
      <c r="BB1113" s="35"/>
      <c r="BC1113" s="35"/>
      <c r="BD1113" s="35"/>
      <c r="BE1113" s="35"/>
      <c r="BF1113" s="35"/>
      <c r="BG1113" s="35"/>
      <c r="BH1113" s="35"/>
      <c r="BI1113" s="35"/>
      <c r="BJ1113" s="35"/>
      <c r="BK1113" s="35"/>
      <c r="BL1113" s="35"/>
      <c r="BM1113" s="35"/>
      <c r="BN1113" s="35"/>
      <c r="BO1113" s="35"/>
      <c r="BP1113" s="35"/>
      <c r="BQ1113" s="35"/>
      <c r="BR1113" s="35"/>
      <c r="BS1113" s="35"/>
      <c r="BT1113" s="35"/>
      <c r="BU1113" s="35"/>
      <c r="BV1113" s="35"/>
      <c r="BW1113" s="35"/>
      <c r="BX1113" s="35"/>
      <c r="BY1113" s="35"/>
      <c r="BZ1113" s="35"/>
      <c r="CA1113" s="35"/>
      <c r="CB1113" s="35"/>
      <c r="CC1113" s="35"/>
      <c r="CD1113" s="35"/>
      <c r="CE1113" s="35"/>
      <c r="CF1113" s="35"/>
      <c r="CG1113" s="35"/>
      <c r="CH1113" s="35" t="s">
        <v>5622</v>
      </c>
      <c r="CQ1113" s="242">
        <v>0</v>
      </c>
      <c r="CV1113" s="242">
        <v>0</v>
      </c>
    </row>
    <row r="1114" spans="1:100" s="242" customFormat="1" x14ac:dyDescent="0.25">
      <c r="A1114" s="35" t="s">
        <v>5643</v>
      </c>
      <c r="B1114" s="35"/>
      <c r="C1114" s="35"/>
      <c r="D1114" s="35"/>
      <c r="E1114" s="35" t="s">
        <v>5644</v>
      </c>
      <c r="F1114" s="35" t="s">
        <v>5645</v>
      </c>
      <c r="G1114" s="35" t="s">
        <v>133</v>
      </c>
      <c r="H1114" s="35">
        <v>47909</v>
      </c>
      <c r="I1114" s="35" t="s">
        <v>585</v>
      </c>
      <c r="J1114" s="35" t="s">
        <v>582</v>
      </c>
      <c r="K1114" s="35">
        <v>14200</v>
      </c>
      <c r="L1114" s="35"/>
      <c r="M1114" s="35"/>
      <c r="N1114" s="35"/>
      <c r="O1114" s="35"/>
      <c r="P1114" s="33"/>
      <c r="Q1114" s="35"/>
      <c r="R1114" s="35"/>
      <c r="S1114" s="35"/>
      <c r="T1114" s="35"/>
      <c r="U1114" s="35"/>
      <c r="V1114" s="35"/>
      <c r="W1114" s="35"/>
      <c r="X1114" s="35"/>
      <c r="Y1114" s="35"/>
      <c r="Z1114" s="35"/>
      <c r="AA1114" s="35">
        <v>2006</v>
      </c>
      <c r="AB1114" s="35"/>
      <c r="AC1114" s="35">
        <v>4</v>
      </c>
      <c r="AD1114" s="35">
        <v>3</v>
      </c>
      <c r="AE1114" s="35"/>
      <c r="AF1114" s="35">
        <v>4</v>
      </c>
      <c r="AG1114" s="35"/>
      <c r="AH1114" s="35">
        <v>4</v>
      </c>
      <c r="AI1114" s="35"/>
      <c r="AJ1114" s="35"/>
      <c r="AK1114" s="35"/>
      <c r="AL1114" s="35"/>
      <c r="AM1114" s="35"/>
      <c r="AN1114" s="35"/>
      <c r="AO1114" s="35"/>
      <c r="AP1114" s="35"/>
      <c r="AQ1114" s="35"/>
      <c r="AR1114" s="35"/>
      <c r="AS1114" s="35"/>
      <c r="AT1114" s="35"/>
      <c r="AU1114" s="35"/>
      <c r="AV1114" s="35"/>
      <c r="AW1114" s="35"/>
      <c r="AX1114" s="35"/>
      <c r="AY1114" s="35"/>
      <c r="AZ1114" s="35"/>
      <c r="BA1114" s="35"/>
      <c r="BB1114" s="35"/>
      <c r="BC1114" s="35"/>
      <c r="BD1114" s="35"/>
      <c r="BE1114" s="35"/>
      <c r="BF1114" s="35"/>
      <c r="BG1114" s="35"/>
      <c r="BH1114" s="35"/>
      <c r="BI1114" s="35"/>
      <c r="BJ1114" s="35"/>
      <c r="BK1114" s="35"/>
      <c r="BL1114" s="35"/>
      <c r="BM1114" s="35"/>
      <c r="BN1114" s="35"/>
      <c r="BO1114" s="35"/>
      <c r="BP1114" s="35"/>
      <c r="BQ1114" s="35"/>
      <c r="BR1114" s="35"/>
      <c r="BS1114" s="35"/>
      <c r="BT1114" s="35"/>
      <c r="BU1114" s="35"/>
      <c r="BV1114" s="35"/>
      <c r="BW1114" s="35"/>
      <c r="BX1114" s="35"/>
      <c r="BY1114" s="35"/>
      <c r="BZ1114" s="35"/>
      <c r="CA1114" s="35"/>
      <c r="CB1114" s="35"/>
      <c r="CC1114" s="35"/>
      <c r="CD1114" s="35"/>
      <c r="CE1114" s="35"/>
      <c r="CF1114" s="35"/>
      <c r="CG1114" s="35"/>
      <c r="CH1114" s="35"/>
      <c r="CQ1114" s="242">
        <v>0</v>
      </c>
      <c r="CV1114" s="242">
        <v>0</v>
      </c>
    </row>
    <row r="1115" spans="1:100" s="242" customFormat="1" x14ac:dyDescent="0.25">
      <c r="A1115" s="35" t="s">
        <v>5659</v>
      </c>
      <c r="B1115" s="35"/>
      <c r="C1115" s="35"/>
      <c r="D1115" s="35"/>
      <c r="E1115" s="35" t="s">
        <v>5660</v>
      </c>
      <c r="F1115" s="35" t="s">
        <v>5661</v>
      </c>
      <c r="G1115" s="35" t="s">
        <v>254</v>
      </c>
      <c r="H1115" s="35">
        <v>47906</v>
      </c>
      <c r="I1115" s="35" t="s">
        <v>585</v>
      </c>
      <c r="J1115" s="35" t="s">
        <v>582</v>
      </c>
      <c r="K1115" s="35">
        <v>21504</v>
      </c>
      <c r="L1115" s="35"/>
      <c r="M1115" s="35"/>
      <c r="N1115" s="35"/>
      <c r="O1115" s="35"/>
      <c r="P1115" s="33"/>
      <c r="Q1115" s="35"/>
      <c r="R1115" s="35"/>
      <c r="S1115" s="35"/>
      <c r="T1115" s="35"/>
      <c r="U1115" s="35"/>
      <c r="V1115" s="35"/>
      <c r="W1115" s="35"/>
      <c r="X1115" s="35"/>
      <c r="Y1115" s="35"/>
      <c r="Z1115" s="35"/>
      <c r="AA1115" s="35">
        <v>1983</v>
      </c>
      <c r="AB1115" s="35"/>
      <c r="AC1115" s="35">
        <v>4</v>
      </c>
      <c r="AD1115" s="35">
        <v>4</v>
      </c>
      <c r="AE1115" s="35"/>
      <c r="AF1115" s="35">
        <v>4</v>
      </c>
      <c r="AG1115" s="35"/>
      <c r="AH1115" s="35">
        <v>4</v>
      </c>
      <c r="AI1115" s="35"/>
      <c r="AJ1115" s="35"/>
      <c r="AK1115" s="35"/>
      <c r="AL1115" s="35"/>
      <c r="AM1115" s="35"/>
      <c r="AN1115" s="35"/>
      <c r="AO1115" s="35"/>
      <c r="AP1115" s="35"/>
      <c r="AQ1115" s="35"/>
      <c r="AR1115" s="35"/>
      <c r="AS1115" s="35"/>
      <c r="AT1115" s="35"/>
      <c r="AU1115" s="35"/>
      <c r="AV1115" s="35"/>
      <c r="AW1115" s="35"/>
      <c r="AX1115" s="35"/>
      <c r="AY1115" s="35"/>
      <c r="AZ1115" s="35"/>
      <c r="BA1115" s="35"/>
      <c r="BB1115" s="35"/>
      <c r="BC1115" s="35"/>
      <c r="BD1115" s="35"/>
      <c r="BE1115" s="35"/>
      <c r="BF1115" s="35"/>
      <c r="BG1115" s="35"/>
      <c r="BH1115" s="35"/>
      <c r="BI1115" s="35"/>
      <c r="BJ1115" s="35"/>
      <c r="BK1115" s="35"/>
      <c r="BL1115" s="35"/>
      <c r="BM1115" s="35"/>
      <c r="BN1115" s="35"/>
      <c r="BO1115" s="35"/>
      <c r="BP1115" s="35"/>
      <c r="BQ1115" s="35"/>
      <c r="BR1115" s="35"/>
      <c r="BS1115" s="35"/>
      <c r="BT1115" s="35"/>
      <c r="BU1115" s="35"/>
      <c r="BV1115" s="35"/>
      <c r="BW1115" s="35"/>
      <c r="BX1115" s="35"/>
      <c r="BY1115" s="35"/>
      <c r="BZ1115" s="35"/>
      <c r="CA1115" s="35"/>
      <c r="CB1115" s="35"/>
      <c r="CC1115" s="35"/>
      <c r="CD1115" s="35"/>
      <c r="CE1115" s="35"/>
      <c r="CF1115" s="35"/>
      <c r="CG1115" s="35"/>
      <c r="CH1115" s="35" t="s">
        <v>5662</v>
      </c>
      <c r="CQ1115" s="242">
        <v>0</v>
      </c>
      <c r="CV1115" s="242">
        <v>0</v>
      </c>
    </row>
    <row r="1116" spans="1:100" s="242" customFormat="1" x14ac:dyDescent="0.25">
      <c r="A1116" s="35" t="s">
        <v>5663</v>
      </c>
      <c r="B1116" s="35"/>
      <c r="C1116" s="35"/>
      <c r="D1116" s="35"/>
      <c r="E1116" s="35" t="s">
        <v>5664</v>
      </c>
      <c r="F1116" s="35" t="s">
        <v>5665</v>
      </c>
      <c r="G1116" s="35" t="s">
        <v>133</v>
      </c>
      <c r="H1116" s="35">
        <v>47901</v>
      </c>
      <c r="I1116" s="35" t="s">
        <v>585</v>
      </c>
      <c r="J1116" s="35" t="s">
        <v>582</v>
      </c>
      <c r="K1116" s="35">
        <v>10708</v>
      </c>
      <c r="L1116" s="35"/>
      <c r="M1116" s="35"/>
      <c r="N1116" s="35"/>
      <c r="O1116" s="35"/>
      <c r="P1116" s="33"/>
      <c r="Q1116" s="35"/>
      <c r="R1116" s="35"/>
      <c r="S1116" s="35"/>
      <c r="T1116" s="35"/>
      <c r="U1116" s="35"/>
      <c r="V1116" s="35"/>
      <c r="W1116" s="35"/>
      <c r="X1116" s="35"/>
      <c r="Y1116" s="35"/>
      <c r="Z1116" s="35"/>
      <c r="AA1116" s="35">
        <v>1974</v>
      </c>
      <c r="AB1116" s="35"/>
      <c r="AC1116" s="35">
        <v>3</v>
      </c>
      <c r="AD1116" s="35">
        <v>3</v>
      </c>
      <c r="AE1116" s="35"/>
      <c r="AF1116" s="35">
        <v>3</v>
      </c>
      <c r="AG1116" s="35"/>
      <c r="AH1116" s="35">
        <v>4</v>
      </c>
      <c r="AI1116" s="35"/>
      <c r="AJ1116" s="35"/>
      <c r="AK1116" s="35"/>
      <c r="AL1116" s="35"/>
      <c r="AM1116" s="35"/>
      <c r="AN1116" s="35"/>
      <c r="AO1116" s="35"/>
      <c r="AP1116" s="35"/>
      <c r="AQ1116" s="35"/>
      <c r="AR1116" s="35"/>
      <c r="AS1116" s="35"/>
      <c r="AT1116" s="35"/>
      <c r="AU1116" s="35"/>
      <c r="AV1116" s="35"/>
      <c r="AW1116" s="35"/>
      <c r="AX1116" s="35"/>
      <c r="AY1116" s="35"/>
      <c r="AZ1116" s="35"/>
      <c r="BA1116" s="35"/>
      <c r="BB1116" s="35"/>
      <c r="BC1116" s="35"/>
      <c r="BD1116" s="35"/>
      <c r="BE1116" s="35"/>
      <c r="BF1116" s="35"/>
      <c r="BG1116" s="35"/>
      <c r="BH1116" s="35"/>
      <c r="BI1116" s="35"/>
      <c r="BJ1116" s="35"/>
      <c r="BK1116" s="35"/>
      <c r="BL1116" s="35"/>
      <c r="BM1116" s="35"/>
      <c r="BN1116" s="35"/>
      <c r="BO1116" s="35"/>
      <c r="BP1116" s="35"/>
      <c r="BQ1116" s="35"/>
      <c r="BR1116" s="35"/>
      <c r="BS1116" s="35"/>
      <c r="BT1116" s="35"/>
      <c r="BU1116" s="35"/>
      <c r="BV1116" s="35"/>
      <c r="BW1116" s="35"/>
      <c r="BX1116" s="35"/>
      <c r="BY1116" s="35"/>
      <c r="BZ1116" s="35"/>
      <c r="CA1116" s="35"/>
      <c r="CB1116" s="35"/>
      <c r="CC1116" s="35"/>
      <c r="CD1116" s="35"/>
      <c r="CE1116" s="35"/>
      <c r="CF1116" s="35"/>
      <c r="CG1116" s="35"/>
      <c r="CH1116" s="35"/>
      <c r="CQ1116" s="242">
        <v>0</v>
      </c>
      <c r="CV1116" s="242">
        <v>0</v>
      </c>
    </row>
    <row r="1117" spans="1:100" s="242" customFormat="1" x14ac:dyDescent="0.25">
      <c r="A1117" s="35" t="s">
        <v>5666</v>
      </c>
      <c r="B1117" s="35"/>
      <c r="C1117" s="35"/>
      <c r="D1117" s="35"/>
      <c r="E1117" s="35" t="s">
        <v>5667</v>
      </c>
      <c r="F1117" s="35" t="s">
        <v>5668</v>
      </c>
      <c r="G1117" s="35" t="s">
        <v>133</v>
      </c>
      <c r="H1117" s="35">
        <v>47905</v>
      </c>
      <c r="I1117" s="35" t="s">
        <v>585</v>
      </c>
      <c r="J1117" s="35" t="s">
        <v>582</v>
      </c>
      <c r="K1117" s="35">
        <v>21360</v>
      </c>
      <c r="L1117" s="35"/>
      <c r="M1117" s="35"/>
      <c r="N1117" s="35"/>
      <c r="O1117" s="35"/>
      <c r="P1117" s="33"/>
      <c r="Q1117" s="35"/>
      <c r="R1117" s="35"/>
      <c r="S1117" s="35"/>
      <c r="T1117" s="35"/>
      <c r="U1117" s="35"/>
      <c r="V1117" s="35"/>
      <c r="W1117" s="35"/>
      <c r="X1117" s="35"/>
      <c r="Y1117" s="35"/>
      <c r="Z1117" s="35"/>
      <c r="AA1117" s="35">
        <v>1984</v>
      </c>
      <c r="AB1117" s="35"/>
      <c r="AC1117" s="35">
        <v>3</v>
      </c>
      <c r="AD1117" s="35">
        <v>3</v>
      </c>
      <c r="AE1117" s="35"/>
      <c r="AF1117" s="35">
        <v>2</v>
      </c>
      <c r="AG1117" s="35"/>
      <c r="AH1117" s="35">
        <v>3</v>
      </c>
      <c r="AI1117" s="35"/>
      <c r="AJ1117" s="35"/>
      <c r="AK1117" s="35"/>
      <c r="AL1117" s="35"/>
      <c r="AM1117" s="35"/>
      <c r="AN1117" s="35"/>
      <c r="AO1117" s="35"/>
      <c r="AP1117" s="35"/>
      <c r="AQ1117" s="35"/>
      <c r="AR1117" s="35"/>
      <c r="AS1117" s="35"/>
      <c r="AT1117" s="35"/>
      <c r="AU1117" s="35"/>
      <c r="AV1117" s="35"/>
      <c r="AW1117" s="35"/>
      <c r="AX1117" s="35"/>
      <c r="AY1117" s="35"/>
      <c r="AZ1117" s="35"/>
      <c r="BA1117" s="35"/>
      <c r="BB1117" s="35"/>
      <c r="BC1117" s="35"/>
      <c r="BD1117" s="35"/>
      <c r="BE1117" s="35"/>
      <c r="BF1117" s="35"/>
      <c r="BG1117" s="35"/>
      <c r="BH1117" s="35"/>
      <c r="BI1117" s="35"/>
      <c r="BJ1117" s="35"/>
      <c r="BK1117" s="35"/>
      <c r="BL1117" s="35"/>
      <c r="BM1117" s="35"/>
      <c r="BN1117" s="35"/>
      <c r="BO1117" s="35"/>
      <c r="BP1117" s="35"/>
      <c r="BQ1117" s="35"/>
      <c r="BR1117" s="35"/>
      <c r="BS1117" s="35"/>
      <c r="BT1117" s="35"/>
      <c r="BU1117" s="35"/>
      <c r="BV1117" s="35"/>
      <c r="BW1117" s="35"/>
      <c r="BX1117" s="35"/>
      <c r="BY1117" s="35"/>
      <c r="BZ1117" s="35"/>
      <c r="CA1117" s="35"/>
      <c r="CB1117" s="35"/>
      <c r="CC1117" s="35"/>
      <c r="CD1117" s="35"/>
      <c r="CE1117" s="35"/>
      <c r="CF1117" s="35"/>
      <c r="CG1117" s="35"/>
      <c r="CH1117" s="35" t="s">
        <v>5669</v>
      </c>
      <c r="CQ1117" s="242">
        <v>0</v>
      </c>
      <c r="CV1117" s="242">
        <v>0</v>
      </c>
    </row>
    <row r="1118" spans="1:100" s="242" customFormat="1" x14ac:dyDescent="0.25">
      <c r="A1118" s="35" t="s">
        <v>2541</v>
      </c>
      <c r="B1118" s="35"/>
      <c r="C1118" s="35"/>
      <c r="D1118" s="35"/>
      <c r="E1118" s="35" t="s">
        <v>5673</v>
      </c>
      <c r="F1118" s="35" t="s">
        <v>5674</v>
      </c>
      <c r="G1118" s="35" t="s">
        <v>133</v>
      </c>
      <c r="H1118" s="35">
        <v>47904</v>
      </c>
      <c r="I1118" s="35" t="s">
        <v>585</v>
      </c>
      <c r="J1118" s="35" t="s">
        <v>582</v>
      </c>
      <c r="K1118" s="35">
        <v>4998</v>
      </c>
      <c r="L1118" s="35"/>
      <c r="M1118" s="35"/>
      <c r="N1118" s="35"/>
      <c r="O1118" s="35"/>
      <c r="P1118" s="33"/>
      <c r="Q1118" s="35"/>
      <c r="R1118" s="35"/>
      <c r="S1118" s="35"/>
      <c r="T1118" s="35"/>
      <c r="U1118" s="35"/>
      <c r="V1118" s="35"/>
      <c r="W1118" s="35"/>
      <c r="X1118" s="35"/>
      <c r="Y1118" s="35"/>
      <c r="Z1118" s="35"/>
      <c r="AA1118" s="35">
        <v>1930</v>
      </c>
      <c r="AB1118" s="35"/>
      <c r="AC1118" s="35">
        <v>2</v>
      </c>
      <c r="AD1118" s="35">
        <v>2</v>
      </c>
      <c r="AE1118" s="35"/>
      <c r="AF1118" s="35">
        <v>2</v>
      </c>
      <c r="AG1118" s="35"/>
      <c r="AH1118" s="35">
        <v>2</v>
      </c>
      <c r="AI1118" s="35"/>
      <c r="AJ1118" s="35"/>
      <c r="AK1118" s="35"/>
      <c r="AL1118" s="35"/>
      <c r="AM1118" s="35"/>
      <c r="AN1118" s="35"/>
      <c r="AO1118" s="35"/>
      <c r="AP1118" s="35"/>
      <c r="AQ1118" s="35"/>
      <c r="AR1118" s="35"/>
      <c r="AS1118" s="35"/>
      <c r="AT1118" s="35"/>
      <c r="AU1118" s="35"/>
      <c r="AV1118" s="35"/>
      <c r="AW1118" s="35"/>
      <c r="AX1118" s="35"/>
      <c r="AY1118" s="35"/>
      <c r="AZ1118" s="35"/>
      <c r="BA1118" s="35"/>
      <c r="BB1118" s="35"/>
      <c r="BC1118" s="35"/>
      <c r="BD1118" s="35"/>
      <c r="BE1118" s="35"/>
      <c r="BF1118" s="35"/>
      <c r="BG1118" s="35"/>
      <c r="BH1118" s="35"/>
      <c r="BI1118" s="35"/>
      <c r="BJ1118" s="35"/>
      <c r="BK1118" s="35"/>
      <c r="BL1118" s="35"/>
      <c r="BM1118" s="35"/>
      <c r="BN1118" s="35"/>
      <c r="BO1118" s="35"/>
      <c r="BP1118" s="35"/>
      <c r="BQ1118" s="35"/>
      <c r="BR1118" s="35"/>
      <c r="BS1118" s="35"/>
      <c r="BT1118" s="35"/>
      <c r="BU1118" s="35"/>
      <c r="BV1118" s="35"/>
      <c r="BW1118" s="35"/>
      <c r="BX1118" s="35"/>
      <c r="BY1118" s="35"/>
      <c r="BZ1118" s="35"/>
      <c r="CA1118" s="35"/>
      <c r="CB1118" s="35"/>
      <c r="CC1118" s="35"/>
      <c r="CD1118" s="35"/>
      <c r="CE1118" s="35"/>
      <c r="CF1118" s="35"/>
      <c r="CG1118" s="35"/>
      <c r="CH1118" s="35" t="s">
        <v>5675</v>
      </c>
      <c r="CQ1118" s="242">
        <v>1</v>
      </c>
      <c r="CR1118" s="242" t="s">
        <v>6405</v>
      </c>
      <c r="CV1118" s="242">
        <v>0</v>
      </c>
    </row>
    <row r="1119" spans="1:100" s="242" customFormat="1" x14ac:dyDescent="0.25">
      <c r="A1119" s="35" t="s">
        <v>2704</v>
      </c>
      <c r="B1119" s="35"/>
      <c r="C1119" s="35"/>
      <c r="D1119" s="35"/>
      <c r="E1119" s="35" t="s">
        <v>5676</v>
      </c>
      <c r="F1119" s="35" t="s">
        <v>5677</v>
      </c>
      <c r="G1119" s="35" t="s">
        <v>133</v>
      </c>
      <c r="H1119" s="35">
        <v>47905</v>
      </c>
      <c r="I1119" s="35" t="s">
        <v>585</v>
      </c>
      <c r="J1119" s="35" t="s">
        <v>582</v>
      </c>
      <c r="K1119" s="35">
        <v>12840</v>
      </c>
      <c r="L1119" s="35"/>
      <c r="M1119" s="35"/>
      <c r="N1119" s="35"/>
      <c r="O1119" s="35"/>
      <c r="P1119" s="33"/>
      <c r="Q1119" s="35"/>
      <c r="R1119" s="35"/>
      <c r="S1119" s="35"/>
      <c r="T1119" s="35"/>
      <c r="U1119" s="35"/>
      <c r="V1119" s="35"/>
      <c r="W1119" s="35"/>
      <c r="X1119" s="35"/>
      <c r="Y1119" s="35"/>
      <c r="Z1119" s="35"/>
      <c r="AA1119" s="35">
        <v>2003</v>
      </c>
      <c r="AB1119" s="35"/>
      <c r="AC1119" s="35">
        <v>3</v>
      </c>
      <c r="AD1119" s="35">
        <v>3</v>
      </c>
      <c r="AE1119" s="35"/>
      <c r="AF1119" s="35">
        <v>3</v>
      </c>
      <c r="AG1119" s="35"/>
      <c r="AH1119" s="35">
        <v>3</v>
      </c>
      <c r="AI1119" s="35"/>
      <c r="AJ1119" s="35"/>
      <c r="AK1119" s="35"/>
      <c r="AL1119" s="35"/>
      <c r="AM1119" s="35"/>
      <c r="AN1119" s="35"/>
      <c r="AO1119" s="35"/>
      <c r="AP1119" s="35"/>
      <c r="AQ1119" s="35"/>
      <c r="AR1119" s="35"/>
      <c r="AS1119" s="35"/>
      <c r="AT1119" s="35"/>
      <c r="AU1119" s="35"/>
      <c r="AV1119" s="35"/>
      <c r="AW1119" s="35"/>
      <c r="AX1119" s="35"/>
      <c r="AY1119" s="35"/>
      <c r="AZ1119" s="35"/>
      <c r="BA1119" s="35"/>
      <c r="BB1119" s="35"/>
      <c r="BC1119" s="35"/>
      <c r="BD1119" s="35"/>
      <c r="BE1119" s="35"/>
      <c r="BF1119" s="35"/>
      <c r="BG1119" s="35"/>
      <c r="BH1119" s="35"/>
      <c r="BI1119" s="35"/>
      <c r="BJ1119" s="35"/>
      <c r="BK1119" s="35"/>
      <c r="BL1119" s="35"/>
      <c r="BM1119" s="35"/>
      <c r="BN1119" s="35"/>
      <c r="BO1119" s="35"/>
      <c r="BP1119" s="35"/>
      <c r="BQ1119" s="35"/>
      <c r="BR1119" s="35"/>
      <c r="BS1119" s="35"/>
      <c r="BT1119" s="35"/>
      <c r="BU1119" s="35"/>
      <c r="BV1119" s="35"/>
      <c r="BW1119" s="35"/>
      <c r="BX1119" s="35"/>
      <c r="BY1119" s="35"/>
      <c r="BZ1119" s="35"/>
      <c r="CA1119" s="35"/>
      <c r="CB1119" s="35"/>
      <c r="CC1119" s="35"/>
      <c r="CD1119" s="35"/>
      <c r="CE1119" s="35"/>
      <c r="CF1119" s="35"/>
      <c r="CG1119" s="35"/>
      <c r="CH1119" s="35"/>
      <c r="CQ1119" s="242">
        <v>1</v>
      </c>
      <c r="CR1119" s="242" t="s">
        <v>2702</v>
      </c>
      <c r="CV1119" s="242">
        <v>0</v>
      </c>
    </row>
    <row r="1120" spans="1:100" s="242" customFormat="1" x14ac:dyDescent="0.25">
      <c r="A1120" s="35" t="s">
        <v>5678</v>
      </c>
      <c r="B1120" s="35"/>
      <c r="C1120" s="35"/>
      <c r="D1120" s="35"/>
      <c r="E1120" s="35" t="s">
        <v>5419</v>
      </c>
      <c r="F1120" s="35" t="s">
        <v>5679</v>
      </c>
      <c r="G1120" s="35" t="s">
        <v>133</v>
      </c>
      <c r="H1120" s="35">
        <v>47905</v>
      </c>
      <c r="I1120" s="35" t="s">
        <v>585</v>
      </c>
      <c r="J1120" s="35" t="s">
        <v>582</v>
      </c>
      <c r="K1120" s="35">
        <v>15360</v>
      </c>
      <c r="L1120" s="35"/>
      <c r="M1120" s="35"/>
      <c r="N1120" s="35"/>
      <c r="O1120" s="35"/>
      <c r="P1120" s="33">
        <v>5094</v>
      </c>
      <c r="Q1120" s="35"/>
      <c r="R1120" s="35"/>
      <c r="S1120" s="35"/>
      <c r="T1120" s="35"/>
      <c r="U1120" s="35"/>
      <c r="V1120" s="35"/>
      <c r="W1120" s="35"/>
      <c r="X1120" s="35"/>
      <c r="Y1120" s="35"/>
      <c r="Z1120" s="35"/>
      <c r="AA1120" s="35">
        <v>1988</v>
      </c>
      <c r="AB1120" s="35"/>
      <c r="AC1120" s="35">
        <v>3</v>
      </c>
      <c r="AD1120" s="35">
        <v>3</v>
      </c>
      <c r="AE1120" s="35"/>
      <c r="AF1120" s="35">
        <v>2</v>
      </c>
      <c r="AG1120" s="35"/>
      <c r="AH1120" s="35">
        <v>2</v>
      </c>
      <c r="AI1120" s="35"/>
      <c r="AJ1120" s="35"/>
      <c r="AK1120" s="35"/>
      <c r="AL1120" s="35"/>
      <c r="AM1120" s="35"/>
      <c r="AN1120" s="35"/>
      <c r="AO1120" s="35"/>
      <c r="AP1120" s="35"/>
      <c r="AQ1120" s="35"/>
      <c r="AR1120" s="35"/>
      <c r="AS1120" s="35"/>
      <c r="AT1120" s="35"/>
      <c r="AU1120" s="35"/>
      <c r="AV1120" s="35"/>
      <c r="AW1120" s="35"/>
      <c r="AX1120" s="35"/>
      <c r="AY1120" s="35"/>
      <c r="AZ1120" s="35"/>
      <c r="BA1120" s="35"/>
      <c r="BB1120" s="35"/>
      <c r="BC1120" s="35"/>
      <c r="BD1120" s="35"/>
      <c r="BE1120" s="35"/>
      <c r="BF1120" s="35"/>
      <c r="BG1120" s="35"/>
      <c r="BH1120" s="35"/>
      <c r="BI1120" s="35"/>
      <c r="BJ1120" s="35"/>
      <c r="BK1120" s="35"/>
      <c r="BL1120" s="35"/>
      <c r="BM1120" s="35"/>
      <c r="BN1120" s="35"/>
      <c r="BO1120" s="35"/>
      <c r="BP1120" s="35"/>
      <c r="BQ1120" s="35"/>
      <c r="BR1120" s="35"/>
      <c r="BS1120" s="35"/>
      <c r="BT1120" s="35"/>
      <c r="BU1120" s="35"/>
      <c r="BV1120" s="35"/>
      <c r="BW1120" s="35"/>
      <c r="BX1120" s="35"/>
      <c r="BY1120" s="35"/>
      <c r="BZ1120" s="35"/>
      <c r="CA1120" s="35"/>
      <c r="CB1120" s="35"/>
      <c r="CC1120" s="35"/>
      <c r="CD1120" s="35"/>
      <c r="CE1120" s="35"/>
      <c r="CF1120" s="35"/>
      <c r="CG1120" s="35"/>
      <c r="CH1120" s="35" t="s">
        <v>5680</v>
      </c>
      <c r="CQ1120" s="242">
        <v>0</v>
      </c>
      <c r="CV1120" s="242">
        <v>0</v>
      </c>
    </row>
    <row r="1121" spans="1:100" s="242" customFormat="1" x14ac:dyDescent="0.25">
      <c r="A1121" s="35" t="s">
        <v>5681</v>
      </c>
      <c r="B1121" s="35"/>
      <c r="C1121" s="35"/>
      <c r="D1121" s="35"/>
      <c r="E1121" s="35" t="s">
        <v>5682</v>
      </c>
      <c r="F1121" s="35" t="s">
        <v>5683</v>
      </c>
      <c r="G1121" s="35" t="s">
        <v>133</v>
      </c>
      <c r="H1121" s="35">
        <v>47905</v>
      </c>
      <c r="I1121" s="35" t="s">
        <v>585</v>
      </c>
      <c r="J1121" s="35" t="s">
        <v>582</v>
      </c>
      <c r="K1121" s="35">
        <v>12060</v>
      </c>
      <c r="L1121" s="35"/>
      <c r="M1121" s="35"/>
      <c r="N1121" s="35"/>
      <c r="O1121" s="35"/>
      <c r="P1121" s="33"/>
      <c r="Q1121" s="35"/>
      <c r="R1121" s="35"/>
      <c r="S1121" s="35"/>
      <c r="T1121" s="35"/>
      <c r="U1121" s="35"/>
      <c r="V1121" s="35"/>
      <c r="W1121" s="35"/>
      <c r="X1121" s="35"/>
      <c r="Y1121" s="35"/>
      <c r="Z1121" s="35"/>
      <c r="AA1121" s="35">
        <v>2010</v>
      </c>
      <c r="AB1121" s="35"/>
      <c r="AC1121" s="35">
        <v>3</v>
      </c>
      <c r="AD1121" s="35">
        <v>3</v>
      </c>
      <c r="AE1121" s="35"/>
      <c r="AF1121" s="35">
        <v>3</v>
      </c>
      <c r="AG1121" s="35"/>
      <c r="AH1121" s="35">
        <v>3</v>
      </c>
      <c r="AI1121" s="35"/>
      <c r="AJ1121" s="35"/>
      <c r="AK1121" s="35"/>
      <c r="AL1121" s="35"/>
      <c r="AM1121" s="35"/>
      <c r="AN1121" s="35"/>
      <c r="AO1121" s="35"/>
      <c r="AP1121" s="35"/>
      <c r="AQ1121" s="35"/>
      <c r="AR1121" s="35"/>
      <c r="AS1121" s="35"/>
      <c r="AT1121" s="35"/>
      <c r="AU1121" s="35"/>
      <c r="AV1121" s="35"/>
      <c r="AW1121" s="35"/>
      <c r="AX1121" s="35"/>
      <c r="AY1121" s="35"/>
      <c r="AZ1121" s="35"/>
      <c r="BA1121" s="35"/>
      <c r="BB1121" s="35"/>
      <c r="BC1121" s="35"/>
      <c r="BD1121" s="35"/>
      <c r="BE1121" s="35"/>
      <c r="BF1121" s="35"/>
      <c r="BG1121" s="35"/>
      <c r="BH1121" s="35"/>
      <c r="BI1121" s="35"/>
      <c r="BJ1121" s="35"/>
      <c r="BK1121" s="35"/>
      <c r="BL1121" s="35"/>
      <c r="BM1121" s="35"/>
      <c r="BN1121" s="35"/>
      <c r="BO1121" s="35"/>
      <c r="BP1121" s="35"/>
      <c r="BQ1121" s="35"/>
      <c r="BR1121" s="35"/>
      <c r="BS1121" s="35"/>
      <c r="BT1121" s="35"/>
      <c r="BU1121" s="35"/>
      <c r="BV1121" s="35"/>
      <c r="BW1121" s="35"/>
      <c r="BX1121" s="35"/>
      <c r="BY1121" s="35"/>
      <c r="BZ1121" s="35"/>
      <c r="CA1121" s="35"/>
      <c r="CB1121" s="35"/>
      <c r="CC1121" s="35"/>
      <c r="CD1121" s="35"/>
      <c r="CE1121" s="35"/>
      <c r="CF1121" s="35"/>
      <c r="CG1121" s="35"/>
      <c r="CH1121" s="35" t="s">
        <v>5684</v>
      </c>
      <c r="CQ1121" s="242">
        <v>0</v>
      </c>
      <c r="CV1121" s="242">
        <v>0</v>
      </c>
    </row>
    <row r="1122" spans="1:100" s="242" customFormat="1" x14ac:dyDescent="0.25">
      <c r="A1122" s="35" t="s">
        <v>5689</v>
      </c>
      <c r="B1122" s="35"/>
      <c r="C1122" s="35"/>
      <c r="D1122" s="35"/>
      <c r="E1122" s="35" t="s">
        <v>5690</v>
      </c>
      <c r="F1122" s="35" t="s">
        <v>5691</v>
      </c>
      <c r="G1122" s="35" t="s">
        <v>133</v>
      </c>
      <c r="H1122" s="35">
        <v>47905</v>
      </c>
      <c r="I1122" s="35" t="s">
        <v>585</v>
      </c>
      <c r="J1122" s="35" t="s">
        <v>582</v>
      </c>
      <c r="K1122" s="35">
        <v>13845</v>
      </c>
      <c r="L1122" s="35"/>
      <c r="M1122" s="35"/>
      <c r="N1122" s="35"/>
      <c r="O1122" s="35"/>
      <c r="P1122" s="33"/>
      <c r="Q1122" s="35"/>
      <c r="R1122" s="35"/>
      <c r="S1122" s="35"/>
      <c r="T1122" s="35"/>
      <c r="U1122" s="35"/>
      <c r="V1122" s="35"/>
      <c r="W1122" s="35"/>
      <c r="X1122" s="35"/>
      <c r="Y1122" s="35"/>
      <c r="Z1122" s="35"/>
      <c r="AA1122" s="35">
        <v>1970</v>
      </c>
      <c r="AB1122" s="35"/>
      <c r="AC1122" s="35">
        <v>3</v>
      </c>
      <c r="AD1122" s="35">
        <v>3</v>
      </c>
      <c r="AE1122" s="35"/>
      <c r="AF1122" s="35">
        <v>2</v>
      </c>
      <c r="AG1122" s="35"/>
      <c r="AH1122" s="35">
        <v>3</v>
      </c>
      <c r="AI1122" s="35"/>
      <c r="AJ1122" s="35"/>
      <c r="AK1122" s="35"/>
      <c r="AL1122" s="35"/>
      <c r="AM1122" s="35"/>
      <c r="AN1122" s="35"/>
      <c r="AO1122" s="35"/>
      <c r="AP1122" s="35"/>
      <c r="AQ1122" s="35"/>
      <c r="AR1122" s="35"/>
      <c r="AS1122" s="35"/>
      <c r="AT1122" s="35"/>
      <c r="AU1122" s="35"/>
      <c r="AV1122" s="35"/>
      <c r="AW1122" s="35"/>
      <c r="AX1122" s="35"/>
      <c r="AY1122" s="35"/>
      <c r="AZ1122" s="35"/>
      <c r="BA1122" s="35"/>
      <c r="BB1122" s="35"/>
      <c r="BC1122" s="35"/>
      <c r="BD1122" s="35"/>
      <c r="BE1122" s="35"/>
      <c r="BF1122" s="35"/>
      <c r="BG1122" s="35"/>
      <c r="BH1122" s="35"/>
      <c r="BI1122" s="35"/>
      <c r="BJ1122" s="35"/>
      <c r="BK1122" s="35"/>
      <c r="BL1122" s="35"/>
      <c r="BM1122" s="35"/>
      <c r="BN1122" s="35"/>
      <c r="BO1122" s="35"/>
      <c r="BP1122" s="35"/>
      <c r="BQ1122" s="35"/>
      <c r="BR1122" s="35"/>
      <c r="BS1122" s="35"/>
      <c r="BT1122" s="35"/>
      <c r="BU1122" s="35"/>
      <c r="BV1122" s="35"/>
      <c r="BW1122" s="35"/>
      <c r="BX1122" s="35"/>
      <c r="BY1122" s="35"/>
      <c r="BZ1122" s="35"/>
      <c r="CA1122" s="35"/>
      <c r="CB1122" s="35"/>
      <c r="CC1122" s="35"/>
      <c r="CD1122" s="35"/>
      <c r="CE1122" s="35"/>
      <c r="CF1122" s="35"/>
      <c r="CG1122" s="35"/>
      <c r="CH1122" s="35" t="s">
        <v>5692</v>
      </c>
      <c r="CQ1122" s="242">
        <v>0</v>
      </c>
      <c r="CV1122" s="242">
        <v>0</v>
      </c>
    </row>
    <row r="1123" spans="1:100" s="242" customFormat="1" x14ac:dyDescent="0.25">
      <c r="A1123" s="35" t="s">
        <v>5696</v>
      </c>
      <c r="B1123" s="35"/>
      <c r="C1123" s="35"/>
      <c r="D1123" s="35"/>
      <c r="E1123" s="35" t="s">
        <v>5697</v>
      </c>
      <c r="F1123" s="35" t="s">
        <v>5698</v>
      </c>
      <c r="G1123" s="35" t="s">
        <v>133</v>
      </c>
      <c r="H1123" s="35">
        <v>47905</v>
      </c>
      <c r="I1123" s="35" t="s">
        <v>585</v>
      </c>
      <c r="J1123" s="35" t="s">
        <v>582</v>
      </c>
      <c r="K1123" s="35">
        <v>12692</v>
      </c>
      <c r="L1123" s="35"/>
      <c r="M1123" s="35"/>
      <c r="N1123" s="35"/>
      <c r="O1123" s="35"/>
      <c r="P1123" s="33"/>
      <c r="Q1123" s="35"/>
      <c r="R1123" s="35"/>
      <c r="S1123" s="35"/>
      <c r="T1123" s="35"/>
      <c r="U1123" s="35"/>
      <c r="V1123" s="35"/>
      <c r="W1123" s="35"/>
      <c r="X1123" s="35"/>
      <c r="Y1123" s="35"/>
      <c r="Z1123" s="35"/>
      <c r="AA1123" s="35">
        <v>2013</v>
      </c>
      <c r="AB1123" s="35"/>
      <c r="AC1123" s="35">
        <v>4</v>
      </c>
      <c r="AD1123" s="35">
        <v>4</v>
      </c>
      <c r="AE1123" s="35"/>
      <c r="AF1123" s="35">
        <v>4</v>
      </c>
      <c r="AG1123" s="35"/>
      <c r="AH1123" s="35">
        <v>4</v>
      </c>
      <c r="AI1123" s="35"/>
      <c r="AJ1123" s="35"/>
      <c r="AK1123" s="35"/>
      <c r="AL1123" s="35"/>
      <c r="AM1123" s="35"/>
      <c r="AN1123" s="35"/>
      <c r="AO1123" s="35"/>
      <c r="AP1123" s="35"/>
      <c r="AQ1123" s="35"/>
      <c r="AR1123" s="35"/>
      <c r="AS1123" s="35"/>
      <c r="AT1123" s="35"/>
      <c r="AU1123" s="35"/>
      <c r="AV1123" s="35"/>
      <c r="AW1123" s="35"/>
      <c r="AX1123" s="35"/>
      <c r="AY1123" s="35"/>
      <c r="AZ1123" s="35"/>
      <c r="BA1123" s="35"/>
      <c r="BB1123" s="35"/>
      <c r="BC1123" s="35"/>
      <c r="BD1123" s="35"/>
      <c r="BE1123" s="35"/>
      <c r="BF1123" s="35"/>
      <c r="BG1123" s="35"/>
      <c r="BH1123" s="35"/>
      <c r="BI1123" s="35"/>
      <c r="BJ1123" s="35"/>
      <c r="BK1123" s="35"/>
      <c r="BL1123" s="35"/>
      <c r="BM1123" s="35"/>
      <c r="BN1123" s="35"/>
      <c r="BO1123" s="35"/>
      <c r="BP1123" s="35"/>
      <c r="BQ1123" s="35"/>
      <c r="BR1123" s="35"/>
      <c r="BS1123" s="35"/>
      <c r="BT1123" s="35"/>
      <c r="BU1123" s="35"/>
      <c r="BV1123" s="35"/>
      <c r="BW1123" s="35"/>
      <c r="BX1123" s="35"/>
      <c r="BY1123" s="35"/>
      <c r="BZ1123" s="35"/>
      <c r="CA1123" s="35"/>
      <c r="CB1123" s="35"/>
      <c r="CC1123" s="35"/>
      <c r="CD1123" s="35"/>
      <c r="CE1123" s="35"/>
      <c r="CF1123" s="35"/>
      <c r="CG1123" s="35"/>
      <c r="CH1123" s="35"/>
      <c r="CQ1123" s="242">
        <v>0</v>
      </c>
      <c r="CV1123" s="242">
        <v>0</v>
      </c>
    </row>
    <row r="1124" spans="1:100" s="242" customFormat="1" x14ac:dyDescent="0.25">
      <c r="A1124" s="35" t="s">
        <v>5699</v>
      </c>
      <c r="B1124" s="35"/>
      <c r="C1124" s="35"/>
      <c r="D1124" s="35"/>
      <c r="E1124" s="35" t="s">
        <v>4107</v>
      </c>
      <c r="F1124" s="35" t="s">
        <v>5700</v>
      </c>
      <c r="G1124" s="35" t="s">
        <v>133</v>
      </c>
      <c r="H1124" s="35">
        <v>47905</v>
      </c>
      <c r="I1124" s="35" t="s">
        <v>585</v>
      </c>
      <c r="J1124" s="35" t="s">
        <v>582</v>
      </c>
      <c r="K1124" s="35">
        <v>11562</v>
      </c>
      <c r="L1124" s="35"/>
      <c r="M1124" s="35"/>
      <c r="N1124" s="35"/>
      <c r="O1124" s="35"/>
      <c r="P1124" s="33"/>
      <c r="Q1124" s="35"/>
      <c r="R1124" s="35"/>
      <c r="S1124" s="35"/>
      <c r="T1124" s="35"/>
      <c r="U1124" s="35"/>
      <c r="V1124" s="35"/>
      <c r="W1124" s="35"/>
      <c r="X1124" s="35"/>
      <c r="Y1124" s="35"/>
      <c r="Z1124" s="35"/>
      <c r="AA1124" s="35">
        <v>1990</v>
      </c>
      <c r="AB1124" s="35"/>
      <c r="AC1124" s="35">
        <v>3</v>
      </c>
      <c r="AD1124" s="35">
        <v>3</v>
      </c>
      <c r="AE1124" s="35"/>
      <c r="AF1124" s="35">
        <v>3</v>
      </c>
      <c r="AG1124" s="35"/>
      <c r="AH1124" s="35">
        <v>3</v>
      </c>
      <c r="AI1124" s="35"/>
      <c r="AJ1124" s="35"/>
      <c r="AK1124" s="35"/>
      <c r="AL1124" s="35"/>
      <c r="AM1124" s="35"/>
      <c r="AN1124" s="35"/>
      <c r="AO1124" s="35"/>
      <c r="AP1124" s="35"/>
      <c r="AQ1124" s="35"/>
      <c r="AR1124" s="35"/>
      <c r="AS1124" s="35"/>
      <c r="AT1124" s="35"/>
      <c r="AU1124" s="35"/>
      <c r="AV1124" s="35"/>
      <c r="AW1124" s="35"/>
      <c r="AX1124" s="35"/>
      <c r="AY1124" s="35"/>
      <c r="AZ1124" s="35"/>
      <c r="BA1124" s="35"/>
      <c r="BB1124" s="35"/>
      <c r="BC1124" s="35"/>
      <c r="BD1124" s="35"/>
      <c r="BE1124" s="35"/>
      <c r="BF1124" s="35"/>
      <c r="BG1124" s="35"/>
      <c r="BH1124" s="35"/>
      <c r="BI1124" s="35"/>
      <c r="BJ1124" s="35"/>
      <c r="BK1124" s="35"/>
      <c r="BL1124" s="35"/>
      <c r="BM1124" s="35"/>
      <c r="BN1124" s="35"/>
      <c r="BO1124" s="35"/>
      <c r="BP1124" s="35"/>
      <c r="BQ1124" s="35"/>
      <c r="BR1124" s="35"/>
      <c r="BS1124" s="35"/>
      <c r="BT1124" s="35"/>
      <c r="BU1124" s="35"/>
      <c r="BV1124" s="35"/>
      <c r="BW1124" s="35"/>
      <c r="BX1124" s="35"/>
      <c r="BY1124" s="35"/>
      <c r="BZ1124" s="35"/>
      <c r="CA1124" s="35"/>
      <c r="CB1124" s="35"/>
      <c r="CC1124" s="35"/>
      <c r="CD1124" s="35"/>
      <c r="CE1124" s="35"/>
      <c r="CF1124" s="35"/>
      <c r="CG1124" s="35"/>
      <c r="CH1124" s="35" t="s">
        <v>5701</v>
      </c>
      <c r="CQ1124" s="242">
        <v>0</v>
      </c>
      <c r="CV1124" s="242">
        <v>0</v>
      </c>
    </row>
    <row r="1125" spans="1:100" s="242" customFormat="1" x14ac:dyDescent="0.25">
      <c r="A1125" s="35" t="s">
        <v>1300</v>
      </c>
      <c r="B1125" s="35"/>
      <c r="C1125" s="35"/>
      <c r="D1125" s="35"/>
      <c r="E1125" s="35" t="s">
        <v>5702</v>
      </c>
      <c r="F1125" s="35" t="s">
        <v>5703</v>
      </c>
      <c r="G1125" s="35" t="s">
        <v>133</v>
      </c>
      <c r="H1125" s="35">
        <v>47904</v>
      </c>
      <c r="I1125" s="35" t="s">
        <v>585</v>
      </c>
      <c r="J1125" s="35" t="s">
        <v>582</v>
      </c>
      <c r="K1125" s="35">
        <v>44559</v>
      </c>
      <c r="L1125" s="35"/>
      <c r="M1125" s="35"/>
      <c r="N1125" s="35"/>
      <c r="O1125" s="35"/>
      <c r="P1125" s="33">
        <v>2257</v>
      </c>
      <c r="Q1125" s="35"/>
      <c r="R1125" s="35"/>
      <c r="S1125" s="35"/>
      <c r="T1125" s="35"/>
      <c r="U1125" s="35"/>
      <c r="V1125" s="35"/>
      <c r="W1125" s="35"/>
      <c r="X1125" s="35"/>
      <c r="Y1125" s="35"/>
      <c r="Z1125" s="35"/>
      <c r="AA1125" s="35">
        <v>2005</v>
      </c>
      <c r="AB1125" s="35"/>
      <c r="AC1125" s="35">
        <v>4</v>
      </c>
      <c r="AD1125" s="35">
        <v>3</v>
      </c>
      <c r="AE1125" s="35"/>
      <c r="AF1125" s="35">
        <v>4</v>
      </c>
      <c r="AG1125" s="35"/>
      <c r="AH1125" s="35">
        <v>4</v>
      </c>
      <c r="AI1125" s="35"/>
      <c r="AJ1125" s="35"/>
      <c r="AK1125" s="35"/>
      <c r="AL1125" s="35"/>
      <c r="AM1125" s="35"/>
      <c r="AN1125" s="35"/>
      <c r="AO1125" s="35"/>
      <c r="AP1125" s="35"/>
      <c r="AQ1125" s="35"/>
      <c r="AR1125" s="35"/>
      <c r="AS1125" s="35"/>
      <c r="AT1125" s="35"/>
      <c r="AU1125" s="35"/>
      <c r="AV1125" s="35"/>
      <c r="AW1125" s="35"/>
      <c r="AX1125" s="35"/>
      <c r="AY1125" s="35"/>
      <c r="AZ1125" s="35"/>
      <c r="BA1125" s="35"/>
      <c r="BB1125" s="35"/>
      <c r="BC1125" s="35"/>
      <c r="BD1125" s="35"/>
      <c r="BE1125" s="35"/>
      <c r="BF1125" s="35"/>
      <c r="BG1125" s="35"/>
      <c r="BH1125" s="35"/>
      <c r="BI1125" s="35"/>
      <c r="BJ1125" s="35"/>
      <c r="BK1125" s="35"/>
      <c r="BL1125" s="35"/>
      <c r="BM1125" s="35"/>
      <c r="BN1125" s="35"/>
      <c r="BO1125" s="35"/>
      <c r="BP1125" s="35"/>
      <c r="BQ1125" s="35"/>
      <c r="BR1125" s="35"/>
      <c r="BS1125" s="35"/>
      <c r="BT1125" s="35"/>
      <c r="BU1125" s="35"/>
      <c r="BV1125" s="35"/>
      <c r="BW1125" s="35"/>
      <c r="BX1125" s="35"/>
      <c r="BY1125" s="35"/>
      <c r="BZ1125" s="35"/>
      <c r="CA1125" s="35"/>
      <c r="CB1125" s="35"/>
      <c r="CC1125" s="35"/>
      <c r="CD1125" s="35"/>
      <c r="CE1125" s="35"/>
      <c r="CF1125" s="35"/>
      <c r="CG1125" s="35"/>
      <c r="CH1125" s="35" t="s">
        <v>5704</v>
      </c>
      <c r="CQ1125" s="242">
        <v>1</v>
      </c>
      <c r="CR1125" s="242" t="s">
        <v>1298</v>
      </c>
      <c r="CV1125" s="242">
        <v>0</v>
      </c>
    </row>
    <row r="1126" spans="1:100" s="242" customFormat="1" x14ac:dyDescent="0.25">
      <c r="A1126" s="35" t="s">
        <v>5705</v>
      </c>
      <c r="B1126" s="35"/>
      <c r="C1126" s="35"/>
      <c r="D1126" s="35" t="s">
        <v>5706</v>
      </c>
      <c r="E1126" s="35" t="s">
        <v>5707</v>
      </c>
      <c r="F1126" s="35" t="s">
        <v>5708</v>
      </c>
      <c r="G1126" s="35" t="s">
        <v>254</v>
      </c>
      <c r="H1126" s="35">
        <v>47906</v>
      </c>
      <c r="I1126" s="35" t="s">
        <v>585</v>
      </c>
      <c r="J1126" s="35" t="s">
        <v>582</v>
      </c>
      <c r="K1126" s="35">
        <v>63503</v>
      </c>
      <c r="L1126" s="35"/>
      <c r="M1126" s="35"/>
      <c r="N1126" s="35"/>
      <c r="O1126" s="35"/>
      <c r="P1126" s="33">
        <v>10414</v>
      </c>
      <c r="Q1126" s="35"/>
      <c r="R1126" s="35"/>
      <c r="S1126" s="35"/>
      <c r="T1126" s="35"/>
      <c r="U1126" s="35"/>
      <c r="V1126" s="35"/>
      <c r="W1126" s="35"/>
      <c r="X1126" s="35"/>
      <c r="Y1126" s="35"/>
      <c r="Z1126" s="35"/>
      <c r="AA1126" s="35">
        <v>2001</v>
      </c>
      <c r="AB1126" s="35"/>
      <c r="AC1126" s="35">
        <v>4</v>
      </c>
      <c r="AD1126" s="35">
        <v>4</v>
      </c>
      <c r="AE1126" s="35"/>
      <c r="AF1126" s="35">
        <v>4</v>
      </c>
      <c r="AG1126" s="35"/>
      <c r="AH1126" s="35">
        <v>4</v>
      </c>
      <c r="AI1126" s="35"/>
      <c r="AJ1126" s="35"/>
      <c r="AK1126" s="35"/>
      <c r="AL1126" s="35"/>
      <c r="AM1126" s="35"/>
      <c r="AN1126" s="35"/>
      <c r="AO1126" s="35"/>
      <c r="AP1126" s="35"/>
      <c r="AQ1126" s="35"/>
      <c r="AR1126" s="35"/>
      <c r="AS1126" s="35"/>
      <c r="AT1126" s="35"/>
      <c r="AU1126" s="35"/>
      <c r="AV1126" s="35"/>
      <c r="AW1126" s="35"/>
      <c r="AX1126" s="35"/>
      <c r="AY1126" s="35"/>
      <c r="AZ1126" s="35"/>
      <c r="BA1126" s="35"/>
      <c r="BB1126" s="35"/>
      <c r="BC1126" s="35"/>
      <c r="BD1126" s="35"/>
      <c r="BE1126" s="35"/>
      <c r="BF1126" s="35"/>
      <c r="BG1126" s="35"/>
      <c r="BH1126" s="35"/>
      <c r="BI1126" s="35"/>
      <c r="BJ1126" s="35"/>
      <c r="BK1126" s="35"/>
      <c r="BL1126" s="35"/>
      <c r="BM1126" s="35"/>
      <c r="BN1126" s="35"/>
      <c r="BO1126" s="35"/>
      <c r="BP1126" s="35"/>
      <c r="BQ1126" s="35"/>
      <c r="BR1126" s="35"/>
      <c r="BS1126" s="35"/>
      <c r="BT1126" s="35"/>
      <c r="BU1126" s="35"/>
      <c r="BV1126" s="35"/>
      <c r="BW1126" s="35"/>
      <c r="BX1126" s="35"/>
      <c r="BY1126" s="35"/>
      <c r="BZ1126" s="35"/>
      <c r="CA1126" s="35"/>
      <c r="CB1126" s="35"/>
      <c r="CC1126" s="35"/>
      <c r="CD1126" s="35"/>
      <c r="CE1126" s="35"/>
      <c r="CF1126" s="35"/>
      <c r="CG1126" s="35"/>
      <c r="CH1126" s="35" t="s">
        <v>5709</v>
      </c>
      <c r="CQ1126" s="242">
        <v>0</v>
      </c>
      <c r="CV1126" s="242">
        <v>0</v>
      </c>
    </row>
    <row r="1127" spans="1:100" s="242" customFormat="1" x14ac:dyDescent="0.25">
      <c r="A1127" s="35" t="s">
        <v>5718</v>
      </c>
      <c r="B1127" s="35"/>
      <c r="C1127" s="35"/>
      <c r="D1127" s="35"/>
      <c r="E1127" s="35" t="s">
        <v>5719</v>
      </c>
      <c r="F1127" s="35" t="s">
        <v>5720</v>
      </c>
      <c r="G1127" s="35" t="s">
        <v>133</v>
      </c>
      <c r="H1127" s="35">
        <v>47905</v>
      </c>
      <c r="I1127" s="35" t="s">
        <v>585</v>
      </c>
      <c r="J1127" s="35" t="s">
        <v>582</v>
      </c>
      <c r="K1127" s="35">
        <v>64668</v>
      </c>
      <c r="L1127" s="35"/>
      <c r="M1127" s="35"/>
      <c r="N1127" s="35"/>
      <c r="O1127" s="35"/>
      <c r="P1127" s="33"/>
      <c r="Q1127" s="35"/>
      <c r="R1127" s="35"/>
      <c r="S1127" s="35"/>
      <c r="T1127" s="35"/>
      <c r="U1127" s="35"/>
      <c r="V1127" s="35"/>
      <c r="W1127" s="35"/>
      <c r="X1127" s="35"/>
      <c r="Y1127" s="35"/>
      <c r="Z1127" s="35"/>
      <c r="AA1127" s="35"/>
      <c r="AB1127" s="35"/>
      <c r="AC1127" s="35">
        <v>5</v>
      </c>
      <c r="AD1127" s="35">
        <v>5</v>
      </c>
      <c r="AE1127" s="35"/>
      <c r="AF1127" s="35">
        <v>4</v>
      </c>
      <c r="AG1127" s="35"/>
      <c r="AH1127" s="35">
        <v>5</v>
      </c>
      <c r="AI1127" s="35"/>
      <c r="AJ1127" s="35"/>
      <c r="AK1127" s="35"/>
      <c r="AL1127" s="35"/>
      <c r="AM1127" s="35"/>
      <c r="AN1127" s="35"/>
      <c r="AO1127" s="35"/>
      <c r="AP1127" s="35"/>
      <c r="AQ1127" s="35"/>
      <c r="AR1127" s="35"/>
      <c r="AS1127" s="35"/>
      <c r="AT1127" s="35"/>
      <c r="AU1127" s="35"/>
      <c r="AV1127" s="35"/>
      <c r="AW1127" s="35"/>
      <c r="AX1127" s="35"/>
      <c r="AY1127" s="35"/>
      <c r="AZ1127" s="35"/>
      <c r="BA1127" s="35"/>
      <c r="BB1127" s="35"/>
      <c r="BC1127" s="35"/>
      <c r="BD1127" s="35"/>
      <c r="BE1127" s="35"/>
      <c r="BF1127" s="35"/>
      <c r="BG1127" s="35"/>
      <c r="BH1127" s="35"/>
      <c r="BI1127" s="35"/>
      <c r="BJ1127" s="35"/>
      <c r="BK1127" s="35"/>
      <c r="BL1127" s="35"/>
      <c r="BM1127" s="35"/>
      <c r="BN1127" s="35"/>
      <c r="BO1127" s="35"/>
      <c r="BP1127" s="35"/>
      <c r="BQ1127" s="35"/>
      <c r="BR1127" s="35"/>
      <c r="BS1127" s="35"/>
      <c r="BT1127" s="35"/>
      <c r="BU1127" s="35"/>
      <c r="BV1127" s="35"/>
      <c r="BW1127" s="35"/>
      <c r="BX1127" s="35"/>
      <c r="BY1127" s="35"/>
      <c r="BZ1127" s="35"/>
      <c r="CA1127" s="35"/>
      <c r="CB1127" s="35"/>
      <c r="CC1127" s="35"/>
      <c r="CD1127" s="35"/>
      <c r="CE1127" s="35"/>
      <c r="CF1127" s="35"/>
      <c r="CG1127" s="35"/>
      <c r="CH1127" s="35" t="s">
        <v>5391</v>
      </c>
      <c r="CQ1127" s="242">
        <v>0</v>
      </c>
      <c r="CV1127" s="242">
        <v>0</v>
      </c>
    </row>
    <row r="1128" spans="1:100" s="242" customFormat="1" x14ac:dyDescent="0.25">
      <c r="A1128" s="35" t="s">
        <v>2019</v>
      </c>
      <c r="B1128" s="35"/>
      <c r="C1128" s="35"/>
      <c r="D1128" s="35" t="s">
        <v>5742</v>
      </c>
      <c r="E1128" s="35" t="s">
        <v>5741</v>
      </c>
      <c r="F1128" s="35" t="s">
        <v>5743</v>
      </c>
      <c r="G1128" s="35" t="s">
        <v>133</v>
      </c>
      <c r="H1128" s="35">
        <v>47904</v>
      </c>
      <c r="I1128" s="35" t="s">
        <v>585</v>
      </c>
      <c r="J1128" s="35" t="s">
        <v>582</v>
      </c>
      <c r="K1128" s="35">
        <v>44607</v>
      </c>
      <c r="L1128" s="35"/>
      <c r="M1128" s="35"/>
      <c r="N1128" s="35"/>
      <c r="O1128" s="35"/>
      <c r="P1128" s="33">
        <v>6063</v>
      </c>
      <c r="Q1128" s="35"/>
      <c r="R1128" s="35"/>
      <c r="S1128" s="35"/>
      <c r="T1128" s="35"/>
      <c r="U1128" s="35"/>
      <c r="V1128" s="35"/>
      <c r="W1128" s="35"/>
      <c r="X1128" s="35"/>
      <c r="Y1128" s="35"/>
      <c r="Z1128" s="35"/>
      <c r="AA1128" s="35">
        <v>1960</v>
      </c>
      <c r="AB1128" s="35"/>
      <c r="AC1128" s="35">
        <v>2</v>
      </c>
      <c r="AD1128" s="35">
        <v>2</v>
      </c>
      <c r="AE1128" s="35"/>
      <c r="AF1128" s="35">
        <v>2</v>
      </c>
      <c r="AG1128" s="35"/>
      <c r="AH1128" s="35">
        <v>3</v>
      </c>
      <c r="AI1128" s="35"/>
      <c r="AJ1128" s="35"/>
      <c r="AK1128" s="35"/>
      <c r="AL1128" s="35"/>
      <c r="AM1128" s="35"/>
      <c r="AN1128" s="35"/>
      <c r="AO1128" s="35"/>
      <c r="AP1128" s="35"/>
      <c r="AQ1128" s="35"/>
      <c r="AR1128" s="35"/>
      <c r="AS1128" s="35"/>
      <c r="AT1128" s="35"/>
      <c r="AU1128" s="35"/>
      <c r="AV1128" s="35"/>
      <c r="AW1128" s="35"/>
      <c r="AX1128" s="35"/>
      <c r="AY1128" s="35"/>
      <c r="AZ1128" s="35"/>
      <c r="BA1128" s="35"/>
      <c r="BB1128" s="35"/>
      <c r="BC1128" s="35"/>
      <c r="BD1128" s="35"/>
      <c r="BE1128" s="35"/>
      <c r="BF1128" s="35"/>
      <c r="BG1128" s="35"/>
      <c r="BH1128" s="35"/>
      <c r="BI1128" s="35"/>
      <c r="BJ1128" s="35"/>
      <c r="BK1128" s="35"/>
      <c r="BL1128" s="35"/>
      <c r="BM1128" s="35"/>
      <c r="BN1128" s="35"/>
      <c r="BO1128" s="35"/>
      <c r="BP1128" s="35"/>
      <c r="BQ1128" s="35"/>
      <c r="BR1128" s="35"/>
      <c r="BS1128" s="35"/>
      <c r="BT1128" s="35"/>
      <c r="BU1128" s="35"/>
      <c r="BV1128" s="35"/>
      <c r="BW1128" s="35"/>
      <c r="BX1128" s="35"/>
      <c r="BY1128" s="35"/>
      <c r="BZ1128" s="35"/>
      <c r="CA1128" s="35"/>
      <c r="CB1128" s="35"/>
      <c r="CC1128" s="35"/>
      <c r="CD1128" s="35"/>
      <c r="CE1128" s="35"/>
      <c r="CF1128" s="35"/>
      <c r="CG1128" s="35"/>
      <c r="CH1128" s="35" t="s">
        <v>5704</v>
      </c>
      <c r="CQ1128" s="242">
        <v>1</v>
      </c>
      <c r="CR1128" s="242" t="s">
        <v>6406</v>
      </c>
      <c r="CV1128" s="242">
        <v>0</v>
      </c>
    </row>
    <row r="1129" spans="1:100" s="242" customFormat="1" x14ac:dyDescent="0.25">
      <c r="A1129" s="35" t="s">
        <v>5744</v>
      </c>
      <c r="B1129" s="35"/>
      <c r="C1129" s="35"/>
      <c r="D1129" s="35"/>
      <c r="E1129" s="35" t="s">
        <v>3593</v>
      </c>
      <c r="F1129" s="35" t="s">
        <v>5745</v>
      </c>
      <c r="G1129" s="35" t="s">
        <v>254</v>
      </c>
      <c r="H1129" s="35">
        <v>47906</v>
      </c>
      <c r="I1129" s="35" t="s">
        <v>585</v>
      </c>
      <c r="J1129" s="35" t="s">
        <v>582</v>
      </c>
      <c r="K1129" s="35">
        <v>141960</v>
      </c>
      <c r="L1129" s="35"/>
      <c r="M1129" s="35"/>
      <c r="N1129" s="35"/>
      <c r="O1129" s="35"/>
      <c r="P1129" s="33"/>
      <c r="Q1129" s="35"/>
      <c r="R1129" s="35"/>
      <c r="S1129" s="35"/>
      <c r="T1129" s="35"/>
      <c r="U1129" s="35"/>
      <c r="V1129" s="35"/>
      <c r="W1129" s="35"/>
      <c r="X1129" s="35"/>
      <c r="Y1129" s="35"/>
      <c r="Z1129" s="35"/>
      <c r="AA1129" s="35">
        <v>2013</v>
      </c>
      <c r="AB1129" s="35"/>
      <c r="AC1129" s="35">
        <v>5</v>
      </c>
      <c r="AD1129" s="35">
        <v>5</v>
      </c>
      <c r="AE1129" s="35"/>
      <c r="AF1129" s="35">
        <v>5</v>
      </c>
      <c r="AG1129" s="35"/>
      <c r="AH1129" s="35">
        <v>3</v>
      </c>
      <c r="AI1129" s="35"/>
      <c r="AJ1129" s="35"/>
      <c r="AK1129" s="35"/>
      <c r="AL1129" s="35"/>
      <c r="AM1129" s="35"/>
      <c r="AN1129" s="35"/>
      <c r="AO1129" s="35"/>
      <c r="AP1129" s="35"/>
      <c r="AQ1129" s="35"/>
      <c r="AR1129" s="35"/>
      <c r="AS1129" s="35"/>
      <c r="AT1129" s="35"/>
      <c r="AU1129" s="35"/>
      <c r="AV1129" s="35"/>
      <c r="AW1129" s="35"/>
      <c r="AX1129" s="35"/>
      <c r="AY1129" s="35"/>
      <c r="AZ1129" s="35"/>
      <c r="BA1129" s="35"/>
      <c r="BB1129" s="35"/>
      <c r="BC1129" s="35"/>
      <c r="BD1129" s="35"/>
      <c r="BE1129" s="35"/>
      <c r="BF1129" s="35"/>
      <c r="BG1129" s="35"/>
      <c r="BH1129" s="35"/>
      <c r="BI1129" s="35"/>
      <c r="BJ1129" s="35"/>
      <c r="BK1129" s="35"/>
      <c r="BL1129" s="35"/>
      <c r="BM1129" s="35"/>
      <c r="BN1129" s="35"/>
      <c r="BO1129" s="35"/>
      <c r="BP1129" s="35"/>
      <c r="BQ1129" s="35"/>
      <c r="BR1129" s="35"/>
      <c r="BS1129" s="35"/>
      <c r="BT1129" s="35"/>
      <c r="BU1129" s="35"/>
      <c r="BV1129" s="35"/>
      <c r="BW1129" s="35"/>
      <c r="BX1129" s="35"/>
      <c r="BY1129" s="35"/>
      <c r="BZ1129" s="35"/>
      <c r="CA1129" s="35"/>
      <c r="CB1129" s="35"/>
      <c r="CC1129" s="35"/>
      <c r="CD1129" s="35"/>
      <c r="CE1129" s="35"/>
      <c r="CF1129" s="35"/>
      <c r="CG1129" s="35"/>
      <c r="CH1129" s="35" t="s">
        <v>5746</v>
      </c>
      <c r="CQ1129" s="242">
        <v>0</v>
      </c>
      <c r="CV1129" s="242">
        <v>0</v>
      </c>
    </row>
    <row r="1130" spans="1:100" s="242" customFormat="1" x14ac:dyDescent="0.25">
      <c r="A1130" s="35" t="s">
        <v>5750</v>
      </c>
      <c r="B1130" s="35"/>
      <c r="C1130" s="35"/>
      <c r="D1130" s="35" t="s">
        <v>5751</v>
      </c>
      <c r="E1130" s="35" t="s">
        <v>3593</v>
      </c>
      <c r="F1130" s="35" t="s">
        <v>5752</v>
      </c>
      <c r="G1130" s="35" t="s">
        <v>254</v>
      </c>
      <c r="H1130" s="35">
        <v>47906</v>
      </c>
      <c r="I1130" s="35" t="s">
        <v>585</v>
      </c>
      <c r="J1130" s="35" t="s">
        <v>582</v>
      </c>
      <c r="K1130" s="35">
        <v>107912</v>
      </c>
      <c r="L1130" s="35"/>
      <c r="M1130" s="35"/>
      <c r="N1130" s="35"/>
      <c r="O1130" s="35"/>
      <c r="P1130" s="33"/>
      <c r="Q1130" s="35"/>
      <c r="R1130" s="35"/>
      <c r="S1130" s="35"/>
      <c r="T1130" s="35"/>
      <c r="U1130" s="35"/>
      <c r="V1130" s="35"/>
      <c r="W1130" s="35"/>
      <c r="X1130" s="35"/>
      <c r="Y1130" s="35"/>
      <c r="Z1130" s="35"/>
      <c r="AA1130" s="35">
        <v>2008</v>
      </c>
      <c r="AB1130" s="35"/>
      <c r="AC1130" s="35">
        <v>4</v>
      </c>
      <c r="AD1130" s="35">
        <v>4</v>
      </c>
      <c r="AE1130" s="35"/>
      <c r="AF1130" s="35">
        <v>4</v>
      </c>
      <c r="AG1130" s="35"/>
      <c r="AH1130" s="35">
        <v>4</v>
      </c>
      <c r="AI1130" s="35"/>
      <c r="AJ1130" s="35"/>
      <c r="AK1130" s="35"/>
      <c r="AL1130" s="35"/>
      <c r="AM1130" s="35"/>
      <c r="AN1130" s="35"/>
      <c r="AO1130" s="35"/>
      <c r="AP1130" s="35"/>
      <c r="AQ1130" s="35"/>
      <c r="AR1130" s="35"/>
      <c r="AS1130" s="35"/>
      <c r="AT1130" s="35"/>
      <c r="AU1130" s="35"/>
      <c r="AV1130" s="35"/>
      <c r="AW1130" s="35"/>
      <c r="AX1130" s="35"/>
      <c r="AY1130" s="35"/>
      <c r="AZ1130" s="35"/>
      <c r="BA1130" s="35"/>
      <c r="BB1130" s="35"/>
      <c r="BC1130" s="35"/>
      <c r="BD1130" s="35"/>
      <c r="BE1130" s="35"/>
      <c r="BF1130" s="35"/>
      <c r="BG1130" s="35"/>
      <c r="BH1130" s="35"/>
      <c r="BI1130" s="35"/>
      <c r="BJ1130" s="35"/>
      <c r="BK1130" s="35"/>
      <c r="BL1130" s="35"/>
      <c r="BM1130" s="35"/>
      <c r="BN1130" s="35"/>
      <c r="BO1130" s="35"/>
      <c r="BP1130" s="35"/>
      <c r="BQ1130" s="35"/>
      <c r="BR1130" s="35"/>
      <c r="BS1130" s="35"/>
      <c r="BT1130" s="35"/>
      <c r="BU1130" s="35"/>
      <c r="BV1130" s="35"/>
      <c r="BW1130" s="35"/>
      <c r="BX1130" s="35"/>
      <c r="BY1130" s="35"/>
      <c r="BZ1130" s="35"/>
      <c r="CA1130" s="35"/>
      <c r="CB1130" s="35"/>
      <c r="CC1130" s="35"/>
      <c r="CD1130" s="35"/>
      <c r="CE1130" s="35"/>
      <c r="CF1130" s="35"/>
      <c r="CG1130" s="35"/>
      <c r="CH1130" s="35"/>
      <c r="CQ1130" s="242">
        <v>0</v>
      </c>
      <c r="CV1130" s="242">
        <v>0</v>
      </c>
    </row>
    <row r="1131" spans="1:100" s="242" customFormat="1" x14ac:dyDescent="0.25">
      <c r="A1131" s="35" t="s">
        <v>5764</v>
      </c>
      <c r="B1131" s="35"/>
      <c r="C1131" s="35"/>
      <c r="D1131" s="35" t="s">
        <v>5765</v>
      </c>
      <c r="E1131" s="35" t="s">
        <v>5766</v>
      </c>
      <c r="F1131" s="35" t="s">
        <v>5767</v>
      </c>
      <c r="G1131" s="35" t="s">
        <v>254</v>
      </c>
      <c r="H1131" s="35">
        <v>47906</v>
      </c>
      <c r="I1131" s="35" t="s">
        <v>585</v>
      </c>
      <c r="J1131" s="35" t="s">
        <v>582</v>
      </c>
      <c r="K1131" s="35">
        <v>82314</v>
      </c>
      <c r="L1131" s="35"/>
      <c r="M1131" s="35"/>
      <c r="N1131" s="35"/>
      <c r="O1131" s="35"/>
      <c r="P1131" s="33"/>
      <c r="Q1131" s="35"/>
      <c r="R1131" s="35"/>
      <c r="S1131" s="35"/>
      <c r="T1131" s="35"/>
      <c r="U1131" s="35"/>
      <c r="V1131" s="35"/>
      <c r="W1131" s="35"/>
      <c r="X1131" s="35"/>
      <c r="Y1131" s="35"/>
      <c r="Z1131" s="35"/>
      <c r="AA1131" s="35">
        <v>2008</v>
      </c>
      <c r="AB1131" s="35"/>
      <c r="AC1131" s="35">
        <v>4</v>
      </c>
      <c r="AD1131" s="35">
        <v>4</v>
      </c>
      <c r="AE1131" s="35"/>
      <c r="AF1131" s="35">
        <v>4</v>
      </c>
      <c r="AG1131" s="35"/>
      <c r="AH1131" s="35">
        <v>4</v>
      </c>
      <c r="AI1131" s="35"/>
      <c r="AJ1131" s="35"/>
      <c r="AK1131" s="35"/>
      <c r="AL1131" s="35"/>
      <c r="AM1131" s="35"/>
      <c r="AN1131" s="35"/>
      <c r="AO1131" s="35"/>
      <c r="AP1131" s="35"/>
      <c r="AQ1131" s="35"/>
      <c r="AR1131" s="35"/>
      <c r="AS1131" s="35"/>
      <c r="AT1131" s="35"/>
      <c r="AU1131" s="35"/>
      <c r="AV1131" s="35"/>
      <c r="AW1131" s="35"/>
      <c r="AX1131" s="35"/>
      <c r="AY1131" s="35"/>
      <c r="AZ1131" s="35"/>
      <c r="BA1131" s="35"/>
      <c r="BB1131" s="35"/>
      <c r="BC1131" s="35"/>
      <c r="BD1131" s="35"/>
      <c r="BE1131" s="35"/>
      <c r="BF1131" s="35"/>
      <c r="BG1131" s="35"/>
      <c r="BH1131" s="35"/>
      <c r="BI1131" s="35"/>
      <c r="BJ1131" s="35"/>
      <c r="BK1131" s="35"/>
      <c r="BL1131" s="35"/>
      <c r="BM1131" s="35"/>
      <c r="BN1131" s="35"/>
      <c r="BO1131" s="35"/>
      <c r="BP1131" s="35"/>
      <c r="BQ1131" s="35"/>
      <c r="BR1131" s="35"/>
      <c r="BS1131" s="35"/>
      <c r="BT1131" s="35"/>
      <c r="BU1131" s="35"/>
      <c r="BV1131" s="35"/>
      <c r="BW1131" s="35"/>
      <c r="BX1131" s="35"/>
      <c r="BY1131" s="35"/>
      <c r="BZ1131" s="35"/>
      <c r="CA1131" s="35"/>
      <c r="CB1131" s="35"/>
      <c r="CC1131" s="35"/>
      <c r="CD1131" s="35"/>
      <c r="CE1131" s="35"/>
      <c r="CF1131" s="35"/>
      <c r="CG1131" s="35"/>
      <c r="CH1131" s="35"/>
      <c r="CQ1131" s="242">
        <v>0</v>
      </c>
      <c r="CV1131" s="242">
        <v>0</v>
      </c>
    </row>
    <row r="1132" spans="1:100" s="203" customFormat="1" x14ac:dyDescent="0.25">
      <c r="A1132" s="136" t="s">
        <v>6189</v>
      </c>
      <c r="B1132" s="136"/>
      <c r="C1132" s="136"/>
      <c r="D1132" s="136"/>
      <c r="E1132" s="136" t="s">
        <v>6190</v>
      </c>
      <c r="F1132" s="136" t="s">
        <v>6191</v>
      </c>
      <c r="G1132" s="136" t="s">
        <v>133</v>
      </c>
      <c r="H1132" s="136">
        <v>47905</v>
      </c>
      <c r="I1132" s="136" t="s">
        <v>585</v>
      </c>
      <c r="J1132" s="136" t="s">
        <v>582</v>
      </c>
      <c r="K1132" s="136">
        <v>6792</v>
      </c>
      <c r="L1132" s="136"/>
      <c r="M1132" s="136"/>
      <c r="N1132" s="136"/>
      <c r="O1132" s="136"/>
      <c r="P1132" s="132"/>
      <c r="Q1132" s="136"/>
      <c r="R1132" s="136"/>
      <c r="S1132" s="136"/>
      <c r="T1132" s="136"/>
      <c r="U1132" s="136"/>
      <c r="V1132" s="136"/>
      <c r="W1132" s="136"/>
      <c r="X1132" s="136"/>
      <c r="Y1132" s="136"/>
      <c r="Z1132" s="136"/>
      <c r="AA1132" s="136">
        <v>2006</v>
      </c>
      <c r="AB1132" s="136"/>
      <c r="AC1132" s="136">
        <v>4</v>
      </c>
      <c r="AD1132" s="136">
        <v>4</v>
      </c>
      <c r="AE1132" s="136"/>
      <c r="AF1132" s="136">
        <v>4</v>
      </c>
      <c r="AG1132" s="136"/>
      <c r="AH1132" s="136">
        <v>4</v>
      </c>
      <c r="AI1132" s="136"/>
      <c r="AJ1132" s="136"/>
      <c r="AK1132" s="136"/>
      <c r="AL1132" s="136"/>
      <c r="AM1132" s="136"/>
      <c r="AN1132" s="136"/>
      <c r="AO1132" s="136"/>
      <c r="AP1132" s="136"/>
      <c r="AQ1132" s="136"/>
      <c r="AR1132" s="136"/>
      <c r="AS1132" s="136"/>
      <c r="AT1132" s="136"/>
      <c r="AU1132" s="136"/>
      <c r="AV1132" s="136"/>
      <c r="AW1132" s="136"/>
      <c r="AX1132" s="136"/>
      <c r="AY1132" s="136"/>
      <c r="AZ1132" s="136"/>
      <c r="BA1132" s="136"/>
      <c r="BB1132" s="136"/>
      <c r="BC1132" s="136"/>
      <c r="BD1132" s="136"/>
      <c r="BE1132" s="136"/>
      <c r="BF1132" s="136"/>
      <c r="BG1132" s="136"/>
      <c r="BH1132" s="136"/>
      <c r="BI1132" s="136"/>
      <c r="BJ1132" s="136"/>
      <c r="BK1132" s="136"/>
      <c r="BL1132" s="136"/>
      <c r="BM1132" s="136"/>
      <c r="BN1132" s="136"/>
      <c r="BO1132" s="136"/>
      <c r="BP1132" s="136"/>
      <c r="BQ1132" s="136"/>
      <c r="BR1132" s="136"/>
      <c r="BS1132" s="136"/>
      <c r="BT1132" s="136"/>
      <c r="BU1132" s="136"/>
      <c r="BV1132" s="136"/>
      <c r="BW1132" s="136"/>
      <c r="BX1132" s="136"/>
      <c r="BY1132" s="136"/>
      <c r="BZ1132" s="136"/>
      <c r="CA1132" s="136"/>
      <c r="CB1132" s="136"/>
      <c r="CC1132" s="136"/>
      <c r="CD1132" s="136"/>
      <c r="CE1132" s="136"/>
      <c r="CF1132" s="136"/>
      <c r="CG1132" s="136"/>
      <c r="CH1132" s="136" t="s">
        <v>6192</v>
      </c>
      <c r="CQ1132" s="203">
        <v>0</v>
      </c>
      <c r="CV1132" s="203">
        <v>0</v>
      </c>
    </row>
    <row r="1133" spans="1:100" s="245" customFormat="1" x14ac:dyDescent="0.25">
      <c r="A1133" s="35"/>
      <c r="B1133" s="35"/>
      <c r="C1133" s="35"/>
      <c r="D1133" s="35"/>
      <c r="E1133" s="35"/>
      <c r="F1133" s="35"/>
      <c r="G1133" s="35"/>
      <c r="H1133" s="35"/>
      <c r="I1133" s="35"/>
      <c r="J1133" s="35"/>
      <c r="K1133" s="35"/>
      <c r="L1133" s="35"/>
      <c r="M1133" s="35"/>
      <c r="N1133" s="35"/>
      <c r="O1133" s="35"/>
      <c r="P1133" s="33"/>
      <c r="Q1133" s="35"/>
      <c r="R1133" s="35"/>
      <c r="S1133" s="35"/>
      <c r="T1133" s="35"/>
      <c r="U1133" s="35"/>
      <c r="V1133" s="35"/>
      <c r="W1133" s="35"/>
      <c r="X1133" s="35"/>
      <c r="Y1133" s="35"/>
      <c r="Z1133" s="35"/>
      <c r="AA1133" s="35"/>
      <c r="AB1133" s="35"/>
      <c r="AC1133" s="35"/>
      <c r="AD1133" s="35"/>
      <c r="AE1133" s="35"/>
      <c r="AF1133" s="35"/>
      <c r="AG1133" s="35"/>
      <c r="AH1133" s="35"/>
      <c r="AI1133" s="35"/>
      <c r="AJ1133" s="35"/>
      <c r="AK1133" s="35"/>
      <c r="AL1133" s="35"/>
      <c r="AM1133" s="35"/>
      <c r="AN1133" s="35"/>
      <c r="AO1133" s="35"/>
      <c r="AP1133" s="35"/>
      <c r="AQ1133" s="35"/>
      <c r="AR1133" s="35"/>
      <c r="AS1133" s="35"/>
      <c r="AT1133" s="35"/>
      <c r="AU1133" s="35"/>
      <c r="AV1133" s="35"/>
      <c r="AW1133" s="35"/>
      <c r="AX1133" s="35"/>
      <c r="AY1133" s="35"/>
      <c r="AZ1133" s="35"/>
      <c r="BA1133" s="35"/>
      <c r="BB1133" s="35"/>
      <c r="BC1133" s="35"/>
      <c r="BD1133" s="35"/>
      <c r="BE1133" s="35"/>
      <c r="BF1133" s="35"/>
      <c r="BG1133" s="35"/>
      <c r="BH1133" s="35"/>
      <c r="BI1133" s="35"/>
      <c r="BJ1133" s="35"/>
      <c r="BK1133" s="35"/>
      <c r="BL1133" s="35"/>
      <c r="BM1133" s="35"/>
      <c r="BN1133" s="35"/>
      <c r="BO1133" s="35"/>
      <c r="BP1133" s="35"/>
      <c r="BQ1133" s="35"/>
      <c r="BR1133" s="35"/>
      <c r="BS1133" s="35"/>
      <c r="BT1133" s="35"/>
      <c r="BU1133" s="35"/>
      <c r="BV1133" s="35"/>
      <c r="BW1133" s="35"/>
      <c r="BX1133" s="35"/>
      <c r="BY1133" s="35"/>
      <c r="BZ1133" s="35"/>
      <c r="CA1133" s="35"/>
      <c r="CB1133" s="35"/>
      <c r="CC1133" s="35"/>
      <c r="CD1133" s="35"/>
      <c r="CE1133" s="35"/>
      <c r="CF1133" s="35"/>
      <c r="CG1133" s="35"/>
      <c r="CH1133" s="35"/>
    </row>
    <row r="1134" spans="1:100" s="245" customFormat="1" x14ac:dyDescent="0.25">
      <c r="A1134" s="35"/>
      <c r="B1134" s="35"/>
      <c r="C1134" s="35"/>
      <c r="D1134" s="35"/>
      <c r="E1134" s="35"/>
      <c r="F1134" s="35"/>
      <c r="G1134" s="35"/>
      <c r="H1134" s="35"/>
      <c r="I1134" s="35"/>
      <c r="J1134" s="35"/>
      <c r="K1134" s="35"/>
      <c r="L1134" s="35"/>
      <c r="M1134" s="35"/>
      <c r="N1134" s="35"/>
      <c r="O1134" s="35"/>
      <c r="P1134" s="33"/>
      <c r="Q1134" s="35"/>
      <c r="R1134" s="35"/>
      <c r="S1134" s="35"/>
      <c r="T1134" s="35"/>
      <c r="U1134" s="35"/>
      <c r="V1134" s="35"/>
      <c r="W1134" s="35"/>
      <c r="X1134" s="35"/>
      <c r="Y1134" s="35"/>
      <c r="Z1134" s="35"/>
      <c r="AA1134" s="35"/>
      <c r="AB1134" s="35"/>
      <c r="AC1134" s="35"/>
      <c r="AD1134" s="35"/>
      <c r="AE1134" s="35"/>
      <c r="AF1134" s="35"/>
      <c r="AG1134" s="35"/>
      <c r="AH1134" s="35"/>
      <c r="AI1134" s="35"/>
      <c r="AJ1134" s="35"/>
      <c r="AK1134" s="35"/>
      <c r="AL1134" s="35"/>
      <c r="AM1134" s="35"/>
      <c r="AN1134" s="35"/>
      <c r="AO1134" s="35"/>
      <c r="AP1134" s="35"/>
      <c r="AQ1134" s="35"/>
      <c r="AR1134" s="35"/>
      <c r="AS1134" s="35"/>
      <c r="AT1134" s="35"/>
      <c r="AU1134" s="35"/>
      <c r="AV1134" s="35"/>
      <c r="AW1134" s="35"/>
      <c r="AX1134" s="35"/>
      <c r="AY1134" s="35"/>
      <c r="AZ1134" s="35"/>
      <c r="BA1134" s="35"/>
      <c r="BB1134" s="35"/>
      <c r="BC1134" s="35"/>
      <c r="BD1134" s="35"/>
      <c r="BE1134" s="35"/>
      <c r="BF1134" s="35"/>
      <c r="BG1134" s="35"/>
      <c r="BH1134" s="35"/>
      <c r="BI1134" s="35"/>
      <c r="BJ1134" s="35"/>
      <c r="BK1134" s="35"/>
      <c r="BL1134" s="35"/>
      <c r="BM1134" s="35"/>
      <c r="BN1134" s="35"/>
      <c r="BO1134" s="35"/>
      <c r="BP1134" s="35"/>
      <c r="BQ1134" s="35"/>
      <c r="BR1134" s="35"/>
      <c r="BS1134" s="35"/>
      <c r="BT1134" s="35"/>
      <c r="BU1134" s="35"/>
      <c r="BV1134" s="35"/>
      <c r="BW1134" s="35"/>
      <c r="BX1134" s="35"/>
      <c r="BY1134" s="35"/>
      <c r="BZ1134" s="35"/>
      <c r="CA1134" s="35"/>
      <c r="CB1134" s="35"/>
      <c r="CC1134" s="35"/>
      <c r="CD1134" s="35"/>
      <c r="CE1134" s="35"/>
      <c r="CF1134" s="35"/>
      <c r="CG1134" s="35"/>
      <c r="CH1134" s="35"/>
    </row>
    <row r="1135" spans="1:100" s="245" customFormat="1" x14ac:dyDescent="0.25">
      <c r="A1135" s="35"/>
      <c r="B1135" s="35"/>
      <c r="C1135" s="35"/>
      <c r="D1135" s="35"/>
      <c r="E1135" s="35"/>
      <c r="F1135" s="35"/>
      <c r="G1135" s="35"/>
      <c r="H1135" s="35"/>
      <c r="I1135" s="35"/>
      <c r="J1135" s="35"/>
      <c r="K1135" s="35"/>
      <c r="L1135" s="35"/>
      <c r="M1135" s="35"/>
      <c r="N1135" s="35"/>
      <c r="O1135" s="35"/>
      <c r="P1135" s="33"/>
      <c r="Q1135" s="35"/>
      <c r="R1135" s="35"/>
      <c r="S1135" s="35"/>
      <c r="T1135" s="35"/>
      <c r="U1135" s="35"/>
      <c r="V1135" s="35"/>
      <c r="W1135" s="35"/>
      <c r="X1135" s="35"/>
      <c r="Y1135" s="35"/>
      <c r="Z1135" s="35"/>
      <c r="AA1135" s="35"/>
      <c r="AB1135" s="35"/>
      <c r="AC1135" s="35"/>
      <c r="AD1135" s="35"/>
      <c r="AE1135" s="35"/>
      <c r="AF1135" s="35"/>
      <c r="AG1135" s="35"/>
      <c r="AH1135" s="35"/>
      <c r="AI1135" s="35"/>
      <c r="AJ1135" s="35"/>
      <c r="AK1135" s="35"/>
      <c r="AL1135" s="35"/>
      <c r="AM1135" s="35"/>
      <c r="AN1135" s="35"/>
      <c r="AO1135" s="35"/>
      <c r="AP1135" s="35"/>
      <c r="AQ1135" s="35"/>
      <c r="AR1135" s="35"/>
      <c r="AS1135" s="35"/>
      <c r="AT1135" s="35"/>
      <c r="AU1135" s="35"/>
      <c r="AV1135" s="35"/>
      <c r="AW1135" s="35"/>
      <c r="AX1135" s="35"/>
      <c r="AY1135" s="35"/>
      <c r="AZ1135" s="35"/>
      <c r="BA1135" s="35"/>
      <c r="BB1135" s="35"/>
      <c r="BC1135" s="35"/>
      <c r="BD1135" s="35"/>
      <c r="BE1135" s="35"/>
      <c r="BF1135" s="35"/>
      <c r="BG1135" s="35"/>
      <c r="BH1135" s="35"/>
      <c r="BI1135" s="35"/>
      <c r="BJ1135" s="35"/>
      <c r="BK1135" s="35"/>
      <c r="BL1135" s="35"/>
      <c r="BM1135" s="35"/>
      <c r="BN1135" s="35"/>
      <c r="BO1135" s="35"/>
      <c r="BP1135" s="35"/>
      <c r="BQ1135" s="35"/>
      <c r="BR1135" s="35"/>
      <c r="BS1135" s="35"/>
      <c r="BT1135" s="35"/>
      <c r="BU1135" s="35"/>
      <c r="BV1135" s="35"/>
      <c r="BW1135" s="35"/>
      <c r="BX1135" s="35"/>
      <c r="BY1135" s="35"/>
      <c r="BZ1135" s="35"/>
      <c r="CA1135" s="35"/>
      <c r="CB1135" s="35"/>
      <c r="CC1135" s="35"/>
      <c r="CD1135" s="35"/>
      <c r="CE1135" s="35"/>
      <c r="CF1135" s="35"/>
      <c r="CG1135" s="35"/>
      <c r="CH1135" s="35"/>
    </row>
    <row r="1136" spans="1:100" s="200" customFormat="1" x14ac:dyDescent="0.25">
      <c r="A1136" s="35"/>
      <c r="B1136" s="35"/>
      <c r="C1136" s="35"/>
      <c r="D1136" s="35"/>
      <c r="E1136" s="35"/>
      <c r="F1136" s="35"/>
      <c r="G1136" s="35"/>
      <c r="H1136" s="35"/>
      <c r="I1136" s="35"/>
      <c r="J1136" s="35"/>
      <c r="K1136" s="35"/>
      <c r="L1136" s="35"/>
      <c r="M1136" s="35"/>
      <c r="N1136" s="35"/>
      <c r="O1136" s="35"/>
      <c r="P1136" s="33"/>
      <c r="Q1136" s="35"/>
      <c r="R1136" s="35"/>
      <c r="S1136" s="35"/>
      <c r="T1136" s="35"/>
      <c r="U1136" s="35"/>
      <c r="V1136" s="35"/>
      <c r="W1136" s="35"/>
      <c r="X1136" s="35"/>
      <c r="Y1136" s="35"/>
      <c r="Z1136" s="35"/>
      <c r="AA1136" s="35"/>
      <c r="AB1136" s="35"/>
      <c r="AC1136" s="35"/>
      <c r="AD1136" s="35"/>
      <c r="AE1136" s="35"/>
      <c r="AF1136" s="35"/>
      <c r="AG1136" s="35"/>
      <c r="AH1136" s="35"/>
      <c r="AI1136" s="35"/>
      <c r="AJ1136" s="35"/>
      <c r="AK1136" s="35"/>
      <c r="AL1136" s="35"/>
      <c r="AM1136" s="35"/>
      <c r="AN1136" s="35"/>
      <c r="AO1136" s="35"/>
      <c r="AP1136" s="35"/>
      <c r="AQ1136" s="35"/>
      <c r="AR1136" s="35"/>
      <c r="AS1136" s="35"/>
      <c r="AT1136" s="35"/>
      <c r="AU1136" s="35"/>
      <c r="AV1136" s="35"/>
      <c r="AW1136" s="35"/>
      <c r="AX1136" s="35"/>
      <c r="AY1136" s="35"/>
      <c r="AZ1136" s="35"/>
      <c r="BA1136" s="35"/>
      <c r="BB1136" s="35"/>
      <c r="BC1136" s="35"/>
      <c r="BD1136" s="35"/>
      <c r="BE1136" s="35"/>
      <c r="BF1136" s="35"/>
      <c r="BG1136" s="35"/>
      <c r="BH1136" s="35"/>
      <c r="BI1136" s="35"/>
      <c r="BJ1136" s="35"/>
      <c r="BK1136" s="35"/>
      <c r="BL1136" s="35"/>
      <c r="BM1136" s="35"/>
      <c r="BN1136" s="35"/>
      <c r="BO1136" s="35"/>
      <c r="BP1136" s="35"/>
      <c r="BQ1136" s="35"/>
      <c r="BR1136" s="35"/>
      <c r="BS1136" s="35"/>
      <c r="BT1136" s="35"/>
      <c r="BU1136" s="35"/>
      <c r="BV1136" s="35"/>
      <c r="BW1136" s="35"/>
      <c r="BX1136" s="35"/>
      <c r="BY1136" s="35"/>
      <c r="BZ1136" s="35"/>
      <c r="CA1136" s="35"/>
      <c r="CB1136" s="35"/>
      <c r="CC1136" s="35"/>
      <c r="CD1136" s="35"/>
      <c r="CE1136" s="35"/>
      <c r="CF1136" s="35"/>
      <c r="CG1136" s="35"/>
      <c r="CH1136" s="35"/>
    </row>
    <row r="1137" spans="1:100" x14ac:dyDescent="0.25">
      <c r="A1137" s="35"/>
      <c r="B1137" s="35"/>
      <c r="C1137" s="35"/>
      <c r="D1137" s="35"/>
      <c r="E1137" s="35"/>
      <c r="F1137" s="35"/>
      <c r="G1137" s="35"/>
      <c r="H1137" s="35"/>
      <c r="I1137" s="35" t="s">
        <v>585</v>
      </c>
      <c r="J1137" s="35" t="s">
        <v>584</v>
      </c>
      <c r="K1137" s="35"/>
      <c r="L1137" s="35"/>
      <c r="M1137" s="35"/>
      <c r="N1137" s="35"/>
      <c r="O1137" s="35"/>
      <c r="P1137" s="33"/>
      <c r="Q1137" s="35"/>
      <c r="R1137" s="35"/>
      <c r="S1137" s="35"/>
      <c r="T1137" s="35"/>
      <c r="U1137" s="35"/>
      <c r="V1137" s="35"/>
      <c r="W1137" s="35"/>
      <c r="X1137" s="35"/>
      <c r="Y1137" s="35"/>
      <c r="Z1137" s="35"/>
      <c r="AA1137" s="35"/>
      <c r="AB1137" s="35"/>
      <c r="AC1137" s="35"/>
      <c r="AD1137" s="35"/>
      <c r="AE1137" s="35"/>
      <c r="AF1137" s="35"/>
      <c r="AG1137" s="35"/>
      <c r="AH1137" s="35"/>
      <c r="AI1137" s="35"/>
      <c r="AJ1137" s="35"/>
      <c r="AK1137" s="35"/>
      <c r="AL1137" s="35"/>
      <c r="AM1137" s="35"/>
      <c r="AN1137" s="35"/>
      <c r="AO1137" s="35"/>
      <c r="AP1137" s="35"/>
      <c r="AQ1137" s="35"/>
      <c r="AR1137" s="35"/>
      <c r="AS1137" s="35"/>
      <c r="AT1137" s="35"/>
      <c r="AU1137" s="35"/>
      <c r="AV1137" s="35"/>
      <c r="AW1137" s="35"/>
      <c r="AX1137" s="35"/>
      <c r="AY1137" s="35"/>
      <c r="AZ1137" s="35"/>
      <c r="BA1137" s="35"/>
      <c r="BB1137" s="35"/>
      <c r="BC1137" s="35"/>
      <c r="BD1137" s="35"/>
      <c r="BE1137" s="35"/>
      <c r="BF1137" s="35"/>
      <c r="BG1137" s="35"/>
      <c r="BH1137" s="35"/>
      <c r="BI1137" s="35"/>
      <c r="BJ1137" s="35"/>
      <c r="BK1137" s="35"/>
      <c r="BL1137" s="35"/>
      <c r="BM1137" s="35"/>
      <c r="BN1137" s="35"/>
      <c r="BO1137" s="35"/>
      <c r="BP1137" s="35"/>
      <c r="BQ1137" s="35"/>
      <c r="BR1137" s="35"/>
      <c r="BS1137" s="35"/>
      <c r="BT1137" s="35"/>
      <c r="BU1137" s="35"/>
      <c r="BV1137" s="35"/>
      <c r="BW1137" s="35"/>
      <c r="BX1137" s="35"/>
      <c r="BY1137" s="35"/>
      <c r="BZ1137" s="35"/>
      <c r="CA1137" s="35"/>
      <c r="CB1137" s="35"/>
      <c r="CC1137" s="35"/>
      <c r="CD1137" s="35"/>
      <c r="CE1137" s="35"/>
      <c r="CF1137" s="35"/>
      <c r="CG1137" s="35"/>
      <c r="CH1137" s="35"/>
    </row>
    <row r="1138" spans="1:100" s="244" customFormat="1" x14ac:dyDescent="0.25">
      <c r="A1138" s="35" t="s">
        <v>5201</v>
      </c>
      <c r="B1138" s="35"/>
      <c r="C1138" s="35"/>
      <c r="D1138" s="35"/>
      <c r="E1138" s="35" t="s">
        <v>731</v>
      </c>
      <c r="F1138" s="35" t="s">
        <v>5202</v>
      </c>
      <c r="G1138" s="35" t="s">
        <v>3630</v>
      </c>
      <c r="H1138" s="35">
        <v>47970</v>
      </c>
      <c r="I1138" s="35" t="s">
        <v>585</v>
      </c>
      <c r="J1138" s="35" t="s">
        <v>584</v>
      </c>
      <c r="K1138" s="35">
        <v>4616</v>
      </c>
      <c r="L1138" s="35"/>
      <c r="M1138" s="35"/>
      <c r="N1138" s="35"/>
      <c r="O1138" s="35"/>
      <c r="P1138" s="33"/>
      <c r="Q1138" s="35"/>
      <c r="R1138" s="35"/>
      <c r="S1138" s="35"/>
      <c r="T1138" s="35"/>
      <c r="U1138" s="35"/>
      <c r="V1138" s="35"/>
      <c r="W1138" s="35"/>
      <c r="X1138" s="35"/>
      <c r="Y1138" s="35"/>
      <c r="Z1138" s="35"/>
      <c r="AA1138" s="35">
        <v>1973</v>
      </c>
      <c r="AB1138" s="35"/>
      <c r="AC1138" s="35">
        <v>3</v>
      </c>
      <c r="AD1138" s="35">
        <v>3</v>
      </c>
      <c r="AE1138" s="35"/>
      <c r="AF1138" s="35">
        <v>3</v>
      </c>
      <c r="AG1138" s="35"/>
      <c r="AH1138" s="35">
        <v>3</v>
      </c>
      <c r="AI1138" s="35"/>
      <c r="AJ1138" s="35"/>
      <c r="AK1138" s="35"/>
      <c r="AL1138" s="35"/>
      <c r="AM1138" s="35"/>
      <c r="AN1138" s="35"/>
      <c r="AO1138" s="35"/>
      <c r="AP1138" s="35"/>
      <c r="AQ1138" s="35"/>
      <c r="AR1138" s="35"/>
      <c r="AS1138" s="35"/>
      <c r="AT1138" s="35"/>
      <c r="AU1138" s="35"/>
      <c r="AV1138" s="35"/>
      <c r="AW1138" s="35"/>
      <c r="AX1138" s="35"/>
      <c r="AY1138" s="35"/>
      <c r="AZ1138" s="35"/>
      <c r="BA1138" s="35"/>
      <c r="BB1138" s="35"/>
      <c r="BC1138" s="35"/>
      <c r="BD1138" s="35"/>
      <c r="BE1138" s="35"/>
      <c r="BF1138" s="35"/>
      <c r="BG1138" s="35"/>
      <c r="BH1138" s="35"/>
      <c r="BI1138" s="35"/>
      <c r="BJ1138" s="35"/>
      <c r="BK1138" s="35"/>
      <c r="BL1138" s="35"/>
      <c r="BM1138" s="35"/>
      <c r="BN1138" s="35"/>
      <c r="BO1138" s="35"/>
      <c r="BP1138" s="35"/>
      <c r="BQ1138" s="35"/>
      <c r="BR1138" s="35"/>
      <c r="BS1138" s="35"/>
      <c r="BT1138" s="35"/>
      <c r="BU1138" s="35"/>
      <c r="BV1138" s="35"/>
      <c r="BW1138" s="35"/>
      <c r="BX1138" s="35"/>
      <c r="BY1138" s="35"/>
      <c r="BZ1138" s="35"/>
      <c r="CA1138" s="35"/>
      <c r="CB1138" s="35"/>
      <c r="CC1138" s="35"/>
      <c r="CD1138" s="35"/>
      <c r="CE1138" s="35"/>
      <c r="CF1138" s="35"/>
      <c r="CG1138" s="35"/>
      <c r="CH1138" s="35" t="s">
        <v>5203</v>
      </c>
      <c r="CQ1138" s="244">
        <v>0</v>
      </c>
      <c r="CV1138" s="244">
        <v>0</v>
      </c>
    </row>
    <row r="1139" spans="1:100" s="244" customFormat="1" x14ac:dyDescent="0.25">
      <c r="A1139" s="244" t="s">
        <v>5207</v>
      </c>
      <c r="B1139" s="35"/>
      <c r="C1139" s="35"/>
      <c r="D1139" s="35"/>
      <c r="E1139" s="35" t="s">
        <v>5208</v>
      </c>
      <c r="F1139" s="35" t="s">
        <v>5209</v>
      </c>
      <c r="G1139" s="35" t="s">
        <v>133</v>
      </c>
      <c r="H1139" s="35">
        <v>47904</v>
      </c>
      <c r="I1139" s="35" t="s">
        <v>585</v>
      </c>
      <c r="J1139" s="35" t="s">
        <v>584</v>
      </c>
      <c r="K1139" s="35">
        <v>4704</v>
      </c>
      <c r="L1139" s="35"/>
      <c r="M1139" s="35"/>
      <c r="N1139" s="35"/>
      <c r="O1139" s="35"/>
      <c r="P1139" s="33"/>
      <c r="Q1139" s="35"/>
      <c r="R1139" s="35"/>
      <c r="S1139" s="35"/>
      <c r="T1139" s="35"/>
      <c r="U1139" s="35"/>
      <c r="V1139" s="35"/>
      <c r="W1139" s="35"/>
      <c r="X1139" s="35"/>
      <c r="Y1139" s="35"/>
      <c r="Z1139" s="35"/>
      <c r="AA1139" s="35">
        <v>1976</v>
      </c>
      <c r="AB1139" s="35"/>
      <c r="AC1139" s="35">
        <v>3</v>
      </c>
      <c r="AD1139" s="35">
        <v>4</v>
      </c>
      <c r="AE1139" s="35"/>
      <c r="AF1139" s="35">
        <v>3</v>
      </c>
      <c r="AG1139" s="35"/>
      <c r="AH1139" s="35">
        <v>3</v>
      </c>
      <c r="AI1139" s="35"/>
      <c r="AJ1139" s="35"/>
      <c r="AK1139" s="35"/>
      <c r="AL1139" s="35"/>
      <c r="AM1139" s="35"/>
      <c r="AN1139" s="35"/>
      <c r="AO1139" s="35"/>
      <c r="AP1139" s="35"/>
      <c r="AQ1139" s="35"/>
      <c r="AR1139" s="35"/>
      <c r="AS1139" s="35"/>
      <c r="AT1139" s="35"/>
      <c r="AU1139" s="35"/>
      <c r="AV1139" s="35"/>
      <c r="AW1139" s="35"/>
      <c r="AX1139" s="35"/>
      <c r="AY1139" s="35"/>
      <c r="AZ1139" s="35"/>
      <c r="BA1139" s="35"/>
      <c r="BB1139" s="35"/>
      <c r="BC1139" s="35"/>
      <c r="BD1139" s="35"/>
      <c r="BE1139" s="35"/>
      <c r="BF1139" s="35"/>
      <c r="BG1139" s="35"/>
      <c r="BH1139" s="35"/>
      <c r="BI1139" s="35"/>
      <c r="BJ1139" s="35"/>
      <c r="BK1139" s="35"/>
      <c r="BL1139" s="35"/>
      <c r="BM1139" s="35"/>
      <c r="BN1139" s="35"/>
      <c r="BO1139" s="35"/>
      <c r="BP1139" s="35"/>
      <c r="BQ1139" s="35"/>
      <c r="BR1139" s="35"/>
      <c r="BS1139" s="35"/>
      <c r="BT1139" s="35"/>
      <c r="BU1139" s="35"/>
      <c r="BV1139" s="35"/>
      <c r="BW1139" s="35"/>
      <c r="BX1139" s="35"/>
      <c r="BY1139" s="35"/>
      <c r="BZ1139" s="35"/>
      <c r="CA1139" s="35"/>
      <c r="CB1139" s="35"/>
      <c r="CC1139" s="35"/>
      <c r="CD1139" s="35"/>
      <c r="CE1139" s="35"/>
      <c r="CF1139" s="35"/>
      <c r="CG1139" s="35"/>
      <c r="CH1139" s="35" t="s">
        <v>5210</v>
      </c>
      <c r="CQ1139" s="244">
        <v>0</v>
      </c>
      <c r="CV1139" s="244">
        <v>0</v>
      </c>
    </row>
    <row r="1140" spans="1:100" s="244" customFormat="1" x14ac:dyDescent="0.25">
      <c r="A1140" s="35" t="s">
        <v>5357</v>
      </c>
      <c r="B1140" s="35"/>
      <c r="C1140" s="35"/>
      <c r="D1140" s="35"/>
      <c r="E1140" s="35" t="s">
        <v>5358</v>
      </c>
      <c r="F1140" s="35" t="s">
        <v>5359</v>
      </c>
      <c r="G1140" s="35" t="s">
        <v>254</v>
      </c>
      <c r="H1140" s="35">
        <v>47906</v>
      </c>
      <c r="I1140" s="35" t="s">
        <v>585</v>
      </c>
      <c r="J1140" s="35" t="s">
        <v>584</v>
      </c>
      <c r="K1140" s="35">
        <v>9680</v>
      </c>
      <c r="L1140" s="35"/>
      <c r="M1140" s="35"/>
      <c r="N1140" s="35"/>
      <c r="O1140" s="35"/>
      <c r="P1140" s="33"/>
      <c r="Q1140" s="35"/>
      <c r="R1140" s="35"/>
      <c r="S1140" s="35"/>
      <c r="T1140" s="35"/>
      <c r="U1140" s="35"/>
      <c r="V1140" s="35"/>
      <c r="W1140" s="35"/>
      <c r="X1140" s="35"/>
      <c r="Y1140" s="35"/>
      <c r="Z1140" s="35"/>
      <c r="AA1140" s="35">
        <v>1968</v>
      </c>
      <c r="AB1140" s="35"/>
      <c r="AC1140" s="35">
        <v>3</v>
      </c>
      <c r="AD1140" s="35">
        <v>3</v>
      </c>
      <c r="AE1140" s="35"/>
      <c r="AF1140" s="35">
        <v>3</v>
      </c>
      <c r="AG1140" s="35"/>
      <c r="AH1140" s="35">
        <v>3</v>
      </c>
      <c r="AI1140" s="35"/>
      <c r="AJ1140" s="35"/>
      <c r="AK1140" s="35"/>
      <c r="AL1140" s="35"/>
      <c r="AM1140" s="35"/>
      <c r="AN1140" s="35"/>
      <c r="AO1140" s="35"/>
      <c r="AP1140" s="35"/>
      <c r="AQ1140" s="35"/>
      <c r="AR1140" s="35"/>
      <c r="AS1140" s="35"/>
      <c r="AT1140" s="35"/>
      <c r="AU1140" s="35"/>
      <c r="AV1140" s="35"/>
      <c r="AW1140" s="35"/>
      <c r="AX1140" s="35"/>
      <c r="AY1140" s="35"/>
      <c r="AZ1140" s="35"/>
      <c r="BA1140" s="35"/>
      <c r="BB1140" s="35"/>
      <c r="BC1140" s="35"/>
      <c r="BD1140" s="35"/>
      <c r="BE1140" s="35"/>
      <c r="BF1140" s="35"/>
      <c r="BG1140" s="35"/>
      <c r="BH1140" s="35"/>
      <c r="BI1140" s="35"/>
      <c r="BJ1140" s="35"/>
      <c r="BK1140" s="35"/>
      <c r="BL1140" s="35"/>
      <c r="BM1140" s="35"/>
      <c r="BN1140" s="35"/>
      <c r="BO1140" s="35"/>
      <c r="BP1140" s="35"/>
      <c r="BQ1140" s="35"/>
      <c r="BR1140" s="35"/>
      <c r="BS1140" s="35"/>
      <c r="BT1140" s="35"/>
      <c r="BU1140" s="35"/>
      <c r="BV1140" s="35"/>
      <c r="BW1140" s="35"/>
      <c r="BX1140" s="35"/>
      <c r="BY1140" s="35"/>
      <c r="BZ1140" s="35"/>
      <c r="CA1140" s="35"/>
      <c r="CB1140" s="35"/>
      <c r="CC1140" s="35"/>
      <c r="CD1140" s="35"/>
      <c r="CE1140" s="35"/>
      <c r="CF1140" s="35"/>
      <c r="CG1140" s="35"/>
      <c r="CH1140" s="35" t="s">
        <v>5360</v>
      </c>
      <c r="CQ1140" s="244">
        <v>0</v>
      </c>
      <c r="CV1140" s="244">
        <v>0</v>
      </c>
    </row>
    <row r="1141" spans="1:100" s="244" customFormat="1" x14ac:dyDescent="0.25">
      <c r="A1141" s="35" t="s">
        <v>5361</v>
      </c>
      <c r="B1141" s="35"/>
      <c r="C1141" s="35"/>
      <c r="D1141" s="35"/>
      <c r="E1141" s="35" t="s">
        <v>5362</v>
      </c>
      <c r="F1141" s="35" t="s">
        <v>5363</v>
      </c>
      <c r="G1141" s="35" t="s">
        <v>254</v>
      </c>
      <c r="H1141" s="35">
        <v>47906</v>
      </c>
      <c r="I1141" s="35" t="s">
        <v>585</v>
      </c>
      <c r="J1141" s="35" t="s">
        <v>584</v>
      </c>
      <c r="K1141" s="35">
        <v>8381</v>
      </c>
      <c r="L1141" s="35"/>
      <c r="M1141" s="35"/>
      <c r="N1141" s="35"/>
      <c r="O1141" s="35"/>
      <c r="P1141" s="33"/>
      <c r="Q1141" s="35"/>
      <c r="R1141" s="35"/>
      <c r="S1141" s="35"/>
      <c r="T1141" s="35"/>
      <c r="U1141" s="35"/>
      <c r="V1141" s="35"/>
      <c r="W1141" s="35"/>
      <c r="X1141" s="35"/>
      <c r="Y1141" s="35"/>
      <c r="Z1141" s="35"/>
      <c r="AA1141" s="35">
        <v>2005</v>
      </c>
      <c r="AB1141" s="35"/>
      <c r="AC1141" s="35">
        <v>5</v>
      </c>
      <c r="AD1141" s="35">
        <v>4</v>
      </c>
      <c r="AE1141" s="35"/>
      <c r="AF1141" s="35">
        <v>5</v>
      </c>
      <c r="AG1141" s="35"/>
      <c r="AH1141" s="35">
        <v>5</v>
      </c>
      <c r="AI1141" s="35"/>
      <c r="AJ1141" s="35"/>
      <c r="AK1141" s="35"/>
      <c r="AL1141" s="35"/>
      <c r="AM1141" s="35"/>
      <c r="AN1141" s="35"/>
      <c r="AO1141" s="35"/>
      <c r="AP1141" s="35"/>
      <c r="AQ1141" s="35"/>
      <c r="AR1141" s="35"/>
      <c r="AS1141" s="35"/>
      <c r="AT1141" s="35"/>
      <c r="AU1141" s="35"/>
      <c r="AV1141" s="35"/>
      <c r="AW1141" s="35"/>
      <c r="AX1141" s="35"/>
      <c r="AY1141" s="35"/>
      <c r="AZ1141" s="35"/>
      <c r="BA1141" s="35"/>
      <c r="BB1141" s="35"/>
      <c r="BC1141" s="35"/>
      <c r="BD1141" s="35"/>
      <c r="BE1141" s="35"/>
      <c r="BF1141" s="35"/>
      <c r="BG1141" s="35"/>
      <c r="BH1141" s="35"/>
      <c r="BI1141" s="35"/>
      <c r="BJ1141" s="35"/>
      <c r="BK1141" s="35"/>
      <c r="BL1141" s="35"/>
      <c r="BM1141" s="35"/>
      <c r="BN1141" s="35"/>
      <c r="BO1141" s="35"/>
      <c r="BP1141" s="35"/>
      <c r="BQ1141" s="35"/>
      <c r="BR1141" s="35"/>
      <c r="BS1141" s="35"/>
      <c r="BT1141" s="35"/>
      <c r="BU1141" s="35"/>
      <c r="BV1141" s="35"/>
      <c r="BW1141" s="35"/>
      <c r="BX1141" s="35"/>
      <c r="BY1141" s="35"/>
      <c r="BZ1141" s="35"/>
      <c r="CA1141" s="35"/>
      <c r="CB1141" s="35"/>
      <c r="CC1141" s="35"/>
      <c r="CD1141" s="35"/>
      <c r="CE1141" s="35"/>
      <c r="CF1141" s="35"/>
      <c r="CG1141" s="35"/>
      <c r="CH1141" s="35" t="s">
        <v>5364</v>
      </c>
      <c r="CQ1141" s="244">
        <v>0</v>
      </c>
      <c r="CV1141" s="244">
        <v>0</v>
      </c>
    </row>
    <row r="1142" spans="1:100" s="244" customFormat="1" x14ac:dyDescent="0.25">
      <c r="A1142" s="35" t="s">
        <v>5373</v>
      </c>
      <c r="B1142" s="35"/>
      <c r="C1142" s="35"/>
      <c r="D1142" s="35"/>
      <c r="E1142" s="35" t="s">
        <v>5374</v>
      </c>
      <c r="F1142" s="35" t="s">
        <v>5375</v>
      </c>
      <c r="G1142" s="35" t="s">
        <v>133</v>
      </c>
      <c r="H1142" s="35">
        <v>47905</v>
      </c>
      <c r="I1142" s="35" t="s">
        <v>585</v>
      </c>
      <c r="J1142" s="35" t="s">
        <v>584</v>
      </c>
      <c r="K1142" s="35">
        <v>9762</v>
      </c>
      <c r="L1142" s="35"/>
      <c r="M1142" s="35"/>
      <c r="N1142" s="35"/>
      <c r="O1142" s="35"/>
      <c r="P1142" s="33"/>
      <c r="Q1142" s="35"/>
      <c r="R1142" s="35"/>
      <c r="S1142" s="35"/>
      <c r="T1142" s="35"/>
      <c r="U1142" s="35"/>
      <c r="V1142" s="35"/>
      <c r="W1142" s="35"/>
      <c r="X1142" s="35"/>
      <c r="Y1142" s="35"/>
      <c r="Z1142" s="35"/>
      <c r="AA1142" s="35">
        <v>2001</v>
      </c>
      <c r="AB1142" s="35"/>
      <c r="AC1142" s="35">
        <v>3</v>
      </c>
      <c r="AD1142" s="35">
        <v>3</v>
      </c>
      <c r="AE1142" s="35"/>
      <c r="AF1142" s="35">
        <v>3</v>
      </c>
      <c r="AG1142" s="35"/>
      <c r="AH1142" s="35">
        <v>3</v>
      </c>
      <c r="AI1142" s="35"/>
      <c r="AJ1142" s="35"/>
      <c r="AK1142" s="35"/>
      <c r="AL1142" s="35"/>
      <c r="AM1142" s="35"/>
      <c r="AN1142" s="35"/>
      <c r="AO1142" s="35"/>
      <c r="AP1142" s="35"/>
      <c r="AQ1142" s="35"/>
      <c r="AR1142" s="35"/>
      <c r="AS1142" s="35"/>
      <c r="AT1142" s="35"/>
      <c r="AU1142" s="35"/>
      <c r="AV1142" s="35"/>
      <c r="AW1142" s="35"/>
      <c r="AX1142" s="35"/>
      <c r="AY1142" s="35"/>
      <c r="AZ1142" s="35"/>
      <c r="BA1142" s="35"/>
      <c r="BB1142" s="35"/>
      <c r="BC1142" s="35"/>
      <c r="BD1142" s="35"/>
      <c r="BE1142" s="35"/>
      <c r="BF1142" s="35"/>
      <c r="BG1142" s="35"/>
      <c r="BH1142" s="35"/>
      <c r="BI1142" s="35"/>
      <c r="BJ1142" s="35"/>
      <c r="BK1142" s="35"/>
      <c r="BL1142" s="35"/>
      <c r="BM1142" s="35"/>
      <c r="BN1142" s="35"/>
      <c r="BO1142" s="35"/>
      <c r="BP1142" s="35"/>
      <c r="BQ1142" s="35"/>
      <c r="BR1142" s="35"/>
      <c r="BS1142" s="35"/>
      <c r="BT1142" s="35"/>
      <c r="BU1142" s="35"/>
      <c r="BV1142" s="35"/>
      <c r="BW1142" s="35"/>
      <c r="BX1142" s="35"/>
      <c r="BY1142" s="35"/>
      <c r="BZ1142" s="35"/>
      <c r="CA1142" s="35"/>
      <c r="CB1142" s="35"/>
      <c r="CC1142" s="35"/>
      <c r="CD1142" s="35"/>
      <c r="CE1142" s="35"/>
      <c r="CF1142" s="35"/>
      <c r="CG1142" s="35"/>
      <c r="CH1142" s="35" t="s">
        <v>5376</v>
      </c>
      <c r="CQ1142" s="244">
        <v>0</v>
      </c>
      <c r="CV1142" s="244">
        <v>0</v>
      </c>
    </row>
    <row r="1143" spans="1:100" s="244" customFormat="1" x14ac:dyDescent="0.25">
      <c r="A1143" s="35" t="s">
        <v>5483</v>
      </c>
      <c r="B1143" s="35"/>
      <c r="C1143" s="35"/>
      <c r="D1143" s="35"/>
      <c r="E1143" s="35" t="s">
        <v>5484</v>
      </c>
      <c r="F1143" s="35" t="s">
        <v>5485</v>
      </c>
      <c r="G1143" s="35" t="s">
        <v>254</v>
      </c>
      <c r="H1143" s="35">
        <v>47906</v>
      </c>
      <c r="I1143" s="35" t="s">
        <v>585</v>
      </c>
      <c r="J1143" s="35" t="s">
        <v>584</v>
      </c>
      <c r="K1143" s="35">
        <v>7780</v>
      </c>
      <c r="L1143" s="35"/>
      <c r="M1143" s="35"/>
      <c r="N1143" s="35"/>
      <c r="O1143" s="35"/>
      <c r="P1143" s="33"/>
      <c r="Q1143" s="35"/>
      <c r="R1143" s="35"/>
      <c r="S1143" s="35"/>
      <c r="T1143" s="35"/>
      <c r="U1143" s="35"/>
      <c r="V1143" s="35"/>
      <c r="W1143" s="35"/>
      <c r="X1143" s="35"/>
      <c r="Y1143" s="35"/>
      <c r="Z1143" s="35"/>
      <c r="AA1143" s="35">
        <v>1996</v>
      </c>
      <c r="AB1143" s="35"/>
      <c r="AC1143" s="35">
        <v>3</v>
      </c>
      <c r="AD1143" s="35">
        <v>3</v>
      </c>
      <c r="AE1143" s="35"/>
      <c r="AF1143" s="35">
        <v>5</v>
      </c>
      <c r="AG1143" s="35"/>
      <c r="AH1143" s="35">
        <v>3</v>
      </c>
      <c r="AI1143" s="35"/>
      <c r="AJ1143" s="35"/>
      <c r="AK1143" s="35"/>
      <c r="AL1143" s="35"/>
      <c r="AM1143" s="35"/>
      <c r="AN1143" s="35"/>
      <c r="AO1143" s="35"/>
      <c r="AP1143" s="35"/>
      <c r="AQ1143" s="35"/>
      <c r="AR1143" s="35"/>
      <c r="AS1143" s="35"/>
      <c r="AT1143" s="35"/>
      <c r="AU1143" s="35"/>
      <c r="AV1143" s="35"/>
      <c r="AW1143" s="35"/>
      <c r="AX1143" s="35"/>
      <c r="AY1143" s="35"/>
      <c r="AZ1143" s="35"/>
      <c r="BA1143" s="35"/>
      <c r="BB1143" s="35"/>
      <c r="BC1143" s="35"/>
      <c r="BD1143" s="35"/>
      <c r="BE1143" s="35"/>
      <c r="BF1143" s="35"/>
      <c r="BG1143" s="35"/>
      <c r="BH1143" s="35"/>
      <c r="BI1143" s="35"/>
      <c r="BJ1143" s="35"/>
      <c r="BK1143" s="35"/>
      <c r="BL1143" s="35"/>
      <c r="BM1143" s="35"/>
      <c r="BN1143" s="35"/>
      <c r="BO1143" s="35"/>
      <c r="BP1143" s="35"/>
      <c r="BQ1143" s="35"/>
      <c r="BR1143" s="35"/>
      <c r="BS1143" s="35"/>
      <c r="BT1143" s="35"/>
      <c r="BU1143" s="35"/>
      <c r="BV1143" s="35"/>
      <c r="BW1143" s="35"/>
      <c r="BX1143" s="35"/>
      <c r="BY1143" s="35"/>
      <c r="BZ1143" s="35"/>
      <c r="CA1143" s="35"/>
      <c r="CB1143" s="35"/>
      <c r="CC1143" s="35"/>
      <c r="CD1143" s="35"/>
      <c r="CE1143" s="35"/>
      <c r="CF1143" s="35"/>
      <c r="CG1143" s="35"/>
      <c r="CH1143" s="35" t="s">
        <v>5486</v>
      </c>
      <c r="CQ1143" s="244">
        <v>0</v>
      </c>
      <c r="CV1143" s="244">
        <v>0</v>
      </c>
    </row>
    <row r="1144" spans="1:100" s="244" customFormat="1" x14ac:dyDescent="0.25">
      <c r="A1144" s="35" t="s">
        <v>5570</v>
      </c>
      <c r="B1144" s="35"/>
      <c r="C1144" s="35"/>
      <c r="D1144" s="35"/>
      <c r="E1144" s="35" t="s">
        <v>5571</v>
      </c>
      <c r="F1144" s="35" t="s">
        <v>5572</v>
      </c>
      <c r="G1144" s="35" t="s">
        <v>133</v>
      </c>
      <c r="H1144" s="35">
        <v>47909</v>
      </c>
      <c r="I1144" s="35" t="s">
        <v>585</v>
      </c>
      <c r="J1144" s="35" t="s">
        <v>584</v>
      </c>
      <c r="K1144" s="35">
        <v>17987</v>
      </c>
      <c r="L1144" s="35"/>
      <c r="M1144" s="35"/>
      <c r="N1144" s="35"/>
      <c r="O1144" s="35"/>
      <c r="P1144" s="33"/>
      <c r="Q1144" s="35"/>
      <c r="R1144" s="35"/>
      <c r="S1144" s="35"/>
      <c r="T1144" s="35"/>
      <c r="U1144" s="35"/>
      <c r="V1144" s="35"/>
      <c r="W1144" s="35"/>
      <c r="X1144" s="35"/>
      <c r="Y1144" s="35"/>
      <c r="Z1144" s="35"/>
      <c r="AA1144" s="35">
        <v>1990</v>
      </c>
      <c r="AB1144" s="35"/>
      <c r="AC1144" s="35">
        <v>4</v>
      </c>
      <c r="AD1144" s="35">
        <v>3</v>
      </c>
      <c r="AE1144" s="35"/>
      <c r="AF1144" s="35">
        <v>4</v>
      </c>
      <c r="AG1144" s="35"/>
      <c r="AH1144" s="35">
        <v>4</v>
      </c>
      <c r="AI1144" s="35"/>
      <c r="AJ1144" s="35"/>
      <c r="AK1144" s="35"/>
      <c r="AL1144" s="35"/>
      <c r="AM1144" s="35"/>
      <c r="AN1144" s="35"/>
      <c r="AO1144" s="35"/>
      <c r="AP1144" s="35"/>
      <c r="AQ1144" s="35"/>
      <c r="AR1144" s="35"/>
      <c r="AS1144" s="35"/>
      <c r="AT1144" s="35"/>
      <c r="AU1144" s="35"/>
      <c r="AV1144" s="35"/>
      <c r="AW1144" s="35"/>
      <c r="AX1144" s="35"/>
      <c r="AY1144" s="35"/>
      <c r="AZ1144" s="35"/>
      <c r="BA1144" s="35"/>
      <c r="BB1144" s="35"/>
      <c r="BC1144" s="35"/>
      <c r="BD1144" s="35"/>
      <c r="BE1144" s="35"/>
      <c r="BF1144" s="35"/>
      <c r="BG1144" s="35"/>
      <c r="BH1144" s="35"/>
      <c r="BI1144" s="35"/>
      <c r="BJ1144" s="35"/>
      <c r="BK1144" s="35"/>
      <c r="BL1144" s="35"/>
      <c r="BM1144" s="35"/>
      <c r="BN1144" s="35"/>
      <c r="BO1144" s="35"/>
      <c r="BP1144" s="35"/>
      <c r="BQ1144" s="35"/>
      <c r="BR1144" s="35"/>
      <c r="BS1144" s="35"/>
      <c r="BT1144" s="35"/>
      <c r="BU1144" s="35"/>
      <c r="BV1144" s="35"/>
      <c r="BW1144" s="35"/>
      <c r="BX1144" s="35"/>
      <c r="BY1144" s="35"/>
      <c r="BZ1144" s="35"/>
      <c r="CA1144" s="35"/>
      <c r="CB1144" s="35"/>
      <c r="CC1144" s="35"/>
      <c r="CD1144" s="35"/>
      <c r="CE1144" s="35"/>
      <c r="CF1144" s="35"/>
      <c r="CG1144" s="35"/>
      <c r="CH1144" s="35" t="s">
        <v>5573</v>
      </c>
      <c r="CQ1144" s="244">
        <v>0</v>
      </c>
      <c r="CV1144" s="244">
        <v>0</v>
      </c>
    </row>
    <row r="1145" spans="1:100" s="244" customFormat="1" x14ac:dyDescent="0.25">
      <c r="A1145" s="35" t="s">
        <v>5576</v>
      </c>
      <c r="B1145" s="35"/>
      <c r="C1145" s="35"/>
      <c r="D1145" s="35"/>
      <c r="E1145" s="35" t="s">
        <v>5577</v>
      </c>
      <c r="F1145" s="35" t="s">
        <v>5578</v>
      </c>
      <c r="G1145" s="35" t="s">
        <v>133</v>
      </c>
      <c r="H1145" s="35">
        <v>47909</v>
      </c>
      <c r="I1145" s="35" t="s">
        <v>585</v>
      </c>
      <c r="J1145" s="35" t="s">
        <v>584</v>
      </c>
      <c r="K1145" s="35">
        <v>18507</v>
      </c>
      <c r="L1145" s="35"/>
      <c r="M1145" s="35"/>
      <c r="N1145" s="35"/>
      <c r="O1145" s="35"/>
      <c r="P1145" s="33"/>
      <c r="Q1145" s="35"/>
      <c r="R1145" s="35"/>
      <c r="S1145" s="35"/>
      <c r="T1145" s="35"/>
      <c r="U1145" s="35"/>
      <c r="V1145" s="35"/>
      <c r="W1145" s="35"/>
      <c r="X1145" s="35"/>
      <c r="Y1145" s="35"/>
      <c r="Z1145" s="35"/>
      <c r="AA1145" s="35">
        <v>2005</v>
      </c>
      <c r="AB1145" s="35"/>
      <c r="AC1145" s="35">
        <v>4</v>
      </c>
      <c r="AD1145" s="35">
        <v>4</v>
      </c>
      <c r="AE1145" s="35"/>
      <c r="AF1145" s="35">
        <v>4</v>
      </c>
      <c r="AG1145" s="35"/>
      <c r="AH1145" s="35">
        <v>4</v>
      </c>
      <c r="AI1145" s="35"/>
      <c r="AJ1145" s="35"/>
      <c r="AK1145" s="35"/>
      <c r="AL1145" s="35"/>
      <c r="AM1145" s="35"/>
      <c r="AN1145" s="35"/>
      <c r="AO1145" s="35"/>
      <c r="AP1145" s="35"/>
      <c r="AQ1145" s="35"/>
      <c r="AR1145" s="35"/>
      <c r="AS1145" s="35"/>
      <c r="AT1145" s="35"/>
      <c r="AU1145" s="35"/>
      <c r="AV1145" s="35"/>
      <c r="AW1145" s="35"/>
      <c r="AX1145" s="35"/>
      <c r="AY1145" s="35"/>
      <c r="AZ1145" s="35"/>
      <c r="BA1145" s="35"/>
      <c r="BB1145" s="35"/>
      <c r="BC1145" s="35"/>
      <c r="BD1145" s="35"/>
      <c r="BE1145" s="35"/>
      <c r="BF1145" s="35"/>
      <c r="BG1145" s="35"/>
      <c r="BH1145" s="35"/>
      <c r="BI1145" s="35"/>
      <c r="BJ1145" s="35"/>
      <c r="BK1145" s="35"/>
      <c r="BL1145" s="35"/>
      <c r="BM1145" s="35"/>
      <c r="BN1145" s="35"/>
      <c r="BO1145" s="35"/>
      <c r="BP1145" s="35"/>
      <c r="BQ1145" s="35"/>
      <c r="BR1145" s="35"/>
      <c r="BS1145" s="35"/>
      <c r="BT1145" s="35"/>
      <c r="BU1145" s="35"/>
      <c r="BV1145" s="35"/>
      <c r="BW1145" s="35"/>
      <c r="BX1145" s="35"/>
      <c r="BY1145" s="35"/>
      <c r="BZ1145" s="35"/>
      <c r="CA1145" s="35"/>
      <c r="CB1145" s="35"/>
      <c r="CC1145" s="35"/>
      <c r="CD1145" s="35"/>
      <c r="CE1145" s="35"/>
      <c r="CF1145" s="35"/>
      <c r="CG1145" s="35"/>
      <c r="CH1145" s="35" t="s">
        <v>5210</v>
      </c>
      <c r="CQ1145" s="244">
        <v>0</v>
      </c>
      <c r="CV1145" s="244">
        <v>0</v>
      </c>
    </row>
    <row r="1146" spans="1:100" s="244" customFormat="1" x14ac:dyDescent="0.25">
      <c r="A1146" s="35" t="s">
        <v>5721</v>
      </c>
      <c r="B1146" s="35"/>
      <c r="C1146" s="35"/>
      <c r="D1146" s="35"/>
      <c r="E1146" s="35" t="s">
        <v>5722</v>
      </c>
      <c r="F1146" s="35" t="s">
        <v>5723</v>
      </c>
      <c r="G1146" s="35" t="s">
        <v>133</v>
      </c>
      <c r="H1146" s="35">
        <v>47905</v>
      </c>
      <c r="I1146" s="35" t="s">
        <v>585</v>
      </c>
      <c r="J1146" s="35" t="s">
        <v>584</v>
      </c>
      <c r="K1146" s="35">
        <v>70592</v>
      </c>
      <c r="L1146" s="35"/>
      <c r="M1146" s="35"/>
      <c r="N1146" s="35"/>
      <c r="O1146" s="35"/>
      <c r="P1146" s="33">
        <v>297</v>
      </c>
      <c r="Q1146" s="35"/>
      <c r="R1146" s="35"/>
      <c r="S1146" s="35"/>
      <c r="T1146" s="35"/>
      <c r="U1146" s="35"/>
      <c r="V1146" s="35"/>
      <c r="W1146" s="35"/>
      <c r="X1146" s="35"/>
      <c r="Y1146" s="35"/>
      <c r="Z1146" s="35"/>
      <c r="AA1146" s="35">
        <v>2001</v>
      </c>
      <c r="AB1146" s="35"/>
      <c r="AC1146" s="35">
        <v>5</v>
      </c>
      <c r="AD1146" s="35">
        <v>5</v>
      </c>
      <c r="AE1146" s="35"/>
      <c r="AF1146" s="35">
        <v>5</v>
      </c>
      <c r="AG1146" s="35"/>
      <c r="AH1146" s="35">
        <v>5</v>
      </c>
      <c r="AI1146" s="35"/>
      <c r="AJ1146" s="35"/>
      <c r="AK1146" s="35"/>
      <c r="AL1146" s="35"/>
      <c r="AM1146" s="35"/>
      <c r="AN1146" s="35"/>
      <c r="AO1146" s="35"/>
      <c r="AP1146" s="35"/>
      <c r="AQ1146" s="35"/>
      <c r="AR1146" s="35"/>
      <c r="AS1146" s="35"/>
      <c r="AT1146" s="35"/>
      <c r="AU1146" s="35"/>
      <c r="AV1146" s="35"/>
      <c r="AW1146" s="35"/>
      <c r="AX1146" s="35"/>
      <c r="AY1146" s="35"/>
      <c r="AZ1146" s="35"/>
      <c r="BA1146" s="35"/>
      <c r="BB1146" s="35"/>
      <c r="BC1146" s="35"/>
      <c r="BD1146" s="35"/>
      <c r="BE1146" s="35"/>
      <c r="BF1146" s="35"/>
      <c r="BG1146" s="35"/>
      <c r="BH1146" s="35"/>
      <c r="BI1146" s="35"/>
      <c r="BJ1146" s="35"/>
      <c r="BK1146" s="35"/>
      <c r="BL1146" s="35"/>
      <c r="BM1146" s="35"/>
      <c r="BN1146" s="35"/>
      <c r="BO1146" s="35"/>
      <c r="BP1146" s="35"/>
      <c r="BQ1146" s="35"/>
      <c r="BR1146" s="35"/>
      <c r="BS1146" s="35"/>
      <c r="BT1146" s="35"/>
      <c r="BU1146" s="35"/>
      <c r="BV1146" s="35"/>
      <c r="BW1146" s="35"/>
      <c r="BX1146" s="35"/>
      <c r="BY1146" s="35"/>
      <c r="BZ1146" s="35"/>
      <c r="CA1146" s="35"/>
      <c r="CB1146" s="35"/>
      <c r="CC1146" s="35"/>
      <c r="CD1146" s="35"/>
      <c r="CE1146" s="35"/>
      <c r="CF1146" s="35"/>
      <c r="CG1146" s="35"/>
      <c r="CH1146" s="35" t="s">
        <v>5724</v>
      </c>
      <c r="CQ1146" s="244">
        <v>0</v>
      </c>
      <c r="CV1146" s="244">
        <v>0</v>
      </c>
    </row>
    <row r="1147" spans="1:100" s="244" customFormat="1" x14ac:dyDescent="0.25">
      <c r="A1147" s="35" t="s">
        <v>5730</v>
      </c>
      <c r="B1147" s="35"/>
      <c r="C1147" s="35"/>
      <c r="D1147" s="35"/>
      <c r="E1147" s="35" t="s">
        <v>5731</v>
      </c>
      <c r="F1147" s="35" t="s">
        <v>5732</v>
      </c>
      <c r="G1147" s="35" t="s">
        <v>133</v>
      </c>
      <c r="H1147" s="35">
        <v>47904</v>
      </c>
      <c r="I1147" s="35" t="s">
        <v>585</v>
      </c>
      <c r="J1147" s="35" t="s">
        <v>584</v>
      </c>
      <c r="K1147" s="35">
        <v>50007</v>
      </c>
      <c r="L1147" s="35"/>
      <c r="M1147" s="35"/>
      <c r="N1147" s="35"/>
      <c r="O1147" s="35"/>
      <c r="P1147" s="33"/>
      <c r="Q1147" s="35"/>
      <c r="R1147" s="35"/>
      <c r="S1147" s="35"/>
      <c r="T1147" s="35"/>
      <c r="U1147" s="35"/>
      <c r="V1147" s="35"/>
      <c r="W1147" s="35"/>
      <c r="X1147" s="35"/>
      <c r="Y1147" s="35"/>
      <c r="Z1147" s="35"/>
      <c r="AA1147" s="35">
        <v>1980</v>
      </c>
      <c r="AB1147" s="35"/>
      <c r="AC1147" s="35">
        <v>3</v>
      </c>
      <c r="AD1147" s="35">
        <v>3</v>
      </c>
      <c r="AE1147" s="35"/>
      <c r="AF1147" s="35">
        <v>3</v>
      </c>
      <c r="AG1147" s="35"/>
      <c r="AH1147" s="35">
        <v>3</v>
      </c>
      <c r="AI1147" s="35"/>
      <c r="AJ1147" s="35"/>
      <c r="AK1147" s="35"/>
      <c r="AL1147" s="35"/>
      <c r="AM1147" s="35"/>
      <c r="AN1147" s="35"/>
      <c r="AO1147" s="35"/>
      <c r="AP1147" s="35"/>
      <c r="AQ1147" s="35"/>
      <c r="AR1147" s="35"/>
      <c r="AS1147" s="35"/>
      <c r="AT1147" s="35"/>
      <c r="AU1147" s="35"/>
      <c r="AV1147" s="35"/>
      <c r="AW1147" s="35"/>
      <c r="AX1147" s="35"/>
      <c r="AY1147" s="35"/>
      <c r="AZ1147" s="35"/>
      <c r="BA1147" s="35"/>
      <c r="BB1147" s="35"/>
      <c r="BC1147" s="35"/>
      <c r="BD1147" s="35"/>
      <c r="BE1147" s="35"/>
      <c r="BF1147" s="35"/>
      <c r="BG1147" s="35"/>
      <c r="BH1147" s="35"/>
      <c r="BI1147" s="35"/>
      <c r="BJ1147" s="35"/>
      <c r="BK1147" s="35"/>
      <c r="BL1147" s="35"/>
      <c r="BM1147" s="35"/>
      <c r="BN1147" s="35"/>
      <c r="BO1147" s="35"/>
      <c r="BP1147" s="35"/>
      <c r="BQ1147" s="35"/>
      <c r="BR1147" s="35"/>
      <c r="BS1147" s="35"/>
      <c r="BT1147" s="35"/>
      <c r="BU1147" s="35"/>
      <c r="BV1147" s="35"/>
      <c r="BW1147" s="35"/>
      <c r="BX1147" s="35"/>
      <c r="BY1147" s="35"/>
      <c r="BZ1147" s="35"/>
      <c r="CA1147" s="35"/>
      <c r="CB1147" s="35"/>
      <c r="CC1147" s="35"/>
      <c r="CD1147" s="35"/>
      <c r="CE1147" s="35"/>
      <c r="CF1147" s="35"/>
      <c r="CG1147" s="35"/>
      <c r="CH1147" s="35" t="s">
        <v>5733</v>
      </c>
      <c r="CQ1147" s="244">
        <v>0</v>
      </c>
      <c r="CV1147" s="244">
        <v>0</v>
      </c>
    </row>
    <row r="1148" spans="1:100" s="244" customFormat="1" x14ac:dyDescent="0.25">
      <c r="A1148" s="35" t="s">
        <v>3068</v>
      </c>
      <c r="B1148" s="35"/>
      <c r="C1148" s="35"/>
      <c r="D1148" s="35"/>
      <c r="E1148" s="35" t="s">
        <v>5967</v>
      </c>
      <c r="F1148" s="35" t="s">
        <v>6144</v>
      </c>
      <c r="G1148" s="35" t="s">
        <v>254</v>
      </c>
      <c r="H1148" s="35">
        <v>47906</v>
      </c>
      <c r="I1148" s="35" t="s">
        <v>585</v>
      </c>
      <c r="J1148" s="35" t="s">
        <v>584</v>
      </c>
      <c r="K1148" s="35">
        <v>4286</v>
      </c>
      <c r="L1148" s="35"/>
      <c r="M1148" s="35"/>
      <c r="N1148" s="35"/>
      <c r="O1148" s="35"/>
      <c r="P1148" s="33"/>
      <c r="Q1148" s="35"/>
      <c r="R1148" s="35"/>
      <c r="S1148" s="35"/>
      <c r="T1148" s="35"/>
      <c r="U1148" s="35"/>
      <c r="V1148" s="35"/>
      <c r="W1148" s="35"/>
      <c r="X1148" s="35"/>
      <c r="Y1148" s="35"/>
      <c r="Z1148" s="35"/>
      <c r="AA1148" s="35">
        <v>2003</v>
      </c>
      <c r="AB1148" s="35"/>
      <c r="AC1148" s="35">
        <v>3</v>
      </c>
      <c r="AD1148" s="35">
        <v>4</v>
      </c>
      <c r="AE1148" s="35"/>
      <c r="AF1148" s="35">
        <v>4</v>
      </c>
      <c r="AG1148" s="35"/>
      <c r="AH1148" s="35">
        <v>3</v>
      </c>
      <c r="AI1148" s="35"/>
      <c r="AJ1148" s="35"/>
      <c r="AK1148" s="35"/>
      <c r="AL1148" s="35"/>
      <c r="AM1148" s="35"/>
      <c r="AN1148" s="35"/>
      <c r="AO1148" s="35"/>
      <c r="AP1148" s="35"/>
      <c r="AQ1148" s="35"/>
      <c r="AR1148" s="35"/>
      <c r="AS1148" s="35"/>
      <c r="AT1148" s="35"/>
      <c r="AU1148" s="35"/>
      <c r="AV1148" s="35"/>
      <c r="AW1148" s="35"/>
      <c r="AX1148" s="35"/>
      <c r="AY1148" s="35"/>
      <c r="AZ1148" s="35"/>
      <c r="BA1148" s="35"/>
      <c r="BB1148" s="35"/>
      <c r="BC1148" s="35"/>
      <c r="BD1148" s="35"/>
      <c r="BE1148" s="35"/>
      <c r="BF1148" s="35"/>
      <c r="BG1148" s="35"/>
      <c r="BH1148" s="35"/>
      <c r="BI1148" s="35"/>
      <c r="BJ1148" s="35"/>
      <c r="BK1148" s="35"/>
      <c r="BL1148" s="35"/>
      <c r="BM1148" s="35"/>
      <c r="BN1148" s="35"/>
      <c r="BO1148" s="35"/>
      <c r="BP1148" s="35"/>
      <c r="BQ1148" s="35"/>
      <c r="BR1148" s="35"/>
      <c r="BS1148" s="35"/>
      <c r="BT1148" s="35"/>
      <c r="BU1148" s="35"/>
      <c r="BV1148" s="35"/>
      <c r="BW1148" s="35"/>
      <c r="BX1148" s="35"/>
      <c r="BY1148" s="35"/>
      <c r="BZ1148" s="35"/>
      <c r="CA1148" s="35"/>
      <c r="CB1148" s="35"/>
      <c r="CC1148" s="35"/>
      <c r="CD1148" s="35"/>
      <c r="CE1148" s="35"/>
      <c r="CF1148" s="35"/>
      <c r="CG1148" s="35"/>
      <c r="CH1148" s="35" t="s">
        <v>6145</v>
      </c>
      <c r="CQ1148" s="244">
        <v>1</v>
      </c>
      <c r="CR1148" s="244" t="s">
        <v>3067</v>
      </c>
      <c r="CV1148" s="244">
        <v>0</v>
      </c>
    </row>
    <row r="1149" spans="1:100" s="244" customFormat="1" x14ac:dyDescent="0.25">
      <c r="A1149" s="35" t="s">
        <v>6146</v>
      </c>
      <c r="B1149" s="35"/>
      <c r="C1149" s="35"/>
      <c r="D1149" s="35"/>
      <c r="E1149" s="35" t="s">
        <v>6147</v>
      </c>
      <c r="F1149" s="35" t="s">
        <v>6148</v>
      </c>
      <c r="G1149" s="35" t="s">
        <v>133</v>
      </c>
      <c r="H1149" s="35">
        <v>47905</v>
      </c>
      <c r="I1149" s="35" t="s">
        <v>585</v>
      </c>
      <c r="J1149" s="35" t="s">
        <v>584</v>
      </c>
      <c r="K1149" s="35">
        <v>5984</v>
      </c>
      <c r="L1149" s="35"/>
      <c r="M1149" s="35"/>
      <c r="N1149" s="35"/>
      <c r="O1149" s="35"/>
      <c r="P1149" s="33"/>
      <c r="Q1149" s="35"/>
      <c r="R1149" s="35"/>
      <c r="S1149" s="35"/>
      <c r="T1149" s="35"/>
      <c r="U1149" s="35"/>
      <c r="V1149" s="35"/>
      <c r="W1149" s="35"/>
      <c r="X1149" s="35"/>
      <c r="Y1149" s="35"/>
      <c r="Z1149" s="35"/>
      <c r="AA1149" s="35">
        <v>2002</v>
      </c>
      <c r="AB1149" s="35"/>
      <c r="AC1149" s="35">
        <v>3</v>
      </c>
      <c r="AD1149" s="35">
        <v>4</v>
      </c>
      <c r="AE1149" s="35"/>
      <c r="AF1149" s="35">
        <v>3</v>
      </c>
      <c r="AG1149" s="35"/>
      <c r="AH1149" s="35">
        <v>3</v>
      </c>
      <c r="AI1149" s="35"/>
      <c r="AJ1149" s="35"/>
      <c r="AK1149" s="35"/>
      <c r="AL1149" s="35"/>
      <c r="AM1149" s="35"/>
      <c r="AN1149" s="35"/>
      <c r="AO1149" s="35"/>
      <c r="AP1149" s="35"/>
      <c r="AQ1149" s="35"/>
      <c r="AR1149" s="35"/>
      <c r="AS1149" s="35"/>
      <c r="AT1149" s="35"/>
      <c r="AU1149" s="35"/>
      <c r="AV1149" s="35"/>
      <c r="AW1149" s="35"/>
      <c r="AX1149" s="35"/>
      <c r="AY1149" s="35"/>
      <c r="AZ1149" s="35"/>
      <c r="BA1149" s="35"/>
      <c r="BB1149" s="35"/>
      <c r="BC1149" s="35"/>
      <c r="BD1149" s="35"/>
      <c r="BE1149" s="35"/>
      <c r="BF1149" s="35"/>
      <c r="BG1149" s="35"/>
      <c r="BH1149" s="35"/>
      <c r="BI1149" s="35"/>
      <c r="BJ1149" s="35"/>
      <c r="BK1149" s="35"/>
      <c r="BL1149" s="35"/>
      <c r="BM1149" s="35"/>
      <c r="BN1149" s="35"/>
      <c r="BO1149" s="35"/>
      <c r="BP1149" s="35"/>
      <c r="BQ1149" s="35"/>
      <c r="BR1149" s="35"/>
      <c r="BS1149" s="35"/>
      <c r="BT1149" s="35"/>
      <c r="BU1149" s="35"/>
      <c r="BV1149" s="35"/>
      <c r="BW1149" s="35"/>
      <c r="BX1149" s="35"/>
      <c r="BY1149" s="35"/>
      <c r="BZ1149" s="35"/>
      <c r="CA1149" s="35"/>
      <c r="CB1149" s="35"/>
      <c r="CC1149" s="35"/>
      <c r="CD1149" s="35"/>
      <c r="CE1149" s="35"/>
      <c r="CF1149" s="35"/>
      <c r="CG1149" s="35"/>
      <c r="CH1149" s="35"/>
      <c r="CQ1149" s="244">
        <v>0</v>
      </c>
      <c r="CV1149" s="244">
        <v>0</v>
      </c>
    </row>
    <row r="1150" spans="1:100" s="244" customFormat="1" x14ac:dyDescent="0.25">
      <c r="A1150" s="35" t="s">
        <v>6149</v>
      </c>
      <c r="B1150" s="35"/>
      <c r="C1150" s="35"/>
      <c r="D1150" s="35"/>
      <c r="E1150" s="35" t="s">
        <v>6150</v>
      </c>
      <c r="F1150" s="35" t="s">
        <v>6151</v>
      </c>
      <c r="G1150" s="35" t="s">
        <v>133</v>
      </c>
      <c r="H1150" s="35">
        <v>47909</v>
      </c>
      <c r="I1150" s="35" t="s">
        <v>585</v>
      </c>
      <c r="J1150" s="35" t="s">
        <v>584</v>
      </c>
      <c r="K1150" s="35">
        <v>6942</v>
      </c>
      <c r="L1150" s="35"/>
      <c r="M1150" s="35"/>
      <c r="N1150" s="35"/>
      <c r="O1150" s="35"/>
      <c r="P1150" s="33">
        <v>3882</v>
      </c>
      <c r="Q1150" s="35"/>
      <c r="R1150" s="35"/>
      <c r="S1150" s="35"/>
      <c r="T1150" s="35"/>
      <c r="U1150" s="35"/>
      <c r="V1150" s="35"/>
      <c r="W1150" s="35"/>
      <c r="X1150" s="35"/>
      <c r="Y1150" s="35"/>
      <c r="Z1150" s="35"/>
      <c r="AA1150" s="35">
        <v>1995</v>
      </c>
      <c r="AB1150" s="35"/>
      <c r="AC1150" s="35">
        <v>3</v>
      </c>
      <c r="AD1150" s="35">
        <v>3</v>
      </c>
      <c r="AE1150" s="35"/>
      <c r="AF1150" s="35">
        <v>4</v>
      </c>
      <c r="AG1150" s="35"/>
      <c r="AH1150" s="35">
        <v>4</v>
      </c>
      <c r="AI1150" s="35"/>
      <c r="AJ1150" s="35"/>
      <c r="AK1150" s="35"/>
      <c r="AL1150" s="35"/>
      <c r="AM1150" s="35"/>
      <c r="AN1150" s="35"/>
      <c r="AO1150" s="35"/>
      <c r="AP1150" s="35"/>
      <c r="AQ1150" s="35"/>
      <c r="AR1150" s="35"/>
      <c r="AS1150" s="35"/>
      <c r="AT1150" s="35"/>
      <c r="AU1150" s="35"/>
      <c r="AV1150" s="35"/>
      <c r="AW1150" s="35"/>
      <c r="AX1150" s="35"/>
      <c r="AY1150" s="35"/>
      <c r="AZ1150" s="35"/>
      <c r="BA1150" s="35"/>
      <c r="BB1150" s="35"/>
      <c r="BC1150" s="35"/>
      <c r="BD1150" s="35"/>
      <c r="BE1150" s="35"/>
      <c r="BF1150" s="35"/>
      <c r="BG1150" s="35"/>
      <c r="BH1150" s="35"/>
      <c r="BI1150" s="35"/>
      <c r="BJ1150" s="35"/>
      <c r="BK1150" s="35"/>
      <c r="BL1150" s="35"/>
      <c r="BM1150" s="35"/>
      <c r="BN1150" s="35"/>
      <c r="BO1150" s="35"/>
      <c r="BP1150" s="35"/>
      <c r="BQ1150" s="35"/>
      <c r="BR1150" s="35"/>
      <c r="BS1150" s="35"/>
      <c r="BT1150" s="35"/>
      <c r="BU1150" s="35"/>
      <c r="BV1150" s="35"/>
      <c r="BW1150" s="35"/>
      <c r="BX1150" s="35"/>
      <c r="BY1150" s="35"/>
      <c r="BZ1150" s="35"/>
      <c r="CA1150" s="35"/>
      <c r="CB1150" s="35"/>
      <c r="CC1150" s="35"/>
      <c r="CD1150" s="35"/>
      <c r="CE1150" s="35"/>
      <c r="CF1150" s="35"/>
      <c r="CG1150" s="35"/>
      <c r="CH1150" s="35" t="s">
        <v>6152</v>
      </c>
      <c r="CQ1150" s="244">
        <v>0</v>
      </c>
      <c r="CV1150" s="244">
        <v>0</v>
      </c>
    </row>
    <row r="1151" spans="1:100" s="244" customFormat="1" x14ac:dyDescent="0.25">
      <c r="A1151" s="35" t="s">
        <v>6153</v>
      </c>
      <c r="B1151" s="35"/>
      <c r="C1151" s="35"/>
      <c r="D1151" s="35"/>
      <c r="E1151" s="35" t="s">
        <v>6154</v>
      </c>
      <c r="F1151" s="35" t="s">
        <v>6155</v>
      </c>
      <c r="G1151" s="35" t="s">
        <v>133</v>
      </c>
      <c r="H1151" s="35">
        <v>47905</v>
      </c>
      <c r="I1151" s="35" t="s">
        <v>585</v>
      </c>
      <c r="J1151" s="35" t="s">
        <v>584</v>
      </c>
      <c r="K1151" s="35">
        <v>5659</v>
      </c>
      <c r="L1151" s="35"/>
      <c r="M1151" s="35"/>
      <c r="N1151" s="35"/>
      <c r="O1151" s="35"/>
      <c r="P1151" s="33">
        <v>480</v>
      </c>
      <c r="Q1151" s="35"/>
      <c r="R1151" s="35"/>
      <c r="S1151" s="35"/>
      <c r="T1151" s="35"/>
      <c r="U1151" s="35"/>
      <c r="V1151" s="35"/>
      <c r="W1151" s="35"/>
      <c r="X1151" s="35"/>
      <c r="Y1151" s="35"/>
      <c r="Z1151" s="35"/>
      <c r="AA1151" s="35">
        <v>1997</v>
      </c>
      <c r="AB1151" s="35"/>
      <c r="AC1151" s="35">
        <v>3</v>
      </c>
      <c r="AD1151" s="35">
        <v>3</v>
      </c>
      <c r="AE1151" s="35"/>
      <c r="AF1151" s="35">
        <v>4</v>
      </c>
      <c r="AG1151" s="35"/>
      <c r="AH1151" s="35">
        <v>3</v>
      </c>
      <c r="AI1151" s="35"/>
      <c r="AJ1151" s="35"/>
      <c r="AK1151" s="35"/>
      <c r="AL1151" s="35"/>
      <c r="AM1151" s="35"/>
      <c r="AN1151" s="35"/>
      <c r="AO1151" s="35"/>
      <c r="AP1151" s="35"/>
      <c r="AQ1151" s="35"/>
      <c r="AR1151" s="35"/>
      <c r="AS1151" s="35"/>
      <c r="AT1151" s="35"/>
      <c r="AU1151" s="35"/>
      <c r="AV1151" s="35"/>
      <c r="AW1151" s="35"/>
      <c r="AX1151" s="35"/>
      <c r="AY1151" s="35"/>
      <c r="AZ1151" s="35"/>
      <c r="BA1151" s="35"/>
      <c r="BB1151" s="35"/>
      <c r="BC1151" s="35"/>
      <c r="BD1151" s="35"/>
      <c r="BE1151" s="35"/>
      <c r="BF1151" s="35"/>
      <c r="BG1151" s="35"/>
      <c r="BH1151" s="35"/>
      <c r="BI1151" s="35"/>
      <c r="BJ1151" s="35"/>
      <c r="BK1151" s="35"/>
      <c r="BL1151" s="35"/>
      <c r="BM1151" s="35"/>
      <c r="BN1151" s="35"/>
      <c r="BO1151" s="35"/>
      <c r="BP1151" s="35"/>
      <c r="BQ1151" s="35"/>
      <c r="BR1151" s="35"/>
      <c r="BS1151" s="35"/>
      <c r="BT1151" s="35"/>
      <c r="BU1151" s="35"/>
      <c r="BV1151" s="35"/>
      <c r="BW1151" s="35"/>
      <c r="BX1151" s="35"/>
      <c r="BY1151" s="35"/>
      <c r="BZ1151" s="35"/>
      <c r="CA1151" s="35"/>
      <c r="CB1151" s="35"/>
      <c r="CC1151" s="35"/>
      <c r="CD1151" s="35"/>
      <c r="CE1151" s="35"/>
      <c r="CF1151" s="35"/>
      <c r="CG1151" s="35"/>
      <c r="CH1151" s="35" t="s">
        <v>6156</v>
      </c>
      <c r="CQ1151" s="244">
        <v>0</v>
      </c>
      <c r="CV1151" s="244">
        <v>0</v>
      </c>
    </row>
    <row r="1152" spans="1:100" s="244" customFormat="1" x14ac:dyDescent="0.25">
      <c r="A1152" s="35" t="s">
        <v>6157</v>
      </c>
      <c r="B1152" s="35"/>
      <c r="C1152" s="35"/>
      <c r="D1152" s="35"/>
      <c r="E1152" s="35" t="s">
        <v>6158</v>
      </c>
      <c r="F1152" s="35" t="s">
        <v>6159</v>
      </c>
      <c r="G1152" s="35" t="s">
        <v>133</v>
      </c>
      <c r="H1152" s="35">
        <v>47905</v>
      </c>
      <c r="I1152" s="35" t="s">
        <v>585</v>
      </c>
      <c r="J1152" s="35" t="s">
        <v>584</v>
      </c>
      <c r="K1152" s="35">
        <v>2713</v>
      </c>
      <c r="L1152" s="35"/>
      <c r="M1152" s="35"/>
      <c r="N1152" s="35"/>
      <c r="O1152" s="35"/>
      <c r="P1152" s="33"/>
      <c r="Q1152" s="35"/>
      <c r="R1152" s="35"/>
      <c r="S1152" s="35"/>
      <c r="T1152" s="35"/>
      <c r="U1152" s="35"/>
      <c r="V1152" s="35"/>
      <c r="W1152" s="35"/>
      <c r="X1152" s="35"/>
      <c r="Y1152" s="35"/>
      <c r="Z1152" s="35"/>
      <c r="AA1152" s="35">
        <v>1965</v>
      </c>
      <c r="AB1152" s="35"/>
      <c r="AC1152" s="35">
        <v>3</v>
      </c>
      <c r="AD1152" s="35">
        <v>3</v>
      </c>
      <c r="AE1152" s="35"/>
      <c r="AF1152" s="35">
        <v>4</v>
      </c>
      <c r="AG1152" s="35"/>
      <c r="AH1152" s="35">
        <v>3</v>
      </c>
      <c r="AI1152" s="35"/>
      <c r="AJ1152" s="35"/>
      <c r="AK1152" s="35"/>
      <c r="AL1152" s="35"/>
      <c r="AM1152" s="35"/>
      <c r="AN1152" s="35"/>
      <c r="AO1152" s="35"/>
      <c r="AP1152" s="35"/>
      <c r="AQ1152" s="35"/>
      <c r="AR1152" s="35"/>
      <c r="AS1152" s="35"/>
      <c r="AT1152" s="35"/>
      <c r="AU1152" s="35"/>
      <c r="AV1152" s="35"/>
      <c r="AW1152" s="35"/>
      <c r="AX1152" s="35"/>
      <c r="AY1152" s="35"/>
      <c r="AZ1152" s="35"/>
      <c r="BA1152" s="35"/>
      <c r="BB1152" s="35"/>
      <c r="BC1152" s="35"/>
      <c r="BD1152" s="35"/>
      <c r="BE1152" s="35"/>
      <c r="BF1152" s="35"/>
      <c r="BG1152" s="35"/>
      <c r="BH1152" s="35"/>
      <c r="BI1152" s="35"/>
      <c r="BJ1152" s="35"/>
      <c r="BK1152" s="35"/>
      <c r="BL1152" s="35"/>
      <c r="BM1152" s="35"/>
      <c r="BN1152" s="35"/>
      <c r="BO1152" s="35"/>
      <c r="BP1152" s="35"/>
      <c r="BQ1152" s="35"/>
      <c r="BR1152" s="35"/>
      <c r="BS1152" s="35"/>
      <c r="BT1152" s="35"/>
      <c r="BU1152" s="35"/>
      <c r="BV1152" s="35"/>
      <c r="BW1152" s="35"/>
      <c r="BX1152" s="35"/>
      <c r="BY1152" s="35"/>
      <c r="BZ1152" s="35"/>
      <c r="CA1152" s="35"/>
      <c r="CB1152" s="35"/>
      <c r="CC1152" s="35"/>
      <c r="CD1152" s="35"/>
      <c r="CE1152" s="35"/>
      <c r="CF1152" s="35"/>
      <c r="CG1152" s="35"/>
      <c r="CH1152" s="35"/>
      <c r="CQ1152" s="244">
        <v>0</v>
      </c>
      <c r="CV1152" s="244">
        <v>0</v>
      </c>
    </row>
    <row r="1153" spans="1:100" s="244" customFormat="1" x14ac:dyDescent="0.25">
      <c r="A1153" s="35" t="s">
        <v>6160</v>
      </c>
      <c r="B1153" s="35"/>
      <c r="C1153" s="35"/>
      <c r="D1153" s="35"/>
      <c r="E1153" s="35" t="s">
        <v>6161</v>
      </c>
      <c r="F1153" s="35" t="s">
        <v>6162</v>
      </c>
      <c r="G1153" s="35" t="s">
        <v>133</v>
      </c>
      <c r="H1153" s="35">
        <v>47905</v>
      </c>
      <c r="I1153" s="35" t="s">
        <v>585</v>
      </c>
      <c r="J1153" s="35" t="s">
        <v>584</v>
      </c>
      <c r="K1153" s="35">
        <v>5100</v>
      </c>
      <c r="L1153" s="35"/>
      <c r="M1153" s="35"/>
      <c r="N1153" s="35"/>
      <c r="O1153" s="35"/>
      <c r="P1153" s="33"/>
      <c r="Q1153" s="35"/>
      <c r="R1153" s="35"/>
      <c r="S1153" s="35"/>
      <c r="T1153" s="35"/>
      <c r="U1153" s="35"/>
      <c r="V1153" s="35"/>
      <c r="W1153" s="35"/>
      <c r="X1153" s="35"/>
      <c r="Y1153" s="35"/>
      <c r="Z1153" s="35"/>
      <c r="AA1153" s="35">
        <v>2002</v>
      </c>
      <c r="AB1153" s="35"/>
      <c r="AC1153" s="35">
        <v>3</v>
      </c>
      <c r="AD1153" s="35">
        <v>3</v>
      </c>
      <c r="AE1153" s="35"/>
      <c r="AF1153" s="35">
        <v>4</v>
      </c>
      <c r="AG1153" s="35"/>
      <c r="AH1153" s="35">
        <v>4</v>
      </c>
      <c r="AI1153" s="35"/>
      <c r="AJ1153" s="35"/>
      <c r="AK1153" s="35"/>
      <c r="AL1153" s="35"/>
      <c r="AM1153" s="35"/>
      <c r="AN1153" s="35"/>
      <c r="AO1153" s="35"/>
      <c r="AP1153" s="35"/>
      <c r="AQ1153" s="35"/>
      <c r="AR1153" s="35"/>
      <c r="AS1153" s="35"/>
      <c r="AT1153" s="35"/>
      <c r="AU1153" s="35"/>
      <c r="AV1153" s="35"/>
      <c r="AW1153" s="35"/>
      <c r="AX1153" s="35"/>
      <c r="AY1153" s="35"/>
      <c r="AZ1153" s="35"/>
      <c r="BA1153" s="35"/>
      <c r="BB1153" s="35"/>
      <c r="BC1153" s="35"/>
      <c r="BD1153" s="35"/>
      <c r="BE1153" s="35"/>
      <c r="BF1153" s="35"/>
      <c r="BG1153" s="35"/>
      <c r="BH1153" s="35"/>
      <c r="BI1153" s="35"/>
      <c r="BJ1153" s="35"/>
      <c r="BK1153" s="35"/>
      <c r="BL1153" s="35"/>
      <c r="BM1153" s="35"/>
      <c r="BN1153" s="35"/>
      <c r="BO1153" s="35"/>
      <c r="BP1153" s="35"/>
      <c r="BQ1153" s="35"/>
      <c r="BR1153" s="35"/>
      <c r="BS1153" s="35"/>
      <c r="BT1153" s="35"/>
      <c r="BU1153" s="35"/>
      <c r="BV1153" s="35"/>
      <c r="BW1153" s="35"/>
      <c r="BX1153" s="35"/>
      <c r="BY1153" s="35"/>
      <c r="BZ1153" s="35"/>
      <c r="CA1153" s="35"/>
      <c r="CB1153" s="35"/>
      <c r="CC1153" s="35"/>
      <c r="CD1153" s="35"/>
      <c r="CE1153" s="35"/>
      <c r="CF1153" s="35"/>
      <c r="CG1153" s="35"/>
      <c r="CH1153" s="35"/>
      <c r="CQ1153" s="244">
        <v>0</v>
      </c>
      <c r="CV1153" s="244">
        <v>0</v>
      </c>
    </row>
    <row r="1154" spans="1:100" s="244" customFormat="1" x14ac:dyDescent="0.25">
      <c r="A1154" s="35" t="s">
        <v>6163</v>
      </c>
      <c r="B1154" s="35"/>
      <c r="C1154" s="35"/>
      <c r="D1154" s="35"/>
      <c r="E1154" s="35" t="s">
        <v>6164</v>
      </c>
      <c r="F1154" s="35" t="s">
        <v>6165</v>
      </c>
      <c r="G1154" s="35" t="s">
        <v>133</v>
      </c>
      <c r="H1154" s="35">
        <v>47904</v>
      </c>
      <c r="I1154" s="35" t="s">
        <v>585</v>
      </c>
      <c r="J1154" s="35" t="s">
        <v>584</v>
      </c>
      <c r="K1154" s="35">
        <v>2474</v>
      </c>
      <c r="L1154" s="35"/>
      <c r="M1154" s="35"/>
      <c r="N1154" s="35"/>
      <c r="O1154" s="35"/>
      <c r="P1154" s="33"/>
      <c r="Q1154" s="35"/>
      <c r="R1154" s="35"/>
      <c r="S1154" s="35"/>
      <c r="T1154" s="35"/>
      <c r="U1154" s="35"/>
      <c r="V1154" s="35"/>
      <c r="W1154" s="35"/>
      <c r="X1154" s="35"/>
      <c r="Y1154" s="35"/>
      <c r="Z1154" s="35"/>
      <c r="AA1154" s="35">
        <v>1976</v>
      </c>
      <c r="AB1154" s="35"/>
      <c r="AC1154" s="35">
        <v>3</v>
      </c>
      <c r="AD1154" s="35">
        <v>3</v>
      </c>
      <c r="AE1154" s="35"/>
      <c r="AF1154" s="35">
        <v>3</v>
      </c>
      <c r="AG1154" s="35"/>
      <c r="AH1154" s="35">
        <v>3</v>
      </c>
      <c r="AI1154" s="35"/>
      <c r="AJ1154" s="35"/>
      <c r="AK1154" s="35"/>
      <c r="AL1154" s="35"/>
      <c r="AM1154" s="35"/>
      <c r="AN1154" s="35"/>
      <c r="AO1154" s="35"/>
      <c r="AP1154" s="35"/>
      <c r="AQ1154" s="35"/>
      <c r="AR1154" s="35"/>
      <c r="AS1154" s="35"/>
      <c r="AT1154" s="35"/>
      <c r="AU1154" s="35"/>
      <c r="AV1154" s="35"/>
      <c r="AW1154" s="35"/>
      <c r="AX1154" s="35"/>
      <c r="AY1154" s="35"/>
      <c r="AZ1154" s="35"/>
      <c r="BA1154" s="35"/>
      <c r="BB1154" s="35"/>
      <c r="BC1154" s="35"/>
      <c r="BD1154" s="35"/>
      <c r="BE1154" s="35"/>
      <c r="BF1154" s="35"/>
      <c r="BG1154" s="35"/>
      <c r="BH1154" s="35"/>
      <c r="BI1154" s="35"/>
      <c r="BJ1154" s="35"/>
      <c r="BK1154" s="35"/>
      <c r="BL1154" s="35"/>
      <c r="BM1154" s="35"/>
      <c r="BN1154" s="35"/>
      <c r="BO1154" s="35"/>
      <c r="BP1154" s="35"/>
      <c r="BQ1154" s="35"/>
      <c r="BR1154" s="35"/>
      <c r="BS1154" s="35"/>
      <c r="BT1154" s="35"/>
      <c r="BU1154" s="35"/>
      <c r="BV1154" s="35"/>
      <c r="BW1154" s="35"/>
      <c r="BX1154" s="35"/>
      <c r="BY1154" s="35"/>
      <c r="BZ1154" s="35"/>
      <c r="CA1154" s="35"/>
      <c r="CB1154" s="35"/>
      <c r="CC1154" s="35"/>
      <c r="CD1154" s="35"/>
      <c r="CE1154" s="35"/>
      <c r="CF1154" s="35"/>
      <c r="CG1154" s="35"/>
      <c r="CH1154" s="35"/>
      <c r="CQ1154" s="244">
        <v>0</v>
      </c>
      <c r="CV1154" s="244">
        <v>0</v>
      </c>
    </row>
    <row r="1155" spans="1:100" s="244" customFormat="1" x14ac:dyDescent="0.25">
      <c r="A1155" s="35" t="s">
        <v>6166</v>
      </c>
      <c r="B1155" s="35"/>
      <c r="C1155" s="35"/>
      <c r="D1155" s="35"/>
      <c r="E1155" s="35" t="s">
        <v>6167</v>
      </c>
      <c r="F1155" s="35" t="s">
        <v>6168</v>
      </c>
      <c r="G1155" s="35" t="s">
        <v>133</v>
      </c>
      <c r="H1155" s="35">
        <v>47905</v>
      </c>
      <c r="I1155" s="35" t="s">
        <v>585</v>
      </c>
      <c r="J1155" s="35" t="s">
        <v>584</v>
      </c>
      <c r="K1155" s="35">
        <v>6094</v>
      </c>
      <c r="L1155" s="35"/>
      <c r="M1155" s="35"/>
      <c r="N1155" s="35"/>
      <c r="O1155" s="35"/>
      <c r="P1155" s="33"/>
      <c r="Q1155" s="35"/>
      <c r="R1155" s="35"/>
      <c r="S1155" s="35"/>
      <c r="T1155" s="35"/>
      <c r="U1155" s="35"/>
      <c r="V1155" s="35"/>
      <c r="W1155" s="35"/>
      <c r="X1155" s="35"/>
      <c r="Y1155" s="35"/>
      <c r="Z1155" s="35"/>
      <c r="AA1155" s="35">
        <v>2001</v>
      </c>
      <c r="AB1155" s="35"/>
      <c r="AC1155" s="35">
        <v>3</v>
      </c>
      <c r="AD1155" s="35">
        <v>3</v>
      </c>
      <c r="AE1155" s="35"/>
      <c r="AF1155" s="35">
        <v>3</v>
      </c>
      <c r="AG1155" s="35"/>
      <c r="AH1155" s="35">
        <v>3</v>
      </c>
      <c r="AI1155" s="35"/>
      <c r="AJ1155" s="35"/>
      <c r="AK1155" s="35"/>
      <c r="AL1155" s="35"/>
      <c r="AM1155" s="35"/>
      <c r="AN1155" s="35"/>
      <c r="AO1155" s="35"/>
      <c r="AP1155" s="35"/>
      <c r="AQ1155" s="35"/>
      <c r="AR1155" s="35"/>
      <c r="AS1155" s="35"/>
      <c r="AT1155" s="35"/>
      <c r="AU1155" s="35"/>
      <c r="AV1155" s="35"/>
      <c r="AW1155" s="35"/>
      <c r="AX1155" s="35"/>
      <c r="AY1155" s="35"/>
      <c r="AZ1155" s="35"/>
      <c r="BA1155" s="35"/>
      <c r="BB1155" s="35"/>
      <c r="BC1155" s="35"/>
      <c r="BD1155" s="35"/>
      <c r="BE1155" s="35"/>
      <c r="BF1155" s="35"/>
      <c r="BG1155" s="35"/>
      <c r="BH1155" s="35"/>
      <c r="BI1155" s="35"/>
      <c r="BJ1155" s="35"/>
      <c r="BK1155" s="35"/>
      <c r="BL1155" s="35"/>
      <c r="BM1155" s="35"/>
      <c r="BN1155" s="35"/>
      <c r="BO1155" s="35"/>
      <c r="BP1155" s="35"/>
      <c r="BQ1155" s="35"/>
      <c r="BR1155" s="35"/>
      <c r="BS1155" s="35"/>
      <c r="BT1155" s="35"/>
      <c r="BU1155" s="35"/>
      <c r="BV1155" s="35"/>
      <c r="BW1155" s="35"/>
      <c r="BX1155" s="35"/>
      <c r="BY1155" s="35"/>
      <c r="BZ1155" s="35"/>
      <c r="CA1155" s="35"/>
      <c r="CB1155" s="35"/>
      <c r="CC1155" s="35"/>
      <c r="CD1155" s="35"/>
      <c r="CE1155" s="35"/>
      <c r="CF1155" s="35"/>
      <c r="CG1155" s="35"/>
      <c r="CH1155" s="35"/>
      <c r="CQ1155" s="244">
        <v>0</v>
      </c>
      <c r="CV1155" s="244">
        <v>0</v>
      </c>
    </row>
    <row r="1156" spans="1:100" s="244" customFormat="1" x14ac:dyDescent="0.25">
      <c r="A1156" s="35" t="s">
        <v>6169</v>
      </c>
      <c r="B1156" s="35"/>
      <c r="C1156" s="35"/>
      <c r="D1156" s="35"/>
      <c r="E1156" s="35" t="s">
        <v>6170</v>
      </c>
      <c r="F1156" s="35" t="s">
        <v>6171</v>
      </c>
      <c r="G1156" s="35" t="s">
        <v>133</v>
      </c>
      <c r="H1156" s="35">
        <v>47904</v>
      </c>
      <c r="I1156" s="35" t="s">
        <v>585</v>
      </c>
      <c r="J1156" s="35" t="s">
        <v>584</v>
      </c>
      <c r="K1156" s="35">
        <v>851</v>
      </c>
      <c r="L1156" s="35"/>
      <c r="M1156" s="35"/>
      <c r="N1156" s="35"/>
      <c r="O1156" s="35"/>
      <c r="P1156" s="33">
        <v>425</v>
      </c>
      <c r="Q1156" s="35"/>
      <c r="R1156" s="35"/>
      <c r="S1156" s="35"/>
      <c r="T1156" s="35"/>
      <c r="U1156" s="35"/>
      <c r="V1156" s="35"/>
      <c r="W1156" s="35"/>
      <c r="X1156" s="35"/>
      <c r="Y1156" s="35"/>
      <c r="Z1156" s="35"/>
      <c r="AA1156" s="35">
        <v>1968</v>
      </c>
      <c r="AB1156" s="35"/>
      <c r="AC1156" s="35">
        <v>3</v>
      </c>
      <c r="AD1156" s="35">
        <v>3</v>
      </c>
      <c r="AE1156" s="35"/>
      <c r="AF1156" s="35">
        <v>3</v>
      </c>
      <c r="AG1156" s="35"/>
      <c r="AH1156" s="35">
        <v>3</v>
      </c>
      <c r="AI1156" s="35"/>
      <c r="AJ1156" s="35"/>
      <c r="AK1156" s="35"/>
      <c r="AL1156" s="35"/>
      <c r="AM1156" s="35"/>
      <c r="AN1156" s="35"/>
      <c r="AO1156" s="35"/>
      <c r="AP1156" s="35"/>
      <c r="AQ1156" s="35"/>
      <c r="AR1156" s="35"/>
      <c r="AS1156" s="35"/>
      <c r="AT1156" s="35"/>
      <c r="AU1156" s="35"/>
      <c r="AV1156" s="35"/>
      <c r="AW1156" s="35"/>
      <c r="AX1156" s="35"/>
      <c r="AY1156" s="35"/>
      <c r="AZ1156" s="35"/>
      <c r="BA1156" s="35"/>
      <c r="BB1156" s="35"/>
      <c r="BC1156" s="35"/>
      <c r="BD1156" s="35"/>
      <c r="BE1156" s="35"/>
      <c r="BF1156" s="35"/>
      <c r="BG1156" s="35"/>
      <c r="BH1156" s="35"/>
      <c r="BI1156" s="35"/>
      <c r="BJ1156" s="35"/>
      <c r="BK1156" s="35"/>
      <c r="BL1156" s="35"/>
      <c r="BM1156" s="35"/>
      <c r="BN1156" s="35"/>
      <c r="BO1156" s="35"/>
      <c r="BP1156" s="35"/>
      <c r="BQ1156" s="35"/>
      <c r="BR1156" s="35"/>
      <c r="BS1156" s="35"/>
      <c r="BT1156" s="35"/>
      <c r="BU1156" s="35"/>
      <c r="BV1156" s="35"/>
      <c r="BW1156" s="35"/>
      <c r="BX1156" s="35"/>
      <c r="BY1156" s="35"/>
      <c r="BZ1156" s="35"/>
      <c r="CA1156" s="35"/>
      <c r="CB1156" s="35"/>
      <c r="CC1156" s="35"/>
      <c r="CD1156" s="35"/>
      <c r="CE1156" s="35"/>
      <c r="CF1156" s="35"/>
      <c r="CG1156" s="35"/>
      <c r="CH1156" s="35" t="s">
        <v>6172</v>
      </c>
      <c r="CQ1156" s="244">
        <v>0</v>
      </c>
      <c r="CV1156" s="244">
        <v>0</v>
      </c>
    </row>
    <row r="1157" spans="1:100" s="244" customFormat="1" x14ac:dyDescent="0.25">
      <c r="A1157" s="35" t="s">
        <v>6173</v>
      </c>
      <c r="B1157" s="35"/>
      <c r="C1157" s="35"/>
      <c r="D1157" s="35"/>
      <c r="E1157" s="35" t="s">
        <v>6174</v>
      </c>
      <c r="F1157" s="35" t="s">
        <v>6175</v>
      </c>
      <c r="G1157" s="35" t="s">
        <v>133</v>
      </c>
      <c r="H1157" s="35">
        <v>47904</v>
      </c>
      <c r="I1157" s="35" t="s">
        <v>585</v>
      </c>
      <c r="J1157" s="35" t="s">
        <v>584</v>
      </c>
      <c r="K1157" s="35">
        <v>4458</v>
      </c>
      <c r="L1157" s="35"/>
      <c r="M1157" s="35"/>
      <c r="N1157" s="35"/>
      <c r="O1157" s="35"/>
      <c r="P1157" s="33"/>
      <c r="Q1157" s="35"/>
      <c r="R1157" s="35"/>
      <c r="S1157" s="35"/>
      <c r="T1157" s="35"/>
      <c r="U1157" s="35"/>
      <c r="V1157" s="35"/>
      <c r="W1157" s="35"/>
      <c r="X1157" s="35"/>
      <c r="Y1157" s="35"/>
      <c r="Z1157" s="35"/>
      <c r="AA1157" s="35">
        <v>1956</v>
      </c>
      <c r="AB1157" s="35"/>
      <c r="AC1157" s="35">
        <v>2</v>
      </c>
      <c r="AD1157" s="35">
        <v>2</v>
      </c>
      <c r="AE1157" s="35"/>
      <c r="AF1157" s="35">
        <v>3</v>
      </c>
      <c r="AG1157" s="35"/>
      <c r="AH1157" s="35">
        <v>2</v>
      </c>
      <c r="AI1157" s="35"/>
      <c r="AJ1157" s="35"/>
      <c r="AK1157" s="35"/>
      <c r="AL1157" s="35"/>
      <c r="AM1157" s="35"/>
      <c r="AN1157" s="35"/>
      <c r="AO1157" s="35"/>
      <c r="AP1157" s="35"/>
      <c r="AQ1157" s="35"/>
      <c r="AR1157" s="35"/>
      <c r="AS1157" s="35"/>
      <c r="AT1157" s="35"/>
      <c r="AU1157" s="35"/>
      <c r="AV1157" s="35"/>
      <c r="AW1157" s="35"/>
      <c r="AX1157" s="35"/>
      <c r="AY1157" s="35"/>
      <c r="AZ1157" s="35"/>
      <c r="BA1157" s="35"/>
      <c r="BB1157" s="35"/>
      <c r="BC1157" s="35"/>
      <c r="BD1157" s="35"/>
      <c r="BE1157" s="35"/>
      <c r="BF1157" s="35"/>
      <c r="BG1157" s="35"/>
      <c r="BH1157" s="35"/>
      <c r="BI1157" s="35"/>
      <c r="BJ1157" s="35"/>
      <c r="BK1157" s="35"/>
      <c r="BL1157" s="35"/>
      <c r="BM1157" s="35"/>
      <c r="BN1157" s="35"/>
      <c r="BO1157" s="35"/>
      <c r="BP1157" s="35"/>
      <c r="BQ1157" s="35"/>
      <c r="BR1157" s="35"/>
      <c r="BS1157" s="35"/>
      <c r="BT1157" s="35"/>
      <c r="BU1157" s="35"/>
      <c r="BV1157" s="35"/>
      <c r="BW1157" s="35"/>
      <c r="BX1157" s="35"/>
      <c r="BY1157" s="35"/>
      <c r="BZ1157" s="35"/>
      <c r="CA1157" s="35"/>
      <c r="CB1157" s="35"/>
      <c r="CC1157" s="35"/>
      <c r="CD1157" s="35"/>
      <c r="CE1157" s="35"/>
      <c r="CF1157" s="35"/>
      <c r="CG1157" s="35"/>
      <c r="CH1157" s="35" t="s">
        <v>4357</v>
      </c>
      <c r="CQ1157" s="244">
        <v>0</v>
      </c>
      <c r="CV1157" s="244">
        <v>0</v>
      </c>
    </row>
    <row r="1158" spans="1:100" s="244" customFormat="1" x14ac:dyDescent="0.25">
      <c r="A1158" s="35" t="s">
        <v>1484</v>
      </c>
      <c r="B1158" s="35"/>
      <c r="C1158" s="35"/>
      <c r="D1158" s="35"/>
      <c r="E1158" s="35" t="s">
        <v>3330</v>
      </c>
      <c r="F1158" s="35" t="s">
        <v>6176</v>
      </c>
      <c r="G1158" s="35" t="s">
        <v>133</v>
      </c>
      <c r="H1158" s="35">
        <v>47905</v>
      </c>
      <c r="I1158" s="35" t="s">
        <v>585</v>
      </c>
      <c r="J1158" s="35" t="s">
        <v>584</v>
      </c>
      <c r="K1158" s="35">
        <v>1860</v>
      </c>
      <c r="L1158" s="35"/>
      <c r="M1158" s="35"/>
      <c r="N1158" s="35"/>
      <c r="O1158" s="35"/>
      <c r="P1158" s="33"/>
      <c r="Q1158" s="35"/>
      <c r="R1158" s="35"/>
      <c r="S1158" s="35"/>
      <c r="T1158" s="35"/>
      <c r="U1158" s="35"/>
      <c r="V1158" s="35"/>
      <c r="W1158" s="35"/>
      <c r="X1158" s="35"/>
      <c r="Y1158" s="35"/>
      <c r="Z1158" s="35"/>
      <c r="AA1158" s="35">
        <v>1954</v>
      </c>
      <c r="AB1158" s="35"/>
      <c r="AC1158" s="35">
        <v>3</v>
      </c>
      <c r="AD1158" s="35">
        <v>3</v>
      </c>
      <c r="AE1158" s="35"/>
      <c r="AF1158" s="35">
        <v>3</v>
      </c>
      <c r="AG1158" s="35"/>
      <c r="AH1158" s="35">
        <v>3</v>
      </c>
      <c r="AI1158" s="35"/>
      <c r="AJ1158" s="35"/>
      <c r="AK1158" s="35"/>
      <c r="AL1158" s="35"/>
      <c r="AM1158" s="35"/>
      <c r="AN1158" s="35"/>
      <c r="AO1158" s="35"/>
      <c r="AP1158" s="35"/>
      <c r="AQ1158" s="35"/>
      <c r="AR1158" s="35"/>
      <c r="AS1158" s="35"/>
      <c r="AT1158" s="35"/>
      <c r="AU1158" s="35"/>
      <c r="AV1158" s="35"/>
      <c r="AW1158" s="35"/>
      <c r="AX1158" s="35"/>
      <c r="AY1158" s="35"/>
      <c r="AZ1158" s="35"/>
      <c r="BA1158" s="35"/>
      <c r="BB1158" s="35"/>
      <c r="BC1158" s="35"/>
      <c r="BD1158" s="35"/>
      <c r="BE1158" s="35"/>
      <c r="BF1158" s="35"/>
      <c r="BG1158" s="35"/>
      <c r="BH1158" s="35"/>
      <c r="BI1158" s="35"/>
      <c r="BJ1158" s="35"/>
      <c r="BK1158" s="35"/>
      <c r="BL1158" s="35"/>
      <c r="BM1158" s="35"/>
      <c r="BN1158" s="35"/>
      <c r="BO1158" s="35"/>
      <c r="BP1158" s="35"/>
      <c r="BQ1158" s="35"/>
      <c r="BR1158" s="35"/>
      <c r="BS1158" s="35"/>
      <c r="BT1158" s="35"/>
      <c r="BU1158" s="35"/>
      <c r="BV1158" s="35"/>
      <c r="BW1158" s="35"/>
      <c r="BX1158" s="35"/>
      <c r="BY1158" s="35"/>
      <c r="BZ1158" s="35"/>
      <c r="CA1158" s="35"/>
      <c r="CB1158" s="35"/>
      <c r="CC1158" s="35"/>
      <c r="CD1158" s="35"/>
      <c r="CE1158" s="35"/>
      <c r="CF1158" s="35"/>
      <c r="CG1158" s="35"/>
      <c r="CH1158" s="35"/>
      <c r="CQ1158" s="244">
        <v>1</v>
      </c>
      <c r="CR1158" s="244" t="s">
        <v>1482</v>
      </c>
      <c r="CV1158" s="244">
        <v>0</v>
      </c>
    </row>
    <row r="1159" spans="1:100" s="244" customFormat="1" x14ac:dyDescent="0.25">
      <c r="A1159" s="35" t="s">
        <v>6177</v>
      </c>
      <c r="B1159" s="35"/>
      <c r="C1159" s="35"/>
      <c r="D1159" s="35"/>
      <c r="E1159" s="35" t="s">
        <v>6178</v>
      </c>
      <c r="F1159" s="35" t="s">
        <v>6179</v>
      </c>
      <c r="G1159" s="35" t="s">
        <v>133</v>
      </c>
      <c r="H1159" s="35">
        <v>47905</v>
      </c>
      <c r="I1159" s="35" t="s">
        <v>585</v>
      </c>
      <c r="J1159" s="35" t="s">
        <v>584</v>
      </c>
      <c r="K1159" s="35">
        <v>9732</v>
      </c>
      <c r="L1159" s="35"/>
      <c r="M1159" s="35"/>
      <c r="N1159" s="35"/>
      <c r="O1159" s="35"/>
      <c r="P1159" s="33"/>
      <c r="Q1159" s="35"/>
      <c r="R1159" s="35"/>
      <c r="S1159" s="35"/>
      <c r="T1159" s="35"/>
      <c r="U1159" s="35"/>
      <c r="V1159" s="35"/>
      <c r="W1159" s="35"/>
      <c r="X1159" s="35"/>
      <c r="Y1159" s="35"/>
      <c r="Z1159" s="35"/>
      <c r="AA1159" s="35">
        <v>2007</v>
      </c>
      <c r="AB1159" s="35"/>
      <c r="AC1159" s="35">
        <v>3</v>
      </c>
      <c r="AD1159" s="35">
        <v>4</v>
      </c>
      <c r="AE1159" s="35"/>
      <c r="AF1159" s="35">
        <v>4</v>
      </c>
      <c r="AG1159" s="35"/>
      <c r="AH1159" s="35">
        <v>3</v>
      </c>
      <c r="AI1159" s="35"/>
      <c r="AJ1159" s="35"/>
      <c r="AK1159" s="35"/>
      <c r="AL1159" s="35"/>
      <c r="AM1159" s="35"/>
      <c r="AN1159" s="35"/>
      <c r="AO1159" s="35"/>
      <c r="AP1159" s="35"/>
      <c r="AQ1159" s="35"/>
      <c r="AR1159" s="35"/>
      <c r="AS1159" s="35"/>
      <c r="AT1159" s="35"/>
      <c r="AU1159" s="35"/>
      <c r="AV1159" s="35"/>
      <c r="AW1159" s="35"/>
      <c r="AX1159" s="35"/>
      <c r="AY1159" s="35"/>
      <c r="AZ1159" s="35"/>
      <c r="BA1159" s="35"/>
      <c r="BB1159" s="35"/>
      <c r="BC1159" s="35"/>
      <c r="BD1159" s="35"/>
      <c r="BE1159" s="35"/>
      <c r="BF1159" s="35"/>
      <c r="BG1159" s="35"/>
      <c r="BH1159" s="35"/>
      <c r="BI1159" s="35"/>
      <c r="BJ1159" s="35"/>
      <c r="BK1159" s="35"/>
      <c r="BL1159" s="35"/>
      <c r="BM1159" s="35"/>
      <c r="BN1159" s="35"/>
      <c r="BO1159" s="35"/>
      <c r="BP1159" s="35"/>
      <c r="BQ1159" s="35"/>
      <c r="BR1159" s="35"/>
      <c r="BS1159" s="35"/>
      <c r="BT1159" s="35"/>
      <c r="BU1159" s="35"/>
      <c r="BV1159" s="35"/>
      <c r="BW1159" s="35"/>
      <c r="BX1159" s="35"/>
      <c r="BY1159" s="35"/>
      <c r="BZ1159" s="35"/>
      <c r="CA1159" s="35"/>
      <c r="CB1159" s="35"/>
      <c r="CC1159" s="35"/>
      <c r="CD1159" s="35"/>
      <c r="CE1159" s="35"/>
      <c r="CF1159" s="35"/>
      <c r="CG1159" s="35"/>
      <c r="CH1159" s="35" t="s">
        <v>6180</v>
      </c>
      <c r="CQ1159" s="244">
        <v>0</v>
      </c>
      <c r="CV1159" s="244">
        <v>0</v>
      </c>
    </row>
    <row r="1160" spans="1:100" s="244" customFormat="1" x14ac:dyDescent="0.25">
      <c r="A1160" s="35" t="s">
        <v>1690</v>
      </c>
      <c r="B1160" s="35"/>
      <c r="C1160" s="35"/>
      <c r="D1160" s="35"/>
      <c r="E1160" s="35" t="s">
        <v>6181</v>
      </c>
      <c r="F1160" s="35" t="s">
        <v>6182</v>
      </c>
      <c r="G1160" s="35" t="s">
        <v>133</v>
      </c>
      <c r="H1160" s="35">
        <v>47904</v>
      </c>
      <c r="I1160" s="35" t="s">
        <v>585</v>
      </c>
      <c r="J1160" s="35" t="s">
        <v>584</v>
      </c>
      <c r="K1160" s="35">
        <v>1982</v>
      </c>
      <c r="L1160" s="35"/>
      <c r="M1160" s="35"/>
      <c r="N1160" s="35"/>
      <c r="O1160" s="35"/>
      <c r="P1160" s="33"/>
      <c r="Q1160" s="35"/>
      <c r="R1160" s="35"/>
      <c r="S1160" s="35"/>
      <c r="T1160" s="35"/>
      <c r="U1160" s="35"/>
      <c r="V1160" s="35"/>
      <c r="W1160" s="35"/>
      <c r="X1160" s="35"/>
      <c r="Y1160" s="35"/>
      <c r="Z1160" s="35"/>
      <c r="AA1160" s="35">
        <v>1975</v>
      </c>
      <c r="AB1160" s="35"/>
      <c r="AC1160" s="35">
        <v>3</v>
      </c>
      <c r="AD1160" s="35">
        <v>3</v>
      </c>
      <c r="AE1160" s="35"/>
      <c r="AF1160" s="35">
        <v>3</v>
      </c>
      <c r="AG1160" s="35"/>
      <c r="AH1160" s="35">
        <v>3</v>
      </c>
      <c r="AI1160" s="35"/>
      <c r="AJ1160" s="35"/>
      <c r="AK1160" s="35"/>
      <c r="AL1160" s="35"/>
      <c r="AM1160" s="35"/>
      <c r="AN1160" s="35"/>
      <c r="AO1160" s="35"/>
      <c r="AP1160" s="35"/>
      <c r="AQ1160" s="35"/>
      <c r="AR1160" s="35"/>
      <c r="AS1160" s="35"/>
      <c r="AT1160" s="35"/>
      <c r="AU1160" s="35"/>
      <c r="AV1160" s="35"/>
      <c r="AW1160" s="35"/>
      <c r="AX1160" s="35"/>
      <c r="AY1160" s="35"/>
      <c r="AZ1160" s="35"/>
      <c r="BA1160" s="35"/>
      <c r="BB1160" s="35"/>
      <c r="BC1160" s="35"/>
      <c r="BD1160" s="35"/>
      <c r="BE1160" s="35"/>
      <c r="BF1160" s="35"/>
      <c r="BG1160" s="35"/>
      <c r="BH1160" s="35"/>
      <c r="BI1160" s="35"/>
      <c r="BJ1160" s="35"/>
      <c r="BK1160" s="35"/>
      <c r="BL1160" s="35"/>
      <c r="BM1160" s="35"/>
      <c r="BN1160" s="35"/>
      <c r="BO1160" s="35"/>
      <c r="BP1160" s="35"/>
      <c r="BQ1160" s="35"/>
      <c r="BR1160" s="35"/>
      <c r="BS1160" s="35"/>
      <c r="BT1160" s="35"/>
      <c r="BU1160" s="35"/>
      <c r="BV1160" s="35"/>
      <c r="BW1160" s="35"/>
      <c r="BX1160" s="35"/>
      <c r="BY1160" s="35"/>
      <c r="BZ1160" s="35"/>
      <c r="CA1160" s="35"/>
      <c r="CB1160" s="35"/>
      <c r="CC1160" s="35"/>
      <c r="CD1160" s="35"/>
      <c r="CE1160" s="35"/>
      <c r="CF1160" s="35"/>
      <c r="CG1160" s="35"/>
      <c r="CH1160" s="35"/>
      <c r="CQ1160" s="244">
        <v>1</v>
      </c>
      <c r="CR1160" s="244" t="s">
        <v>6407</v>
      </c>
      <c r="CV1160" s="244">
        <v>0</v>
      </c>
    </row>
    <row r="1161" spans="1:100" s="244" customFormat="1" x14ac:dyDescent="0.25">
      <c r="A1161" s="35" t="s">
        <v>3066</v>
      </c>
      <c r="B1161" s="35"/>
      <c r="C1161" s="35"/>
      <c r="D1161" s="35"/>
      <c r="E1161" s="35" t="s">
        <v>6183</v>
      </c>
      <c r="F1161" s="35" t="s">
        <v>6184</v>
      </c>
      <c r="G1161" s="35" t="s">
        <v>254</v>
      </c>
      <c r="H1161" s="35">
        <v>47906</v>
      </c>
      <c r="I1161" s="35" t="s">
        <v>585</v>
      </c>
      <c r="J1161" s="35" t="s">
        <v>584</v>
      </c>
      <c r="K1161" s="35">
        <v>2176</v>
      </c>
      <c r="L1161" s="35"/>
      <c r="M1161" s="35"/>
      <c r="N1161" s="35"/>
      <c r="O1161" s="35"/>
      <c r="P1161" s="33"/>
      <c r="Q1161" s="35"/>
      <c r="R1161" s="35"/>
      <c r="S1161" s="35"/>
      <c r="T1161" s="35"/>
      <c r="U1161" s="35"/>
      <c r="V1161" s="35"/>
      <c r="W1161" s="35"/>
      <c r="X1161" s="35"/>
      <c r="Y1161" s="35"/>
      <c r="Z1161" s="35"/>
      <c r="AA1161" s="35">
        <v>1986</v>
      </c>
      <c r="AB1161" s="35"/>
      <c r="AC1161" s="35">
        <v>3</v>
      </c>
      <c r="AD1161" s="35">
        <v>4</v>
      </c>
      <c r="AE1161" s="35"/>
      <c r="AF1161" s="35">
        <v>3</v>
      </c>
      <c r="AG1161" s="35"/>
      <c r="AH1161" s="35">
        <v>3</v>
      </c>
      <c r="AI1161" s="35"/>
      <c r="AJ1161" s="35"/>
      <c r="AK1161" s="35"/>
      <c r="AL1161" s="35"/>
      <c r="AM1161" s="35"/>
      <c r="AN1161" s="35"/>
      <c r="AO1161" s="35"/>
      <c r="AP1161" s="35"/>
      <c r="AQ1161" s="35"/>
      <c r="AR1161" s="35"/>
      <c r="AS1161" s="35"/>
      <c r="AT1161" s="35"/>
      <c r="AU1161" s="35"/>
      <c r="AV1161" s="35"/>
      <c r="AW1161" s="35"/>
      <c r="AX1161" s="35"/>
      <c r="AY1161" s="35"/>
      <c r="AZ1161" s="35"/>
      <c r="BA1161" s="35"/>
      <c r="BB1161" s="35"/>
      <c r="BC1161" s="35"/>
      <c r="BD1161" s="35"/>
      <c r="BE1161" s="35"/>
      <c r="BF1161" s="35"/>
      <c r="BG1161" s="35"/>
      <c r="BH1161" s="35"/>
      <c r="BI1161" s="35"/>
      <c r="BJ1161" s="35"/>
      <c r="BK1161" s="35"/>
      <c r="BL1161" s="35"/>
      <c r="BM1161" s="35"/>
      <c r="BN1161" s="35"/>
      <c r="BO1161" s="35"/>
      <c r="BP1161" s="35"/>
      <c r="BQ1161" s="35"/>
      <c r="BR1161" s="35"/>
      <c r="BS1161" s="35"/>
      <c r="BT1161" s="35"/>
      <c r="BU1161" s="35"/>
      <c r="BV1161" s="35"/>
      <c r="BW1161" s="35"/>
      <c r="BX1161" s="35"/>
      <c r="BY1161" s="35"/>
      <c r="BZ1161" s="35"/>
      <c r="CA1161" s="35"/>
      <c r="CB1161" s="35"/>
      <c r="CC1161" s="35"/>
      <c r="CD1161" s="35"/>
      <c r="CE1161" s="35"/>
      <c r="CF1161" s="35"/>
      <c r="CG1161" s="35"/>
      <c r="CH1161" s="35" t="s">
        <v>6185</v>
      </c>
      <c r="CQ1161" s="244">
        <v>0</v>
      </c>
      <c r="CV1161" s="244">
        <v>0</v>
      </c>
    </row>
    <row r="1162" spans="1:100" s="244" customFormat="1" x14ac:dyDescent="0.25">
      <c r="A1162" s="35" t="s">
        <v>6186</v>
      </c>
      <c r="B1162" s="35"/>
      <c r="C1162" s="35"/>
      <c r="D1162" s="35"/>
      <c r="E1162" s="35" t="s">
        <v>4832</v>
      </c>
      <c r="F1162" s="35" t="s">
        <v>6187</v>
      </c>
      <c r="G1162" s="35" t="s">
        <v>133</v>
      </c>
      <c r="H1162" s="35">
        <v>47905</v>
      </c>
      <c r="I1162" s="35" t="s">
        <v>585</v>
      </c>
      <c r="J1162" s="35" t="s">
        <v>584</v>
      </c>
      <c r="K1162" s="35">
        <v>7172</v>
      </c>
      <c r="L1162" s="35"/>
      <c r="M1162" s="35"/>
      <c r="N1162" s="35"/>
      <c r="O1162" s="35"/>
      <c r="P1162" s="33"/>
      <c r="Q1162" s="35"/>
      <c r="R1162" s="35"/>
      <c r="S1162" s="35"/>
      <c r="T1162" s="35"/>
      <c r="U1162" s="35"/>
      <c r="V1162" s="35"/>
      <c r="W1162" s="35"/>
      <c r="X1162" s="35"/>
      <c r="Y1162" s="35"/>
      <c r="Z1162" s="35"/>
      <c r="AA1162" s="35">
        <v>2006</v>
      </c>
      <c r="AB1162" s="35"/>
      <c r="AC1162" s="35">
        <v>4</v>
      </c>
      <c r="AD1162" s="35">
        <v>4</v>
      </c>
      <c r="AE1162" s="35"/>
      <c r="AF1162" s="35">
        <v>4</v>
      </c>
      <c r="AG1162" s="35"/>
      <c r="AH1162" s="35">
        <v>3</v>
      </c>
      <c r="AI1162" s="35"/>
      <c r="AJ1162" s="35"/>
      <c r="AK1162" s="35"/>
      <c r="AL1162" s="35"/>
      <c r="AM1162" s="35"/>
      <c r="AN1162" s="35"/>
      <c r="AO1162" s="35"/>
      <c r="AP1162" s="35"/>
      <c r="AQ1162" s="35"/>
      <c r="AR1162" s="35"/>
      <c r="AS1162" s="35"/>
      <c r="AT1162" s="35"/>
      <c r="AU1162" s="35"/>
      <c r="AV1162" s="35"/>
      <c r="AW1162" s="35"/>
      <c r="AX1162" s="35"/>
      <c r="AY1162" s="35"/>
      <c r="AZ1162" s="35"/>
      <c r="BA1162" s="35"/>
      <c r="BB1162" s="35"/>
      <c r="BC1162" s="35"/>
      <c r="BD1162" s="35"/>
      <c r="BE1162" s="35"/>
      <c r="BF1162" s="35"/>
      <c r="BG1162" s="35"/>
      <c r="BH1162" s="35"/>
      <c r="BI1162" s="35"/>
      <c r="BJ1162" s="35"/>
      <c r="BK1162" s="35"/>
      <c r="BL1162" s="35"/>
      <c r="BM1162" s="35"/>
      <c r="BN1162" s="35"/>
      <c r="BO1162" s="35"/>
      <c r="BP1162" s="35"/>
      <c r="BQ1162" s="35"/>
      <c r="BR1162" s="35"/>
      <c r="BS1162" s="35"/>
      <c r="BT1162" s="35"/>
      <c r="BU1162" s="35"/>
      <c r="BV1162" s="35"/>
      <c r="BW1162" s="35"/>
      <c r="BX1162" s="35"/>
      <c r="BY1162" s="35"/>
      <c r="BZ1162" s="35"/>
      <c r="CA1162" s="35"/>
      <c r="CB1162" s="35"/>
      <c r="CC1162" s="35"/>
      <c r="CD1162" s="35"/>
      <c r="CE1162" s="35"/>
      <c r="CF1162" s="35"/>
      <c r="CG1162" s="35"/>
      <c r="CH1162" s="35" t="s">
        <v>6188</v>
      </c>
      <c r="CQ1162" s="244">
        <v>0</v>
      </c>
      <c r="CV1162" s="244">
        <v>0</v>
      </c>
    </row>
    <row r="1163" spans="1:100" s="244" customFormat="1" x14ac:dyDescent="0.25">
      <c r="A1163" s="35" t="s">
        <v>6193</v>
      </c>
      <c r="B1163" s="35"/>
      <c r="C1163" s="35"/>
      <c r="D1163" s="35"/>
      <c r="E1163" s="35" t="s">
        <v>6194</v>
      </c>
      <c r="F1163" s="35" t="s">
        <v>6195</v>
      </c>
      <c r="G1163" s="35" t="s">
        <v>133</v>
      </c>
      <c r="H1163" s="35">
        <v>47904</v>
      </c>
      <c r="I1163" s="35" t="s">
        <v>585</v>
      </c>
      <c r="J1163" s="35" t="s">
        <v>584</v>
      </c>
      <c r="K1163" s="35">
        <v>3180</v>
      </c>
      <c r="L1163" s="35"/>
      <c r="M1163" s="35"/>
      <c r="N1163" s="35"/>
      <c r="O1163" s="35"/>
      <c r="P1163" s="33"/>
      <c r="Q1163" s="35"/>
      <c r="R1163" s="35"/>
      <c r="S1163" s="35"/>
      <c r="T1163" s="35"/>
      <c r="U1163" s="35"/>
      <c r="V1163" s="35"/>
      <c r="W1163" s="35"/>
      <c r="X1163" s="35"/>
      <c r="Y1163" s="35"/>
      <c r="Z1163" s="35"/>
      <c r="AA1163" s="35">
        <v>1920</v>
      </c>
      <c r="AB1163" s="35"/>
      <c r="AC1163" s="35">
        <v>3</v>
      </c>
      <c r="AD1163" s="35">
        <v>3</v>
      </c>
      <c r="AE1163" s="35"/>
      <c r="AF1163" s="35">
        <v>2</v>
      </c>
      <c r="AG1163" s="35"/>
      <c r="AH1163" s="35">
        <v>2</v>
      </c>
      <c r="AI1163" s="35"/>
      <c r="AJ1163" s="35"/>
      <c r="AK1163" s="35"/>
      <c r="AL1163" s="35"/>
      <c r="AM1163" s="35"/>
      <c r="AN1163" s="35"/>
      <c r="AO1163" s="35"/>
      <c r="AP1163" s="35"/>
      <c r="AQ1163" s="35"/>
      <c r="AR1163" s="35"/>
      <c r="AS1163" s="35"/>
      <c r="AT1163" s="35"/>
      <c r="AU1163" s="35"/>
      <c r="AV1163" s="35"/>
      <c r="AW1163" s="35"/>
      <c r="AX1163" s="35"/>
      <c r="AY1163" s="35"/>
      <c r="AZ1163" s="35"/>
      <c r="BA1163" s="35"/>
      <c r="BB1163" s="35"/>
      <c r="BC1163" s="35"/>
      <c r="BD1163" s="35"/>
      <c r="BE1163" s="35"/>
      <c r="BF1163" s="35"/>
      <c r="BG1163" s="35"/>
      <c r="BH1163" s="35"/>
      <c r="BI1163" s="35"/>
      <c r="BJ1163" s="35"/>
      <c r="BK1163" s="35"/>
      <c r="BL1163" s="35"/>
      <c r="BM1163" s="35"/>
      <c r="BN1163" s="35"/>
      <c r="BO1163" s="35"/>
      <c r="BP1163" s="35"/>
      <c r="BQ1163" s="35"/>
      <c r="BR1163" s="35"/>
      <c r="BS1163" s="35"/>
      <c r="BT1163" s="35"/>
      <c r="BU1163" s="35"/>
      <c r="BV1163" s="35"/>
      <c r="BW1163" s="35"/>
      <c r="BX1163" s="35"/>
      <c r="BY1163" s="35"/>
      <c r="BZ1163" s="35"/>
      <c r="CA1163" s="35"/>
      <c r="CB1163" s="35"/>
      <c r="CC1163" s="35"/>
      <c r="CD1163" s="35"/>
      <c r="CE1163" s="35"/>
      <c r="CF1163" s="35"/>
      <c r="CG1163" s="35"/>
      <c r="CH1163" s="35" t="s">
        <v>6196</v>
      </c>
      <c r="CQ1163" s="244">
        <v>0</v>
      </c>
      <c r="CV1163" s="244">
        <v>0</v>
      </c>
    </row>
    <row r="1164" spans="1:100" s="244" customFormat="1" x14ac:dyDescent="0.25">
      <c r="A1164" s="35" t="s">
        <v>6197</v>
      </c>
      <c r="B1164" s="35"/>
      <c r="C1164" s="35"/>
      <c r="D1164" s="35"/>
      <c r="E1164" s="35" t="s">
        <v>5722</v>
      </c>
      <c r="F1164" s="35" t="s">
        <v>6198</v>
      </c>
      <c r="G1164" s="35" t="s">
        <v>133</v>
      </c>
      <c r="H1164" s="35">
        <v>47905</v>
      </c>
      <c r="I1164" s="35" t="s">
        <v>585</v>
      </c>
      <c r="J1164" s="35" t="s">
        <v>584</v>
      </c>
      <c r="K1164" s="35">
        <v>8718</v>
      </c>
      <c r="L1164" s="35"/>
      <c r="M1164" s="35"/>
      <c r="N1164" s="35"/>
      <c r="O1164" s="35"/>
      <c r="P1164" s="33"/>
      <c r="Q1164" s="35"/>
      <c r="R1164" s="35"/>
      <c r="S1164" s="35"/>
      <c r="T1164" s="35"/>
      <c r="U1164" s="35"/>
      <c r="V1164" s="35"/>
      <c r="W1164" s="35"/>
      <c r="X1164" s="35"/>
      <c r="Y1164" s="35"/>
      <c r="Z1164" s="35"/>
      <c r="AA1164" s="35">
        <v>2001</v>
      </c>
      <c r="AB1164" s="35"/>
      <c r="AC1164" s="35">
        <v>5</v>
      </c>
      <c r="AD1164" s="35">
        <v>5</v>
      </c>
      <c r="AE1164" s="35"/>
      <c r="AF1164" s="35">
        <v>5</v>
      </c>
      <c r="AG1164" s="35"/>
      <c r="AH1164" s="35">
        <v>5</v>
      </c>
      <c r="AI1164" s="35"/>
      <c r="AJ1164" s="35"/>
      <c r="AK1164" s="35"/>
      <c r="AL1164" s="35"/>
      <c r="AM1164" s="35"/>
      <c r="AN1164" s="35"/>
      <c r="AO1164" s="35"/>
      <c r="AP1164" s="35"/>
      <c r="AQ1164" s="35"/>
      <c r="AR1164" s="35"/>
      <c r="AS1164" s="35"/>
      <c r="AT1164" s="35"/>
      <c r="AU1164" s="35"/>
      <c r="AV1164" s="35"/>
      <c r="AW1164" s="35"/>
      <c r="AX1164" s="35"/>
      <c r="AY1164" s="35"/>
      <c r="AZ1164" s="35"/>
      <c r="BA1164" s="35"/>
      <c r="BB1164" s="35"/>
      <c r="BC1164" s="35"/>
      <c r="BD1164" s="35"/>
      <c r="BE1164" s="35"/>
      <c r="BF1164" s="35"/>
      <c r="BG1164" s="35"/>
      <c r="BH1164" s="35"/>
      <c r="BI1164" s="35"/>
      <c r="BJ1164" s="35"/>
      <c r="BK1164" s="35"/>
      <c r="BL1164" s="35"/>
      <c r="BM1164" s="35"/>
      <c r="BN1164" s="35"/>
      <c r="BO1164" s="35"/>
      <c r="BP1164" s="35"/>
      <c r="BQ1164" s="35"/>
      <c r="BR1164" s="35"/>
      <c r="BS1164" s="35"/>
      <c r="BT1164" s="35"/>
      <c r="BU1164" s="35"/>
      <c r="BV1164" s="35"/>
      <c r="BW1164" s="35"/>
      <c r="BX1164" s="35"/>
      <c r="BY1164" s="35"/>
      <c r="BZ1164" s="35"/>
      <c r="CA1164" s="35"/>
      <c r="CB1164" s="35"/>
      <c r="CC1164" s="35"/>
      <c r="CD1164" s="35"/>
      <c r="CE1164" s="35"/>
      <c r="CF1164" s="35"/>
      <c r="CG1164" s="35"/>
      <c r="CH1164" s="35" t="s">
        <v>6199</v>
      </c>
      <c r="CQ1164" s="244">
        <v>0</v>
      </c>
      <c r="CV1164" s="244">
        <v>0</v>
      </c>
    </row>
    <row r="1165" spans="1:100" s="244" customFormat="1" x14ac:dyDescent="0.25">
      <c r="A1165" s="35" t="s">
        <v>6200</v>
      </c>
      <c r="B1165" s="35"/>
      <c r="C1165" s="35"/>
      <c r="D1165" s="35"/>
      <c r="E1165" s="35" t="s">
        <v>6201</v>
      </c>
      <c r="F1165" s="35" t="s">
        <v>6202</v>
      </c>
      <c r="G1165" s="35" t="s">
        <v>133</v>
      </c>
      <c r="H1165" s="35">
        <v>47904</v>
      </c>
      <c r="I1165" s="35" t="s">
        <v>585</v>
      </c>
      <c r="J1165" s="35" t="s">
        <v>584</v>
      </c>
      <c r="K1165" s="35">
        <v>7752</v>
      </c>
      <c r="L1165" s="35"/>
      <c r="M1165" s="35"/>
      <c r="N1165" s="35"/>
      <c r="O1165" s="35"/>
      <c r="P1165" s="33"/>
      <c r="Q1165" s="35"/>
      <c r="R1165" s="35"/>
      <c r="S1165" s="35"/>
      <c r="T1165" s="35"/>
      <c r="U1165" s="35"/>
      <c r="V1165" s="35"/>
      <c r="W1165" s="35"/>
      <c r="X1165" s="35"/>
      <c r="Y1165" s="35"/>
      <c r="Z1165" s="35"/>
      <c r="AA1165" s="35">
        <v>1961</v>
      </c>
      <c r="AB1165" s="35"/>
      <c r="AC1165" s="35">
        <v>2</v>
      </c>
      <c r="AD1165" s="35">
        <v>3</v>
      </c>
      <c r="AE1165" s="35"/>
      <c r="AF1165" s="35">
        <v>1</v>
      </c>
      <c r="AG1165" s="35"/>
      <c r="AH1165" s="35">
        <v>2</v>
      </c>
      <c r="AI1165" s="35"/>
      <c r="AJ1165" s="35"/>
      <c r="AK1165" s="35"/>
      <c r="AL1165" s="35"/>
      <c r="AM1165" s="35"/>
      <c r="AN1165" s="35"/>
      <c r="AO1165" s="35"/>
      <c r="AP1165" s="35"/>
      <c r="AQ1165" s="35"/>
      <c r="AR1165" s="35"/>
      <c r="AS1165" s="35"/>
      <c r="AT1165" s="35"/>
      <c r="AU1165" s="35"/>
      <c r="AV1165" s="35"/>
      <c r="AW1165" s="35"/>
      <c r="AX1165" s="35"/>
      <c r="AY1165" s="35"/>
      <c r="AZ1165" s="35"/>
      <c r="BA1165" s="35"/>
      <c r="BB1165" s="35"/>
      <c r="BC1165" s="35"/>
      <c r="BD1165" s="35"/>
      <c r="BE1165" s="35"/>
      <c r="BF1165" s="35"/>
      <c r="BG1165" s="35"/>
      <c r="BH1165" s="35"/>
      <c r="BI1165" s="35"/>
      <c r="BJ1165" s="35"/>
      <c r="BK1165" s="35"/>
      <c r="BL1165" s="35"/>
      <c r="BM1165" s="35"/>
      <c r="BN1165" s="35"/>
      <c r="BO1165" s="35"/>
      <c r="BP1165" s="35"/>
      <c r="BQ1165" s="35"/>
      <c r="BR1165" s="35"/>
      <c r="BS1165" s="35"/>
      <c r="BT1165" s="35"/>
      <c r="BU1165" s="35"/>
      <c r="BV1165" s="35"/>
      <c r="BW1165" s="35"/>
      <c r="BX1165" s="35"/>
      <c r="BY1165" s="35"/>
      <c r="BZ1165" s="35"/>
      <c r="CA1165" s="35"/>
      <c r="CB1165" s="35"/>
      <c r="CC1165" s="35"/>
      <c r="CD1165" s="35"/>
      <c r="CE1165" s="35"/>
      <c r="CF1165" s="35"/>
      <c r="CG1165" s="35"/>
      <c r="CH1165" s="35"/>
      <c r="CQ1165" s="244">
        <v>0</v>
      </c>
      <c r="CV1165" s="244">
        <v>0</v>
      </c>
    </row>
    <row r="1166" spans="1:100" s="244" customFormat="1" x14ac:dyDescent="0.25">
      <c r="A1166" s="35" t="s">
        <v>6203</v>
      </c>
      <c r="B1166" s="35"/>
      <c r="C1166" s="35"/>
      <c r="D1166" s="35"/>
      <c r="E1166" s="35" t="s">
        <v>4995</v>
      </c>
      <c r="F1166" s="35" t="s">
        <v>6204</v>
      </c>
      <c r="G1166" s="35" t="s">
        <v>254</v>
      </c>
      <c r="H1166" s="35">
        <v>47906</v>
      </c>
      <c r="I1166" s="35" t="s">
        <v>585</v>
      </c>
      <c r="J1166" s="35" t="s">
        <v>584</v>
      </c>
      <c r="K1166" s="35">
        <v>1380</v>
      </c>
      <c r="L1166" s="35"/>
      <c r="M1166" s="35"/>
      <c r="N1166" s="35"/>
      <c r="O1166" s="35"/>
      <c r="P1166" s="33"/>
      <c r="Q1166" s="35"/>
      <c r="R1166" s="35"/>
      <c r="S1166" s="35"/>
      <c r="T1166" s="35"/>
      <c r="U1166" s="35"/>
      <c r="V1166" s="35"/>
      <c r="W1166" s="35"/>
      <c r="X1166" s="35"/>
      <c r="Y1166" s="35"/>
      <c r="Z1166" s="35"/>
      <c r="AA1166" s="35">
        <v>1988</v>
      </c>
      <c r="AB1166" s="35"/>
      <c r="AC1166" s="35">
        <v>3</v>
      </c>
      <c r="AD1166" s="35">
        <v>4</v>
      </c>
      <c r="AE1166" s="35"/>
      <c r="AF1166" s="35">
        <v>3</v>
      </c>
      <c r="AG1166" s="35"/>
      <c r="AH1166" s="35">
        <v>3</v>
      </c>
      <c r="AI1166" s="35"/>
      <c r="AJ1166" s="35"/>
      <c r="AK1166" s="35"/>
      <c r="AL1166" s="35"/>
      <c r="AM1166" s="35"/>
      <c r="AN1166" s="35"/>
      <c r="AO1166" s="35"/>
      <c r="AP1166" s="35"/>
      <c r="AQ1166" s="35"/>
      <c r="AR1166" s="35"/>
      <c r="AS1166" s="35"/>
      <c r="AT1166" s="35"/>
      <c r="AU1166" s="35"/>
      <c r="AV1166" s="35"/>
      <c r="AW1166" s="35"/>
      <c r="AX1166" s="35"/>
      <c r="AY1166" s="35"/>
      <c r="AZ1166" s="35"/>
      <c r="BA1166" s="35"/>
      <c r="BB1166" s="35"/>
      <c r="BC1166" s="35"/>
      <c r="BD1166" s="35"/>
      <c r="BE1166" s="35"/>
      <c r="BF1166" s="35"/>
      <c r="BG1166" s="35"/>
      <c r="BH1166" s="35"/>
      <c r="BI1166" s="35"/>
      <c r="BJ1166" s="35"/>
      <c r="BK1166" s="35"/>
      <c r="BL1166" s="35"/>
      <c r="BM1166" s="35"/>
      <c r="BN1166" s="35"/>
      <c r="BO1166" s="35"/>
      <c r="BP1166" s="35"/>
      <c r="BQ1166" s="35"/>
      <c r="BR1166" s="35"/>
      <c r="BS1166" s="35"/>
      <c r="BT1166" s="35"/>
      <c r="BU1166" s="35"/>
      <c r="BV1166" s="35"/>
      <c r="BW1166" s="35"/>
      <c r="BX1166" s="35"/>
      <c r="BY1166" s="35"/>
      <c r="BZ1166" s="35"/>
      <c r="CA1166" s="35"/>
      <c r="CB1166" s="35"/>
      <c r="CC1166" s="35"/>
      <c r="CD1166" s="35"/>
      <c r="CE1166" s="35"/>
      <c r="CF1166" s="35"/>
      <c r="CG1166" s="35"/>
      <c r="CH1166" s="35" t="s">
        <v>6205</v>
      </c>
      <c r="CQ1166" s="244">
        <v>0</v>
      </c>
      <c r="CV1166" s="244">
        <v>0</v>
      </c>
    </row>
    <row r="1167" spans="1:100" s="244" customFormat="1" x14ac:dyDescent="0.25">
      <c r="A1167" s="35" t="s">
        <v>3061</v>
      </c>
      <c r="B1167" s="35"/>
      <c r="C1167" s="35"/>
      <c r="D1167" s="35"/>
      <c r="E1167" s="35" t="s">
        <v>6206</v>
      </c>
      <c r="F1167" s="35" t="s">
        <v>6207</v>
      </c>
      <c r="G1167" s="35" t="s">
        <v>254</v>
      </c>
      <c r="H1167" s="35">
        <v>47906</v>
      </c>
      <c r="I1167" s="35" t="s">
        <v>585</v>
      </c>
      <c r="J1167" s="35" t="s">
        <v>584</v>
      </c>
      <c r="K1167" s="35">
        <v>5060</v>
      </c>
      <c r="L1167" s="35"/>
      <c r="M1167" s="35"/>
      <c r="N1167" s="35"/>
      <c r="O1167" s="35"/>
      <c r="P1167" s="33"/>
      <c r="Q1167" s="35"/>
      <c r="R1167" s="35"/>
      <c r="S1167" s="35"/>
      <c r="T1167" s="35"/>
      <c r="U1167" s="35"/>
      <c r="V1167" s="35"/>
      <c r="W1167" s="35"/>
      <c r="X1167" s="35"/>
      <c r="Y1167" s="35"/>
      <c r="Z1167" s="35"/>
      <c r="AA1167" s="35">
        <v>1988</v>
      </c>
      <c r="AB1167" s="35"/>
      <c r="AC1167" s="35">
        <v>3</v>
      </c>
      <c r="AD1167" s="35">
        <v>4</v>
      </c>
      <c r="AE1167" s="35"/>
      <c r="AF1167" s="35">
        <v>3</v>
      </c>
      <c r="AG1167" s="35"/>
      <c r="AH1167" s="35">
        <v>3</v>
      </c>
      <c r="AI1167" s="35"/>
      <c r="AJ1167" s="35"/>
      <c r="AK1167" s="35"/>
      <c r="AL1167" s="35"/>
      <c r="AM1167" s="35"/>
      <c r="AN1167" s="35"/>
      <c r="AO1167" s="35"/>
      <c r="AP1167" s="35"/>
      <c r="AQ1167" s="35"/>
      <c r="AR1167" s="35"/>
      <c r="AS1167" s="35"/>
      <c r="AT1167" s="35"/>
      <c r="AU1167" s="35"/>
      <c r="AV1167" s="35"/>
      <c r="AW1167" s="35"/>
      <c r="AX1167" s="35"/>
      <c r="AY1167" s="35"/>
      <c r="AZ1167" s="35"/>
      <c r="BA1167" s="35"/>
      <c r="BB1167" s="35"/>
      <c r="BC1167" s="35"/>
      <c r="BD1167" s="35"/>
      <c r="BE1167" s="35"/>
      <c r="BF1167" s="35"/>
      <c r="BG1167" s="35"/>
      <c r="BH1167" s="35"/>
      <c r="BI1167" s="35"/>
      <c r="BJ1167" s="35"/>
      <c r="BK1167" s="35"/>
      <c r="BL1167" s="35"/>
      <c r="BM1167" s="35"/>
      <c r="BN1167" s="35"/>
      <c r="BO1167" s="35"/>
      <c r="BP1167" s="35"/>
      <c r="BQ1167" s="35"/>
      <c r="BR1167" s="35"/>
      <c r="BS1167" s="35"/>
      <c r="BT1167" s="35"/>
      <c r="BU1167" s="35"/>
      <c r="BV1167" s="35"/>
      <c r="BW1167" s="35"/>
      <c r="BX1167" s="35"/>
      <c r="BY1167" s="35"/>
      <c r="BZ1167" s="35"/>
      <c r="CA1167" s="35"/>
      <c r="CB1167" s="35"/>
      <c r="CC1167" s="35"/>
      <c r="CD1167" s="35"/>
      <c r="CE1167" s="35"/>
      <c r="CF1167" s="35"/>
      <c r="CG1167" s="35"/>
      <c r="CH1167" s="35" t="s">
        <v>6208</v>
      </c>
      <c r="CQ1167" s="244">
        <v>1</v>
      </c>
      <c r="CR1167" s="244" t="s">
        <v>6408</v>
      </c>
      <c r="CV1167" s="244">
        <v>0</v>
      </c>
    </row>
    <row r="1168" spans="1:100" s="244" customFormat="1" x14ac:dyDescent="0.25">
      <c r="A1168" s="35" t="s">
        <v>3065</v>
      </c>
      <c r="B1168" s="35"/>
      <c r="C1168" s="35"/>
      <c r="D1168" s="35"/>
      <c r="E1168" s="35" t="s">
        <v>6183</v>
      </c>
      <c r="F1168" s="35" t="s">
        <v>6209</v>
      </c>
      <c r="G1168" s="35" t="s">
        <v>254</v>
      </c>
      <c r="H1168" s="35">
        <v>47906</v>
      </c>
      <c r="I1168" s="35" t="s">
        <v>585</v>
      </c>
      <c r="J1168" s="35" t="s">
        <v>584</v>
      </c>
      <c r="K1168" s="35">
        <v>8728</v>
      </c>
      <c r="L1168" s="35"/>
      <c r="M1168" s="35"/>
      <c r="N1168" s="35"/>
      <c r="O1168" s="35"/>
      <c r="P1168" s="33"/>
      <c r="Q1168" s="35"/>
      <c r="R1168" s="35"/>
      <c r="S1168" s="35"/>
      <c r="T1168" s="35"/>
      <c r="U1168" s="35"/>
      <c r="V1168" s="35"/>
      <c r="W1168" s="35"/>
      <c r="X1168" s="35"/>
      <c r="Y1168" s="35"/>
      <c r="Z1168" s="35"/>
      <c r="AA1168" s="35">
        <v>1986</v>
      </c>
      <c r="AB1168" s="35"/>
      <c r="AC1168" s="35">
        <v>3</v>
      </c>
      <c r="AD1168" s="35">
        <v>4</v>
      </c>
      <c r="AE1168" s="35"/>
      <c r="AF1168" s="35">
        <v>3</v>
      </c>
      <c r="AG1168" s="35"/>
      <c r="AH1168" s="35">
        <v>3</v>
      </c>
      <c r="AI1168" s="35"/>
      <c r="AJ1168" s="35"/>
      <c r="AK1168" s="35"/>
      <c r="AL1168" s="35"/>
      <c r="AM1168" s="35"/>
      <c r="AN1168" s="35"/>
      <c r="AO1168" s="35"/>
      <c r="AP1168" s="35"/>
      <c r="AQ1168" s="35"/>
      <c r="AR1168" s="35"/>
      <c r="AS1168" s="35"/>
      <c r="AT1168" s="35"/>
      <c r="AU1168" s="35"/>
      <c r="AV1168" s="35"/>
      <c r="AW1168" s="35"/>
      <c r="AX1168" s="35"/>
      <c r="AY1168" s="35"/>
      <c r="AZ1168" s="35"/>
      <c r="BA1168" s="35"/>
      <c r="BB1168" s="35"/>
      <c r="BC1168" s="35"/>
      <c r="BD1168" s="35"/>
      <c r="BE1168" s="35"/>
      <c r="BF1168" s="35"/>
      <c r="BG1168" s="35"/>
      <c r="BH1168" s="35"/>
      <c r="BI1168" s="35"/>
      <c r="BJ1168" s="35"/>
      <c r="BK1168" s="35"/>
      <c r="BL1168" s="35"/>
      <c r="BM1168" s="35"/>
      <c r="BN1168" s="35"/>
      <c r="BO1168" s="35"/>
      <c r="BP1168" s="35"/>
      <c r="BQ1168" s="35"/>
      <c r="BR1168" s="35"/>
      <c r="BS1168" s="35"/>
      <c r="BT1168" s="35"/>
      <c r="BU1168" s="35"/>
      <c r="BV1168" s="35"/>
      <c r="BW1168" s="35"/>
      <c r="BX1168" s="35"/>
      <c r="BY1168" s="35"/>
      <c r="BZ1168" s="35"/>
      <c r="CA1168" s="35"/>
      <c r="CB1168" s="35"/>
      <c r="CC1168" s="35"/>
      <c r="CD1168" s="35"/>
      <c r="CE1168" s="35"/>
      <c r="CF1168" s="35"/>
      <c r="CG1168" s="35"/>
      <c r="CH1168" s="35" t="s">
        <v>6210</v>
      </c>
      <c r="CQ1168" s="244">
        <v>1</v>
      </c>
      <c r="CR1168" s="244" t="s">
        <v>6409</v>
      </c>
      <c r="CV1168" s="244">
        <v>0</v>
      </c>
    </row>
    <row r="1169" spans="1:100" s="244" customFormat="1" x14ac:dyDescent="0.25">
      <c r="A1169" s="35" t="s">
        <v>6211</v>
      </c>
      <c r="B1169" s="35"/>
      <c r="C1169" s="35"/>
      <c r="D1169" s="35"/>
      <c r="E1169" s="35" t="s">
        <v>6212</v>
      </c>
      <c r="F1169" s="35" t="s">
        <v>6213</v>
      </c>
      <c r="G1169" s="35" t="s">
        <v>133</v>
      </c>
      <c r="H1169" s="35">
        <v>47904</v>
      </c>
      <c r="I1169" s="35" t="s">
        <v>585</v>
      </c>
      <c r="J1169" s="35" t="s">
        <v>584</v>
      </c>
      <c r="K1169" s="35">
        <v>3592</v>
      </c>
      <c r="L1169" s="35"/>
      <c r="M1169" s="35"/>
      <c r="N1169" s="35"/>
      <c r="O1169" s="35"/>
      <c r="P1169" s="33"/>
      <c r="Q1169" s="35"/>
      <c r="R1169" s="35"/>
      <c r="S1169" s="35"/>
      <c r="T1169" s="35"/>
      <c r="U1169" s="35"/>
      <c r="V1169" s="35"/>
      <c r="W1169" s="35"/>
      <c r="X1169" s="35"/>
      <c r="Y1169" s="35"/>
      <c r="Z1169" s="35"/>
      <c r="AA1169" s="35">
        <v>1989</v>
      </c>
      <c r="AB1169" s="35"/>
      <c r="AC1169" s="35">
        <v>4</v>
      </c>
      <c r="AD1169" s="35">
        <v>4</v>
      </c>
      <c r="AE1169" s="35"/>
      <c r="AF1169" s="35">
        <v>4</v>
      </c>
      <c r="AG1169" s="35"/>
      <c r="AH1169" s="35">
        <v>4</v>
      </c>
      <c r="AI1169" s="35"/>
      <c r="AJ1169" s="35"/>
      <c r="AK1169" s="35"/>
      <c r="AL1169" s="35"/>
      <c r="AM1169" s="35"/>
      <c r="AN1169" s="35"/>
      <c r="AO1169" s="35"/>
      <c r="AP1169" s="35"/>
      <c r="AQ1169" s="35"/>
      <c r="AR1169" s="35"/>
      <c r="AS1169" s="35"/>
      <c r="AT1169" s="35"/>
      <c r="AU1169" s="35"/>
      <c r="AV1169" s="35"/>
      <c r="AW1169" s="35"/>
      <c r="AX1169" s="35"/>
      <c r="AY1169" s="35"/>
      <c r="AZ1169" s="35"/>
      <c r="BA1169" s="35"/>
      <c r="BB1169" s="35"/>
      <c r="BC1169" s="35"/>
      <c r="BD1169" s="35"/>
      <c r="BE1169" s="35"/>
      <c r="BF1169" s="35"/>
      <c r="BG1169" s="35"/>
      <c r="BH1169" s="35"/>
      <c r="BI1169" s="35"/>
      <c r="BJ1169" s="35"/>
      <c r="BK1169" s="35"/>
      <c r="BL1169" s="35"/>
      <c r="BM1169" s="35"/>
      <c r="BN1169" s="35"/>
      <c r="BO1169" s="35"/>
      <c r="BP1169" s="35"/>
      <c r="BQ1169" s="35"/>
      <c r="BR1169" s="35"/>
      <c r="BS1169" s="35"/>
      <c r="BT1169" s="35"/>
      <c r="BU1169" s="35"/>
      <c r="BV1169" s="35"/>
      <c r="BW1169" s="35"/>
      <c r="BX1169" s="35"/>
      <c r="BY1169" s="35"/>
      <c r="BZ1169" s="35"/>
      <c r="CA1169" s="35"/>
      <c r="CB1169" s="35"/>
      <c r="CC1169" s="35"/>
      <c r="CD1169" s="35"/>
      <c r="CE1169" s="35"/>
      <c r="CF1169" s="35"/>
      <c r="CG1169" s="35"/>
      <c r="CH1169" s="35" t="s">
        <v>6214</v>
      </c>
      <c r="CQ1169" s="244">
        <v>0</v>
      </c>
      <c r="CV1169" s="244">
        <v>0</v>
      </c>
    </row>
    <row r="1170" spans="1:100" s="244" customFormat="1" x14ac:dyDescent="0.25">
      <c r="A1170" s="35" t="s">
        <v>2495</v>
      </c>
      <c r="B1170" s="35"/>
      <c r="C1170" s="35"/>
      <c r="D1170" s="35"/>
      <c r="E1170" s="35" t="s">
        <v>6215</v>
      </c>
      <c r="F1170" s="35" t="s">
        <v>6216</v>
      </c>
      <c r="G1170" s="35" t="s">
        <v>133</v>
      </c>
      <c r="H1170" s="35">
        <v>47909</v>
      </c>
      <c r="I1170" s="35" t="s">
        <v>585</v>
      </c>
      <c r="J1170" s="35" t="s">
        <v>584</v>
      </c>
      <c r="K1170" s="35">
        <v>3734</v>
      </c>
      <c r="L1170" s="35"/>
      <c r="M1170" s="35"/>
      <c r="N1170" s="35"/>
      <c r="O1170" s="35"/>
      <c r="P1170" s="33"/>
      <c r="Q1170" s="35"/>
      <c r="R1170" s="35"/>
      <c r="S1170" s="35"/>
      <c r="T1170" s="35"/>
      <c r="U1170" s="35"/>
      <c r="V1170" s="35"/>
      <c r="W1170" s="35"/>
      <c r="X1170" s="35"/>
      <c r="Y1170" s="35"/>
      <c r="Z1170" s="35"/>
      <c r="AA1170" s="35">
        <v>1955</v>
      </c>
      <c r="AB1170" s="35"/>
      <c r="AC1170" s="35">
        <v>3</v>
      </c>
      <c r="AD1170" s="35">
        <v>3</v>
      </c>
      <c r="AE1170" s="35"/>
      <c r="AF1170" s="35">
        <v>4</v>
      </c>
      <c r="AG1170" s="35"/>
      <c r="AH1170" s="35">
        <v>4</v>
      </c>
      <c r="AI1170" s="35"/>
      <c r="AJ1170" s="35"/>
      <c r="AK1170" s="35"/>
      <c r="AL1170" s="35"/>
      <c r="AM1170" s="35"/>
      <c r="AN1170" s="35"/>
      <c r="AO1170" s="35"/>
      <c r="AP1170" s="35"/>
      <c r="AQ1170" s="35"/>
      <c r="AR1170" s="35"/>
      <c r="AS1170" s="35"/>
      <c r="AT1170" s="35"/>
      <c r="AU1170" s="35"/>
      <c r="AV1170" s="35"/>
      <c r="AW1170" s="35"/>
      <c r="AX1170" s="35"/>
      <c r="AY1170" s="35"/>
      <c r="AZ1170" s="35"/>
      <c r="BA1170" s="35"/>
      <c r="BB1170" s="35"/>
      <c r="BC1170" s="35"/>
      <c r="BD1170" s="35"/>
      <c r="BE1170" s="35"/>
      <c r="BF1170" s="35"/>
      <c r="BG1170" s="35"/>
      <c r="BH1170" s="35"/>
      <c r="BI1170" s="35"/>
      <c r="BJ1170" s="35"/>
      <c r="BK1170" s="35"/>
      <c r="BL1170" s="35"/>
      <c r="BM1170" s="35"/>
      <c r="BN1170" s="35"/>
      <c r="BO1170" s="35"/>
      <c r="BP1170" s="35"/>
      <c r="BQ1170" s="35"/>
      <c r="BR1170" s="35"/>
      <c r="BS1170" s="35"/>
      <c r="BT1170" s="35"/>
      <c r="BU1170" s="35"/>
      <c r="BV1170" s="35"/>
      <c r="BW1170" s="35"/>
      <c r="BX1170" s="35"/>
      <c r="BY1170" s="35"/>
      <c r="BZ1170" s="35"/>
      <c r="CA1170" s="35"/>
      <c r="CB1170" s="35"/>
      <c r="CC1170" s="35"/>
      <c r="CD1170" s="35"/>
      <c r="CE1170" s="35"/>
      <c r="CF1170" s="35"/>
      <c r="CG1170" s="35"/>
      <c r="CH1170" s="35"/>
      <c r="CQ1170" s="244">
        <v>1</v>
      </c>
      <c r="CR1170" s="244" t="s">
        <v>2493</v>
      </c>
      <c r="CV1170" s="244">
        <v>0</v>
      </c>
    </row>
    <row r="1171" spans="1:100" s="244" customFormat="1" x14ac:dyDescent="0.25">
      <c r="A1171" s="35" t="s">
        <v>2515</v>
      </c>
      <c r="B1171" s="35"/>
      <c r="C1171" s="35"/>
      <c r="D1171" s="35"/>
      <c r="E1171" s="35" t="s">
        <v>6217</v>
      </c>
      <c r="F1171" s="35" t="s">
        <v>6218</v>
      </c>
      <c r="G1171" s="35" t="s">
        <v>133</v>
      </c>
      <c r="H1171" s="35">
        <v>47909</v>
      </c>
      <c r="I1171" s="35" t="s">
        <v>585</v>
      </c>
      <c r="J1171" s="35" t="s">
        <v>584</v>
      </c>
      <c r="K1171" s="35">
        <v>3617</v>
      </c>
      <c r="L1171" s="35"/>
      <c r="M1171" s="35"/>
      <c r="N1171" s="35"/>
      <c r="O1171" s="35"/>
      <c r="P1171" s="33"/>
      <c r="Q1171" s="35"/>
      <c r="R1171" s="35"/>
      <c r="S1171" s="35"/>
      <c r="T1171" s="35"/>
      <c r="U1171" s="35"/>
      <c r="V1171" s="35"/>
      <c r="W1171" s="35"/>
      <c r="X1171" s="35"/>
      <c r="Y1171" s="35"/>
      <c r="Z1171" s="35"/>
      <c r="AA1171" s="35">
        <v>1994</v>
      </c>
      <c r="AB1171" s="35"/>
      <c r="AC1171" s="35">
        <v>4</v>
      </c>
      <c r="AD1171" s="35">
        <v>5</v>
      </c>
      <c r="AE1171" s="35"/>
      <c r="AF1171" s="35">
        <v>4</v>
      </c>
      <c r="AG1171" s="35"/>
      <c r="AH1171" s="35">
        <v>4</v>
      </c>
      <c r="AI1171" s="35"/>
      <c r="AJ1171" s="35"/>
      <c r="AK1171" s="35"/>
      <c r="AL1171" s="35"/>
      <c r="AM1171" s="35"/>
      <c r="AN1171" s="35"/>
      <c r="AO1171" s="35"/>
      <c r="AP1171" s="35"/>
      <c r="AQ1171" s="35"/>
      <c r="AR1171" s="35"/>
      <c r="AS1171" s="35"/>
      <c r="AT1171" s="35"/>
      <c r="AU1171" s="35"/>
      <c r="AV1171" s="35"/>
      <c r="AW1171" s="35"/>
      <c r="AX1171" s="35"/>
      <c r="AY1171" s="35"/>
      <c r="AZ1171" s="35"/>
      <c r="BA1171" s="35"/>
      <c r="BB1171" s="35"/>
      <c r="BC1171" s="35"/>
      <c r="BD1171" s="35"/>
      <c r="BE1171" s="35"/>
      <c r="BF1171" s="35"/>
      <c r="BG1171" s="35"/>
      <c r="BH1171" s="35"/>
      <c r="BI1171" s="35"/>
      <c r="BJ1171" s="35"/>
      <c r="BK1171" s="35"/>
      <c r="BL1171" s="35"/>
      <c r="BM1171" s="35"/>
      <c r="BN1171" s="35"/>
      <c r="BO1171" s="35"/>
      <c r="BP1171" s="35"/>
      <c r="BQ1171" s="35"/>
      <c r="BR1171" s="35"/>
      <c r="BS1171" s="35"/>
      <c r="BT1171" s="35"/>
      <c r="BU1171" s="35"/>
      <c r="BV1171" s="35"/>
      <c r="BW1171" s="35"/>
      <c r="BX1171" s="35"/>
      <c r="BY1171" s="35"/>
      <c r="BZ1171" s="35"/>
      <c r="CA1171" s="35"/>
      <c r="CB1171" s="35"/>
      <c r="CC1171" s="35"/>
      <c r="CD1171" s="35"/>
      <c r="CE1171" s="35"/>
      <c r="CF1171" s="35"/>
      <c r="CG1171" s="35"/>
      <c r="CH1171" s="35"/>
      <c r="CQ1171" s="244">
        <v>1</v>
      </c>
      <c r="CR1171" s="244" t="s">
        <v>2513</v>
      </c>
      <c r="CV1171" s="244">
        <v>0</v>
      </c>
    </row>
    <row r="1172" spans="1:100" s="244" customFormat="1" x14ac:dyDescent="0.25">
      <c r="A1172" s="35" t="s">
        <v>6219</v>
      </c>
      <c r="B1172" s="35"/>
      <c r="C1172" s="35"/>
      <c r="D1172" s="35"/>
      <c r="E1172" s="35" t="s">
        <v>6220</v>
      </c>
      <c r="F1172" s="35" t="s">
        <v>6213</v>
      </c>
      <c r="G1172" s="35" t="s">
        <v>133</v>
      </c>
      <c r="H1172" s="35">
        <v>47904</v>
      </c>
      <c r="I1172" s="35" t="s">
        <v>585</v>
      </c>
      <c r="J1172" s="35" t="s">
        <v>584</v>
      </c>
      <c r="K1172" s="35">
        <v>3592</v>
      </c>
      <c r="L1172" s="35"/>
      <c r="M1172" s="35"/>
      <c r="N1172" s="35"/>
      <c r="O1172" s="35"/>
      <c r="P1172" s="33"/>
      <c r="Q1172" s="35"/>
      <c r="R1172" s="35"/>
      <c r="S1172" s="35"/>
      <c r="T1172" s="35"/>
      <c r="U1172" s="35"/>
      <c r="V1172" s="35"/>
      <c r="W1172" s="35"/>
      <c r="X1172" s="35"/>
      <c r="Y1172" s="35"/>
      <c r="Z1172" s="35"/>
      <c r="AA1172" s="35">
        <v>1989</v>
      </c>
      <c r="AB1172" s="35"/>
      <c r="AC1172" s="35">
        <v>4</v>
      </c>
      <c r="AD1172" s="35">
        <v>4</v>
      </c>
      <c r="AE1172" s="35"/>
      <c r="AF1172" s="35">
        <v>4</v>
      </c>
      <c r="AG1172" s="35"/>
      <c r="AH1172" s="35">
        <v>4</v>
      </c>
      <c r="AI1172" s="35"/>
      <c r="AJ1172" s="35"/>
      <c r="AK1172" s="35"/>
      <c r="AL1172" s="35"/>
      <c r="AM1172" s="35"/>
      <c r="AN1172" s="35"/>
      <c r="AO1172" s="35"/>
      <c r="AP1172" s="35"/>
      <c r="AQ1172" s="35"/>
      <c r="AR1172" s="35"/>
      <c r="AS1172" s="35"/>
      <c r="AT1172" s="35"/>
      <c r="AU1172" s="35"/>
      <c r="AV1172" s="35"/>
      <c r="AW1172" s="35"/>
      <c r="AX1172" s="35"/>
      <c r="AY1172" s="35"/>
      <c r="AZ1172" s="35"/>
      <c r="BA1172" s="35"/>
      <c r="BB1172" s="35"/>
      <c r="BC1172" s="35"/>
      <c r="BD1172" s="35"/>
      <c r="BE1172" s="35"/>
      <c r="BF1172" s="35"/>
      <c r="BG1172" s="35"/>
      <c r="BH1172" s="35"/>
      <c r="BI1172" s="35"/>
      <c r="BJ1172" s="35"/>
      <c r="BK1172" s="35"/>
      <c r="BL1172" s="35"/>
      <c r="BM1172" s="35"/>
      <c r="BN1172" s="35"/>
      <c r="BO1172" s="35"/>
      <c r="BP1172" s="35"/>
      <c r="BQ1172" s="35"/>
      <c r="BR1172" s="35"/>
      <c r="BS1172" s="35"/>
      <c r="BT1172" s="35"/>
      <c r="BU1172" s="35"/>
      <c r="BV1172" s="35"/>
      <c r="BW1172" s="35"/>
      <c r="BX1172" s="35"/>
      <c r="BY1172" s="35"/>
      <c r="BZ1172" s="35"/>
      <c r="CA1172" s="35"/>
      <c r="CB1172" s="35"/>
      <c r="CC1172" s="35"/>
      <c r="CD1172" s="35"/>
      <c r="CE1172" s="35"/>
      <c r="CF1172" s="35"/>
      <c r="CG1172" s="35"/>
      <c r="CH1172" s="35" t="s">
        <v>6221</v>
      </c>
      <c r="CQ1172" s="244">
        <v>0</v>
      </c>
      <c r="CR1172" s="244" t="s">
        <v>6219</v>
      </c>
      <c r="CV1172" s="244">
        <v>0</v>
      </c>
    </row>
    <row r="1173" spans="1:100" s="244" customFormat="1" x14ac:dyDescent="0.25">
      <c r="A1173" s="35" t="s">
        <v>6222</v>
      </c>
      <c r="B1173" s="35"/>
      <c r="C1173" s="35"/>
      <c r="D1173" s="35"/>
      <c r="E1173" s="35" t="s">
        <v>6001</v>
      </c>
      <c r="F1173" s="35" t="s">
        <v>6213</v>
      </c>
      <c r="G1173" s="35" t="s">
        <v>133</v>
      </c>
      <c r="H1173" s="35">
        <v>47904</v>
      </c>
      <c r="I1173" s="35" t="s">
        <v>585</v>
      </c>
      <c r="J1173" s="35" t="s">
        <v>584</v>
      </c>
      <c r="K1173" s="35">
        <v>3592</v>
      </c>
      <c r="L1173" s="35"/>
      <c r="M1173" s="35"/>
      <c r="N1173" s="35"/>
      <c r="O1173" s="35"/>
      <c r="P1173" s="33"/>
      <c r="Q1173" s="35"/>
      <c r="R1173" s="35"/>
      <c r="S1173" s="35"/>
      <c r="T1173" s="35"/>
      <c r="U1173" s="35"/>
      <c r="V1173" s="35"/>
      <c r="W1173" s="35"/>
      <c r="X1173" s="35"/>
      <c r="Y1173" s="35"/>
      <c r="Z1173" s="35"/>
      <c r="AA1173" s="35">
        <v>1989</v>
      </c>
      <c r="AB1173" s="35"/>
      <c r="AC1173" s="35">
        <v>4</v>
      </c>
      <c r="AD1173" s="35">
        <v>4</v>
      </c>
      <c r="AE1173" s="35"/>
      <c r="AF1173" s="35">
        <v>4</v>
      </c>
      <c r="AG1173" s="35"/>
      <c r="AH1173" s="35">
        <v>4</v>
      </c>
      <c r="AI1173" s="35"/>
      <c r="AJ1173" s="35"/>
      <c r="AK1173" s="35"/>
      <c r="AL1173" s="35"/>
      <c r="AM1173" s="35"/>
      <c r="AN1173" s="35"/>
      <c r="AO1173" s="35"/>
      <c r="AP1173" s="35"/>
      <c r="AQ1173" s="35"/>
      <c r="AR1173" s="35"/>
      <c r="AS1173" s="35"/>
      <c r="AT1173" s="35"/>
      <c r="AU1173" s="35"/>
      <c r="AV1173" s="35"/>
      <c r="AW1173" s="35"/>
      <c r="AX1173" s="35"/>
      <c r="AY1173" s="35"/>
      <c r="AZ1173" s="35"/>
      <c r="BA1173" s="35"/>
      <c r="BB1173" s="35"/>
      <c r="BC1173" s="35"/>
      <c r="BD1173" s="35"/>
      <c r="BE1173" s="35"/>
      <c r="BF1173" s="35"/>
      <c r="BG1173" s="35"/>
      <c r="BH1173" s="35"/>
      <c r="BI1173" s="35"/>
      <c r="BJ1173" s="35"/>
      <c r="BK1173" s="35"/>
      <c r="BL1173" s="35"/>
      <c r="BM1173" s="35"/>
      <c r="BN1173" s="35"/>
      <c r="BO1173" s="35"/>
      <c r="BP1173" s="35"/>
      <c r="BQ1173" s="35"/>
      <c r="BR1173" s="35"/>
      <c r="BS1173" s="35"/>
      <c r="BT1173" s="35"/>
      <c r="BU1173" s="35"/>
      <c r="BV1173" s="35"/>
      <c r="BW1173" s="35"/>
      <c r="BX1173" s="35"/>
      <c r="BY1173" s="35"/>
      <c r="BZ1173" s="35"/>
      <c r="CA1173" s="35"/>
      <c r="CB1173" s="35"/>
      <c r="CC1173" s="35"/>
      <c r="CD1173" s="35"/>
      <c r="CE1173" s="35"/>
      <c r="CF1173" s="35"/>
      <c r="CG1173" s="35"/>
      <c r="CH1173" s="35" t="s">
        <v>6221</v>
      </c>
      <c r="CQ1173" s="244">
        <v>0</v>
      </c>
      <c r="CV1173" s="244">
        <v>0</v>
      </c>
    </row>
    <row r="1174" spans="1:100" s="244" customFormat="1" x14ac:dyDescent="0.25">
      <c r="A1174" s="35" t="s">
        <v>6223</v>
      </c>
      <c r="B1174" s="35"/>
      <c r="C1174" s="35"/>
      <c r="D1174" s="35"/>
      <c r="E1174" s="35" t="s">
        <v>6224</v>
      </c>
      <c r="F1174" s="35" t="s">
        <v>6225</v>
      </c>
      <c r="G1174" s="35" t="s">
        <v>133</v>
      </c>
      <c r="H1174" s="35">
        <v>47904</v>
      </c>
      <c r="I1174" s="35" t="s">
        <v>585</v>
      </c>
      <c r="J1174" s="35" t="s">
        <v>584</v>
      </c>
      <c r="K1174" s="35">
        <v>3007</v>
      </c>
      <c r="L1174" s="35"/>
      <c r="M1174" s="35"/>
      <c r="N1174" s="35"/>
      <c r="O1174" s="35"/>
      <c r="P1174" s="33">
        <v>1513</v>
      </c>
      <c r="Q1174" s="35"/>
      <c r="R1174" s="35"/>
      <c r="S1174" s="35"/>
      <c r="T1174" s="35"/>
      <c r="U1174" s="35"/>
      <c r="V1174" s="35"/>
      <c r="W1174" s="35"/>
      <c r="X1174" s="35"/>
      <c r="Y1174" s="35"/>
      <c r="Z1174" s="35"/>
      <c r="AA1174" s="35">
        <v>1984</v>
      </c>
      <c r="AB1174" s="35"/>
      <c r="AC1174" s="35">
        <v>2</v>
      </c>
      <c r="AD1174" s="35">
        <v>2</v>
      </c>
      <c r="AE1174" s="35"/>
      <c r="AF1174" s="35">
        <v>2</v>
      </c>
      <c r="AG1174" s="35"/>
      <c r="AH1174" s="35">
        <v>3</v>
      </c>
      <c r="AI1174" s="35"/>
      <c r="AJ1174" s="35"/>
      <c r="AK1174" s="35"/>
      <c r="AL1174" s="35"/>
      <c r="AM1174" s="35"/>
      <c r="AN1174" s="35"/>
      <c r="AO1174" s="35"/>
      <c r="AP1174" s="35"/>
      <c r="AQ1174" s="35"/>
      <c r="AR1174" s="35"/>
      <c r="AS1174" s="35"/>
      <c r="AT1174" s="35"/>
      <c r="AU1174" s="35"/>
      <c r="AV1174" s="35"/>
      <c r="AW1174" s="35"/>
      <c r="AX1174" s="35"/>
      <c r="AY1174" s="35"/>
      <c r="AZ1174" s="35"/>
      <c r="BA1174" s="35"/>
      <c r="BB1174" s="35"/>
      <c r="BC1174" s="35"/>
      <c r="BD1174" s="35"/>
      <c r="BE1174" s="35"/>
      <c r="BF1174" s="35"/>
      <c r="BG1174" s="35"/>
      <c r="BH1174" s="35"/>
      <c r="BI1174" s="35"/>
      <c r="BJ1174" s="35"/>
      <c r="BK1174" s="35"/>
      <c r="BL1174" s="35"/>
      <c r="BM1174" s="35"/>
      <c r="BN1174" s="35"/>
      <c r="BO1174" s="35"/>
      <c r="BP1174" s="35"/>
      <c r="BQ1174" s="35"/>
      <c r="BR1174" s="35"/>
      <c r="BS1174" s="35"/>
      <c r="BT1174" s="35"/>
      <c r="BU1174" s="35"/>
      <c r="BV1174" s="35"/>
      <c r="BW1174" s="35"/>
      <c r="BX1174" s="35"/>
      <c r="BY1174" s="35"/>
      <c r="BZ1174" s="35"/>
      <c r="CA1174" s="35"/>
      <c r="CB1174" s="35"/>
      <c r="CC1174" s="35"/>
      <c r="CD1174" s="35"/>
      <c r="CE1174" s="35"/>
      <c r="CF1174" s="35"/>
      <c r="CG1174" s="35"/>
      <c r="CH1174" s="35" t="s">
        <v>6232</v>
      </c>
      <c r="CQ1174" s="244">
        <v>0</v>
      </c>
      <c r="CV1174" s="244">
        <v>0</v>
      </c>
    </row>
    <row r="1175" spans="1:100" s="244" customFormat="1" x14ac:dyDescent="0.25">
      <c r="A1175" s="35" t="s">
        <v>6226</v>
      </c>
      <c r="B1175" s="35"/>
      <c r="C1175" s="35"/>
      <c r="D1175" s="35"/>
      <c r="E1175" s="35" t="s">
        <v>6227</v>
      </c>
      <c r="F1175" s="35" t="s">
        <v>6228</v>
      </c>
      <c r="G1175" s="35" t="s">
        <v>133</v>
      </c>
      <c r="H1175" s="35">
        <v>47905</v>
      </c>
      <c r="I1175" s="35" t="s">
        <v>585</v>
      </c>
      <c r="J1175" s="35" t="s">
        <v>584</v>
      </c>
      <c r="K1175" s="35">
        <v>9617</v>
      </c>
      <c r="L1175" s="35"/>
      <c r="M1175" s="35"/>
      <c r="N1175" s="35"/>
      <c r="O1175" s="35"/>
      <c r="P1175" s="33"/>
      <c r="Q1175" s="35"/>
      <c r="R1175" s="35"/>
      <c r="S1175" s="35"/>
      <c r="T1175" s="35"/>
      <c r="U1175" s="35"/>
      <c r="V1175" s="35"/>
      <c r="W1175" s="35"/>
      <c r="X1175" s="35"/>
      <c r="Y1175" s="35"/>
      <c r="Z1175" s="35"/>
      <c r="AA1175" s="35">
        <v>2004</v>
      </c>
      <c r="AB1175" s="35"/>
      <c r="AC1175" s="35">
        <v>5</v>
      </c>
      <c r="AD1175" s="35">
        <v>5</v>
      </c>
      <c r="AE1175" s="35"/>
      <c r="AF1175" s="35">
        <v>5</v>
      </c>
      <c r="AG1175" s="35"/>
      <c r="AH1175" s="35">
        <v>5</v>
      </c>
      <c r="AI1175" s="35"/>
      <c r="AJ1175" s="35"/>
      <c r="AK1175" s="35"/>
      <c r="AL1175" s="35"/>
      <c r="AM1175" s="35"/>
      <c r="AN1175" s="35"/>
      <c r="AO1175" s="35"/>
      <c r="AP1175" s="35"/>
      <c r="AQ1175" s="35"/>
      <c r="AR1175" s="35"/>
      <c r="AS1175" s="35"/>
      <c r="AT1175" s="35"/>
      <c r="AU1175" s="35"/>
      <c r="AV1175" s="35"/>
      <c r="AW1175" s="35"/>
      <c r="AX1175" s="35"/>
      <c r="AY1175" s="35"/>
      <c r="AZ1175" s="35"/>
      <c r="BA1175" s="35"/>
      <c r="BB1175" s="35"/>
      <c r="BC1175" s="35"/>
      <c r="BD1175" s="35"/>
      <c r="BE1175" s="35"/>
      <c r="BF1175" s="35"/>
      <c r="BG1175" s="35"/>
      <c r="BH1175" s="35"/>
      <c r="BI1175" s="35"/>
      <c r="BJ1175" s="35"/>
      <c r="BK1175" s="35"/>
      <c r="BL1175" s="35"/>
      <c r="BM1175" s="35"/>
      <c r="BN1175" s="35"/>
      <c r="BO1175" s="35"/>
      <c r="BP1175" s="35"/>
      <c r="BQ1175" s="35"/>
      <c r="BR1175" s="35"/>
      <c r="BS1175" s="35"/>
      <c r="BT1175" s="35"/>
      <c r="BU1175" s="35"/>
      <c r="BV1175" s="35"/>
      <c r="BW1175" s="35"/>
      <c r="BX1175" s="35"/>
      <c r="BY1175" s="35"/>
      <c r="BZ1175" s="35"/>
      <c r="CA1175" s="35"/>
      <c r="CB1175" s="35"/>
      <c r="CC1175" s="35"/>
      <c r="CD1175" s="35"/>
      <c r="CE1175" s="35"/>
      <c r="CF1175" s="35"/>
      <c r="CG1175" s="35"/>
      <c r="CH1175" s="35" t="s">
        <v>6229</v>
      </c>
      <c r="CQ1175" s="244">
        <v>0</v>
      </c>
      <c r="CV1175" s="244">
        <v>0</v>
      </c>
    </row>
    <row r="1176" spans="1:100" s="244" customFormat="1" x14ac:dyDescent="0.25">
      <c r="A1176" s="35" t="s">
        <v>2845</v>
      </c>
      <c r="B1176" s="35"/>
      <c r="C1176" s="35"/>
      <c r="D1176" s="35"/>
      <c r="E1176" s="35" t="s">
        <v>6230</v>
      </c>
      <c r="F1176" s="35" t="s">
        <v>6231</v>
      </c>
      <c r="G1176" s="35" t="s">
        <v>133</v>
      </c>
      <c r="H1176" s="35">
        <v>47905</v>
      </c>
      <c r="I1176" s="35" t="s">
        <v>585</v>
      </c>
      <c r="J1176" s="35" t="s">
        <v>584</v>
      </c>
      <c r="K1176" s="35">
        <v>7826</v>
      </c>
      <c r="L1176" s="35"/>
      <c r="M1176" s="35"/>
      <c r="N1176" s="35"/>
      <c r="O1176" s="35"/>
      <c r="P1176" s="33"/>
      <c r="Q1176" s="35"/>
      <c r="R1176" s="35"/>
      <c r="S1176" s="35"/>
      <c r="T1176" s="35"/>
      <c r="U1176" s="35"/>
      <c r="V1176" s="35"/>
      <c r="W1176" s="35"/>
      <c r="X1176" s="35"/>
      <c r="Y1176" s="35"/>
      <c r="Z1176" s="35"/>
      <c r="AA1176" s="35">
        <v>1997</v>
      </c>
      <c r="AB1176" s="35"/>
      <c r="AC1176" s="35">
        <v>3</v>
      </c>
      <c r="AD1176" s="35">
        <v>3</v>
      </c>
      <c r="AE1176" s="35"/>
      <c r="AF1176" s="35">
        <v>3</v>
      </c>
      <c r="AG1176" s="35"/>
      <c r="AH1176" s="35">
        <v>3</v>
      </c>
      <c r="AI1176" s="35"/>
      <c r="AJ1176" s="35"/>
      <c r="AK1176" s="35"/>
      <c r="AL1176" s="35"/>
      <c r="AM1176" s="35"/>
      <c r="AN1176" s="35"/>
      <c r="AO1176" s="35"/>
      <c r="AP1176" s="35"/>
      <c r="AQ1176" s="35"/>
      <c r="AR1176" s="35"/>
      <c r="AS1176" s="35"/>
      <c r="AT1176" s="35"/>
      <c r="AU1176" s="35"/>
      <c r="AV1176" s="35"/>
      <c r="AW1176" s="35"/>
      <c r="AX1176" s="35"/>
      <c r="AY1176" s="35"/>
      <c r="AZ1176" s="35"/>
      <c r="BA1176" s="35"/>
      <c r="BB1176" s="35"/>
      <c r="BC1176" s="35"/>
      <c r="BD1176" s="35"/>
      <c r="BE1176" s="35"/>
      <c r="BF1176" s="35"/>
      <c r="BG1176" s="35"/>
      <c r="BH1176" s="35"/>
      <c r="BI1176" s="35"/>
      <c r="BJ1176" s="35"/>
      <c r="BK1176" s="35"/>
      <c r="BL1176" s="35"/>
      <c r="BM1176" s="35"/>
      <c r="BN1176" s="35"/>
      <c r="BO1176" s="35"/>
      <c r="BP1176" s="35"/>
      <c r="BQ1176" s="35"/>
      <c r="BR1176" s="35"/>
      <c r="BS1176" s="35"/>
      <c r="BT1176" s="35"/>
      <c r="BU1176" s="35"/>
      <c r="BV1176" s="35"/>
      <c r="BW1176" s="35"/>
      <c r="BX1176" s="35"/>
      <c r="BY1176" s="35"/>
      <c r="BZ1176" s="35"/>
      <c r="CA1176" s="35"/>
      <c r="CB1176" s="35"/>
      <c r="CC1176" s="35"/>
      <c r="CD1176" s="35"/>
      <c r="CE1176" s="35"/>
      <c r="CF1176" s="35"/>
      <c r="CG1176" s="35"/>
      <c r="CH1176" s="35"/>
      <c r="CQ1176" s="244">
        <v>1</v>
      </c>
      <c r="CR1176" s="244" t="s">
        <v>2843</v>
      </c>
      <c r="CV1176" s="244">
        <v>0</v>
      </c>
    </row>
    <row r="1177" spans="1:100" s="244" customFormat="1" x14ac:dyDescent="0.25">
      <c r="A1177" s="35" t="s">
        <v>6233</v>
      </c>
      <c r="B1177" s="35"/>
      <c r="C1177" s="35"/>
      <c r="D1177" s="35"/>
      <c r="E1177" s="35" t="s">
        <v>4874</v>
      </c>
      <c r="F1177" s="35" t="s">
        <v>4875</v>
      </c>
      <c r="G1177" s="35" t="s">
        <v>133</v>
      </c>
      <c r="H1177" s="35"/>
      <c r="I1177" s="35" t="s">
        <v>585</v>
      </c>
      <c r="J1177" s="35" t="s">
        <v>584</v>
      </c>
      <c r="K1177" s="35">
        <v>4576</v>
      </c>
      <c r="L1177" s="35"/>
      <c r="M1177" s="35"/>
      <c r="N1177" s="35"/>
      <c r="O1177" s="35"/>
      <c r="P1177" s="33"/>
      <c r="Q1177" s="35"/>
      <c r="R1177" s="35"/>
      <c r="S1177" s="35"/>
      <c r="T1177" s="35"/>
      <c r="U1177" s="35"/>
      <c r="V1177" s="35"/>
      <c r="W1177" s="35"/>
      <c r="X1177" s="35"/>
      <c r="Y1177" s="35"/>
      <c r="Z1177" s="35"/>
      <c r="AA1177" s="35">
        <v>2004</v>
      </c>
      <c r="AB1177" s="35"/>
      <c r="AC1177" s="35">
        <v>3</v>
      </c>
      <c r="AD1177" s="35">
        <v>4</v>
      </c>
      <c r="AE1177" s="35"/>
      <c r="AF1177" s="35">
        <v>3</v>
      </c>
      <c r="AG1177" s="35"/>
      <c r="AH1177" s="35">
        <v>3</v>
      </c>
      <c r="AI1177" s="35"/>
      <c r="AJ1177" s="35"/>
      <c r="AK1177" s="35"/>
      <c r="AL1177" s="35"/>
      <c r="AM1177" s="35"/>
      <c r="AN1177" s="35"/>
      <c r="AO1177" s="35"/>
      <c r="AP1177" s="35"/>
      <c r="AQ1177" s="35"/>
      <c r="AR1177" s="35"/>
      <c r="AS1177" s="35"/>
      <c r="AT1177" s="35"/>
      <c r="AU1177" s="35"/>
      <c r="AV1177" s="35"/>
      <c r="AW1177" s="35"/>
      <c r="AX1177" s="35"/>
      <c r="AY1177" s="35"/>
      <c r="AZ1177" s="35"/>
      <c r="BA1177" s="35"/>
      <c r="BB1177" s="35"/>
      <c r="BC1177" s="35"/>
      <c r="BD1177" s="35"/>
      <c r="BE1177" s="35"/>
      <c r="BF1177" s="35"/>
      <c r="BG1177" s="35"/>
      <c r="BH1177" s="35"/>
      <c r="BI1177" s="35"/>
      <c r="BJ1177" s="35"/>
      <c r="BK1177" s="35"/>
      <c r="BL1177" s="35"/>
      <c r="BM1177" s="35"/>
      <c r="BN1177" s="35"/>
      <c r="BO1177" s="35"/>
      <c r="BP1177" s="35"/>
      <c r="BQ1177" s="35"/>
      <c r="BR1177" s="35"/>
      <c r="BS1177" s="35"/>
      <c r="BT1177" s="35"/>
      <c r="BU1177" s="35"/>
      <c r="BV1177" s="35"/>
      <c r="BW1177" s="35"/>
      <c r="BX1177" s="35"/>
      <c r="BY1177" s="35"/>
      <c r="BZ1177" s="35"/>
      <c r="CA1177" s="35"/>
      <c r="CB1177" s="35"/>
      <c r="CC1177" s="35"/>
      <c r="CD1177" s="35"/>
      <c r="CE1177" s="35"/>
      <c r="CF1177" s="35"/>
      <c r="CG1177" s="35"/>
      <c r="CH1177" s="35"/>
      <c r="CQ1177" s="244">
        <v>0</v>
      </c>
      <c r="CV1177" s="244">
        <v>0</v>
      </c>
    </row>
    <row r="1178" spans="1:100" s="244" customFormat="1" x14ac:dyDescent="0.25">
      <c r="A1178" s="35" t="s">
        <v>6234</v>
      </c>
      <c r="B1178" s="35"/>
      <c r="C1178" s="35"/>
      <c r="D1178" s="35"/>
      <c r="E1178" s="35" t="s">
        <v>6235</v>
      </c>
      <c r="F1178" s="35" t="s">
        <v>6236</v>
      </c>
      <c r="G1178" s="35" t="s">
        <v>133</v>
      </c>
      <c r="H1178" s="35">
        <v>47905</v>
      </c>
      <c r="I1178" s="35" t="s">
        <v>585</v>
      </c>
      <c r="J1178" s="35" t="s">
        <v>584</v>
      </c>
      <c r="K1178" s="35">
        <v>9984</v>
      </c>
      <c r="L1178" s="35"/>
      <c r="M1178" s="35"/>
      <c r="N1178" s="35"/>
      <c r="O1178" s="35"/>
      <c r="P1178" s="33"/>
      <c r="Q1178" s="35"/>
      <c r="R1178" s="35"/>
      <c r="S1178" s="35"/>
      <c r="T1178" s="35"/>
      <c r="U1178" s="35"/>
      <c r="V1178" s="35"/>
      <c r="W1178" s="35"/>
      <c r="X1178" s="35"/>
      <c r="Y1178" s="35"/>
      <c r="Z1178" s="35"/>
      <c r="AA1178" s="35">
        <v>2011</v>
      </c>
      <c r="AB1178" s="35"/>
      <c r="AC1178" s="35">
        <v>4</v>
      </c>
      <c r="AD1178" s="35">
        <v>4</v>
      </c>
      <c r="AE1178" s="35"/>
      <c r="AF1178" s="35">
        <v>4</v>
      </c>
      <c r="AG1178" s="35"/>
      <c r="AH1178" s="35">
        <v>4</v>
      </c>
      <c r="AI1178" s="35"/>
      <c r="AJ1178" s="35"/>
      <c r="AK1178" s="35"/>
      <c r="AL1178" s="35"/>
      <c r="AM1178" s="35"/>
      <c r="AN1178" s="35"/>
      <c r="AO1178" s="35"/>
      <c r="AP1178" s="35"/>
      <c r="AQ1178" s="35"/>
      <c r="AR1178" s="35"/>
      <c r="AS1178" s="35"/>
      <c r="AT1178" s="35"/>
      <c r="AU1178" s="35"/>
      <c r="AV1178" s="35"/>
      <c r="AW1178" s="35"/>
      <c r="AX1178" s="35"/>
      <c r="AY1178" s="35"/>
      <c r="AZ1178" s="35"/>
      <c r="BA1178" s="35"/>
      <c r="BB1178" s="35"/>
      <c r="BC1178" s="35"/>
      <c r="BD1178" s="35"/>
      <c r="BE1178" s="35"/>
      <c r="BF1178" s="35"/>
      <c r="BG1178" s="35"/>
      <c r="BH1178" s="35"/>
      <c r="BI1178" s="35"/>
      <c r="BJ1178" s="35"/>
      <c r="BK1178" s="35"/>
      <c r="BL1178" s="35"/>
      <c r="BM1178" s="35"/>
      <c r="BN1178" s="35"/>
      <c r="BO1178" s="35"/>
      <c r="BP1178" s="35"/>
      <c r="BQ1178" s="35"/>
      <c r="BR1178" s="35"/>
      <c r="BS1178" s="35"/>
      <c r="BT1178" s="35"/>
      <c r="BU1178" s="35"/>
      <c r="BV1178" s="35"/>
      <c r="BW1178" s="35"/>
      <c r="BX1178" s="35"/>
      <c r="BY1178" s="35"/>
      <c r="BZ1178" s="35"/>
      <c r="CA1178" s="35"/>
      <c r="CB1178" s="35"/>
      <c r="CC1178" s="35"/>
      <c r="CD1178" s="35"/>
      <c r="CE1178" s="35"/>
      <c r="CF1178" s="35"/>
      <c r="CG1178" s="35"/>
      <c r="CH1178" s="35"/>
      <c r="CQ1178" s="244">
        <v>0</v>
      </c>
      <c r="CR1178" s="244" t="s">
        <v>6234</v>
      </c>
      <c r="CV1178" s="244">
        <v>0</v>
      </c>
    </row>
    <row r="1179" spans="1:100" s="244" customFormat="1" x14ac:dyDescent="0.25">
      <c r="A1179" s="35" t="s">
        <v>6237</v>
      </c>
      <c r="B1179" s="35"/>
      <c r="C1179" s="35"/>
      <c r="D1179" s="35"/>
      <c r="E1179" s="35" t="s">
        <v>6238</v>
      </c>
      <c r="F1179" s="35" t="s">
        <v>6239</v>
      </c>
      <c r="G1179" s="35" t="s">
        <v>133</v>
      </c>
      <c r="H1179" s="35">
        <v>47905</v>
      </c>
      <c r="I1179" s="35" t="s">
        <v>585</v>
      </c>
      <c r="J1179" s="35" t="s">
        <v>584</v>
      </c>
      <c r="K1179" s="35">
        <v>8136</v>
      </c>
      <c r="L1179" s="35"/>
      <c r="M1179" s="35"/>
      <c r="N1179" s="35"/>
      <c r="O1179" s="35"/>
      <c r="P1179" s="33"/>
      <c r="Q1179" s="35"/>
      <c r="R1179" s="35"/>
      <c r="S1179" s="35"/>
      <c r="T1179" s="35"/>
      <c r="U1179" s="35"/>
      <c r="V1179" s="35"/>
      <c r="W1179" s="35"/>
      <c r="X1179" s="35"/>
      <c r="Y1179" s="35"/>
      <c r="Z1179" s="35"/>
      <c r="AA1179" s="35">
        <v>2010</v>
      </c>
      <c r="AB1179" s="35"/>
      <c r="AC1179" s="35">
        <v>3</v>
      </c>
      <c r="AD1179" s="35">
        <v>4</v>
      </c>
      <c r="AE1179" s="35"/>
      <c r="AF1179" s="35">
        <v>4</v>
      </c>
      <c r="AG1179" s="35"/>
      <c r="AH1179" s="35">
        <v>3</v>
      </c>
      <c r="AI1179" s="35"/>
      <c r="AJ1179" s="35"/>
      <c r="AK1179" s="35"/>
      <c r="AL1179" s="35"/>
      <c r="AM1179" s="35"/>
      <c r="AN1179" s="35"/>
      <c r="AO1179" s="35"/>
      <c r="AP1179" s="35"/>
      <c r="AQ1179" s="35"/>
      <c r="AR1179" s="35"/>
      <c r="AS1179" s="35"/>
      <c r="AT1179" s="35"/>
      <c r="AU1179" s="35"/>
      <c r="AV1179" s="35"/>
      <c r="AW1179" s="35"/>
      <c r="AX1179" s="35"/>
      <c r="AY1179" s="35"/>
      <c r="AZ1179" s="35"/>
      <c r="BA1179" s="35"/>
      <c r="BB1179" s="35"/>
      <c r="BC1179" s="35"/>
      <c r="BD1179" s="35"/>
      <c r="BE1179" s="35"/>
      <c r="BF1179" s="35"/>
      <c r="BG1179" s="35"/>
      <c r="BH1179" s="35"/>
      <c r="BI1179" s="35"/>
      <c r="BJ1179" s="35"/>
      <c r="BK1179" s="35"/>
      <c r="BL1179" s="35"/>
      <c r="BM1179" s="35"/>
      <c r="BN1179" s="35"/>
      <c r="BO1179" s="35"/>
      <c r="BP1179" s="35"/>
      <c r="BQ1179" s="35"/>
      <c r="BR1179" s="35"/>
      <c r="BS1179" s="35"/>
      <c r="BT1179" s="35"/>
      <c r="BU1179" s="35"/>
      <c r="BV1179" s="35"/>
      <c r="BW1179" s="35"/>
      <c r="BX1179" s="35"/>
      <c r="BY1179" s="35"/>
      <c r="BZ1179" s="35"/>
      <c r="CA1179" s="35"/>
      <c r="CB1179" s="35"/>
      <c r="CC1179" s="35"/>
      <c r="CD1179" s="35"/>
      <c r="CE1179" s="35"/>
      <c r="CF1179" s="35"/>
      <c r="CG1179" s="35"/>
      <c r="CH1179" s="35" t="s">
        <v>6240</v>
      </c>
      <c r="CQ1179" s="244">
        <v>0</v>
      </c>
      <c r="CV1179" s="244">
        <v>0</v>
      </c>
    </row>
    <row r="1180" spans="1:100" s="244" customFormat="1" x14ac:dyDescent="0.25">
      <c r="A1180" s="35" t="s">
        <v>6241</v>
      </c>
      <c r="B1180" s="35"/>
      <c r="C1180" s="35"/>
      <c r="D1180" s="35"/>
      <c r="E1180" s="35" t="s">
        <v>6242</v>
      </c>
      <c r="F1180" s="35" t="s">
        <v>6243</v>
      </c>
      <c r="G1180" s="35" t="s">
        <v>133</v>
      </c>
      <c r="H1180" s="35">
        <v>47905</v>
      </c>
      <c r="I1180" s="35" t="s">
        <v>585</v>
      </c>
      <c r="J1180" s="35" t="s">
        <v>584</v>
      </c>
      <c r="K1180" s="35">
        <v>9798</v>
      </c>
      <c r="L1180" s="35"/>
      <c r="M1180" s="35"/>
      <c r="N1180" s="35"/>
      <c r="O1180" s="35"/>
      <c r="P1180" s="33"/>
      <c r="Q1180" s="35"/>
      <c r="R1180" s="35"/>
      <c r="S1180" s="35"/>
      <c r="T1180" s="35"/>
      <c r="U1180" s="35"/>
      <c r="V1180" s="35"/>
      <c r="W1180" s="35"/>
      <c r="X1180" s="35"/>
      <c r="Y1180" s="35"/>
      <c r="Z1180" s="35"/>
      <c r="AA1180" s="35">
        <v>2012</v>
      </c>
      <c r="AB1180" s="35"/>
      <c r="AC1180" s="35">
        <v>4</v>
      </c>
      <c r="AD1180" s="35">
        <v>4</v>
      </c>
      <c r="AE1180" s="35"/>
      <c r="AF1180" s="35">
        <v>4</v>
      </c>
      <c r="AG1180" s="35"/>
      <c r="AH1180" s="35">
        <v>3</v>
      </c>
      <c r="AI1180" s="35"/>
      <c r="AJ1180" s="35"/>
      <c r="AK1180" s="35"/>
      <c r="AL1180" s="35"/>
      <c r="AM1180" s="35"/>
      <c r="AN1180" s="35"/>
      <c r="AO1180" s="35"/>
      <c r="AP1180" s="35"/>
      <c r="AQ1180" s="35"/>
      <c r="AR1180" s="35"/>
      <c r="AS1180" s="35"/>
      <c r="AT1180" s="35"/>
      <c r="AU1180" s="35"/>
      <c r="AV1180" s="35"/>
      <c r="AW1180" s="35"/>
      <c r="AX1180" s="35"/>
      <c r="AY1180" s="35"/>
      <c r="AZ1180" s="35"/>
      <c r="BA1180" s="35"/>
      <c r="BB1180" s="35"/>
      <c r="BC1180" s="35"/>
      <c r="BD1180" s="35"/>
      <c r="BE1180" s="35"/>
      <c r="BF1180" s="35"/>
      <c r="BG1180" s="35"/>
      <c r="BH1180" s="35"/>
      <c r="BI1180" s="35"/>
      <c r="BJ1180" s="35"/>
      <c r="BK1180" s="35"/>
      <c r="BL1180" s="35"/>
      <c r="BM1180" s="35"/>
      <c r="BN1180" s="35"/>
      <c r="BO1180" s="35"/>
      <c r="BP1180" s="35"/>
      <c r="BQ1180" s="35"/>
      <c r="BR1180" s="35"/>
      <c r="BS1180" s="35"/>
      <c r="BT1180" s="35"/>
      <c r="BU1180" s="35"/>
      <c r="BV1180" s="35"/>
      <c r="BW1180" s="35"/>
      <c r="BX1180" s="35"/>
      <c r="BY1180" s="35"/>
      <c r="BZ1180" s="35"/>
      <c r="CA1180" s="35"/>
      <c r="CB1180" s="35"/>
      <c r="CC1180" s="35"/>
      <c r="CD1180" s="35"/>
      <c r="CE1180" s="35"/>
      <c r="CF1180" s="35"/>
      <c r="CG1180" s="35"/>
      <c r="CH1180" s="35" t="s">
        <v>6244</v>
      </c>
      <c r="CQ1180" s="244">
        <v>0</v>
      </c>
      <c r="CV1180" s="244">
        <v>0</v>
      </c>
    </row>
    <row r="1181" spans="1:100" s="244" customFormat="1" x14ac:dyDescent="0.25">
      <c r="A1181" s="35" t="s">
        <v>6245</v>
      </c>
      <c r="B1181" s="35"/>
      <c r="C1181" s="35"/>
      <c r="D1181" s="35"/>
      <c r="E1181" s="35" t="s">
        <v>6246</v>
      </c>
      <c r="F1181" s="35" t="s">
        <v>6247</v>
      </c>
      <c r="G1181" s="35" t="s">
        <v>133</v>
      </c>
      <c r="H1181" s="35">
        <v>47904</v>
      </c>
      <c r="I1181" s="35" t="s">
        <v>585</v>
      </c>
      <c r="J1181" s="35" t="s">
        <v>584</v>
      </c>
      <c r="K1181" s="35">
        <v>3701</v>
      </c>
      <c r="L1181" s="35"/>
      <c r="M1181" s="35"/>
      <c r="N1181" s="35"/>
      <c r="O1181" s="35"/>
      <c r="P1181" s="33"/>
      <c r="Q1181" s="35"/>
      <c r="R1181" s="35"/>
      <c r="S1181" s="35"/>
      <c r="T1181" s="35"/>
      <c r="U1181" s="35"/>
      <c r="V1181" s="35"/>
      <c r="W1181" s="35"/>
      <c r="X1181" s="35"/>
      <c r="Y1181" s="35"/>
      <c r="Z1181" s="35"/>
      <c r="AA1181" s="35">
        <v>1985</v>
      </c>
      <c r="AB1181" s="35"/>
      <c r="AC1181" s="35">
        <v>4</v>
      </c>
      <c r="AD1181" s="35">
        <v>4</v>
      </c>
      <c r="AE1181" s="35"/>
      <c r="AF1181" s="35">
        <v>4</v>
      </c>
      <c r="AG1181" s="35"/>
      <c r="AH1181" s="35">
        <v>3</v>
      </c>
      <c r="AI1181" s="35"/>
      <c r="AJ1181" s="35"/>
      <c r="AK1181" s="35"/>
      <c r="AL1181" s="35"/>
      <c r="AM1181" s="35"/>
      <c r="AN1181" s="35"/>
      <c r="AO1181" s="35"/>
      <c r="AP1181" s="35"/>
      <c r="AQ1181" s="35"/>
      <c r="AR1181" s="35"/>
      <c r="AS1181" s="35"/>
      <c r="AT1181" s="35"/>
      <c r="AU1181" s="35"/>
      <c r="AV1181" s="35"/>
      <c r="AW1181" s="35"/>
      <c r="AX1181" s="35"/>
      <c r="AY1181" s="35"/>
      <c r="AZ1181" s="35"/>
      <c r="BA1181" s="35"/>
      <c r="BB1181" s="35"/>
      <c r="BC1181" s="35"/>
      <c r="BD1181" s="35"/>
      <c r="BE1181" s="35"/>
      <c r="BF1181" s="35"/>
      <c r="BG1181" s="35"/>
      <c r="BH1181" s="35"/>
      <c r="BI1181" s="35"/>
      <c r="BJ1181" s="35"/>
      <c r="BK1181" s="35"/>
      <c r="BL1181" s="35"/>
      <c r="BM1181" s="35"/>
      <c r="BN1181" s="35"/>
      <c r="BO1181" s="35"/>
      <c r="BP1181" s="35"/>
      <c r="BQ1181" s="35"/>
      <c r="BR1181" s="35"/>
      <c r="BS1181" s="35"/>
      <c r="BT1181" s="35"/>
      <c r="BU1181" s="35"/>
      <c r="BV1181" s="35"/>
      <c r="BW1181" s="35"/>
      <c r="BX1181" s="35"/>
      <c r="BY1181" s="35"/>
      <c r="BZ1181" s="35"/>
      <c r="CA1181" s="35"/>
      <c r="CB1181" s="35"/>
      <c r="CC1181" s="35"/>
      <c r="CD1181" s="35"/>
      <c r="CE1181" s="35"/>
      <c r="CF1181" s="35"/>
      <c r="CG1181" s="35"/>
      <c r="CH1181" s="35"/>
      <c r="CQ1181" s="244">
        <v>0</v>
      </c>
      <c r="CV1181" s="244">
        <v>0</v>
      </c>
    </row>
    <row r="1182" spans="1:100" s="244" customFormat="1" x14ac:dyDescent="0.25">
      <c r="A1182" s="35" t="s">
        <v>973</v>
      </c>
      <c r="B1182" s="35"/>
      <c r="C1182" s="35"/>
      <c r="D1182" s="35"/>
      <c r="E1182" s="35" t="s">
        <v>6248</v>
      </c>
      <c r="F1182" s="35" t="s">
        <v>6171</v>
      </c>
      <c r="G1182" s="35" t="s">
        <v>133</v>
      </c>
      <c r="H1182" s="35">
        <v>47904</v>
      </c>
      <c r="I1182" s="35" t="s">
        <v>585</v>
      </c>
      <c r="J1182" s="35" t="s">
        <v>584</v>
      </c>
      <c r="K1182" s="35">
        <v>1665</v>
      </c>
      <c r="L1182" s="35"/>
      <c r="M1182" s="35"/>
      <c r="N1182" s="35"/>
      <c r="O1182" s="35"/>
      <c r="P1182" s="33">
        <v>832</v>
      </c>
      <c r="Q1182" s="35"/>
      <c r="R1182" s="35"/>
      <c r="S1182" s="35"/>
      <c r="T1182" s="35"/>
      <c r="U1182" s="35"/>
      <c r="V1182" s="35"/>
      <c r="W1182" s="35"/>
      <c r="X1182" s="35"/>
      <c r="Y1182" s="35"/>
      <c r="Z1182" s="35"/>
      <c r="AA1182" s="35">
        <v>1968</v>
      </c>
      <c r="AB1182" s="35"/>
      <c r="AC1182" s="35">
        <v>3</v>
      </c>
      <c r="AD1182" s="35">
        <v>3</v>
      </c>
      <c r="AE1182" s="35"/>
      <c r="AF1182" s="35">
        <v>3</v>
      </c>
      <c r="AG1182" s="35"/>
      <c r="AH1182" s="35">
        <v>3</v>
      </c>
      <c r="AI1182" s="35"/>
      <c r="AJ1182" s="35"/>
      <c r="AK1182" s="35"/>
      <c r="AL1182" s="35"/>
      <c r="AM1182" s="35"/>
      <c r="AN1182" s="35"/>
      <c r="AO1182" s="35"/>
      <c r="AP1182" s="35"/>
      <c r="AQ1182" s="35"/>
      <c r="AR1182" s="35"/>
      <c r="AS1182" s="35"/>
      <c r="AT1182" s="35"/>
      <c r="AU1182" s="35"/>
      <c r="AV1182" s="35"/>
      <c r="AW1182" s="35"/>
      <c r="AX1182" s="35"/>
      <c r="AY1182" s="35"/>
      <c r="AZ1182" s="35"/>
      <c r="BA1182" s="35"/>
      <c r="BB1182" s="35"/>
      <c r="BC1182" s="35"/>
      <c r="BD1182" s="35"/>
      <c r="BE1182" s="35"/>
      <c r="BF1182" s="35"/>
      <c r="BG1182" s="35"/>
      <c r="BH1182" s="35"/>
      <c r="BI1182" s="35"/>
      <c r="BJ1182" s="35"/>
      <c r="BK1182" s="35"/>
      <c r="BL1182" s="35"/>
      <c r="BM1182" s="35"/>
      <c r="BN1182" s="35"/>
      <c r="BO1182" s="35"/>
      <c r="BP1182" s="35"/>
      <c r="BQ1182" s="35"/>
      <c r="BR1182" s="35"/>
      <c r="BS1182" s="35"/>
      <c r="BT1182" s="35"/>
      <c r="BU1182" s="35"/>
      <c r="BV1182" s="35"/>
      <c r="BW1182" s="35"/>
      <c r="BX1182" s="35"/>
      <c r="BY1182" s="35"/>
      <c r="BZ1182" s="35"/>
      <c r="CA1182" s="35"/>
      <c r="CB1182" s="35"/>
      <c r="CC1182" s="35"/>
      <c r="CD1182" s="35"/>
      <c r="CE1182" s="35"/>
      <c r="CF1182" s="35"/>
      <c r="CG1182" s="35"/>
      <c r="CH1182" s="35" t="s">
        <v>6249</v>
      </c>
      <c r="CQ1182" s="244">
        <v>1</v>
      </c>
      <c r="CR1182" s="244" t="s">
        <v>971</v>
      </c>
      <c r="CV1182" s="244">
        <v>0</v>
      </c>
    </row>
    <row r="1183" spans="1:100" s="244" customFormat="1" x14ac:dyDescent="0.25">
      <c r="A1183" s="35" t="s">
        <v>6250</v>
      </c>
      <c r="B1183" s="35"/>
      <c r="C1183" s="35"/>
      <c r="D1183" s="35"/>
      <c r="E1183" s="35" t="s">
        <v>6251</v>
      </c>
      <c r="F1183" s="35" t="s">
        <v>6252</v>
      </c>
      <c r="G1183" s="35" t="s">
        <v>133</v>
      </c>
      <c r="H1183" s="35">
        <v>47905</v>
      </c>
      <c r="I1183" s="35" t="s">
        <v>585</v>
      </c>
      <c r="J1183" s="35" t="s">
        <v>584</v>
      </c>
      <c r="K1183" s="35">
        <v>4600</v>
      </c>
      <c r="L1183" s="35"/>
      <c r="M1183" s="35"/>
      <c r="N1183" s="35"/>
      <c r="O1183" s="35"/>
      <c r="P1183" s="33">
        <v>4601</v>
      </c>
      <c r="Q1183" s="35"/>
      <c r="R1183" s="35"/>
      <c r="S1183" s="35"/>
      <c r="T1183" s="35"/>
      <c r="U1183" s="35"/>
      <c r="V1183" s="35"/>
      <c r="W1183" s="35"/>
      <c r="X1183" s="35"/>
      <c r="Y1183" s="35"/>
      <c r="Z1183" s="35"/>
      <c r="AA1183" s="35">
        <v>1987</v>
      </c>
      <c r="AB1183" s="35"/>
      <c r="AC1183" s="35">
        <v>4</v>
      </c>
      <c r="AD1183" s="35">
        <v>4</v>
      </c>
      <c r="AE1183" s="35"/>
      <c r="AF1183" s="35">
        <v>4</v>
      </c>
      <c r="AG1183" s="35"/>
      <c r="AH1183" s="35">
        <v>4</v>
      </c>
      <c r="AI1183" s="35"/>
      <c r="AJ1183" s="35"/>
      <c r="AK1183" s="35"/>
      <c r="AL1183" s="35"/>
      <c r="AM1183" s="35"/>
      <c r="AN1183" s="35"/>
      <c r="AO1183" s="35"/>
      <c r="AP1183" s="35"/>
      <c r="AQ1183" s="35"/>
      <c r="AR1183" s="35"/>
      <c r="AS1183" s="35"/>
      <c r="AT1183" s="35"/>
      <c r="AU1183" s="35"/>
      <c r="AV1183" s="35"/>
      <c r="AW1183" s="35"/>
      <c r="AX1183" s="35"/>
      <c r="AY1183" s="35"/>
      <c r="AZ1183" s="35"/>
      <c r="BA1183" s="35"/>
      <c r="BB1183" s="35"/>
      <c r="BC1183" s="35"/>
      <c r="BD1183" s="35"/>
      <c r="BE1183" s="35"/>
      <c r="BF1183" s="35"/>
      <c r="BG1183" s="35"/>
      <c r="BH1183" s="35"/>
      <c r="BI1183" s="35"/>
      <c r="BJ1183" s="35"/>
      <c r="BK1183" s="35"/>
      <c r="BL1183" s="35"/>
      <c r="BM1183" s="35"/>
      <c r="BN1183" s="35"/>
      <c r="BO1183" s="35"/>
      <c r="BP1183" s="35"/>
      <c r="BQ1183" s="35"/>
      <c r="BR1183" s="35"/>
      <c r="BS1183" s="35"/>
      <c r="BT1183" s="35"/>
      <c r="BU1183" s="35"/>
      <c r="BV1183" s="35"/>
      <c r="BW1183" s="35"/>
      <c r="BX1183" s="35"/>
      <c r="BY1183" s="35"/>
      <c r="BZ1183" s="35"/>
      <c r="CA1183" s="35"/>
      <c r="CB1183" s="35"/>
      <c r="CC1183" s="35"/>
      <c r="CD1183" s="35"/>
      <c r="CE1183" s="35"/>
      <c r="CF1183" s="35"/>
      <c r="CG1183" s="35"/>
      <c r="CH1183" s="35"/>
      <c r="CQ1183" s="244">
        <v>0</v>
      </c>
      <c r="CV1183" s="244">
        <v>0</v>
      </c>
    </row>
    <row r="1184" spans="1:100" s="244" customFormat="1" x14ac:dyDescent="0.25">
      <c r="A1184" s="35" t="s">
        <v>6253</v>
      </c>
      <c r="B1184" s="35"/>
      <c r="C1184" s="35"/>
      <c r="D1184" s="35"/>
      <c r="E1184" s="35" t="s">
        <v>6254</v>
      </c>
      <c r="F1184" s="35" t="s">
        <v>6255</v>
      </c>
      <c r="G1184" s="35" t="s">
        <v>254</v>
      </c>
      <c r="H1184" s="35">
        <v>47906</v>
      </c>
      <c r="I1184" s="35" t="s">
        <v>585</v>
      </c>
      <c r="J1184" s="35" t="s">
        <v>584</v>
      </c>
      <c r="K1184" s="35">
        <v>2342</v>
      </c>
      <c r="L1184" s="35"/>
      <c r="M1184" s="35"/>
      <c r="N1184" s="35"/>
      <c r="O1184" s="35"/>
      <c r="P1184" s="33">
        <v>1547</v>
      </c>
      <c r="Q1184" s="35"/>
      <c r="R1184" s="35"/>
      <c r="S1184" s="35"/>
      <c r="T1184" s="35"/>
      <c r="U1184" s="35"/>
      <c r="V1184" s="35"/>
      <c r="W1184" s="35"/>
      <c r="X1184" s="35"/>
      <c r="Y1184" s="35"/>
      <c r="Z1184" s="35"/>
      <c r="AA1184" s="35">
        <v>1954</v>
      </c>
      <c r="AB1184" s="35"/>
      <c r="AC1184" s="35">
        <v>5</v>
      </c>
      <c r="AD1184" s="35">
        <v>5</v>
      </c>
      <c r="AE1184" s="35"/>
      <c r="AF1184" s="35">
        <v>5</v>
      </c>
      <c r="AG1184" s="35"/>
      <c r="AH1184" s="35">
        <v>3</v>
      </c>
      <c r="AI1184" s="35"/>
      <c r="AJ1184" s="35"/>
      <c r="AK1184" s="35"/>
      <c r="AL1184" s="35"/>
      <c r="AM1184" s="35"/>
      <c r="AN1184" s="35"/>
      <c r="AO1184" s="35"/>
      <c r="AP1184" s="35"/>
      <c r="AQ1184" s="35"/>
      <c r="AR1184" s="35"/>
      <c r="AS1184" s="35"/>
      <c r="AT1184" s="35"/>
      <c r="AU1184" s="35"/>
      <c r="AV1184" s="35"/>
      <c r="AW1184" s="35"/>
      <c r="AX1184" s="35"/>
      <c r="AY1184" s="35"/>
      <c r="AZ1184" s="35"/>
      <c r="BA1184" s="35"/>
      <c r="BB1184" s="35"/>
      <c r="BC1184" s="35"/>
      <c r="BD1184" s="35"/>
      <c r="BE1184" s="35"/>
      <c r="BF1184" s="35"/>
      <c r="BG1184" s="35"/>
      <c r="BH1184" s="35"/>
      <c r="BI1184" s="35"/>
      <c r="BJ1184" s="35"/>
      <c r="BK1184" s="35"/>
      <c r="BL1184" s="35"/>
      <c r="BM1184" s="35"/>
      <c r="BN1184" s="35"/>
      <c r="BO1184" s="35"/>
      <c r="BP1184" s="35"/>
      <c r="BQ1184" s="35"/>
      <c r="BR1184" s="35"/>
      <c r="BS1184" s="35"/>
      <c r="BT1184" s="35"/>
      <c r="BU1184" s="35"/>
      <c r="BV1184" s="35"/>
      <c r="BW1184" s="35"/>
      <c r="BX1184" s="35"/>
      <c r="BY1184" s="35"/>
      <c r="BZ1184" s="35"/>
      <c r="CA1184" s="35"/>
      <c r="CB1184" s="35"/>
      <c r="CC1184" s="35"/>
      <c r="CD1184" s="35"/>
      <c r="CE1184" s="35"/>
      <c r="CF1184" s="35"/>
      <c r="CG1184" s="35"/>
      <c r="CH1184" s="35" t="s">
        <v>6256</v>
      </c>
      <c r="CQ1184" s="244">
        <v>0</v>
      </c>
      <c r="CV1184" s="244">
        <v>0</v>
      </c>
    </row>
    <row r="1185" spans="1:100" s="244" customFormat="1" x14ac:dyDescent="0.25">
      <c r="A1185" s="35" t="s">
        <v>6257</v>
      </c>
      <c r="B1185" s="35"/>
      <c r="C1185" s="35"/>
      <c r="D1185" s="35"/>
      <c r="E1185" s="35" t="s">
        <v>6258</v>
      </c>
      <c r="F1185" s="35" t="s">
        <v>6259</v>
      </c>
      <c r="G1185" s="35" t="s">
        <v>133</v>
      </c>
      <c r="H1185" s="35">
        <v>47904</v>
      </c>
      <c r="I1185" s="35" t="s">
        <v>585</v>
      </c>
      <c r="J1185" s="35" t="s">
        <v>584</v>
      </c>
      <c r="K1185" s="35">
        <v>3952</v>
      </c>
      <c r="L1185" s="35"/>
      <c r="M1185" s="35"/>
      <c r="N1185" s="35"/>
      <c r="O1185" s="35"/>
      <c r="P1185" s="33">
        <v>1672</v>
      </c>
      <c r="Q1185" s="35"/>
      <c r="R1185" s="35"/>
      <c r="S1185" s="35"/>
      <c r="T1185" s="35"/>
      <c r="U1185" s="35"/>
      <c r="V1185" s="35"/>
      <c r="W1185" s="35"/>
      <c r="X1185" s="35"/>
      <c r="Y1185" s="35"/>
      <c r="Z1185" s="35"/>
      <c r="AA1185" s="35">
        <v>1984</v>
      </c>
      <c r="AB1185" s="35"/>
      <c r="AC1185" s="35">
        <v>3</v>
      </c>
      <c r="AD1185" s="35">
        <v>3</v>
      </c>
      <c r="AE1185" s="35"/>
      <c r="AF1185" s="35">
        <v>3</v>
      </c>
      <c r="AG1185" s="35"/>
      <c r="AH1185" s="35">
        <v>3</v>
      </c>
      <c r="AI1185" s="35"/>
      <c r="AJ1185" s="35"/>
      <c r="AK1185" s="35"/>
      <c r="AL1185" s="35"/>
      <c r="AM1185" s="35"/>
      <c r="AN1185" s="35"/>
      <c r="AO1185" s="35"/>
      <c r="AP1185" s="35"/>
      <c r="AQ1185" s="35"/>
      <c r="AR1185" s="35"/>
      <c r="AS1185" s="35"/>
      <c r="AT1185" s="35"/>
      <c r="AU1185" s="35"/>
      <c r="AV1185" s="35"/>
      <c r="AW1185" s="35"/>
      <c r="AX1185" s="35"/>
      <c r="AY1185" s="35"/>
      <c r="AZ1185" s="35"/>
      <c r="BA1185" s="35"/>
      <c r="BB1185" s="35"/>
      <c r="BC1185" s="35"/>
      <c r="BD1185" s="35"/>
      <c r="BE1185" s="35"/>
      <c r="BF1185" s="35"/>
      <c r="BG1185" s="35"/>
      <c r="BH1185" s="35"/>
      <c r="BI1185" s="35"/>
      <c r="BJ1185" s="35"/>
      <c r="BK1185" s="35"/>
      <c r="BL1185" s="35"/>
      <c r="BM1185" s="35"/>
      <c r="BN1185" s="35"/>
      <c r="BO1185" s="35"/>
      <c r="BP1185" s="35"/>
      <c r="BQ1185" s="35"/>
      <c r="BR1185" s="35"/>
      <c r="BS1185" s="35"/>
      <c r="BT1185" s="35"/>
      <c r="BU1185" s="35"/>
      <c r="BV1185" s="35"/>
      <c r="BW1185" s="35"/>
      <c r="BX1185" s="35"/>
      <c r="BY1185" s="35"/>
      <c r="BZ1185" s="35"/>
      <c r="CA1185" s="35"/>
      <c r="CB1185" s="35"/>
      <c r="CC1185" s="35"/>
      <c r="CD1185" s="35"/>
      <c r="CE1185" s="35"/>
      <c r="CF1185" s="35"/>
      <c r="CG1185" s="35"/>
      <c r="CH1185" s="35" t="s">
        <v>4920</v>
      </c>
      <c r="CQ1185" s="244">
        <v>0</v>
      </c>
      <c r="CR1185" s="244" t="s">
        <v>6257</v>
      </c>
      <c r="CV1185" s="244">
        <v>0</v>
      </c>
    </row>
    <row r="1186" spans="1:100" s="244" customFormat="1" x14ac:dyDescent="0.25">
      <c r="A1186" s="35" t="s">
        <v>6260</v>
      </c>
      <c r="B1186" s="35"/>
      <c r="C1186" s="35"/>
      <c r="D1186" s="35"/>
      <c r="E1186" s="35" t="s">
        <v>6261</v>
      </c>
      <c r="F1186" s="35" t="s">
        <v>6262</v>
      </c>
      <c r="G1186" s="35" t="s">
        <v>254</v>
      </c>
      <c r="H1186" s="35">
        <v>47906</v>
      </c>
      <c r="I1186" s="35" t="s">
        <v>585</v>
      </c>
      <c r="J1186" s="35" t="s">
        <v>584</v>
      </c>
      <c r="K1186" s="35">
        <v>10009</v>
      </c>
      <c r="L1186" s="35"/>
      <c r="M1186" s="35"/>
      <c r="N1186" s="35"/>
      <c r="O1186" s="35"/>
      <c r="P1186" s="33"/>
      <c r="Q1186" s="35"/>
      <c r="R1186" s="35"/>
      <c r="S1186" s="35"/>
      <c r="T1186" s="35"/>
      <c r="U1186" s="35"/>
      <c r="V1186" s="35"/>
      <c r="W1186" s="35"/>
      <c r="X1186" s="35"/>
      <c r="Y1186" s="35"/>
      <c r="Z1186" s="35"/>
      <c r="AA1186" s="35">
        <v>2006</v>
      </c>
      <c r="AB1186" s="35"/>
      <c r="AC1186" s="35">
        <v>3</v>
      </c>
      <c r="AD1186" s="35">
        <v>4</v>
      </c>
      <c r="AE1186" s="35"/>
      <c r="AF1186" s="35">
        <v>3</v>
      </c>
      <c r="AG1186" s="35"/>
      <c r="AH1186" s="35">
        <v>3</v>
      </c>
      <c r="AI1186" s="35"/>
      <c r="AJ1186" s="35"/>
      <c r="AK1186" s="35"/>
      <c r="AL1186" s="35"/>
      <c r="AM1186" s="35"/>
      <c r="AN1186" s="35"/>
      <c r="AO1186" s="35"/>
      <c r="AP1186" s="35"/>
      <c r="AQ1186" s="35"/>
      <c r="AR1186" s="35"/>
      <c r="AS1186" s="35"/>
      <c r="AT1186" s="35"/>
      <c r="AU1186" s="35"/>
      <c r="AV1186" s="35"/>
      <c r="AW1186" s="35"/>
      <c r="AX1186" s="35"/>
      <c r="AY1186" s="35"/>
      <c r="AZ1186" s="35"/>
      <c r="BA1186" s="35"/>
      <c r="BB1186" s="35"/>
      <c r="BC1186" s="35"/>
      <c r="BD1186" s="35"/>
      <c r="BE1186" s="35"/>
      <c r="BF1186" s="35"/>
      <c r="BG1186" s="35"/>
      <c r="BH1186" s="35"/>
      <c r="BI1186" s="35"/>
      <c r="BJ1186" s="35"/>
      <c r="BK1186" s="35"/>
      <c r="BL1186" s="35"/>
      <c r="BM1186" s="35"/>
      <c r="BN1186" s="35"/>
      <c r="BO1186" s="35"/>
      <c r="BP1186" s="35"/>
      <c r="BQ1186" s="35"/>
      <c r="BR1186" s="35"/>
      <c r="BS1186" s="35"/>
      <c r="BT1186" s="35"/>
      <c r="BU1186" s="35"/>
      <c r="BV1186" s="35"/>
      <c r="BW1186" s="35"/>
      <c r="BX1186" s="35"/>
      <c r="BY1186" s="35"/>
      <c r="BZ1186" s="35"/>
      <c r="CA1186" s="35"/>
      <c r="CB1186" s="35"/>
      <c r="CC1186" s="35"/>
      <c r="CD1186" s="35"/>
      <c r="CE1186" s="35"/>
      <c r="CF1186" s="35"/>
      <c r="CG1186" s="35"/>
      <c r="CH1186" s="35" t="s">
        <v>6263</v>
      </c>
      <c r="CQ1186" s="244">
        <v>0</v>
      </c>
      <c r="CV1186" s="244">
        <v>0</v>
      </c>
    </row>
    <row r="1187" spans="1:100" s="244" customFormat="1" x14ac:dyDescent="0.25">
      <c r="A1187" s="35" t="s">
        <v>6264</v>
      </c>
      <c r="B1187" s="35"/>
      <c r="C1187" s="35"/>
      <c r="D1187" s="35"/>
      <c r="E1187" s="35" t="s">
        <v>6265</v>
      </c>
      <c r="F1187" s="35" t="s">
        <v>6266</v>
      </c>
      <c r="G1187" s="35" t="s">
        <v>133</v>
      </c>
      <c r="H1187" s="35">
        <v>47905</v>
      </c>
      <c r="I1187" s="35" t="s">
        <v>585</v>
      </c>
      <c r="J1187" s="35" t="s">
        <v>584</v>
      </c>
      <c r="K1187" s="35">
        <v>13088</v>
      </c>
      <c r="L1187" s="35"/>
      <c r="M1187" s="35"/>
      <c r="N1187" s="35"/>
      <c r="O1187" s="35"/>
      <c r="P1187" s="33"/>
      <c r="Q1187" s="35"/>
      <c r="R1187" s="35"/>
      <c r="S1187" s="35"/>
      <c r="T1187" s="35"/>
      <c r="U1187" s="35"/>
      <c r="V1187" s="35"/>
      <c r="W1187" s="35"/>
      <c r="X1187" s="35"/>
      <c r="Y1187" s="35"/>
      <c r="Z1187" s="35"/>
      <c r="AA1187" s="35">
        <v>2014</v>
      </c>
      <c r="AB1187" s="35"/>
      <c r="AC1187" s="35">
        <v>4</v>
      </c>
      <c r="AD1187" s="35">
        <v>4</v>
      </c>
      <c r="AE1187" s="35"/>
      <c r="AF1187" s="35">
        <v>4</v>
      </c>
      <c r="AG1187" s="35"/>
      <c r="AH1187" s="35">
        <v>3</v>
      </c>
      <c r="AI1187" s="35"/>
      <c r="AJ1187" s="35"/>
      <c r="AK1187" s="35"/>
      <c r="AL1187" s="35"/>
      <c r="AM1187" s="35"/>
      <c r="AN1187" s="35"/>
      <c r="AO1187" s="35"/>
      <c r="AP1187" s="35"/>
      <c r="AQ1187" s="35"/>
      <c r="AR1187" s="35"/>
      <c r="AS1187" s="35"/>
      <c r="AT1187" s="35"/>
      <c r="AU1187" s="35"/>
      <c r="AV1187" s="35"/>
      <c r="AW1187" s="35"/>
      <c r="AX1187" s="35"/>
      <c r="AY1187" s="35"/>
      <c r="AZ1187" s="35"/>
      <c r="BA1187" s="35"/>
      <c r="BB1187" s="35"/>
      <c r="BC1187" s="35"/>
      <c r="BD1187" s="35"/>
      <c r="BE1187" s="35"/>
      <c r="BF1187" s="35"/>
      <c r="BG1187" s="35"/>
      <c r="BH1187" s="35"/>
      <c r="BI1187" s="35"/>
      <c r="BJ1187" s="35"/>
      <c r="BK1187" s="35"/>
      <c r="BL1187" s="35"/>
      <c r="BM1187" s="35"/>
      <c r="BN1187" s="35"/>
      <c r="BO1187" s="35"/>
      <c r="BP1187" s="35"/>
      <c r="BQ1187" s="35"/>
      <c r="BR1187" s="35"/>
      <c r="BS1187" s="35"/>
      <c r="BT1187" s="35"/>
      <c r="BU1187" s="35"/>
      <c r="BV1187" s="35"/>
      <c r="BW1187" s="35"/>
      <c r="BX1187" s="35"/>
      <c r="BY1187" s="35"/>
      <c r="BZ1187" s="35"/>
      <c r="CA1187" s="35"/>
      <c r="CB1187" s="35"/>
      <c r="CC1187" s="35"/>
      <c r="CD1187" s="35"/>
      <c r="CE1187" s="35"/>
      <c r="CF1187" s="35"/>
      <c r="CG1187" s="35"/>
      <c r="CH1187" s="35" t="s">
        <v>6267</v>
      </c>
      <c r="CQ1187" s="244">
        <v>0</v>
      </c>
      <c r="CV1187" s="244">
        <v>0</v>
      </c>
    </row>
    <row r="1188" spans="1:100" s="244" customFormat="1" x14ac:dyDescent="0.25">
      <c r="A1188" s="35" t="s">
        <v>6268</v>
      </c>
      <c r="B1188" s="35"/>
      <c r="C1188" s="35"/>
      <c r="D1188" s="35"/>
      <c r="E1188" s="35" t="s">
        <v>6269</v>
      </c>
      <c r="F1188" s="35" t="s">
        <v>6270</v>
      </c>
      <c r="G1188" s="35" t="s">
        <v>133</v>
      </c>
      <c r="H1188" s="35">
        <v>47905</v>
      </c>
      <c r="I1188" s="35" t="s">
        <v>585</v>
      </c>
      <c r="J1188" s="35" t="s">
        <v>584</v>
      </c>
      <c r="K1188" s="35">
        <v>11310</v>
      </c>
      <c r="L1188" s="35"/>
      <c r="M1188" s="35"/>
      <c r="N1188" s="35"/>
      <c r="O1188" s="35"/>
      <c r="P1188" s="33"/>
      <c r="Q1188" s="35"/>
      <c r="R1188" s="35"/>
      <c r="S1188" s="35"/>
      <c r="T1188" s="35"/>
      <c r="U1188" s="35"/>
      <c r="V1188" s="35"/>
      <c r="W1188" s="35"/>
      <c r="X1188" s="35"/>
      <c r="Y1188" s="35"/>
      <c r="Z1188" s="35"/>
      <c r="AA1188" s="35">
        <v>2010</v>
      </c>
      <c r="AB1188" s="35"/>
      <c r="AC1188" s="35">
        <v>4</v>
      </c>
      <c r="AD1188" s="35">
        <v>4</v>
      </c>
      <c r="AE1188" s="35"/>
      <c r="AF1188" s="35">
        <v>4</v>
      </c>
      <c r="AG1188" s="35"/>
      <c r="AH1188" s="35">
        <v>4</v>
      </c>
      <c r="AI1188" s="35"/>
      <c r="AJ1188" s="35"/>
      <c r="AK1188" s="35"/>
      <c r="AL1188" s="35"/>
      <c r="AM1188" s="35"/>
      <c r="AN1188" s="35"/>
      <c r="AO1188" s="35"/>
      <c r="AP1188" s="35"/>
      <c r="AQ1188" s="35"/>
      <c r="AR1188" s="35"/>
      <c r="AS1188" s="35"/>
      <c r="AT1188" s="35"/>
      <c r="AU1188" s="35"/>
      <c r="AV1188" s="35"/>
      <c r="AW1188" s="35"/>
      <c r="AX1188" s="35"/>
      <c r="AY1188" s="35"/>
      <c r="AZ1188" s="35"/>
      <c r="BA1188" s="35"/>
      <c r="BB1188" s="35"/>
      <c r="BC1188" s="35"/>
      <c r="BD1188" s="35"/>
      <c r="BE1188" s="35"/>
      <c r="BF1188" s="35"/>
      <c r="BG1188" s="35"/>
      <c r="BH1188" s="35"/>
      <c r="BI1188" s="35"/>
      <c r="BJ1188" s="35"/>
      <c r="BK1188" s="35"/>
      <c r="BL1188" s="35"/>
      <c r="BM1188" s="35"/>
      <c r="BN1188" s="35"/>
      <c r="BO1188" s="35"/>
      <c r="BP1188" s="35"/>
      <c r="BQ1188" s="35"/>
      <c r="BR1188" s="35"/>
      <c r="BS1188" s="35"/>
      <c r="BT1188" s="35"/>
      <c r="BU1188" s="35"/>
      <c r="BV1188" s="35"/>
      <c r="BW1188" s="35"/>
      <c r="BX1188" s="35"/>
      <c r="BY1188" s="35"/>
      <c r="BZ1188" s="35"/>
      <c r="CA1188" s="35"/>
      <c r="CB1188" s="35"/>
      <c r="CC1188" s="35"/>
      <c r="CD1188" s="35"/>
      <c r="CE1188" s="35"/>
      <c r="CF1188" s="35"/>
      <c r="CG1188" s="35"/>
      <c r="CH1188" s="35" t="s">
        <v>4633</v>
      </c>
      <c r="CQ1188" s="244">
        <v>0</v>
      </c>
      <c r="CV1188" s="244">
        <v>0</v>
      </c>
    </row>
    <row r="1189" spans="1:100" s="244" customFormat="1" x14ac:dyDescent="0.25">
      <c r="A1189" s="35" t="s">
        <v>6271</v>
      </c>
      <c r="B1189" s="35"/>
      <c r="C1189" s="35"/>
      <c r="D1189" s="35"/>
      <c r="E1189" s="35" t="s">
        <v>6272</v>
      </c>
      <c r="F1189" s="35" t="s">
        <v>6273</v>
      </c>
      <c r="G1189" s="35" t="s">
        <v>254</v>
      </c>
      <c r="H1189" s="35">
        <v>47906</v>
      </c>
      <c r="I1189" s="35" t="s">
        <v>585</v>
      </c>
      <c r="J1189" s="35" t="s">
        <v>584</v>
      </c>
      <c r="K1189" s="35"/>
      <c r="L1189" s="35"/>
      <c r="M1189" s="35"/>
      <c r="N1189" s="35"/>
      <c r="O1189" s="35"/>
      <c r="P1189" s="33"/>
      <c r="Q1189" s="35"/>
      <c r="R1189" s="35"/>
      <c r="S1189" s="35"/>
      <c r="T1189" s="35"/>
      <c r="U1189" s="35"/>
      <c r="V1189" s="35"/>
      <c r="W1189" s="35"/>
      <c r="X1189" s="35"/>
      <c r="Y1189" s="35"/>
      <c r="Z1189" s="35"/>
      <c r="AA1189" s="35"/>
      <c r="AB1189" s="35"/>
      <c r="AC1189" s="35"/>
      <c r="AD1189" s="35"/>
      <c r="AE1189" s="35"/>
      <c r="AF1189" s="35"/>
      <c r="AG1189" s="35"/>
      <c r="AH1189" s="35"/>
      <c r="AI1189" s="35"/>
      <c r="AJ1189" s="35"/>
      <c r="AK1189" s="35"/>
      <c r="AL1189" s="35"/>
      <c r="AM1189" s="35"/>
      <c r="AN1189" s="35"/>
      <c r="AO1189" s="35"/>
      <c r="AP1189" s="35"/>
      <c r="AQ1189" s="35"/>
      <c r="AR1189" s="35"/>
      <c r="AS1189" s="35"/>
      <c r="AT1189" s="35"/>
      <c r="AU1189" s="35"/>
      <c r="AV1189" s="35"/>
      <c r="AW1189" s="35"/>
      <c r="AX1189" s="35"/>
      <c r="AY1189" s="35"/>
      <c r="AZ1189" s="35"/>
      <c r="BA1189" s="35"/>
      <c r="BB1189" s="35"/>
      <c r="BC1189" s="35"/>
      <c r="BD1189" s="35"/>
      <c r="BE1189" s="35"/>
      <c r="BF1189" s="35"/>
      <c r="BG1189" s="35"/>
      <c r="BH1189" s="35"/>
      <c r="BI1189" s="35"/>
      <c r="BJ1189" s="35"/>
      <c r="BK1189" s="35"/>
      <c r="BL1189" s="35"/>
      <c r="BM1189" s="35"/>
      <c r="BN1189" s="35"/>
      <c r="BO1189" s="35"/>
      <c r="BP1189" s="35"/>
      <c r="BQ1189" s="35"/>
      <c r="BR1189" s="35"/>
      <c r="BS1189" s="35"/>
      <c r="BT1189" s="35"/>
      <c r="BU1189" s="35"/>
      <c r="BV1189" s="35"/>
      <c r="BW1189" s="35"/>
      <c r="BX1189" s="35"/>
      <c r="BY1189" s="35"/>
      <c r="BZ1189" s="35"/>
      <c r="CA1189" s="35"/>
      <c r="CB1189" s="35"/>
      <c r="CC1189" s="35"/>
      <c r="CD1189" s="35"/>
      <c r="CE1189" s="35"/>
      <c r="CF1189" s="35"/>
      <c r="CG1189" s="35"/>
      <c r="CH1189" s="35" t="s">
        <v>6274</v>
      </c>
      <c r="CQ1189" s="244">
        <v>0</v>
      </c>
      <c r="CV1189" s="244">
        <v>0</v>
      </c>
    </row>
    <row r="1190" spans="1:100" s="244" customFormat="1" x14ac:dyDescent="0.25">
      <c r="A1190" s="35" t="s">
        <v>6275</v>
      </c>
      <c r="B1190" s="35"/>
      <c r="C1190" s="35"/>
      <c r="D1190" s="35"/>
      <c r="E1190" s="35" t="s">
        <v>6276</v>
      </c>
      <c r="F1190" s="35" t="s">
        <v>6277</v>
      </c>
      <c r="G1190" s="35" t="s">
        <v>133</v>
      </c>
      <c r="H1190" s="35">
        <v>47909</v>
      </c>
      <c r="I1190" s="35" t="s">
        <v>585</v>
      </c>
      <c r="J1190" s="35" t="s">
        <v>584</v>
      </c>
      <c r="K1190" s="35">
        <v>24013</v>
      </c>
      <c r="L1190" s="35"/>
      <c r="M1190" s="35"/>
      <c r="N1190" s="35"/>
      <c r="O1190" s="35"/>
      <c r="P1190" s="33"/>
      <c r="Q1190" s="35"/>
      <c r="R1190" s="35"/>
      <c r="S1190" s="35"/>
      <c r="T1190" s="35"/>
      <c r="U1190" s="35"/>
      <c r="V1190" s="35"/>
      <c r="W1190" s="35"/>
      <c r="X1190" s="35"/>
      <c r="Y1190" s="35"/>
      <c r="Z1190" s="35"/>
      <c r="AA1190" s="35">
        <v>1997</v>
      </c>
      <c r="AB1190" s="35"/>
      <c r="AC1190" s="35">
        <v>3</v>
      </c>
      <c r="AD1190" s="35">
        <v>3</v>
      </c>
      <c r="AE1190" s="35"/>
      <c r="AF1190" s="35">
        <v>3</v>
      </c>
      <c r="AG1190" s="35"/>
      <c r="AH1190" s="35">
        <v>3</v>
      </c>
      <c r="AI1190" s="35"/>
      <c r="AJ1190" s="35"/>
      <c r="AK1190" s="35"/>
      <c r="AL1190" s="35"/>
      <c r="AM1190" s="35"/>
      <c r="AN1190" s="35"/>
      <c r="AO1190" s="35"/>
      <c r="AP1190" s="35"/>
      <c r="AQ1190" s="35"/>
      <c r="AR1190" s="35"/>
      <c r="AS1190" s="35"/>
      <c r="AT1190" s="35"/>
      <c r="AU1190" s="35"/>
      <c r="AV1190" s="35"/>
      <c r="AW1190" s="35"/>
      <c r="AX1190" s="35"/>
      <c r="AY1190" s="35"/>
      <c r="AZ1190" s="35"/>
      <c r="BA1190" s="35"/>
      <c r="BB1190" s="35"/>
      <c r="BC1190" s="35"/>
      <c r="BD1190" s="35"/>
      <c r="BE1190" s="35"/>
      <c r="BF1190" s="35"/>
      <c r="BG1190" s="35"/>
      <c r="BH1190" s="35"/>
      <c r="BI1190" s="35"/>
      <c r="BJ1190" s="35"/>
      <c r="BK1190" s="35"/>
      <c r="BL1190" s="35"/>
      <c r="BM1190" s="35"/>
      <c r="BN1190" s="35"/>
      <c r="BO1190" s="35"/>
      <c r="BP1190" s="35"/>
      <c r="BQ1190" s="35"/>
      <c r="BR1190" s="35"/>
      <c r="BS1190" s="35"/>
      <c r="BT1190" s="35"/>
      <c r="BU1190" s="35"/>
      <c r="BV1190" s="35"/>
      <c r="BW1190" s="35"/>
      <c r="BX1190" s="35"/>
      <c r="BY1190" s="35"/>
      <c r="BZ1190" s="35"/>
      <c r="CA1190" s="35"/>
      <c r="CB1190" s="35"/>
      <c r="CC1190" s="35"/>
      <c r="CD1190" s="35"/>
      <c r="CE1190" s="35"/>
      <c r="CF1190" s="35"/>
      <c r="CG1190" s="35"/>
      <c r="CH1190" s="35" t="s">
        <v>6278</v>
      </c>
      <c r="CQ1190" s="244">
        <v>0</v>
      </c>
      <c r="CV1190" s="244">
        <v>0</v>
      </c>
    </row>
    <row r="1191" spans="1:100" s="244" customFormat="1" x14ac:dyDescent="0.25">
      <c r="A1191" s="35" t="s">
        <v>6279</v>
      </c>
      <c r="B1191" s="35"/>
      <c r="C1191" s="35"/>
      <c r="D1191" s="35"/>
      <c r="E1191" s="35" t="s">
        <v>6280</v>
      </c>
      <c r="F1191" s="35" t="s">
        <v>6281</v>
      </c>
      <c r="G1191" s="35" t="s">
        <v>254</v>
      </c>
      <c r="H1191" s="35">
        <v>47906</v>
      </c>
      <c r="I1191" s="35" t="s">
        <v>585</v>
      </c>
      <c r="J1191" s="35" t="s">
        <v>584</v>
      </c>
      <c r="K1191" s="35">
        <v>26748</v>
      </c>
      <c r="L1191" s="35"/>
      <c r="M1191" s="35"/>
      <c r="N1191" s="35"/>
      <c r="O1191" s="35"/>
      <c r="P1191" s="33"/>
      <c r="Q1191" s="35"/>
      <c r="R1191" s="35"/>
      <c r="S1191" s="35"/>
      <c r="T1191" s="35"/>
      <c r="U1191" s="35"/>
      <c r="V1191" s="35"/>
      <c r="W1191" s="35"/>
      <c r="X1191" s="35"/>
      <c r="Y1191" s="35"/>
      <c r="Z1191" s="35"/>
      <c r="AA1191" s="35">
        <v>2007</v>
      </c>
      <c r="AB1191" s="35"/>
      <c r="AC1191" s="35">
        <v>3</v>
      </c>
      <c r="AD1191" s="35">
        <v>3</v>
      </c>
      <c r="AE1191" s="35"/>
      <c r="AF1191" s="35">
        <v>3</v>
      </c>
      <c r="AG1191" s="35"/>
      <c r="AH1191" s="35">
        <v>3</v>
      </c>
      <c r="AI1191" s="35"/>
      <c r="AJ1191" s="35"/>
      <c r="AK1191" s="35"/>
      <c r="AL1191" s="35"/>
      <c r="AM1191" s="35"/>
      <c r="AN1191" s="35"/>
      <c r="AO1191" s="35"/>
      <c r="AP1191" s="35"/>
      <c r="AQ1191" s="35"/>
      <c r="AR1191" s="35"/>
      <c r="AS1191" s="35"/>
      <c r="AT1191" s="35"/>
      <c r="AU1191" s="35"/>
      <c r="AV1191" s="35"/>
      <c r="AW1191" s="35"/>
      <c r="AX1191" s="35"/>
      <c r="AY1191" s="35"/>
      <c r="AZ1191" s="35"/>
      <c r="BA1191" s="35"/>
      <c r="BB1191" s="35"/>
      <c r="BC1191" s="35"/>
      <c r="BD1191" s="35"/>
      <c r="BE1191" s="35"/>
      <c r="BF1191" s="35"/>
      <c r="BG1191" s="35"/>
      <c r="BH1191" s="35"/>
      <c r="BI1191" s="35"/>
      <c r="BJ1191" s="35"/>
      <c r="BK1191" s="35"/>
      <c r="BL1191" s="35"/>
      <c r="BM1191" s="35"/>
      <c r="BN1191" s="35"/>
      <c r="BO1191" s="35"/>
      <c r="BP1191" s="35"/>
      <c r="BQ1191" s="35"/>
      <c r="BR1191" s="35"/>
      <c r="BS1191" s="35"/>
      <c r="BT1191" s="35"/>
      <c r="BU1191" s="35"/>
      <c r="BV1191" s="35"/>
      <c r="BW1191" s="35"/>
      <c r="BX1191" s="35"/>
      <c r="BY1191" s="35"/>
      <c r="BZ1191" s="35"/>
      <c r="CA1191" s="35"/>
      <c r="CB1191" s="35"/>
      <c r="CC1191" s="35"/>
      <c r="CD1191" s="35"/>
      <c r="CE1191" s="35"/>
      <c r="CF1191" s="35"/>
      <c r="CG1191" s="35"/>
      <c r="CH1191" s="35" t="s">
        <v>6282</v>
      </c>
      <c r="CQ1191" s="244">
        <v>0</v>
      </c>
      <c r="CV1191" s="244">
        <v>0</v>
      </c>
    </row>
    <row r="1192" spans="1:100" s="244" customFormat="1" x14ac:dyDescent="0.25">
      <c r="A1192" s="35" t="s">
        <v>6283</v>
      </c>
      <c r="B1192" s="35"/>
      <c r="C1192" s="35"/>
      <c r="D1192" s="35"/>
      <c r="E1192" s="35" t="s">
        <v>6284</v>
      </c>
      <c r="F1192" s="35" t="s">
        <v>6285</v>
      </c>
      <c r="G1192" s="35" t="s">
        <v>133</v>
      </c>
      <c r="H1192" s="35">
        <v>47905</v>
      </c>
      <c r="I1192" s="35" t="s">
        <v>585</v>
      </c>
      <c r="J1192" s="35" t="s">
        <v>584</v>
      </c>
      <c r="K1192" s="35">
        <v>34565</v>
      </c>
      <c r="L1192" s="35"/>
      <c r="M1192" s="35"/>
      <c r="N1192" s="35"/>
      <c r="O1192" s="35"/>
      <c r="P1192" s="33"/>
      <c r="Q1192" s="35"/>
      <c r="R1192" s="35"/>
      <c r="S1192" s="35"/>
      <c r="T1192" s="35"/>
      <c r="U1192" s="35"/>
      <c r="V1192" s="35"/>
      <c r="W1192" s="35"/>
      <c r="X1192" s="35"/>
      <c r="Y1192" s="35"/>
      <c r="Z1192" s="35"/>
      <c r="AA1192" s="35">
        <v>2009</v>
      </c>
      <c r="AB1192" s="35"/>
      <c r="AC1192" s="35">
        <v>3</v>
      </c>
      <c r="AD1192" s="35">
        <v>4</v>
      </c>
      <c r="AE1192" s="35"/>
      <c r="AF1192" s="35">
        <v>3</v>
      </c>
      <c r="AG1192" s="35"/>
      <c r="AH1192" s="35">
        <v>3</v>
      </c>
      <c r="AI1192" s="35"/>
      <c r="AJ1192" s="35"/>
      <c r="AK1192" s="35"/>
      <c r="AL1192" s="35"/>
      <c r="AM1192" s="35"/>
      <c r="AN1192" s="35"/>
      <c r="AO1192" s="35"/>
      <c r="AP1192" s="35"/>
      <c r="AQ1192" s="35"/>
      <c r="AR1192" s="35"/>
      <c r="AS1192" s="35"/>
      <c r="AT1192" s="35"/>
      <c r="AU1192" s="35"/>
      <c r="AV1192" s="35"/>
      <c r="AW1192" s="35"/>
      <c r="AX1192" s="35"/>
      <c r="AY1192" s="35"/>
      <c r="AZ1192" s="35"/>
      <c r="BA1192" s="35"/>
      <c r="BB1192" s="35"/>
      <c r="BC1192" s="35"/>
      <c r="BD1192" s="35"/>
      <c r="BE1192" s="35"/>
      <c r="BF1192" s="35"/>
      <c r="BG1192" s="35"/>
      <c r="BH1192" s="35"/>
      <c r="BI1192" s="35"/>
      <c r="BJ1192" s="35"/>
      <c r="BK1192" s="35"/>
      <c r="BL1192" s="35"/>
      <c r="BM1192" s="35"/>
      <c r="BN1192" s="35"/>
      <c r="BO1192" s="35"/>
      <c r="BP1192" s="35"/>
      <c r="BQ1192" s="35"/>
      <c r="BR1192" s="35"/>
      <c r="BS1192" s="35"/>
      <c r="BT1192" s="35"/>
      <c r="BU1192" s="35"/>
      <c r="BV1192" s="35"/>
      <c r="BW1192" s="35"/>
      <c r="BX1192" s="35"/>
      <c r="BY1192" s="35"/>
      <c r="BZ1192" s="35"/>
      <c r="CA1192" s="35"/>
      <c r="CB1192" s="35"/>
      <c r="CC1192" s="35"/>
      <c r="CD1192" s="35"/>
      <c r="CE1192" s="35"/>
      <c r="CF1192" s="35"/>
      <c r="CG1192" s="35"/>
      <c r="CH1192" s="35"/>
      <c r="CQ1192" s="244">
        <v>0</v>
      </c>
      <c r="CV1192" s="244">
        <v>0</v>
      </c>
    </row>
    <row r="1193" spans="1:100" s="244" customFormat="1" x14ac:dyDescent="0.25">
      <c r="A1193" s="35" t="s">
        <v>2247</v>
      </c>
      <c r="B1193" s="35"/>
      <c r="C1193" s="35"/>
      <c r="D1193" s="35"/>
      <c r="E1193" s="35" t="s">
        <v>6130</v>
      </c>
      <c r="F1193" s="35" t="s">
        <v>6286</v>
      </c>
      <c r="G1193" s="35" t="s">
        <v>133</v>
      </c>
      <c r="H1193" s="35">
        <v>47904</v>
      </c>
      <c r="I1193" s="35" t="s">
        <v>585</v>
      </c>
      <c r="J1193" s="35" t="s">
        <v>584</v>
      </c>
      <c r="K1193" s="35">
        <v>30000</v>
      </c>
      <c r="L1193" s="35"/>
      <c r="M1193" s="35"/>
      <c r="N1193" s="35"/>
      <c r="O1193" s="35"/>
      <c r="P1193" s="33"/>
      <c r="Q1193" s="35"/>
      <c r="R1193" s="35"/>
      <c r="S1193" s="35"/>
      <c r="T1193" s="35"/>
      <c r="U1193" s="35"/>
      <c r="V1193" s="35"/>
      <c r="W1193" s="35"/>
      <c r="X1193" s="35"/>
      <c r="Y1193" s="35"/>
      <c r="Z1193" s="35"/>
      <c r="AA1193" s="35">
        <v>1997</v>
      </c>
      <c r="AB1193" s="35"/>
      <c r="AC1193" s="35">
        <v>3</v>
      </c>
      <c r="AD1193" s="35">
        <v>3</v>
      </c>
      <c r="AE1193" s="35"/>
      <c r="AF1193" s="35">
        <v>3</v>
      </c>
      <c r="AG1193" s="35"/>
      <c r="AH1193" s="35">
        <v>3</v>
      </c>
      <c r="AI1193" s="35"/>
      <c r="AJ1193" s="35"/>
      <c r="AK1193" s="35"/>
      <c r="AL1193" s="35"/>
      <c r="AM1193" s="35"/>
      <c r="AN1193" s="35"/>
      <c r="AO1193" s="35"/>
      <c r="AP1193" s="35"/>
      <c r="AQ1193" s="35"/>
      <c r="AR1193" s="35"/>
      <c r="AS1193" s="35"/>
      <c r="AT1193" s="35"/>
      <c r="AU1193" s="35"/>
      <c r="AV1193" s="35"/>
      <c r="AW1193" s="35"/>
      <c r="AX1193" s="35"/>
      <c r="AY1193" s="35"/>
      <c r="AZ1193" s="35"/>
      <c r="BA1193" s="35"/>
      <c r="BB1193" s="35"/>
      <c r="BC1193" s="35"/>
      <c r="BD1193" s="35"/>
      <c r="BE1193" s="35"/>
      <c r="BF1193" s="35"/>
      <c r="BG1193" s="35"/>
      <c r="BH1193" s="35"/>
      <c r="BI1193" s="35"/>
      <c r="BJ1193" s="35"/>
      <c r="BK1193" s="35"/>
      <c r="BL1193" s="35"/>
      <c r="BM1193" s="35"/>
      <c r="BN1193" s="35"/>
      <c r="BO1193" s="35"/>
      <c r="BP1193" s="35"/>
      <c r="BQ1193" s="35"/>
      <c r="BR1193" s="35"/>
      <c r="BS1193" s="35"/>
      <c r="BT1193" s="35"/>
      <c r="BU1193" s="35"/>
      <c r="BV1193" s="35"/>
      <c r="BW1193" s="35"/>
      <c r="BX1193" s="35"/>
      <c r="BY1193" s="35"/>
      <c r="BZ1193" s="35"/>
      <c r="CA1193" s="35"/>
      <c r="CB1193" s="35"/>
      <c r="CC1193" s="35"/>
      <c r="CD1193" s="35"/>
      <c r="CE1193" s="35"/>
      <c r="CF1193" s="35"/>
      <c r="CG1193" s="35"/>
      <c r="CH1193" s="35" t="s">
        <v>6287</v>
      </c>
      <c r="CQ1193" s="244">
        <v>1</v>
      </c>
      <c r="CR1193" s="244" t="s">
        <v>6410</v>
      </c>
      <c r="CV1193" s="244">
        <v>0</v>
      </c>
    </row>
    <row r="1194" spans="1:100" s="244" customFormat="1" x14ac:dyDescent="0.25">
      <c r="A1194" s="35" t="s">
        <v>3184</v>
      </c>
      <c r="B1194" s="35"/>
      <c r="C1194" s="35"/>
      <c r="D1194" s="35"/>
      <c r="E1194" s="35" t="s">
        <v>6291</v>
      </c>
      <c r="F1194" s="35" t="s">
        <v>6292</v>
      </c>
      <c r="G1194" s="35" t="s">
        <v>133</v>
      </c>
      <c r="H1194" s="35">
        <v>47905</v>
      </c>
      <c r="I1194" s="35" t="s">
        <v>585</v>
      </c>
      <c r="J1194" s="35" t="s">
        <v>584</v>
      </c>
      <c r="K1194" s="35">
        <v>11524</v>
      </c>
      <c r="L1194" s="35"/>
      <c r="M1194" s="35"/>
      <c r="N1194" s="35"/>
      <c r="O1194" s="35"/>
      <c r="P1194" s="33"/>
      <c r="Q1194" s="35"/>
      <c r="R1194" s="35"/>
      <c r="S1194" s="35"/>
      <c r="T1194" s="35"/>
      <c r="U1194" s="35"/>
      <c r="V1194" s="35"/>
      <c r="W1194" s="35"/>
      <c r="X1194" s="35"/>
      <c r="Y1194" s="35"/>
      <c r="Z1194" s="35"/>
      <c r="AA1194" s="35">
        <v>2010</v>
      </c>
      <c r="AB1194" s="35"/>
      <c r="AC1194" s="35">
        <v>4</v>
      </c>
      <c r="AD1194" s="35">
        <v>4</v>
      </c>
      <c r="AE1194" s="35"/>
      <c r="AF1194" s="35">
        <v>4</v>
      </c>
      <c r="AG1194" s="35"/>
      <c r="AH1194" s="35">
        <v>3</v>
      </c>
      <c r="AI1194" s="35"/>
      <c r="AJ1194" s="35"/>
      <c r="AK1194" s="35"/>
      <c r="AL1194" s="35"/>
      <c r="AM1194" s="35"/>
      <c r="AN1194" s="35"/>
      <c r="AO1194" s="35"/>
      <c r="AP1194" s="35"/>
      <c r="AQ1194" s="35"/>
      <c r="AR1194" s="35"/>
      <c r="AS1194" s="35"/>
      <c r="AT1194" s="35"/>
      <c r="AU1194" s="35"/>
      <c r="AV1194" s="35"/>
      <c r="AW1194" s="35"/>
      <c r="AX1194" s="35"/>
      <c r="AY1194" s="35"/>
      <c r="AZ1194" s="35"/>
      <c r="BA1194" s="35"/>
      <c r="BB1194" s="35"/>
      <c r="BC1194" s="35"/>
      <c r="BD1194" s="35"/>
      <c r="BE1194" s="35"/>
      <c r="BF1194" s="35"/>
      <c r="BG1194" s="35"/>
      <c r="BH1194" s="35"/>
      <c r="BI1194" s="35"/>
      <c r="BJ1194" s="35"/>
      <c r="BK1194" s="35"/>
      <c r="BL1194" s="35"/>
      <c r="BM1194" s="35"/>
      <c r="BN1194" s="35"/>
      <c r="BO1194" s="35"/>
      <c r="BP1194" s="35"/>
      <c r="BQ1194" s="35"/>
      <c r="BR1194" s="35"/>
      <c r="BS1194" s="35"/>
      <c r="BT1194" s="35"/>
      <c r="BU1194" s="35"/>
      <c r="BV1194" s="35"/>
      <c r="BW1194" s="35"/>
      <c r="BX1194" s="35"/>
      <c r="BY1194" s="35"/>
      <c r="BZ1194" s="35"/>
      <c r="CA1194" s="35"/>
      <c r="CB1194" s="35"/>
      <c r="CC1194" s="35"/>
      <c r="CD1194" s="35"/>
      <c r="CE1194" s="35"/>
      <c r="CF1194" s="35"/>
      <c r="CG1194" s="35"/>
      <c r="CH1194" s="35" t="s">
        <v>6293</v>
      </c>
      <c r="CQ1194" s="244">
        <v>1</v>
      </c>
      <c r="CR1194" s="244" t="s">
        <v>3183</v>
      </c>
      <c r="CV1194" s="244">
        <v>0</v>
      </c>
    </row>
    <row r="1195" spans="1:100" s="244" customFormat="1" x14ac:dyDescent="0.25">
      <c r="A1195" s="35" t="s">
        <v>3195</v>
      </c>
      <c r="B1195" s="35"/>
      <c r="C1195" s="35"/>
      <c r="D1195" s="35"/>
      <c r="E1195" s="35" t="s">
        <v>6294</v>
      </c>
      <c r="F1195" s="35" t="s">
        <v>6295</v>
      </c>
      <c r="G1195" s="35" t="s">
        <v>133</v>
      </c>
      <c r="H1195" s="35">
        <v>47905</v>
      </c>
      <c r="I1195" s="35" t="s">
        <v>585</v>
      </c>
      <c r="J1195" s="35" t="s">
        <v>584</v>
      </c>
      <c r="K1195" s="35">
        <v>34236</v>
      </c>
      <c r="L1195" s="35"/>
      <c r="M1195" s="35"/>
      <c r="N1195" s="35"/>
      <c r="O1195" s="35"/>
      <c r="P1195" s="33"/>
      <c r="Q1195" s="35"/>
      <c r="R1195" s="35"/>
      <c r="S1195" s="35"/>
      <c r="T1195" s="35"/>
      <c r="U1195" s="35"/>
      <c r="V1195" s="35"/>
      <c r="W1195" s="35"/>
      <c r="X1195" s="35"/>
      <c r="Y1195" s="35"/>
      <c r="Z1195" s="35"/>
      <c r="AA1195" s="35">
        <v>2009</v>
      </c>
      <c r="AB1195" s="35"/>
      <c r="AC1195" s="35">
        <v>3</v>
      </c>
      <c r="AD1195" s="35">
        <v>3</v>
      </c>
      <c r="AE1195" s="35"/>
      <c r="AF1195" s="35">
        <v>3</v>
      </c>
      <c r="AG1195" s="35"/>
      <c r="AH1195" s="35">
        <v>3</v>
      </c>
      <c r="AI1195" s="35"/>
      <c r="AJ1195" s="35"/>
      <c r="AK1195" s="35"/>
      <c r="AL1195" s="35"/>
      <c r="AM1195" s="35"/>
      <c r="AN1195" s="35"/>
      <c r="AO1195" s="35"/>
      <c r="AP1195" s="35"/>
      <c r="AQ1195" s="35"/>
      <c r="AR1195" s="35"/>
      <c r="AS1195" s="35"/>
      <c r="AT1195" s="35"/>
      <c r="AU1195" s="35"/>
      <c r="AV1195" s="35"/>
      <c r="AW1195" s="35"/>
      <c r="AX1195" s="35"/>
      <c r="AY1195" s="35"/>
      <c r="AZ1195" s="35"/>
      <c r="BA1195" s="35"/>
      <c r="BB1195" s="35"/>
      <c r="BC1195" s="35"/>
      <c r="BD1195" s="35"/>
      <c r="BE1195" s="35"/>
      <c r="BF1195" s="35"/>
      <c r="BG1195" s="35"/>
      <c r="BH1195" s="35"/>
      <c r="BI1195" s="35"/>
      <c r="BJ1195" s="35"/>
      <c r="BK1195" s="35"/>
      <c r="BL1195" s="35"/>
      <c r="BM1195" s="35"/>
      <c r="BN1195" s="35"/>
      <c r="BO1195" s="35"/>
      <c r="BP1195" s="35"/>
      <c r="BQ1195" s="35"/>
      <c r="BR1195" s="35"/>
      <c r="BS1195" s="35"/>
      <c r="BT1195" s="35"/>
      <c r="BU1195" s="35"/>
      <c r="BV1195" s="35"/>
      <c r="BW1195" s="35"/>
      <c r="BX1195" s="35"/>
      <c r="BY1195" s="35"/>
      <c r="BZ1195" s="35"/>
      <c r="CA1195" s="35"/>
      <c r="CB1195" s="35"/>
      <c r="CC1195" s="35"/>
      <c r="CD1195" s="35"/>
      <c r="CE1195" s="35"/>
      <c r="CF1195" s="35"/>
      <c r="CG1195" s="35"/>
      <c r="CH1195" s="35" t="s">
        <v>6296</v>
      </c>
      <c r="CQ1195" s="244">
        <v>1</v>
      </c>
      <c r="CR1195" s="244" t="s">
        <v>3194</v>
      </c>
      <c r="CV1195" s="244">
        <v>0</v>
      </c>
    </row>
    <row r="1196" spans="1:100" s="244" customFormat="1" x14ac:dyDescent="0.25">
      <c r="A1196" s="35" t="s">
        <v>6297</v>
      </c>
      <c r="B1196" s="35"/>
      <c r="C1196" s="35"/>
      <c r="D1196" s="35"/>
      <c r="E1196" s="35" t="s">
        <v>731</v>
      </c>
      <c r="F1196" s="35" t="s">
        <v>6298</v>
      </c>
      <c r="G1196" s="35" t="s">
        <v>254</v>
      </c>
      <c r="H1196" s="35">
        <v>47906</v>
      </c>
      <c r="I1196" s="35" t="s">
        <v>585</v>
      </c>
      <c r="J1196" s="35" t="s">
        <v>584</v>
      </c>
      <c r="K1196" s="35">
        <v>34210</v>
      </c>
      <c r="L1196" s="35"/>
      <c r="M1196" s="35"/>
      <c r="N1196" s="35"/>
      <c r="O1196" s="35"/>
      <c r="P1196" s="33"/>
      <c r="Q1196" s="35"/>
      <c r="R1196" s="35"/>
      <c r="S1196" s="35"/>
      <c r="T1196" s="35"/>
      <c r="U1196" s="35"/>
      <c r="V1196" s="35"/>
      <c r="W1196" s="35"/>
      <c r="X1196" s="35"/>
      <c r="Y1196" s="35"/>
      <c r="Z1196" s="35"/>
      <c r="AA1196" s="35">
        <v>2012</v>
      </c>
      <c r="AB1196" s="35"/>
      <c r="AC1196" s="35">
        <v>4</v>
      </c>
      <c r="AD1196" s="35">
        <v>3</v>
      </c>
      <c r="AE1196" s="35"/>
      <c r="AF1196" s="35">
        <v>4</v>
      </c>
      <c r="AG1196" s="35"/>
      <c r="AH1196" s="35">
        <v>5</v>
      </c>
      <c r="AI1196" s="35"/>
      <c r="AJ1196" s="35"/>
      <c r="AK1196" s="35"/>
      <c r="AL1196" s="35"/>
      <c r="AM1196" s="35"/>
      <c r="AN1196" s="35"/>
      <c r="AO1196" s="35"/>
      <c r="AP1196" s="35"/>
      <c r="AQ1196" s="35"/>
      <c r="AR1196" s="35"/>
      <c r="AS1196" s="35"/>
      <c r="AT1196" s="35"/>
      <c r="AU1196" s="35"/>
      <c r="AV1196" s="35"/>
      <c r="AW1196" s="35"/>
      <c r="AX1196" s="35"/>
      <c r="AY1196" s="35"/>
      <c r="AZ1196" s="35"/>
      <c r="BA1196" s="35"/>
      <c r="BB1196" s="35"/>
      <c r="BC1196" s="35"/>
      <c r="BD1196" s="35"/>
      <c r="BE1196" s="35"/>
      <c r="BF1196" s="35"/>
      <c r="BG1196" s="35"/>
      <c r="BH1196" s="35"/>
      <c r="BI1196" s="35"/>
      <c r="BJ1196" s="35"/>
      <c r="BK1196" s="35"/>
      <c r="BL1196" s="35"/>
      <c r="BM1196" s="35"/>
      <c r="BN1196" s="35"/>
      <c r="BO1196" s="35"/>
      <c r="BP1196" s="35"/>
      <c r="BQ1196" s="35"/>
      <c r="BR1196" s="35"/>
      <c r="BS1196" s="35"/>
      <c r="BT1196" s="35"/>
      <c r="BU1196" s="35"/>
      <c r="BV1196" s="35"/>
      <c r="BW1196" s="35"/>
      <c r="BX1196" s="35"/>
      <c r="BY1196" s="35"/>
      <c r="BZ1196" s="35"/>
      <c r="CA1196" s="35"/>
      <c r="CB1196" s="35"/>
      <c r="CC1196" s="35"/>
      <c r="CD1196" s="35"/>
      <c r="CE1196" s="35"/>
      <c r="CF1196" s="35"/>
      <c r="CG1196" s="35"/>
      <c r="CH1196" s="35" t="s">
        <v>6108</v>
      </c>
      <c r="CQ1196" s="244">
        <v>0</v>
      </c>
      <c r="CV1196" s="244">
        <v>0</v>
      </c>
    </row>
    <row r="1197" spans="1:100" s="244" customFormat="1" x14ac:dyDescent="0.25">
      <c r="A1197" s="35" t="s">
        <v>1404</v>
      </c>
      <c r="B1197" s="35"/>
      <c r="C1197" s="35"/>
      <c r="D1197" s="35"/>
      <c r="E1197" s="35" t="s">
        <v>6299</v>
      </c>
      <c r="F1197" s="35" t="s">
        <v>6300</v>
      </c>
      <c r="G1197" s="35" t="s">
        <v>133</v>
      </c>
      <c r="H1197" s="35">
        <v>47905</v>
      </c>
      <c r="I1197" s="35" t="s">
        <v>585</v>
      </c>
      <c r="J1197" s="35" t="s">
        <v>584</v>
      </c>
      <c r="K1197" s="35">
        <v>10173</v>
      </c>
      <c r="L1197" s="35"/>
      <c r="M1197" s="35"/>
      <c r="N1197" s="35"/>
      <c r="O1197" s="35"/>
      <c r="P1197" s="33"/>
      <c r="Q1197" s="35"/>
      <c r="R1197" s="35"/>
      <c r="S1197" s="35"/>
      <c r="T1197" s="35"/>
      <c r="U1197" s="35"/>
      <c r="V1197" s="35"/>
      <c r="W1197" s="35"/>
      <c r="X1197" s="35"/>
      <c r="Y1197" s="35"/>
      <c r="Z1197" s="35"/>
      <c r="AA1197" s="35">
        <v>1987</v>
      </c>
      <c r="AB1197" s="35"/>
      <c r="AC1197" s="35">
        <v>4</v>
      </c>
      <c r="AD1197" s="35">
        <v>5</v>
      </c>
      <c r="AE1197" s="35"/>
      <c r="AF1197" s="35">
        <v>4</v>
      </c>
      <c r="AG1197" s="35"/>
      <c r="AH1197" s="35">
        <v>4</v>
      </c>
      <c r="AI1197" s="35"/>
      <c r="AJ1197" s="35"/>
      <c r="AK1197" s="35"/>
      <c r="AL1197" s="35"/>
      <c r="AM1197" s="35"/>
      <c r="AN1197" s="35"/>
      <c r="AO1197" s="35"/>
      <c r="AP1197" s="35"/>
      <c r="AQ1197" s="35"/>
      <c r="AR1197" s="35"/>
      <c r="AS1197" s="35"/>
      <c r="AT1197" s="35"/>
      <c r="AU1197" s="35"/>
      <c r="AV1197" s="35"/>
      <c r="AW1197" s="35"/>
      <c r="AX1197" s="35"/>
      <c r="AY1197" s="35"/>
      <c r="AZ1197" s="35"/>
      <c r="BA1197" s="35"/>
      <c r="BB1197" s="35"/>
      <c r="BC1197" s="35"/>
      <c r="BD1197" s="35"/>
      <c r="BE1197" s="35"/>
      <c r="BF1197" s="35"/>
      <c r="BG1197" s="35"/>
      <c r="BH1197" s="35"/>
      <c r="BI1197" s="35"/>
      <c r="BJ1197" s="35"/>
      <c r="BK1197" s="35"/>
      <c r="BL1197" s="35"/>
      <c r="BM1197" s="35"/>
      <c r="BN1197" s="35"/>
      <c r="BO1197" s="35"/>
      <c r="BP1197" s="35"/>
      <c r="BQ1197" s="35"/>
      <c r="BR1197" s="35"/>
      <c r="BS1197" s="35"/>
      <c r="BT1197" s="35"/>
      <c r="BU1197" s="35"/>
      <c r="BV1197" s="35"/>
      <c r="BW1197" s="35"/>
      <c r="BX1197" s="35"/>
      <c r="BY1197" s="35"/>
      <c r="BZ1197" s="35"/>
      <c r="CA1197" s="35"/>
      <c r="CB1197" s="35"/>
      <c r="CC1197" s="35"/>
      <c r="CD1197" s="35"/>
      <c r="CE1197" s="35"/>
      <c r="CF1197" s="35"/>
      <c r="CG1197" s="35"/>
      <c r="CH1197" s="35"/>
      <c r="CQ1197" s="244">
        <v>1</v>
      </c>
      <c r="CR1197" s="244" t="s">
        <v>1402</v>
      </c>
      <c r="CV1197" s="244">
        <v>0</v>
      </c>
    </row>
    <row r="1198" spans="1:100" s="244" customFormat="1" x14ac:dyDescent="0.25">
      <c r="A1198" s="197" t="s">
        <v>6301</v>
      </c>
      <c r="B1198" s="35"/>
      <c r="C1198" s="35"/>
      <c r="D1198" s="35"/>
      <c r="E1198" s="35" t="s">
        <v>6302</v>
      </c>
      <c r="F1198" s="35" t="s">
        <v>6213</v>
      </c>
      <c r="G1198" s="35" t="s">
        <v>133</v>
      </c>
      <c r="H1198" s="35">
        <v>47904</v>
      </c>
      <c r="I1198" s="35" t="s">
        <v>585</v>
      </c>
      <c r="J1198" s="35" t="s">
        <v>584</v>
      </c>
      <c r="K1198" s="35">
        <v>3592</v>
      </c>
      <c r="L1198" s="35"/>
      <c r="M1198" s="35"/>
      <c r="N1198" s="35"/>
      <c r="O1198" s="35"/>
      <c r="P1198" s="33"/>
      <c r="Q1198" s="35"/>
      <c r="R1198" s="35"/>
      <c r="S1198" s="35"/>
      <c r="T1198" s="35"/>
      <c r="U1198" s="35"/>
      <c r="V1198" s="35"/>
      <c r="W1198" s="35"/>
      <c r="X1198" s="35"/>
      <c r="Y1198" s="35"/>
      <c r="Z1198" s="35"/>
      <c r="AA1198" s="35">
        <v>1989</v>
      </c>
      <c r="AB1198" s="35"/>
      <c r="AC1198" s="35">
        <v>4</v>
      </c>
      <c r="AD1198" s="35">
        <v>4</v>
      </c>
      <c r="AE1198" s="35"/>
      <c r="AF1198" s="35">
        <v>4</v>
      </c>
      <c r="AG1198" s="35"/>
      <c r="AH1198" s="35">
        <v>4</v>
      </c>
      <c r="AI1198" s="35"/>
      <c r="AJ1198" s="35"/>
      <c r="AK1198" s="35"/>
      <c r="AL1198" s="35"/>
      <c r="AM1198" s="35"/>
      <c r="AN1198" s="35"/>
      <c r="AO1198" s="35"/>
      <c r="AP1198" s="35"/>
      <c r="AQ1198" s="35"/>
      <c r="AR1198" s="35"/>
      <c r="AS1198" s="35"/>
      <c r="AT1198" s="35"/>
      <c r="AU1198" s="35"/>
      <c r="AV1198" s="35"/>
      <c r="AW1198" s="35"/>
      <c r="AX1198" s="35"/>
      <c r="AY1198" s="35"/>
      <c r="AZ1198" s="35"/>
      <c r="BA1198" s="35"/>
      <c r="BB1198" s="35"/>
      <c r="BC1198" s="35"/>
      <c r="BD1198" s="35"/>
      <c r="BE1198" s="35"/>
      <c r="BF1198" s="35"/>
      <c r="BG1198" s="35"/>
      <c r="BH1198" s="35"/>
      <c r="BI1198" s="35"/>
      <c r="BJ1198" s="35"/>
      <c r="BK1198" s="35"/>
      <c r="BL1198" s="35"/>
      <c r="BM1198" s="35"/>
      <c r="BN1198" s="35"/>
      <c r="BO1198" s="35"/>
      <c r="BP1198" s="35"/>
      <c r="BQ1198" s="35"/>
      <c r="BR1198" s="35"/>
      <c r="BS1198" s="35"/>
      <c r="BT1198" s="35"/>
      <c r="BU1198" s="35"/>
      <c r="BV1198" s="35"/>
      <c r="BW1198" s="35"/>
      <c r="BX1198" s="35"/>
      <c r="BY1198" s="35"/>
      <c r="BZ1198" s="35"/>
      <c r="CA1198" s="35"/>
      <c r="CB1198" s="35"/>
      <c r="CC1198" s="35"/>
      <c r="CD1198" s="35"/>
      <c r="CE1198" s="35"/>
      <c r="CF1198" s="35"/>
      <c r="CG1198" s="35"/>
      <c r="CH1198" s="35" t="s">
        <v>6303</v>
      </c>
      <c r="CQ1198" s="244">
        <v>0</v>
      </c>
      <c r="CV1198" s="244">
        <v>0</v>
      </c>
    </row>
    <row r="1199" spans="1:100" s="244" customFormat="1" x14ac:dyDescent="0.25">
      <c r="A1199" s="35" t="s">
        <v>6304</v>
      </c>
      <c r="B1199" s="35"/>
      <c r="C1199" s="35"/>
      <c r="D1199" s="35"/>
      <c r="E1199" s="35" t="s">
        <v>6305</v>
      </c>
      <c r="F1199" s="35" t="s">
        <v>6306</v>
      </c>
      <c r="G1199" s="35" t="s">
        <v>133</v>
      </c>
      <c r="H1199" s="35">
        <v>47905</v>
      </c>
      <c r="I1199" s="35" t="s">
        <v>585</v>
      </c>
      <c r="J1199" s="35" t="s">
        <v>584</v>
      </c>
      <c r="K1199" s="35">
        <v>10436</v>
      </c>
      <c r="L1199" s="35"/>
      <c r="M1199" s="35"/>
      <c r="N1199" s="35"/>
      <c r="O1199" s="35"/>
      <c r="P1199" s="33"/>
      <c r="Q1199" s="35"/>
      <c r="R1199" s="35"/>
      <c r="S1199" s="35"/>
      <c r="T1199" s="35"/>
      <c r="U1199" s="35"/>
      <c r="V1199" s="35"/>
      <c r="W1199" s="35"/>
      <c r="X1199" s="35"/>
      <c r="Y1199" s="35"/>
      <c r="Z1199" s="35"/>
      <c r="AA1199" s="35">
        <v>2010</v>
      </c>
      <c r="AB1199" s="35"/>
      <c r="AC1199" s="35">
        <v>4</v>
      </c>
      <c r="AD1199" s="35">
        <v>4</v>
      </c>
      <c r="AE1199" s="35"/>
      <c r="AF1199" s="35">
        <v>3</v>
      </c>
      <c r="AG1199" s="35"/>
      <c r="AH1199" s="35">
        <v>4</v>
      </c>
      <c r="AI1199" s="35"/>
      <c r="AJ1199" s="35"/>
      <c r="AK1199" s="35"/>
      <c r="AL1199" s="35"/>
      <c r="AM1199" s="35"/>
      <c r="AN1199" s="35"/>
      <c r="AO1199" s="35"/>
      <c r="AP1199" s="35"/>
      <c r="AQ1199" s="35"/>
      <c r="AR1199" s="35"/>
      <c r="AS1199" s="35"/>
      <c r="AT1199" s="35"/>
      <c r="AU1199" s="35"/>
      <c r="AV1199" s="35"/>
      <c r="AW1199" s="35"/>
      <c r="AX1199" s="35"/>
      <c r="AY1199" s="35"/>
      <c r="AZ1199" s="35"/>
      <c r="BA1199" s="35"/>
      <c r="BB1199" s="35"/>
      <c r="BC1199" s="35"/>
      <c r="BD1199" s="35"/>
      <c r="BE1199" s="35"/>
      <c r="BF1199" s="35"/>
      <c r="BG1199" s="35"/>
      <c r="BH1199" s="35"/>
      <c r="BI1199" s="35"/>
      <c r="BJ1199" s="35"/>
      <c r="BK1199" s="35"/>
      <c r="BL1199" s="35"/>
      <c r="BM1199" s="35"/>
      <c r="BN1199" s="35"/>
      <c r="BO1199" s="35"/>
      <c r="BP1199" s="35"/>
      <c r="BQ1199" s="35"/>
      <c r="BR1199" s="35"/>
      <c r="BS1199" s="35"/>
      <c r="BT1199" s="35"/>
      <c r="BU1199" s="35"/>
      <c r="BV1199" s="35"/>
      <c r="BW1199" s="35"/>
      <c r="BX1199" s="35"/>
      <c r="BY1199" s="35"/>
      <c r="BZ1199" s="35"/>
      <c r="CA1199" s="35"/>
      <c r="CB1199" s="35"/>
      <c r="CC1199" s="35"/>
      <c r="CD1199" s="35"/>
      <c r="CE1199" s="35"/>
      <c r="CF1199" s="35"/>
      <c r="CG1199" s="35"/>
      <c r="CH1199" s="35" t="s">
        <v>6307</v>
      </c>
      <c r="CQ1199" s="244">
        <v>0</v>
      </c>
      <c r="CV1199" s="244">
        <v>0</v>
      </c>
    </row>
    <row r="1200" spans="1:100" s="244" customFormat="1" x14ac:dyDescent="0.25">
      <c r="A1200" s="35" t="s">
        <v>943</v>
      </c>
      <c r="B1200" s="35"/>
      <c r="C1200" s="35"/>
      <c r="D1200" s="35"/>
      <c r="E1200" s="35" t="s">
        <v>6308</v>
      </c>
      <c r="F1200" s="35" t="s">
        <v>6309</v>
      </c>
      <c r="G1200" s="35" t="s">
        <v>133</v>
      </c>
      <c r="H1200" s="35">
        <v>47904</v>
      </c>
      <c r="I1200" s="35" t="s">
        <v>585</v>
      </c>
      <c r="J1200" s="35" t="s">
        <v>584</v>
      </c>
      <c r="K1200" s="35">
        <v>43260</v>
      </c>
      <c r="L1200" s="35"/>
      <c r="M1200" s="35"/>
      <c r="N1200" s="35"/>
      <c r="O1200" s="35"/>
      <c r="P1200" s="33"/>
      <c r="Q1200" s="35"/>
      <c r="R1200" s="35"/>
      <c r="S1200" s="35"/>
      <c r="T1200" s="35"/>
      <c r="U1200" s="35"/>
      <c r="V1200" s="35"/>
      <c r="W1200" s="35"/>
      <c r="X1200" s="35"/>
      <c r="Y1200" s="35"/>
      <c r="Z1200" s="35"/>
      <c r="AA1200" s="35">
        <v>1983</v>
      </c>
      <c r="AB1200" s="35"/>
      <c r="AC1200" s="35">
        <v>3</v>
      </c>
      <c r="AD1200" s="35">
        <v>3</v>
      </c>
      <c r="AE1200" s="35"/>
      <c r="AF1200" s="35">
        <v>3</v>
      </c>
      <c r="AG1200" s="35"/>
      <c r="AH1200" s="35">
        <v>3</v>
      </c>
      <c r="AI1200" s="35"/>
      <c r="AJ1200" s="35"/>
      <c r="AK1200" s="35"/>
      <c r="AL1200" s="35"/>
      <c r="AM1200" s="35"/>
      <c r="AN1200" s="35"/>
      <c r="AO1200" s="35"/>
      <c r="AP1200" s="35"/>
      <c r="AQ1200" s="35"/>
      <c r="AR1200" s="35"/>
      <c r="AS1200" s="35"/>
      <c r="AT1200" s="35"/>
      <c r="AU1200" s="35"/>
      <c r="AV1200" s="35"/>
      <c r="AW1200" s="35"/>
      <c r="AX1200" s="35"/>
      <c r="AY1200" s="35"/>
      <c r="AZ1200" s="35"/>
      <c r="BA1200" s="35"/>
      <c r="BB1200" s="35"/>
      <c r="BC1200" s="35"/>
      <c r="BD1200" s="35"/>
      <c r="BE1200" s="35"/>
      <c r="BF1200" s="35"/>
      <c r="BG1200" s="35"/>
      <c r="BH1200" s="35"/>
      <c r="BI1200" s="35"/>
      <c r="BJ1200" s="35"/>
      <c r="BK1200" s="35"/>
      <c r="BL1200" s="35"/>
      <c r="BM1200" s="35"/>
      <c r="BN1200" s="35"/>
      <c r="BO1200" s="35"/>
      <c r="BP1200" s="35"/>
      <c r="BQ1200" s="35"/>
      <c r="BR1200" s="35"/>
      <c r="BS1200" s="35"/>
      <c r="BT1200" s="35"/>
      <c r="BU1200" s="35"/>
      <c r="BV1200" s="35"/>
      <c r="BW1200" s="35"/>
      <c r="BX1200" s="35"/>
      <c r="BY1200" s="35"/>
      <c r="BZ1200" s="35"/>
      <c r="CA1200" s="35"/>
      <c r="CB1200" s="35"/>
      <c r="CC1200" s="35"/>
      <c r="CD1200" s="35"/>
      <c r="CE1200" s="35"/>
      <c r="CF1200" s="35"/>
      <c r="CG1200" s="35"/>
      <c r="CH1200" s="35" t="s">
        <v>6108</v>
      </c>
      <c r="CQ1200" s="244">
        <v>1</v>
      </c>
      <c r="CR1200" s="244" t="s">
        <v>941</v>
      </c>
      <c r="CV1200" s="244">
        <v>0</v>
      </c>
    </row>
    <row r="1201" spans="1:100" s="244" customFormat="1" x14ac:dyDescent="0.25">
      <c r="A1201" s="35" t="s">
        <v>6310</v>
      </c>
      <c r="B1201" s="35"/>
      <c r="C1201" s="35"/>
      <c r="D1201" s="35"/>
      <c r="E1201" s="35" t="s">
        <v>6311</v>
      </c>
      <c r="F1201" s="35" t="s">
        <v>6312</v>
      </c>
      <c r="G1201" s="35" t="s">
        <v>133</v>
      </c>
      <c r="H1201" s="35">
        <v>47905</v>
      </c>
      <c r="I1201" s="35" t="s">
        <v>585</v>
      </c>
      <c r="J1201" s="35" t="s">
        <v>584</v>
      </c>
      <c r="K1201" s="35">
        <v>68404</v>
      </c>
      <c r="L1201" s="35"/>
      <c r="M1201" s="35"/>
      <c r="N1201" s="35"/>
      <c r="O1201" s="35"/>
      <c r="P1201" s="33"/>
      <c r="Q1201" s="35"/>
      <c r="R1201" s="35"/>
      <c r="S1201" s="35"/>
      <c r="T1201" s="35"/>
      <c r="U1201" s="35"/>
      <c r="V1201" s="35"/>
      <c r="W1201" s="35"/>
      <c r="X1201" s="35"/>
      <c r="Y1201" s="35"/>
      <c r="Z1201" s="35"/>
      <c r="AA1201" s="35">
        <v>2009</v>
      </c>
      <c r="AB1201" s="35"/>
      <c r="AC1201" s="35">
        <v>3</v>
      </c>
      <c r="AD1201" s="35">
        <v>5</v>
      </c>
      <c r="AE1201" s="35"/>
      <c r="AF1201" s="35">
        <v>3</v>
      </c>
      <c r="AG1201" s="35"/>
      <c r="AH1201" s="35">
        <v>3</v>
      </c>
      <c r="AI1201" s="35"/>
      <c r="AJ1201" s="35"/>
      <c r="AK1201" s="35"/>
      <c r="AL1201" s="35"/>
      <c r="AM1201" s="35"/>
      <c r="AN1201" s="35"/>
      <c r="AO1201" s="35"/>
      <c r="AP1201" s="35"/>
      <c r="AQ1201" s="35"/>
      <c r="AR1201" s="35"/>
      <c r="AS1201" s="35"/>
      <c r="AT1201" s="35"/>
      <c r="AU1201" s="35"/>
      <c r="AV1201" s="35"/>
      <c r="AW1201" s="35"/>
      <c r="AX1201" s="35"/>
      <c r="AY1201" s="35"/>
      <c r="AZ1201" s="35"/>
      <c r="BA1201" s="35"/>
      <c r="BB1201" s="35"/>
      <c r="BC1201" s="35"/>
      <c r="BD1201" s="35"/>
      <c r="BE1201" s="35"/>
      <c r="BF1201" s="35"/>
      <c r="BG1201" s="35"/>
      <c r="BH1201" s="35"/>
      <c r="BI1201" s="35"/>
      <c r="BJ1201" s="35"/>
      <c r="BK1201" s="35"/>
      <c r="BL1201" s="35"/>
      <c r="BM1201" s="35"/>
      <c r="BN1201" s="35"/>
      <c r="BO1201" s="35"/>
      <c r="BP1201" s="35"/>
      <c r="BQ1201" s="35"/>
      <c r="BR1201" s="35"/>
      <c r="BS1201" s="35"/>
      <c r="BT1201" s="35"/>
      <c r="BU1201" s="35"/>
      <c r="BV1201" s="35"/>
      <c r="BW1201" s="35"/>
      <c r="BX1201" s="35"/>
      <c r="BY1201" s="35"/>
      <c r="BZ1201" s="35"/>
      <c r="CA1201" s="35"/>
      <c r="CB1201" s="35"/>
      <c r="CC1201" s="35"/>
      <c r="CD1201" s="35"/>
      <c r="CE1201" s="35"/>
      <c r="CF1201" s="35"/>
      <c r="CG1201" s="35"/>
      <c r="CH1201" s="35"/>
      <c r="CQ1201" s="244">
        <v>0</v>
      </c>
      <c r="CV1201" s="244">
        <v>0</v>
      </c>
    </row>
    <row r="1202" spans="1:100" s="244" customFormat="1" x14ac:dyDescent="0.25">
      <c r="A1202" s="35" t="s">
        <v>6313</v>
      </c>
      <c r="B1202" s="35"/>
      <c r="C1202" s="35"/>
      <c r="D1202" s="35"/>
      <c r="E1202" s="35" t="s">
        <v>6314</v>
      </c>
      <c r="F1202" s="35" t="s">
        <v>6315</v>
      </c>
      <c r="G1202" s="35" t="s">
        <v>133</v>
      </c>
      <c r="H1202" s="35">
        <v>47905</v>
      </c>
      <c r="I1202" s="35" t="s">
        <v>585</v>
      </c>
      <c r="J1202" s="35" t="s">
        <v>584</v>
      </c>
      <c r="K1202" s="35">
        <v>61336</v>
      </c>
      <c r="L1202" s="35"/>
      <c r="M1202" s="35"/>
      <c r="N1202" s="35"/>
      <c r="O1202" s="35"/>
      <c r="P1202" s="33"/>
      <c r="Q1202" s="35"/>
      <c r="R1202" s="35"/>
      <c r="S1202" s="35"/>
      <c r="T1202" s="35"/>
      <c r="U1202" s="35"/>
      <c r="V1202" s="35"/>
      <c r="W1202" s="35"/>
      <c r="X1202" s="35"/>
      <c r="Y1202" s="35"/>
      <c r="Z1202" s="35"/>
      <c r="AA1202" s="35">
        <v>2009</v>
      </c>
      <c r="AB1202" s="35"/>
      <c r="AC1202" s="35">
        <v>3</v>
      </c>
      <c r="AD1202" s="35">
        <v>5</v>
      </c>
      <c r="AE1202" s="35"/>
      <c r="AF1202" s="35">
        <v>3</v>
      </c>
      <c r="AG1202" s="35"/>
      <c r="AH1202" s="35">
        <v>3</v>
      </c>
      <c r="AI1202" s="35"/>
      <c r="AJ1202" s="35"/>
      <c r="AK1202" s="35"/>
      <c r="AL1202" s="35"/>
      <c r="AM1202" s="35"/>
      <c r="AN1202" s="35"/>
      <c r="AO1202" s="35"/>
      <c r="AP1202" s="35"/>
      <c r="AQ1202" s="35"/>
      <c r="AR1202" s="35"/>
      <c r="AS1202" s="35"/>
      <c r="AT1202" s="35"/>
      <c r="AU1202" s="35"/>
      <c r="AV1202" s="35"/>
      <c r="AW1202" s="35"/>
      <c r="AX1202" s="35"/>
      <c r="AY1202" s="35"/>
      <c r="AZ1202" s="35"/>
      <c r="BA1202" s="35"/>
      <c r="BB1202" s="35"/>
      <c r="BC1202" s="35"/>
      <c r="BD1202" s="35"/>
      <c r="BE1202" s="35"/>
      <c r="BF1202" s="35"/>
      <c r="BG1202" s="35"/>
      <c r="BH1202" s="35"/>
      <c r="BI1202" s="35"/>
      <c r="BJ1202" s="35"/>
      <c r="BK1202" s="35"/>
      <c r="BL1202" s="35"/>
      <c r="BM1202" s="35"/>
      <c r="BN1202" s="35"/>
      <c r="BO1202" s="35"/>
      <c r="BP1202" s="35"/>
      <c r="BQ1202" s="35"/>
      <c r="BR1202" s="35"/>
      <c r="BS1202" s="35"/>
      <c r="BT1202" s="35"/>
      <c r="BU1202" s="35"/>
      <c r="BV1202" s="35"/>
      <c r="BW1202" s="35"/>
      <c r="BX1202" s="35"/>
      <c r="BY1202" s="35"/>
      <c r="BZ1202" s="35"/>
      <c r="CA1202" s="35"/>
      <c r="CB1202" s="35"/>
      <c r="CC1202" s="35"/>
      <c r="CD1202" s="35"/>
      <c r="CE1202" s="35"/>
      <c r="CF1202" s="35"/>
      <c r="CG1202" s="35"/>
      <c r="CH1202" s="35" t="s">
        <v>6316</v>
      </c>
      <c r="CQ1202" s="244">
        <v>0</v>
      </c>
      <c r="CV1202" s="244">
        <v>0</v>
      </c>
    </row>
    <row r="1203" spans="1:100" s="244" customFormat="1" x14ac:dyDescent="0.25">
      <c r="A1203" s="35" t="s">
        <v>6317</v>
      </c>
      <c r="B1203" s="35"/>
      <c r="C1203" s="35"/>
      <c r="D1203" s="35"/>
      <c r="E1203" s="35" t="s">
        <v>5722</v>
      </c>
      <c r="F1203" s="35" t="s">
        <v>6318</v>
      </c>
      <c r="G1203" s="35" t="s">
        <v>133</v>
      </c>
      <c r="H1203" s="35">
        <v>47905</v>
      </c>
      <c r="I1203" s="35" t="s">
        <v>585</v>
      </c>
      <c r="J1203" s="35" t="s">
        <v>584</v>
      </c>
      <c r="K1203" s="35">
        <v>45978</v>
      </c>
      <c r="L1203" s="35"/>
      <c r="M1203" s="35"/>
      <c r="N1203" s="35"/>
      <c r="O1203" s="35"/>
      <c r="P1203" s="33"/>
      <c r="Q1203" s="35"/>
      <c r="R1203" s="35"/>
      <c r="S1203" s="35"/>
      <c r="T1203" s="35"/>
      <c r="U1203" s="35"/>
      <c r="V1203" s="35"/>
      <c r="W1203" s="35"/>
      <c r="X1203" s="35"/>
      <c r="Y1203" s="35"/>
      <c r="Z1203" s="35"/>
      <c r="AA1203" s="35">
        <v>2000</v>
      </c>
      <c r="AB1203" s="35"/>
      <c r="AC1203" s="35">
        <v>5</v>
      </c>
      <c r="AD1203" s="35">
        <v>5</v>
      </c>
      <c r="AE1203" s="35"/>
      <c r="AF1203" s="35">
        <v>5</v>
      </c>
      <c r="AG1203" s="35"/>
      <c r="AH1203" s="35">
        <v>5</v>
      </c>
      <c r="AI1203" s="35"/>
      <c r="AJ1203" s="35"/>
      <c r="AK1203" s="35"/>
      <c r="AL1203" s="35"/>
      <c r="AM1203" s="35"/>
      <c r="AN1203" s="35"/>
      <c r="AO1203" s="35"/>
      <c r="AP1203" s="35"/>
      <c r="AQ1203" s="35"/>
      <c r="AR1203" s="35"/>
      <c r="AS1203" s="35"/>
      <c r="AT1203" s="35"/>
      <c r="AU1203" s="35"/>
      <c r="AV1203" s="35"/>
      <c r="AW1203" s="35"/>
      <c r="AX1203" s="35"/>
      <c r="AY1203" s="35"/>
      <c r="AZ1203" s="35"/>
      <c r="BA1203" s="35"/>
      <c r="BB1203" s="35"/>
      <c r="BC1203" s="35"/>
      <c r="BD1203" s="35"/>
      <c r="BE1203" s="35"/>
      <c r="BF1203" s="35"/>
      <c r="BG1203" s="35"/>
      <c r="BH1203" s="35"/>
      <c r="BI1203" s="35"/>
      <c r="BJ1203" s="35"/>
      <c r="BK1203" s="35"/>
      <c r="BL1203" s="35"/>
      <c r="BM1203" s="35"/>
      <c r="BN1203" s="35"/>
      <c r="BO1203" s="35"/>
      <c r="BP1203" s="35"/>
      <c r="BQ1203" s="35"/>
      <c r="BR1203" s="35"/>
      <c r="BS1203" s="35"/>
      <c r="BT1203" s="35"/>
      <c r="BU1203" s="35"/>
      <c r="BV1203" s="35"/>
      <c r="BW1203" s="35"/>
      <c r="BX1203" s="35"/>
      <c r="BY1203" s="35"/>
      <c r="BZ1203" s="35"/>
      <c r="CA1203" s="35"/>
      <c r="CB1203" s="35"/>
      <c r="CC1203" s="35"/>
      <c r="CD1203" s="35"/>
      <c r="CE1203" s="35"/>
      <c r="CF1203" s="35"/>
      <c r="CG1203" s="35"/>
      <c r="CH1203" s="35"/>
      <c r="CQ1203" s="244">
        <v>0</v>
      </c>
      <c r="CV1203" s="244">
        <v>0</v>
      </c>
    </row>
    <row r="1204" spans="1:100" s="244" customFormat="1" x14ac:dyDescent="0.25">
      <c r="A1204" s="35" t="s">
        <v>3274</v>
      </c>
      <c r="B1204" s="35"/>
      <c r="C1204" s="35"/>
      <c r="D1204" s="35"/>
      <c r="E1204" s="35" t="s">
        <v>6319</v>
      </c>
      <c r="F1204" s="35" t="s">
        <v>6320</v>
      </c>
      <c r="G1204" s="35" t="s">
        <v>133</v>
      </c>
      <c r="H1204" s="35">
        <v>47905</v>
      </c>
      <c r="I1204" s="35" t="s">
        <v>585</v>
      </c>
      <c r="J1204" s="35" t="s">
        <v>584</v>
      </c>
      <c r="K1204" s="35">
        <v>48330</v>
      </c>
      <c r="L1204" s="35"/>
      <c r="M1204" s="35"/>
      <c r="N1204" s="35"/>
      <c r="O1204" s="35"/>
      <c r="P1204" s="33"/>
      <c r="Q1204" s="35"/>
      <c r="R1204" s="35"/>
      <c r="S1204" s="35"/>
      <c r="T1204" s="35"/>
      <c r="U1204" s="35"/>
      <c r="V1204" s="35"/>
      <c r="W1204" s="35"/>
      <c r="X1204" s="35"/>
      <c r="Y1204" s="35"/>
      <c r="Z1204" s="35"/>
      <c r="AA1204" s="35">
        <v>2012</v>
      </c>
      <c r="AB1204" s="35"/>
      <c r="AC1204" s="35">
        <v>4</v>
      </c>
      <c r="AD1204" s="35">
        <v>4</v>
      </c>
      <c r="AE1204" s="35"/>
      <c r="AF1204" s="35">
        <v>4</v>
      </c>
      <c r="AG1204" s="35"/>
      <c r="AH1204" s="35">
        <v>3</v>
      </c>
      <c r="AI1204" s="35"/>
      <c r="AJ1204" s="35"/>
      <c r="AK1204" s="35"/>
      <c r="AL1204" s="35"/>
      <c r="AM1204" s="35"/>
      <c r="AN1204" s="35"/>
      <c r="AO1204" s="35"/>
      <c r="AP1204" s="35"/>
      <c r="AQ1204" s="35"/>
      <c r="AR1204" s="35"/>
      <c r="AS1204" s="35"/>
      <c r="AT1204" s="35"/>
      <c r="AU1204" s="35"/>
      <c r="AV1204" s="35"/>
      <c r="AW1204" s="35"/>
      <c r="AX1204" s="35"/>
      <c r="AY1204" s="35"/>
      <c r="AZ1204" s="35"/>
      <c r="BA1204" s="35"/>
      <c r="BB1204" s="35"/>
      <c r="BC1204" s="35"/>
      <c r="BD1204" s="35"/>
      <c r="BE1204" s="35"/>
      <c r="BF1204" s="35"/>
      <c r="BG1204" s="35"/>
      <c r="BH1204" s="35"/>
      <c r="BI1204" s="35"/>
      <c r="BJ1204" s="35"/>
      <c r="BK1204" s="35"/>
      <c r="BL1204" s="35"/>
      <c r="BM1204" s="35"/>
      <c r="BN1204" s="35"/>
      <c r="BO1204" s="35"/>
      <c r="BP1204" s="35"/>
      <c r="BQ1204" s="35"/>
      <c r="BR1204" s="35"/>
      <c r="BS1204" s="35"/>
      <c r="BT1204" s="35"/>
      <c r="BU1204" s="35"/>
      <c r="BV1204" s="35"/>
      <c r="BW1204" s="35"/>
      <c r="BX1204" s="35"/>
      <c r="BY1204" s="35"/>
      <c r="BZ1204" s="35"/>
      <c r="CA1204" s="35"/>
      <c r="CB1204" s="35"/>
      <c r="CC1204" s="35"/>
      <c r="CD1204" s="35"/>
      <c r="CE1204" s="35"/>
      <c r="CF1204" s="35"/>
      <c r="CG1204" s="35"/>
      <c r="CH1204" s="35" t="s">
        <v>6321</v>
      </c>
      <c r="CQ1204" s="244">
        <v>1</v>
      </c>
      <c r="CR1204" s="244" t="s">
        <v>3273</v>
      </c>
      <c r="CV1204" s="244">
        <v>0</v>
      </c>
    </row>
    <row r="1205" spans="1:100" s="244" customFormat="1" x14ac:dyDescent="0.25">
      <c r="A1205" s="35" t="s">
        <v>2564</v>
      </c>
      <c r="B1205" s="35"/>
      <c r="C1205" s="35"/>
      <c r="D1205" s="35"/>
      <c r="E1205" s="35" t="s">
        <v>731</v>
      </c>
      <c r="F1205" s="35" t="s">
        <v>6322</v>
      </c>
      <c r="G1205" s="35" t="s">
        <v>133</v>
      </c>
      <c r="H1205" s="35">
        <v>47905</v>
      </c>
      <c r="I1205" s="35" t="s">
        <v>585</v>
      </c>
      <c r="J1205" s="35" t="s">
        <v>584</v>
      </c>
      <c r="K1205" s="35">
        <v>102413</v>
      </c>
      <c r="L1205" s="35"/>
      <c r="M1205" s="35"/>
      <c r="N1205" s="35"/>
      <c r="O1205" s="35"/>
      <c r="P1205" s="33"/>
      <c r="Q1205" s="35"/>
      <c r="R1205" s="35"/>
      <c r="S1205" s="35"/>
      <c r="T1205" s="35"/>
      <c r="U1205" s="35"/>
      <c r="V1205" s="35"/>
      <c r="W1205" s="35"/>
      <c r="X1205" s="35"/>
      <c r="Y1205" s="35"/>
      <c r="Z1205" s="35"/>
      <c r="AA1205" s="35">
        <v>1962</v>
      </c>
      <c r="AB1205" s="35"/>
      <c r="AC1205" s="35">
        <v>2</v>
      </c>
      <c r="AD1205" s="35">
        <v>2</v>
      </c>
      <c r="AE1205" s="35"/>
      <c r="AF1205" s="35">
        <v>3</v>
      </c>
      <c r="AG1205" s="35"/>
      <c r="AH1205" s="35">
        <v>3</v>
      </c>
      <c r="AI1205" s="35"/>
      <c r="AJ1205" s="35"/>
      <c r="AK1205" s="35"/>
      <c r="AL1205" s="35"/>
      <c r="AM1205" s="35"/>
      <c r="AN1205" s="35"/>
      <c r="AO1205" s="35"/>
      <c r="AP1205" s="35"/>
      <c r="AQ1205" s="35"/>
      <c r="AR1205" s="35"/>
      <c r="AS1205" s="35"/>
      <c r="AT1205" s="35"/>
      <c r="AU1205" s="35"/>
      <c r="AV1205" s="35"/>
      <c r="AW1205" s="35"/>
      <c r="AX1205" s="35"/>
      <c r="AY1205" s="35"/>
      <c r="AZ1205" s="35"/>
      <c r="BA1205" s="35"/>
      <c r="BB1205" s="35"/>
      <c r="BC1205" s="35"/>
      <c r="BD1205" s="35"/>
      <c r="BE1205" s="35"/>
      <c r="BF1205" s="35"/>
      <c r="BG1205" s="35"/>
      <c r="BH1205" s="35"/>
      <c r="BI1205" s="35"/>
      <c r="BJ1205" s="35"/>
      <c r="BK1205" s="35"/>
      <c r="BL1205" s="35"/>
      <c r="BM1205" s="35"/>
      <c r="BN1205" s="35"/>
      <c r="BO1205" s="35"/>
      <c r="BP1205" s="35"/>
      <c r="BQ1205" s="35"/>
      <c r="BR1205" s="35"/>
      <c r="BS1205" s="35"/>
      <c r="BT1205" s="35"/>
      <c r="BU1205" s="35"/>
      <c r="BV1205" s="35"/>
      <c r="BW1205" s="35"/>
      <c r="BX1205" s="35"/>
      <c r="BY1205" s="35"/>
      <c r="BZ1205" s="35"/>
      <c r="CA1205" s="35"/>
      <c r="CB1205" s="35"/>
      <c r="CC1205" s="35"/>
      <c r="CD1205" s="35"/>
      <c r="CE1205" s="35"/>
      <c r="CF1205" s="35"/>
      <c r="CG1205" s="35"/>
      <c r="CH1205" s="35" t="s">
        <v>6108</v>
      </c>
      <c r="CQ1205" s="244">
        <v>1</v>
      </c>
      <c r="CR1205" s="244" t="s">
        <v>2562</v>
      </c>
      <c r="CV1205" s="244">
        <v>0</v>
      </c>
    </row>
    <row r="1206" spans="1:100" s="245" customFormat="1" x14ac:dyDescent="0.25">
      <c r="A1206" s="35"/>
      <c r="B1206" s="35"/>
      <c r="C1206" s="35"/>
      <c r="D1206" s="35"/>
      <c r="E1206" s="35"/>
      <c r="F1206" s="35"/>
      <c r="G1206" s="35"/>
      <c r="H1206" s="35"/>
      <c r="I1206" s="35"/>
      <c r="J1206" s="35"/>
      <c r="K1206" s="35"/>
      <c r="L1206" s="35"/>
      <c r="M1206" s="35"/>
      <c r="N1206" s="35"/>
      <c r="O1206" s="35"/>
      <c r="P1206" s="33"/>
      <c r="Q1206" s="35"/>
      <c r="R1206" s="35"/>
      <c r="S1206" s="35"/>
      <c r="T1206" s="35"/>
      <c r="U1206" s="35"/>
      <c r="V1206" s="35"/>
      <c r="W1206" s="35"/>
      <c r="X1206" s="35"/>
      <c r="Y1206" s="35"/>
      <c r="Z1206" s="35"/>
      <c r="AA1206" s="35"/>
      <c r="AB1206" s="35"/>
      <c r="AC1206" s="35"/>
      <c r="AD1206" s="35"/>
      <c r="AE1206" s="35"/>
      <c r="AF1206" s="35"/>
      <c r="AG1206" s="35"/>
      <c r="AH1206" s="35"/>
      <c r="AI1206" s="35"/>
      <c r="AJ1206" s="35"/>
      <c r="AK1206" s="35"/>
      <c r="AL1206" s="35"/>
      <c r="AM1206" s="35"/>
      <c r="AN1206" s="35"/>
      <c r="AO1206" s="35"/>
      <c r="AP1206" s="35"/>
      <c r="AQ1206" s="35"/>
      <c r="AR1206" s="35"/>
      <c r="AS1206" s="35"/>
      <c r="AT1206" s="35"/>
      <c r="AU1206" s="35"/>
      <c r="AV1206" s="35"/>
      <c r="AW1206" s="35"/>
      <c r="AX1206" s="35"/>
      <c r="AY1206" s="35"/>
      <c r="AZ1206" s="35"/>
      <c r="BA1206" s="35"/>
      <c r="BB1206" s="35"/>
      <c r="BC1206" s="35"/>
      <c r="BD1206" s="35"/>
      <c r="BE1206" s="35"/>
      <c r="BF1206" s="35"/>
      <c r="BG1206" s="35"/>
      <c r="BH1206" s="35"/>
      <c r="BI1206" s="35"/>
      <c r="BJ1206" s="35"/>
      <c r="BK1206" s="35"/>
      <c r="BL1206" s="35"/>
      <c r="BM1206" s="35"/>
      <c r="BN1206" s="35"/>
      <c r="BO1206" s="35"/>
      <c r="BP1206" s="35"/>
      <c r="BQ1206" s="35"/>
      <c r="BR1206" s="35"/>
      <c r="BS1206" s="35"/>
      <c r="BT1206" s="35"/>
      <c r="BU1206" s="35"/>
      <c r="BV1206" s="35"/>
      <c r="BW1206" s="35"/>
      <c r="BX1206" s="35"/>
      <c r="BY1206" s="35"/>
      <c r="BZ1206" s="35"/>
      <c r="CA1206" s="35"/>
      <c r="CB1206" s="35"/>
      <c r="CC1206" s="35"/>
      <c r="CD1206" s="35"/>
      <c r="CE1206" s="35"/>
      <c r="CF1206" s="35"/>
      <c r="CG1206" s="35"/>
      <c r="CH1206" s="35"/>
    </row>
    <row r="1207" spans="1:100" s="245" customFormat="1" x14ac:dyDescent="0.25">
      <c r="A1207" s="35"/>
      <c r="B1207" s="35"/>
      <c r="C1207" s="35"/>
      <c r="D1207" s="35"/>
      <c r="E1207" s="35"/>
      <c r="F1207" s="35"/>
      <c r="G1207" s="35"/>
      <c r="H1207" s="35"/>
      <c r="I1207" s="35"/>
      <c r="J1207" s="35"/>
      <c r="K1207" s="35"/>
      <c r="L1207" s="35"/>
      <c r="M1207" s="35"/>
      <c r="N1207" s="35"/>
      <c r="O1207" s="35"/>
      <c r="P1207" s="33"/>
      <c r="Q1207" s="35"/>
      <c r="R1207" s="35"/>
      <c r="S1207" s="35"/>
      <c r="T1207" s="35"/>
      <c r="U1207" s="35"/>
      <c r="V1207" s="35"/>
      <c r="W1207" s="35"/>
      <c r="X1207" s="35"/>
      <c r="Y1207" s="35"/>
      <c r="Z1207" s="35"/>
      <c r="AA1207" s="35"/>
      <c r="AB1207" s="35"/>
      <c r="AC1207" s="35"/>
      <c r="AD1207" s="35"/>
      <c r="AE1207" s="35"/>
      <c r="AF1207" s="35"/>
      <c r="AG1207" s="35"/>
      <c r="AH1207" s="35"/>
      <c r="AI1207" s="35"/>
      <c r="AJ1207" s="35"/>
      <c r="AK1207" s="35"/>
      <c r="AL1207" s="35"/>
      <c r="AM1207" s="35"/>
      <c r="AN1207" s="35"/>
      <c r="AO1207" s="35"/>
      <c r="AP1207" s="35"/>
      <c r="AQ1207" s="35"/>
      <c r="AR1207" s="35"/>
      <c r="AS1207" s="35"/>
      <c r="AT1207" s="35"/>
      <c r="AU1207" s="35"/>
      <c r="AV1207" s="35"/>
      <c r="AW1207" s="35"/>
      <c r="AX1207" s="35"/>
      <c r="AY1207" s="35"/>
      <c r="AZ1207" s="35"/>
      <c r="BA1207" s="35"/>
      <c r="BB1207" s="35"/>
      <c r="BC1207" s="35"/>
      <c r="BD1207" s="35"/>
      <c r="BE1207" s="35"/>
      <c r="BF1207" s="35"/>
      <c r="BG1207" s="35"/>
      <c r="BH1207" s="35"/>
      <c r="BI1207" s="35"/>
      <c r="BJ1207" s="35"/>
      <c r="BK1207" s="35"/>
      <c r="BL1207" s="35"/>
      <c r="BM1207" s="35"/>
      <c r="BN1207" s="35"/>
      <c r="BO1207" s="35"/>
      <c r="BP1207" s="35"/>
      <c r="BQ1207" s="35"/>
      <c r="BR1207" s="35"/>
      <c r="BS1207" s="35"/>
      <c r="BT1207" s="35"/>
      <c r="BU1207" s="35"/>
      <c r="BV1207" s="35"/>
      <c r="BW1207" s="35"/>
      <c r="BX1207" s="35"/>
      <c r="BY1207" s="35"/>
      <c r="BZ1207" s="35"/>
      <c r="CA1207" s="35"/>
      <c r="CB1207" s="35"/>
      <c r="CC1207" s="35"/>
      <c r="CD1207" s="35"/>
      <c r="CE1207" s="35"/>
      <c r="CF1207" s="35"/>
      <c r="CG1207" s="35"/>
      <c r="CH1207" s="35"/>
    </row>
    <row r="1208" spans="1:100" s="245" customFormat="1" x14ac:dyDescent="0.25">
      <c r="A1208" s="35"/>
      <c r="B1208" s="35"/>
      <c r="C1208" s="35"/>
      <c r="D1208" s="35"/>
      <c r="E1208" s="35"/>
      <c r="F1208" s="35"/>
      <c r="G1208" s="35"/>
      <c r="H1208" s="35"/>
      <c r="I1208" s="35"/>
      <c r="J1208" s="35"/>
      <c r="K1208" s="35"/>
      <c r="L1208" s="35"/>
      <c r="M1208" s="35"/>
      <c r="N1208" s="35"/>
      <c r="O1208" s="35"/>
      <c r="P1208" s="33"/>
      <c r="Q1208" s="35"/>
      <c r="R1208" s="35"/>
      <c r="S1208" s="35"/>
      <c r="T1208" s="35"/>
      <c r="U1208" s="35"/>
      <c r="V1208" s="35"/>
      <c r="W1208" s="35"/>
      <c r="X1208" s="35"/>
      <c r="Y1208" s="35"/>
      <c r="Z1208" s="35"/>
      <c r="AA1208" s="35"/>
      <c r="AB1208" s="35"/>
      <c r="AC1208" s="35"/>
      <c r="AD1208" s="35"/>
      <c r="AE1208" s="35"/>
      <c r="AF1208" s="35"/>
      <c r="AG1208" s="35"/>
      <c r="AH1208" s="35"/>
      <c r="AI1208" s="35"/>
      <c r="AJ1208" s="35"/>
      <c r="AK1208" s="35"/>
      <c r="AL1208" s="35"/>
      <c r="AM1208" s="35"/>
      <c r="AN1208" s="35"/>
      <c r="AO1208" s="35"/>
      <c r="AP1208" s="35"/>
      <c r="AQ1208" s="35"/>
      <c r="AR1208" s="35"/>
      <c r="AS1208" s="35"/>
      <c r="AT1208" s="35"/>
      <c r="AU1208" s="35"/>
      <c r="AV1208" s="35"/>
      <c r="AW1208" s="35"/>
      <c r="AX1208" s="35"/>
      <c r="AY1208" s="35"/>
      <c r="AZ1208" s="35"/>
      <c r="BA1208" s="35"/>
      <c r="BB1208" s="35"/>
      <c r="BC1208" s="35"/>
      <c r="BD1208" s="35"/>
      <c r="BE1208" s="35"/>
      <c r="BF1208" s="35"/>
      <c r="BG1208" s="35"/>
      <c r="BH1208" s="35"/>
      <c r="BI1208" s="35"/>
      <c r="BJ1208" s="35"/>
      <c r="BK1208" s="35"/>
      <c r="BL1208" s="35"/>
      <c r="BM1208" s="35"/>
      <c r="BN1208" s="35"/>
      <c r="BO1208" s="35"/>
      <c r="BP1208" s="35"/>
      <c r="BQ1208" s="35"/>
      <c r="BR1208" s="35"/>
      <c r="BS1208" s="35"/>
      <c r="BT1208" s="35"/>
      <c r="BU1208" s="35"/>
      <c r="BV1208" s="35"/>
      <c r="BW1208" s="35"/>
      <c r="BX1208" s="35"/>
      <c r="BY1208" s="35"/>
      <c r="BZ1208" s="35"/>
      <c r="CA1208" s="35"/>
      <c r="CB1208" s="35"/>
      <c r="CC1208" s="35"/>
      <c r="CD1208" s="35"/>
      <c r="CE1208" s="35"/>
      <c r="CF1208" s="35"/>
      <c r="CG1208" s="35"/>
      <c r="CH1208" s="35"/>
    </row>
    <row r="1209" spans="1:100" s="245" customFormat="1" x14ac:dyDescent="0.25">
      <c r="A1209" s="35"/>
      <c r="B1209" s="35"/>
      <c r="C1209" s="35"/>
      <c r="D1209" s="35"/>
      <c r="E1209" s="35"/>
      <c r="F1209" s="35"/>
      <c r="G1209" s="35"/>
      <c r="H1209" s="35"/>
      <c r="I1209" s="35"/>
      <c r="J1209" s="35"/>
      <c r="K1209" s="35"/>
      <c r="L1209" s="35"/>
      <c r="M1209" s="35"/>
      <c r="N1209" s="35"/>
      <c r="O1209" s="35"/>
      <c r="P1209" s="33"/>
      <c r="Q1209" s="35"/>
      <c r="R1209" s="35"/>
      <c r="S1209" s="35"/>
      <c r="T1209" s="35"/>
      <c r="U1209" s="35"/>
      <c r="V1209" s="35"/>
      <c r="W1209" s="35"/>
      <c r="X1209" s="35"/>
      <c r="Y1209" s="35"/>
      <c r="Z1209" s="35"/>
      <c r="AA1209" s="35"/>
      <c r="AB1209" s="35"/>
      <c r="AC1209" s="35"/>
      <c r="AD1209" s="35"/>
      <c r="AE1209" s="35"/>
      <c r="AF1209" s="35"/>
      <c r="AG1209" s="35"/>
      <c r="AH1209" s="35"/>
      <c r="AI1209" s="35"/>
      <c r="AJ1209" s="35"/>
      <c r="AK1209" s="35"/>
      <c r="AL1209" s="35"/>
      <c r="AM1209" s="35"/>
      <c r="AN1209" s="35"/>
      <c r="AO1209" s="35"/>
      <c r="AP1209" s="35"/>
      <c r="AQ1209" s="35"/>
      <c r="AR1209" s="35"/>
      <c r="AS1209" s="35"/>
      <c r="AT1209" s="35"/>
      <c r="AU1209" s="35"/>
      <c r="AV1209" s="35"/>
      <c r="AW1209" s="35"/>
      <c r="AX1209" s="35"/>
      <c r="AY1209" s="35"/>
      <c r="AZ1209" s="35"/>
      <c r="BA1209" s="35"/>
      <c r="BB1209" s="35"/>
      <c r="BC1209" s="35"/>
      <c r="BD1209" s="35"/>
      <c r="BE1209" s="35"/>
      <c r="BF1209" s="35"/>
      <c r="BG1209" s="35"/>
      <c r="BH1209" s="35"/>
      <c r="BI1209" s="35"/>
      <c r="BJ1209" s="35"/>
      <c r="BK1209" s="35"/>
      <c r="BL1209" s="35"/>
      <c r="BM1209" s="35"/>
      <c r="BN1209" s="35"/>
      <c r="BO1209" s="35"/>
      <c r="BP1209" s="35"/>
      <c r="BQ1209" s="35"/>
      <c r="BR1209" s="35"/>
      <c r="BS1209" s="35"/>
      <c r="BT1209" s="35"/>
      <c r="BU1209" s="35"/>
      <c r="BV1209" s="35"/>
      <c r="BW1209" s="35"/>
      <c r="BX1209" s="35"/>
      <c r="BY1209" s="35"/>
      <c r="BZ1209" s="35"/>
      <c r="CA1209" s="35"/>
      <c r="CB1209" s="35"/>
      <c r="CC1209" s="35"/>
      <c r="CD1209" s="35"/>
      <c r="CE1209" s="35"/>
      <c r="CF1209" s="35"/>
      <c r="CG1209" s="35"/>
      <c r="CH1209" s="35"/>
    </row>
    <row r="1210" spans="1:100" s="245" customFormat="1" x14ac:dyDescent="0.25">
      <c r="A1210" s="35"/>
      <c r="B1210" s="35"/>
      <c r="C1210" s="35"/>
      <c r="D1210" s="35"/>
      <c r="E1210" s="35"/>
      <c r="F1210" s="35"/>
      <c r="G1210" s="35"/>
      <c r="H1210" s="35"/>
      <c r="I1210" s="35"/>
      <c r="J1210" s="35"/>
      <c r="K1210" s="35"/>
      <c r="L1210" s="35"/>
      <c r="M1210" s="35"/>
      <c r="N1210" s="35"/>
      <c r="O1210" s="35"/>
      <c r="P1210" s="33"/>
      <c r="Q1210" s="35"/>
      <c r="R1210" s="35"/>
      <c r="S1210" s="35"/>
      <c r="T1210" s="35"/>
      <c r="U1210" s="35"/>
      <c r="V1210" s="35"/>
      <c r="W1210" s="35"/>
      <c r="X1210" s="35"/>
      <c r="Y1210" s="35"/>
      <c r="Z1210" s="35"/>
      <c r="AA1210" s="35"/>
      <c r="AB1210" s="35"/>
      <c r="AC1210" s="35"/>
      <c r="AD1210" s="35"/>
      <c r="AE1210" s="35"/>
      <c r="AF1210" s="35"/>
      <c r="AG1210" s="35"/>
      <c r="AH1210" s="35"/>
      <c r="AI1210" s="35"/>
      <c r="AJ1210" s="35"/>
      <c r="AK1210" s="35"/>
      <c r="AL1210" s="35"/>
      <c r="AM1210" s="35"/>
      <c r="AN1210" s="35"/>
      <c r="AO1210" s="35"/>
      <c r="AP1210" s="35"/>
      <c r="AQ1210" s="35"/>
      <c r="AR1210" s="35"/>
      <c r="AS1210" s="35"/>
      <c r="AT1210" s="35"/>
      <c r="AU1210" s="35"/>
      <c r="AV1210" s="35"/>
      <c r="AW1210" s="35"/>
      <c r="AX1210" s="35"/>
      <c r="AY1210" s="35"/>
      <c r="AZ1210" s="35"/>
      <c r="BA1210" s="35"/>
      <c r="BB1210" s="35"/>
      <c r="BC1210" s="35"/>
      <c r="BD1210" s="35"/>
      <c r="BE1210" s="35"/>
      <c r="BF1210" s="35"/>
      <c r="BG1210" s="35"/>
      <c r="BH1210" s="35"/>
      <c r="BI1210" s="35"/>
      <c r="BJ1210" s="35"/>
      <c r="BK1210" s="35"/>
      <c r="BL1210" s="35"/>
      <c r="BM1210" s="35"/>
      <c r="BN1210" s="35"/>
      <c r="BO1210" s="35"/>
      <c r="BP1210" s="35"/>
      <c r="BQ1210" s="35"/>
      <c r="BR1210" s="35"/>
      <c r="BS1210" s="35"/>
      <c r="BT1210" s="35"/>
      <c r="BU1210" s="35"/>
      <c r="BV1210" s="35"/>
      <c r="BW1210" s="35"/>
      <c r="BX1210" s="35"/>
      <c r="BY1210" s="35"/>
      <c r="BZ1210" s="35"/>
      <c r="CA1210" s="35"/>
      <c r="CB1210" s="35"/>
      <c r="CC1210" s="35"/>
      <c r="CD1210" s="35"/>
      <c r="CE1210" s="35"/>
      <c r="CF1210" s="35"/>
      <c r="CG1210" s="35"/>
      <c r="CH1210" s="35"/>
    </row>
    <row r="1211" spans="1:100" s="166" customFormat="1" x14ac:dyDescent="0.25">
      <c r="A1211" s="170" t="s">
        <v>6459</v>
      </c>
      <c r="B1211" s="170"/>
      <c r="C1211" s="170"/>
      <c r="D1211" s="170" t="s">
        <v>6460</v>
      </c>
      <c r="E1211" s="170" t="s">
        <v>6461</v>
      </c>
      <c r="F1211" s="170" t="s">
        <v>6462</v>
      </c>
      <c r="G1211" s="170" t="s">
        <v>133</v>
      </c>
      <c r="H1211" s="170">
        <v>47905</v>
      </c>
      <c r="I1211" s="170" t="s">
        <v>586</v>
      </c>
      <c r="J1211" s="170" t="s">
        <v>141</v>
      </c>
      <c r="K1211" s="170">
        <v>9550</v>
      </c>
      <c r="L1211" s="170"/>
      <c r="M1211" s="170"/>
      <c r="N1211" s="170"/>
      <c r="O1211" s="170"/>
      <c r="P1211" s="252"/>
      <c r="Q1211" s="170"/>
      <c r="R1211" s="170"/>
      <c r="S1211" s="170"/>
      <c r="T1211" s="170"/>
      <c r="U1211" s="170"/>
      <c r="V1211" s="170"/>
      <c r="W1211" s="170"/>
      <c r="X1211" s="170"/>
      <c r="Y1211" s="170"/>
      <c r="Z1211" s="170"/>
      <c r="AA1211" s="170">
        <v>1950</v>
      </c>
      <c r="AB1211" s="170"/>
      <c r="AC1211" s="170">
        <v>3</v>
      </c>
      <c r="AD1211" s="170">
        <v>4</v>
      </c>
      <c r="AE1211" s="170"/>
      <c r="AF1211" s="170">
        <v>2</v>
      </c>
      <c r="AG1211" s="170"/>
      <c r="AH1211" s="170">
        <v>3</v>
      </c>
      <c r="AI1211" s="170"/>
      <c r="AJ1211" s="170"/>
      <c r="AK1211" s="170"/>
      <c r="AL1211" s="170"/>
      <c r="AM1211" s="170"/>
      <c r="AN1211" s="170"/>
      <c r="AO1211" s="170"/>
      <c r="AP1211" s="170"/>
      <c r="AQ1211" s="170"/>
      <c r="AR1211" s="170"/>
      <c r="AS1211" s="170"/>
      <c r="AT1211" s="170"/>
      <c r="AU1211" s="170"/>
      <c r="AV1211" s="170"/>
      <c r="AW1211" s="170"/>
      <c r="AX1211" s="170"/>
      <c r="AY1211" s="170"/>
      <c r="AZ1211" s="170"/>
      <c r="BA1211" s="170"/>
      <c r="BB1211" s="170"/>
      <c r="BC1211" s="170"/>
      <c r="BD1211" s="170"/>
      <c r="BE1211" s="170"/>
      <c r="BF1211" s="170"/>
      <c r="BG1211" s="170"/>
      <c r="BH1211" s="170"/>
      <c r="BI1211" s="170"/>
      <c r="BJ1211" s="170"/>
      <c r="BK1211" s="170"/>
      <c r="BL1211" s="170"/>
      <c r="BM1211" s="170"/>
      <c r="BN1211" s="170"/>
      <c r="BO1211" s="170"/>
      <c r="BP1211" s="170"/>
      <c r="BQ1211" s="170"/>
      <c r="BR1211" s="170"/>
      <c r="BS1211" s="170"/>
      <c r="BT1211" s="170"/>
      <c r="BU1211" s="170"/>
      <c r="BV1211" s="170"/>
      <c r="BW1211" s="170"/>
      <c r="BX1211" s="170"/>
      <c r="BY1211" s="170"/>
      <c r="BZ1211" s="170"/>
      <c r="CA1211" s="170"/>
      <c r="CB1211" s="170"/>
      <c r="CC1211" s="170"/>
      <c r="CD1211" s="170"/>
      <c r="CE1211" s="170"/>
      <c r="CF1211" s="170"/>
      <c r="CG1211" s="170"/>
      <c r="CH1211" s="170" t="s">
        <v>6440</v>
      </c>
      <c r="CQ1211" s="166">
        <v>0</v>
      </c>
      <c r="CV1211" s="166">
        <v>0</v>
      </c>
    </row>
    <row r="1212" spans="1:100" s="166" customFormat="1" x14ac:dyDescent="0.25">
      <c r="A1212" s="170" t="s">
        <v>6442</v>
      </c>
      <c r="B1212" s="170"/>
      <c r="C1212" s="170"/>
      <c r="D1212" s="170" t="s">
        <v>6443</v>
      </c>
      <c r="E1212" s="170" t="s">
        <v>6444</v>
      </c>
      <c r="F1212" s="170" t="s">
        <v>6445</v>
      </c>
      <c r="G1212" s="170" t="s">
        <v>254</v>
      </c>
      <c r="H1212" s="170">
        <v>47906</v>
      </c>
      <c r="I1212" s="170" t="s">
        <v>586</v>
      </c>
      <c r="J1212" s="170" t="s">
        <v>141</v>
      </c>
      <c r="K1212" s="170">
        <v>6840</v>
      </c>
      <c r="L1212" s="170"/>
      <c r="M1212" s="170"/>
      <c r="N1212" s="170"/>
      <c r="O1212" s="170"/>
      <c r="P1212" s="252"/>
      <c r="Q1212" s="170"/>
      <c r="R1212" s="170"/>
      <c r="S1212" s="170"/>
      <c r="T1212" s="170"/>
      <c r="U1212" s="170"/>
      <c r="V1212" s="170"/>
      <c r="W1212" s="170"/>
      <c r="X1212" s="170"/>
      <c r="Y1212" s="170"/>
      <c r="Z1212" s="170"/>
      <c r="AA1212" s="170">
        <v>1967</v>
      </c>
      <c r="AB1212" s="170"/>
      <c r="AC1212" s="170">
        <v>4</v>
      </c>
      <c r="AD1212" s="170">
        <v>4</v>
      </c>
      <c r="AE1212" s="170"/>
      <c r="AF1212" s="170">
        <v>4</v>
      </c>
      <c r="AG1212" s="170"/>
      <c r="AH1212" s="170">
        <v>3</v>
      </c>
      <c r="AI1212" s="170"/>
      <c r="AJ1212" s="170"/>
      <c r="AK1212" s="170"/>
      <c r="AL1212" s="170"/>
      <c r="AM1212" s="170"/>
      <c r="AN1212" s="170"/>
      <c r="AO1212" s="170"/>
      <c r="AP1212" s="170"/>
      <c r="AQ1212" s="170"/>
      <c r="AR1212" s="170"/>
      <c r="AS1212" s="170"/>
      <c r="AT1212" s="170"/>
      <c r="AU1212" s="170"/>
      <c r="AV1212" s="170"/>
      <c r="AW1212" s="170"/>
      <c r="AX1212" s="170"/>
      <c r="AY1212" s="170"/>
      <c r="AZ1212" s="170"/>
      <c r="BA1212" s="170"/>
      <c r="BB1212" s="170"/>
      <c r="BC1212" s="170"/>
      <c r="BD1212" s="170"/>
      <c r="BE1212" s="170"/>
      <c r="BF1212" s="170"/>
      <c r="BG1212" s="170"/>
      <c r="BH1212" s="170"/>
      <c r="BI1212" s="170"/>
      <c r="BJ1212" s="170"/>
      <c r="BK1212" s="170"/>
      <c r="BL1212" s="170"/>
      <c r="BM1212" s="170"/>
      <c r="BN1212" s="170"/>
      <c r="BO1212" s="170"/>
      <c r="BP1212" s="170"/>
      <c r="BQ1212" s="170"/>
      <c r="BR1212" s="170"/>
      <c r="BS1212" s="170"/>
      <c r="BT1212" s="170"/>
      <c r="BU1212" s="170"/>
      <c r="BV1212" s="170"/>
      <c r="BW1212" s="170"/>
      <c r="BX1212" s="170"/>
      <c r="BY1212" s="170"/>
      <c r="BZ1212" s="170"/>
      <c r="CA1212" s="170"/>
      <c r="CB1212" s="170"/>
      <c r="CC1212" s="170"/>
      <c r="CD1212" s="170"/>
      <c r="CE1212" s="170"/>
      <c r="CF1212" s="170"/>
      <c r="CG1212" s="170"/>
      <c r="CH1212" s="170" t="s">
        <v>6446</v>
      </c>
      <c r="CQ1212" s="166">
        <v>0</v>
      </c>
      <c r="CV1212" s="166">
        <v>0</v>
      </c>
    </row>
    <row r="1213" spans="1:100" s="166" customFormat="1" x14ac:dyDescent="0.25">
      <c r="A1213" s="170" t="s">
        <v>6436</v>
      </c>
      <c r="B1213" s="170"/>
      <c r="C1213" s="170"/>
      <c r="D1213" s="170" t="s">
        <v>6437</v>
      </c>
      <c r="E1213" s="170" t="s">
        <v>6438</v>
      </c>
      <c r="F1213" s="170" t="s">
        <v>6439</v>
      </c>
      <c r="G1213" s="170" t="s">
        <v>133</v>
      </c>
      <c r="H1213" s="170">
        <v>47909</v>
      </c>
      <c r="I1213" s="170" t="s">
        <v>586</v>
      </c>
      <c r="J1213" s="170" t="s">
        <v>141</v>
      </c>
      <c r="K1213" s="170">
        <v>13812</v>
      </c>
      <c r="L1213" s="170"/>
      <c r="M1213" s="170"/>
      <c r="N1213" s="170"/>
      <c r="O1213" s="170"/>
      <c r="P1213" s="252"/>
      <c r="Q1213" s="170"/>
      <c r="R1213" s="170"/>
      <c r="S1213" s="170"/>
      <c r="T1213" s="170"/>
      <c r="U1213" s="170"/>
      <c r="V1213" s="170"/>
      <c r="W1213" s="170"/>
      <c r="X1213" s="170"/>
      <c r="Y1213" s="170"/>
      <c r="Z1213" s="170"/>
      <c r="AA1213" s="170">
        <v>1948</v>
      </c>
      <c r="AB1213" s="170"/>
      <c r="AC1213" s="170">
        <v>3</v>
      </c>
      <c r="AD1213" s="170">
        <v>3</v>
      </c>
      <c r="AE1213" s="170"/>
      <c r="AF1213" s="170">
        <v>1</v>
      </c>
      <c r="AG1213" s="170"/>
      <c r="AH1213" s="170">
        <v>3</v>
      </c>
      <c r="AI1213" s="170"/>
      <c r="AJ1213" s="170"/>
      <c r="AK1213" s="170"/>
      <c r="AL1213" s="170"/>
      <c r="AM1213" s="170"/>
      <c r="AN1213" s="170"/>
      <c r="AO1213" s="170"/>
      <c r="AP1213" s="170"/>
      <c r="AQ1213" s="170"/>
      <c r="AR1213" s="170"/>
      <c r="AS1213" s="170"/>
      <c r="AT1213" s="170"/>
      <c r="AU1213" s="170"/>
      <c r="AV1213" s="170"/>
      <c r="AW1213" s="170"/>
      <c r="AX1213" s="170"/>
      <c r="AY1213" s="170"/>
      <c r="AZ1213" s="170"/>
      <c r="BA1213" s="170"/>
      <c r="BB1213" s="170"/>
      <c r="BC1213" s="170"/>
      <c r="BD1213" s="170"/>
      <c r="BE1213" s="170"/>
      <c r="BF1213" s="170"/>
      <c r="BG1213" s="170"/>
      <c r="BH1213" s="170"/>
      <c r="BI1213" s="170"/>
      <c r="BJ1213" s="170"/>
      <c r="BK1213" s="170"/>
      <c r="BL1213" s="170"/>
      <c r="BM1213" s="170"/>
      <c r="BN1213" s="170"/>
      <c r="BO1213" s="170"/>
      <c r="BP1213" s="170"/>
      <c r="BQ1213" s="170"/>
      <c r="BR1213" s="170"/>
      <c r="BS1213" s="170"/>
      <c r="BT1213" s="170"/>
      <c r="BU1213" s="170"/>
      <c r="BV1213" s="170"/>
      <c r="BW1213" s="170"/>
      <c r="BX1213" s="170"/>
      <c r="BY1213" s="170"/>
      <c r="BZ1213" s="170"/>
      <c r="CA1213" s="170"/>
      <c r="CB1213" s="170"/>
      <c r="CC1213" s="170"/>
      <c r="CD1213" s="170"/>
      <c r="CE1213" s="170"/>
      <c r="CF1213" s="170"/>
      <c r="CG1213" s="170"/>
      <c r="CH1213" s="170"/>
    </row>
    <row r="1214" spans="1:100" s="166" customFormat="1" x14ac:dyDescent="0.25">
      <c r="A1214" s="166" t="s">
        <v>3340</v>
      </c>
      <c r="B1214" s="167"/>
      <c r="C1214" s="168"/>
      <c r="D1214" s="169" t="s">
        <v>850</v>
      </c>
      <c r="E1214" s="168" t="s">
        <v>3341</v>
      </c>
      <c r="F1214" s="168" t="s">
        <v>3342</v>
      </c>
      <c r="G1214" s="170" t="s">
        <v>133</v>
      </c>
      <c r="H1214" s="168">
        <v>47905</v>
      </c>
      <c r="I1214" s="170" t="s">
        <v>586</v>
      </c>
      <c r="J1214" s="170" t="s">
        <v>141</v>
      </c>
      <c r="K1214" s="171">
        <v>5200</v>
      </c>
      <c r="L1214" s="171"/>
      <c r="M1214" s="171"/>
      <c r="N1214" s="171"/>
      <c r="O1214" s="171"/>
      <c r="P1214" s="172"/>
      <c r="Q1214" s="171"/>
      <c r="R1214" s="173"/>
      <c r="S1214" s="173"/>
      <c r="T1214" s="173"/>
      <c r="U1214" s="173"/>
      <c r="V1214" s="174"/>
      <c r="W1214" s="173"/>
      <c r="X1214" s="173"/>
      <c r="Y1214" s="173"/>
      <c r="Z1214" s="173"/>
      <c r="AA1214" s="175">
        <v>2006</v>
      </c>
      <c r="AB1214" s="175"/>
      <c r="AC1214" s="172">
        <v>4</v>
      </c>
      <c r="AD1214" s="171"/>
      <c r="AE1214" s="171"/>
      <c r="AF1214" s="171">
        <v>3</v>
      </c>
      <c r="AG1214" s="171"/>
      <c r="AH1214" s="171"/>
      <c r="AI1214" s="171"/>
      <c r="AJ1214" s="171"/>
      <c r="AK1214" s="171"/>
      <c r="AL1214" s="171"/>
      <c r="AM1214" s="171"/>
      <c r="AN1214" s="171"/>
      <c r="AO1214" s="171"/>
      <c r="AP1214" s="171"/>
      <c r="AQ1214" s="176"/>
      <c r="AR1214" s="176"/>
      <c r="AS1214" s="176"/>
      <c r="AT1214" s="177"/>
      <c r="AU1214" s="176"/>
      <c r="AV1214" s="176"/>
      <c r="AW1214" s="176"/>
      <c r="AX1214" s="176"/>
      <c r="AY1214" s="176"/>
      <c r="AZ1214" s="176"/>
      <c r="BA1214" s="176"/>
      <c r="BB1214" s="176"/>
      <c r="BC1214" s="176"/>
      <c r="BD1214" s="176"/>
      <c r="BE1214" s="176"/>
      <c r="BF1214" s="176"/>
      <c r="BG1214" s="176"/>
      <c r="BH1214" s="176"/>
      <c r="BI1214" s="176"/>
      <c r="BJ1214" s="176"/>
      <c r="BK1214" s="176"/>
      <c r="BL1214" s="176"/>
      <c r="BM1214" s="176"/>
      <c r="BN1214" s="176"/>
      <c r="BO1214" s="176"/>
      <c r="BP1214" s="176"/>
      <c r="BQ1214" s="176"/>
      <c r="BR1214" s="176"/>
      <c r="BS1214" s="176"/>
      <c r="BT1214" s="176"/>
      <c r="BU1214" s="176"/>
      <c r="BV1214" s="176"/>
      <c r="BW1214" s="176"/>
      <c r="BX1214" s="176"/>
      <c r="BY1214" s="178"/>
      <c r="BZ1214" s="179"/>
      <c r="CA1214" s="176"/>
      <c r="CB1214" s="180"/>
      <c r="CC1214" s="168"/>
      <c r="CD1214" s="168"/>
      <c r="CE1214" s="177"/>
      <c r="CF1214" s="168"/>
      <c r="CG1214" s="168"/>
      <c r="CH1214" s="168"/>
    </row>
    <row r="1215" spans="1:100" s="166" customFormat="1" x14ac:dyDescent="0.25">
      <c r="A1215" s="166" t="s">
        <v>677</v>
      </c>
      <c r="B1215" s="167"/>
      <c r="C1215" s="168"/>
      <c r="D1215" s="169" t="s">
        <v>678</v>
      </c>
      <c r="E1215" s="168" t="s">
        <v>679</v>
      </c>
      <c r="F1215" s="168" t="s">
        <v>680</v>
      </c>
      <c r="G1215" s="168" t="s">
        <v>133</v>
      </c>
      <c r="H1215" s="168">
        <v>47909</v>
      </c>
      <c r="I1215" s="170" t="s">
        <v>586</v>
      </c>
      <c r="J1215" s="170" t="s">
        <v>96</v>
      </c>
      <c r="K1215" s="171">
        <v>3240</v>
      </c>
      <c r="L1215" s="171"/>
      <c r="M1215" s="171"/>
      <c r="N1215" s="171"/>
      <c r="O1215" s="171"/>
      <c r="P1215" s="172"/>
      <c r="Q1215" s="171"/>
      <c r="R1215" s="173"/>
      <c r="S1215" s="173"/>
      <c r="T1215" s="173"/>
      <c r="U1215" s="173"/>
      <c r="V1215" s="174"/>
      <c r="W1215" s="173"/>
      <c r="X1215" s="173"/>
      <c r="Y1215" s="173"/>
      <c r="Z1215" s="173"/>
      <c r="AA1215" s="175"/>
      <c r="AB1215" s="175"/>
      <c r="AC1215" s="172">
        <v>2</v>
      </c>
      <c r="AD1215" s="171"/>
      <c r="AE1215" s="171"/>
      <c r="AF1215" s="171">
        <v>3</v>
      </c>
      <c r="AG1215" s="171"/>
      <c r="AH1215" s="171"/>
      <c r="AI1215" s="171"/>
      <c r="AJ1215" s="171"/>
      <c r="AK1215" s="171"/>
      <c r="AL1215" s="171"/>
      <c r="AM1215" s="171"/>
      <c r="AN1215" s="171"/>
      <c r="AO1215" s="171"/>
      <c r="AP1215" s="171"/>
      <c r="AQ1215" s="176"/>
      <c r="AR1215" s="176"/>
      <c r="AS1215" s="176"/>
      <c r="AT1215" s="177"/>
      <c r="AU1215" s="176"/>
      <c r="AV1215" s="176"/>
      <c r="AW1215" s="176"/>
      <c r="AX1215" s="176"/>
      <c r="AY1215" s="176"/>
      <c r="AZ1215" s="176"/>
      <c r="BA1215" s="176"/>
      <c r="BB1215" s="176"/>
      <c r="BC1215" s="176"/>
      <c r="BD1215" s="176"/>
      <c r="BE1215" s="176"/>
      <c r="BF1215" s="176"/>
      <c r="BG1215" s="176"/>
      <c r="BH1215" s="176"/>
      <c r="BI1215" s="176"/>
      <c r="BJ1215" s="176"/>
      <c r="BK1215" s="176"/>
      <c r="BL1215" s="176"/>
      <c r="BM1215" s="176"/>
      <c r="BN1215" s="176"/>
      <c r="BO1215" s="176"/>
      <c r="BP1215" s="176"/>
      <c r="BQ1215" s="176"/>
      <c r="BR1215" s="176"/>
      <c r="BS1215" s="176"/>
      <c r="BT1215" s="176"/>
      <c r="BU1215" s="176"/>
      <c r="BV1215" s="176"/>
      <c r="BW1215" s="176"/>
      <c r="BX1215" s="176"/>
      <c r="BY1215" s="178"/>
      <c r="BZ1215" s="179"/>
      <c r="CA1215" s="176"/>
      <c r="CB1215" s="180"/>
      <c r="CC1215" s="168"/>
      <c r="CD1215" s="168"/>
      <c r="CE1215" s="177"/>
      <c r="CF1215" s="168"/>
      <c r="CG1215" s="168"/>
      <c r="CH1215" s="168"/>
    </row>
    <row r="1216" spans="1:100" s="166" customFormat="1" x14ac:dyDescent="0.25">
      <c r="A1216" s="166" t="s">
        <v>843</v>
      </c>
      <c r="B1216" s="167"/>
      <c r="C1216" s="168"/>
      <c r="D1216" s="169" t="s">
        <v>844</v>
      </c>
      <c r="E1216" s="168" t="s">
        <v>845</v>
      </c>
      <c r="F1216" s="168" t="s">
        <v>846</v>
      </c>
      <c r="G1216" s="170" t="s">
        <v>133</v>
      </c>
      <c r="H1216" s="170">
        <v>47904</v>
      </c>
      <c r="I1216" s="170" t="s">
        <v>586</v>
      </c>
      <c r="J1216" s="170" t="s">
        <v>96</v>
      </c>
      <c r="K1216" s="171">
        <v>2192</v>
      </c>
      <c r="L1216" s="171"/>
      <c r="M1216" s="171"/>
      <c r="N1216" s="171"/>
      <c r="O1216" s="171"/>
      <c r="P1216" s="172"/>
      <c r="Q1216" s="171"/>
      <c r="R1216" s="173"/>
      <c r="S1216" s="173"/>
      <c r="T1216" s="173"/>
      <c r="U1216" s="173"/>
      <c r="V1216" s="174"/>
      <c r="W1216" s="173"/>
      <c r="X1216" s="173"/>
      <c r="Y1216" s="173"/>
      <c r="Z1216" s="173"/>
      <c r="AA1216" s="175">
        <v>1971</v>
      </c>
      <c r="AB1216" s="175"/>
      <c r="AC1216" s="172">
        <v>3</v>
      </c>
      <c r="AD1216" s="171"/>
      <c r="AE1216" s="171"/>
      <c r="AF1216" s="171">
        <v>3</v>
      </c>
      <c r="AG1216" s="171"/>
      <c r="AH1216" s="171"/>
      <c r="AI1216" s="171"/>
      <c r="AJ1216" s="171"/>
      <c r="AK1216" s="171"/>
      <c r="AL1216" s="171"/>
      <c r="AM1216" s="171"/>
      <c r="AN1216" s="171"/>
      <c r="AO1216" s="171"/>
      <c r="AP1216" s="171"/>
      <c r="AQ1216" s="176"/>
      <c r="AR1216" s="176"/>
      <c r="AS1216" s="176"/>
      <c r="AT1216" s="177"/>
      <c r="AU1216" s="176"/>
      <c r="AV1216" s="176"/>
      <c r="AW1216" s="176"/>
      <c r="AX1216" s="176"/>
      <c r="AY1216" s="176"/>
      <c r="AZ1216" s="176"/>
      <c r="BA1216" s="176"/>
      <c r="BB1216" s="176"/>
      <c r="BC1216" s="176"/>
      <c r="BD1216" s="176"/>
      <c r="BE1216" s="176"/>
      <c r="BF1216" s="176"/>
      <c r="BG1216" s="176"/>
      <c r="BH1216" s="176"/>
      <c r="BI1216" s="176"/>
      <c r="BJ1216" s="176"/>
      <c r="BK1216" s="176"/>
      <c r="BL1216" s="176"/>
      <c r="BM1216" s="176"/>
      <c r="BN1216" s="176"/>
      <c r="BO1216" s="176"/>
      <c r="BP1216" s="176"/>
      <c r="BQ1216" s="176"/>
      <c r="BR1216" s="176"/>
      <c r="BS1216" s="176"/>
      <c r="BT1216" s="176"/>
      <c r="BU1216" s="176"/>
      <c r="BV1216" s="176"/>
      <c r="BW1216" s="176"/>
      <c r="BX1216" s="176"/>
      <c r="BY1216" s="178"/>
      <c r="BZ1216" s="179"/>
      <c r="CA1216" s="176"/>
      <c r="CB1216" s="180"/>
      <c r="CC1216" s="168"/>
      <c r="CD1216" s="168"/>
      <c r="CE1216" s="177"/>
      <c r="CF1216" s="168"/>
      <c r="CG1216" s="168"/>
      <c r="CH1216" s="168"/>
    </row>
    <row r="1217" spans="1:100" s="166" customFormat="1" x14ac:dyDescent="0.25">
      <c r="A1217" s="166" t="s">
        <v>3343</v>
      </c>
      <c r="B1217" s="167"/>
      <c r="C1217" s="168"/>
      <c r="D1217" s="169" t="s">
        <v>3344</v>
      </c>
      <c r="E1217" s="168" t="s">
        <v>3345</v>
      </c>
      <c r="F1217" s="168" t="s">
        <v>3346</v>
      </c>
      <c r="G1217" s="170" t="s">
        <v>133</v>
      </c>
      <c r="H1217" s="168">
        <v>47905</v>
      </c>
      <c r="I1217" s="170" t="s">
        <v>586</v>
      </c>
      <c r="J1217" s="170" t="s">
        <v>36</v>
      </c>
      <c r="K1217" s="171">
        <v>8246</v>
      </c>
      <c r="L1217" s="171"/>
      <c r="M1217" s="171"/>
      <c r="N1217" s="171"/>
      <c r="O1217" s="171"/>
      <c r="P1217" s="172"/>
      <c r="Q1217" s="171"/>
      <c r="R1217" s="173"/>
      <c r="S1217" s="173"/>
      <c r="T1217" s="173"/>
      <c r="U1217" s="173"/>
      <c r="V1217" s="174"/>
      <c r="W1217" s="173"/>
      <c r="X1217" s="173"/>
      <c r="Y1217" s="173"/>
      <c r="Z1217" s="173"/>
      <c r="AA1217" s="175">
        <v>1996</v>
      </c>
      <c r="AB1217" s="175"/>
      <c r="AC1217" s="172">
        <v>5</v>
      </c>
      <c r="AD1217" s="171"/>
      <c r="AE1217" s="171"/>
      <c r="AF1217" s="171">
        <v>4</v>
      </c>
      <c r="AG1217" s="171"/>
      <c r="AH1217" s="171"/>
      <c r="AI1217" s="171"/>
      <c r="AJ1217" s="171"/>
      <c r="AK1217" s="171"/>
      <c r="AL1217" s="171"/>
      <c r="AM1217" s="171"/>
      <c r="AN1217" s="171"/>
      <c r="AO1217" s="171"/>
      <c r="AP1217" s="171"/>
      <c r="AQ1217" s="176"/>
      <c r="AR1217" s="176"/>
      <c r="AS1217" s="176"/>
      <c r="AT1217" s="177"/>
      <c r="AU1217" s="176"/>
      <c r="AV1217" s="176"/>
      <c r="AW1217" s="176"/>
      <c r="AX1217" s="176"/>
      <c r="AY1217" s="176"/>
      <c r="AZ1217" s="176"/>
      <c r="BA1217" s="176"/>
      <c r="BB1217" s="176"/>
      <c r="BC1217" s="176"/>
      <c r="BD1217" s="176"/>
      <c r="BE1217" s="176"/>
      <c r="BF1217" s="176"/>
      <c r="BG1217" s="176"/>
      <c r="BH1217" s="176"/>
      <c r="BI1217" s="176"/>
      <c r="BJ1217" s="176"/>
      <c r="BK1217" s="176"/>
      <c r="BL1217" s="176"/>
      <c r="BM1217" s="176"/>
      <c r="BN1217" s="176"/>
      <c r="BO1217" s="176"/>
      <c r="BP1217" s="176"/>
      <c r="BQ1217" s="176"/>
      <c r="BR1217" s="176"/>
      <c r="BS1217" s="176"/>
      <c r="BT1217" s="176"/>
      <c r="BU1217" s="176"/>
      <c r="BV1217" s="176"/>
      <c r="BW1217" s="176"/>
      <c r="BX1217" s="176"/>
      <c r="BY1217" s="178"/>
      <c r="BZ1217" s="179"/>
      <c r="CA1217" s="176"/>
      <c r="CB1217" s="180"/>
      <c r="CC1217" s="168"/>
      <c r="CD1217" s="168"/>
      <c r="CE1217" s="177"/>
      <c r="CF1217" s="168"/>
      <c r="CG1217" s="168"/>
      <c r="CH1217" s="168"/>
    </row>
    <row r="1218" spans="1:100" s="166" customFormat="1" x14ac:dyDescent="0.25">
      <c r="A1218" s="166" t="s">
        <v>3356</v>
      </c>
      <c r="B1218" s="167"/>
      <c r="C1218" s="168"/>
      <c r="D1218" s="169" t="s">
        <v>3357</v>
      </c>
      <c r="E1218" s="168" t="s">
        <v>3359</v>
      </c>
      <c r="F1218" s="168" t="s">
        <v>3358</v>
      </c>
      <c r="G1218" s="170" t="s">
        <v>133</v>
      </c>
      <c r="H1218" s="168">
        <v>47905</v>
      </c>
      <c r="I1218" s="170" t="s">
        <v>586</v>
      </c>
      <c r="J1218" s="170" t="s">
        <v>36</v>
      </c>
      <c r="K1218" s="171">
        <v>8400</v>
      </c>
      <c r="L1218" s="171"/>
      <c r="M1218" s="171"/>
      <c r="N1218" s="171"/>
      <c r="O1218" s="171"/>
      <c r="P1218" s="172"/>
      <c r="Q1218" s="171"/>
      <c r="R1218" s="173"/>
      <c r="S1218" s="173"/>
      <c r="T1218" s="173"/>
      <c r="U1218" s="173"/>
      <c r="V1218" s="174"/>
      <c r="W1218" s="173"/>
      <c r="X1218" s="173"/>
      <c r="Y1218" s="173"/>
      <c r="Z1218" s="173"/>
      <c r="AA1218" s="175">
        <v>2005</v>
      </c>
      <c r="AB1218" s="175"/>
      <c r="AC1218" s="172">
        <v>4</v>
      </c>
      <c r="AD1218" s="171"/>
      <c r="AE1218" s="171"/>
      <c r="AF1218" s="171">
        <v>3</v>
      </c>
      <c r="AG1218" s="171"/>
      <c r="AH1218" s="171"/>
      <c r="AI1218" s="171"/>
      <c r="AJ1218" s="171"/>
      <c r="AK1218" s="171"/>
      <c r="AL1218" s="171"/>
      <c r="AM1218" s="171"/>
      <c r="AN1218" s="171"/>
      <c r="AO1218" s="171"/>
      <c r="AP1218" s="171"/>
      <c r="AQ1218" s="176"/>
      <c r="AR1218" s="176"/>
      <c r="AS1218" s="176"/>
      <c r="AT1218" s="177"/>
      <c r="AU1218" s="176"/>
      <c r="AV1218" s="176"/>
      <c r="AW1218" s="176"/>
      <c r="AX1218" s="176"/>
      <c r="AY1218" s="176"/>
      <c r="AZ1218" s="176"/>
      <c r="BA1218" s="176"/>
      <c r="BB1218" s="176"/>
      <c r="BC1218" s="176"/>
      <c r="BD1218" s="176"/>
      <c r="BE1218" s="176"/>
      <c r="BF1218" s="176"/>
      <c r="BG1218" s="176"/>
      <c r="BH1218" s="176"/>
      <c r="BI1218" s="176"/>
      <c r="BJ1218" s="176"/>
      <c r="BK1218" s="176"/>
      <c r="BL1218" s="176"/>
      <c r="BM1218" s="176"/>
      <c r="BN1218" s="176"/>
      <c r="BO1218" s="176"/>
      <c r="BP1218" s="176"/>
      <c r="BQ1218" s="176"/>
      <c r="BR1218" s="176"/>
      <c r="BS1218" s="176"/>
      <c r="BT1218" s="176"/>
      <c r="BU1218" s="176"/>
      <c r="BV1218" s="176"/>
      <c r="BW1218" s="176"/>
      <c r="BX1218" s="176"/>
      <c r="BY1218" s="178"/>
      <c r="BZ1218" s="179"/>
      <c r="CA1218" s="176"/>
      <c r="CB1218" s="180"/>
      <c r="CC1218" s="168"/>
      <c r="CD1218" s="168"/>
      <c r="CE1218" s="177"/>
      <c r="CF1218" s="168"/>
      <c r="CG1218" s="168"/>
      <c r="CH1218" s="168"/>
    </row>
    <row r="1219" spans="1:100" s="166" customFormat="1" x14ac:dyDescent="0.25">
      <c r="A1219" s="166" t="s">
        <v>3378</v>
      </c>
      <c r="B1219" s="167"/>
      <c r="C1219" s="168"/>
      <c r="D1219" s="169" t="s">
        <v>3379</v>
      </c>
      <c r="E1219" s="168" t="s">
        <v>3380</v>
      </c>
      <c r="F1219" s="168" t="s">
        <v>3381</v>
      </c>
      <c r="G1219" s="170" t="s">
        <v>133</v>
      </c>
      <c r="H1219" s="168">
        <v>47905</v>
      </c>
      <c r="I1219" s="170" t="s">
        <v>586</v>
      </c>
      <c r="J1219" s="170" t="s">
        <v>36</v>
      </c>
      <c r="K1219" s="171">
        <v>6868</v>
      </c>
      <c r="L1219" s="171"/>
      <c r="M1219" s="171"/>
      <c r="N1219" s="171"/>
      <c r="O1219" s="171"/>
      <c r="P1219" s="172"/>
      <c r="Q1219" s="171"/>
      <c r="R1219" s="173"/>
      <c r="S1219" s="173"/>
      <c r="T1219" s="173"/>
      <c r="U1219" s="173"/>
      <c r="V1219" s="174"/>
      <c r="W1219" s="173"/>
      <c r="X1219" s="173"/>
      <c r="Y1219" s="173"/>
      <c r="Z1219" s="173"/>
      <c r="AA1219" s="175">
        <v>2008</v>
      </c>
      <c r="AB1219" s="175"/>
      <c r="AC1219" s="172">
        <v>5</v>
      </c>
      <c r="AD1219" s="171"/>
      <c r="AE1219" s="171"/>
      <c r="AF1219" s="171">
        <v>4</v>
      </c>
      <c r="AG1219" s="171"/>
      <c r="AH1219" s="171"/>
      <c r="AI1219" s="171"/>
      <c r="AJ1219" s="171"/>
      <c r="AK1219" s="171"/>
      <c r="AL1219" s="171"/>
      <c r="AM1219" s="171"/>
      <c r="AN1219" s="171"/>
      <c r="AO1219" s="171"/>
      <c r="AP1219" s="171"/>
      <c r="AQ1219" s="176"/>
      <c r="AR1219" s="176"/>
      <c r="AS1219" s="176"/>
      <c r="AT1219" s="177"/>
      <c r="AU1219" s="176"/>
      <c r="AV1219" s="176"/>
      <c r="AW1219" s="176"/>
      <c r="AX1219" s="176"/>
      <c r="AY1219" s="176"/>
      <c r="AZ1219" s="176"/>
      <c r="BA1219" s="176"/>
      <c r="BB1219" s="176"/>
      <c r="BC1219" s="176"/>
      <c r="BD1219" s="176"/>
      <c r="BE1219" s="176"/>
      <c r="BF1219" s="176"/>
      <c r="BG1219" s="176"/>
      <c r="BH1219" s="176"/>
      <c r="BI1219" s="176"/>
      <c r="BJ1219" s="176"/>
      <c r="BK1219" s="176"/>
      <c r="BL1219" s="176"/>
      <c r="BM1219" s="176"/>
      <c r="BN1219" s="176"/>
      <c r="BO1219" s="176"/>
      <c r="BP1219" s="176"/>
      <c r="BQ1219" s="176"/>
      <c r="BR1219" s="176"/>
      <c r="BS1219" s="176"/>
      <c r="BT1219" s="176"/>
      <c r="BU1219" s="176"/>
      <c r="BV1219" s="176"/>
      <c r="BW1219" s="176"/>
      <c r="BX1219" s="176"/>
      <c r="BY1219" s="178"/>
      <c r="BZ1219" s="179"/>
      <c r="CA1219" s="176"/>
      <c r="CB1219" s="180"/>
      <c r="CC1219" s="168"/>
      <c r="CD1219" s="168"/>
      <c r="CE1219" s="177"/>
      <c r="CF1219" s="168"/>
      <c r="CG1219" s="168"/>
      <c r="CH1219" s="168"/>
    </row>
    <row r="1220" spans="1:100" s="59" customFormat="1" x14ac:dyDescent="0.25">
      <c r="B1220" s="43"/>
      <c r="C1220" s="10"/>
      <c r="D1220" s="35" t="s">
        <v>4026</v>
      </c>
      <c r="E1220" s="10"/>
      <c r="F1220" s="10"/>
      <c r="G1220" s="10"/>
      <c r="H1220" s="10"/>
      <c r="I1220" s="35"/>
      <c r="J1220" s="35"/>
      <c r="K1220" s="11"/>
      <c r="L1220" s="11"/>
      <c r="M1220" s="11"/>
      <c r="N1220" s="11"/>
      <c r="O1220" s="11"/>
      <c r="P1220" s="12"/>
      <c r="Q1220" s="11"/>
      <c r="R1220" s="13"/>
      <c r="S1220" s="13"/>
      <c r="T1220" s="13"/>
      <c r="U1220" s="13"/>
      <c r="V1220" s="31"/>
      <c r="W1220" s="13"/>
      <c r="X1220" s="13"/>
      <c r="Y1220" s="13"/>
      <c r="Z1220" s="13"/>
      <c r="AA1220" s="15"/>
      <c r="AB1220" s="15"/>
      <c r="AC1220" s="12"/>
      <c r="AD1220" s="11"/>
      <c r="AE1220" s="11"/>
      <c r="AF1220" s="11"/>
      <c r="AG1220" s="11"/>
      <c r="AH1220" s="11"/>
      <c r="AI1220" s="11"/>
      <c r="AJ1220" s="11"/>
      <c r="AK1220" s="11"/>
      <c r="AL1220" s="11"/>
      <c r="AM1220" s="11"/>
      <c r="AN1220" s="11"/>
      <c r="AO1220" s="11"/>
      <c r="AP1220" s="11"/>
      <c r="AQ1220" s="17"/>
      <c r="AR1220" s="17"/>
      <c r="AS1220" s="17"/>
      <c r="AT1220" s="18"/>
      <c r="AU1220" s="17"/>
      <c r="AV1220" s="17"/>
      <c r="AW1220" s="17"/>
      <c r="AX1220" s="17"/>
      <c r="AY1220" s="17"/>
      <c r="AZ1220" s="17"/>
      <c r="BA1220" s="17"/>
      <c r="BB1220" s="17"/>
      <c r="BC1220" s="17"/>
      <c r="BD1220" s="17"/>
      <c r="BE1220" s="17"/>
      <c r="BF1220" s="17"/>
      <c r="BG1220" s="17"/>
      <c r="BH1220" s="17"/>
      <c r="BI1220" s="17"/>
      <c r="BJ1220" s="17"/>
      <c r="BK1220" s="17"/>
      <c r="BL1220" s="17"/>
      <c r="BM1220" s="17"/>
      <c r="BN1220" s="17"/>
      <c r="BO1220" s="17"/>
      <c r="BP1220" s="17"/>
      <c r="BQ1220" s="17"/>
      <c r="BR1220" s="17"/>
      <c r="BS1220" s="17"/>
      <c r="BT1220" s="17"/>
      <c r="BU1220" s="17"/>
      <c r="BV1220" s="17"/>
      <c r="BW1220" s="17"/>
      <c r="BX1220" s="17"/>
      <c r="BY1220" s="32"/>
      <c r="BZ1220" s="20"/>
      <c r="CA1220" s="17"/>
      <c r="CB1220" s="34"/>
      <c r="CC1220" s="10"/>
      <c r="CD1220" s="10"/>
      <c r="CE1220" s="18"/>
      <c r="CF1220" s="10"/>
      <c r="CG1220" s="10"/>
      <c r="CH1220" s="10"/>
    </row>
    <row r="1221" spans="1:100" s="59" customFormat="1" x14ac:dyDescent="0.25">
      <c r="B1221" s="43"/>
      <c r="C1221" s="10"/>
      <c r="D1221" s="60"/>
      <c r="E1221" s="10"/>
      <c r="F1221" s="10"/>
      <c r="G1221" s="10"/>
      <c r="H1221" s="10"/>
      <c r="I1221" s="35"/>
      <c r="J1221" s="35"/>
      <c r="K1221" s="11"/>
      <c r="L1221" s="11"/>
      <c r="M1221" s="11"/>
      <c r="N1221" s="11"/>
      <c r="O1221" s="11"/>
      <c r="P1221" s="12"/>
      <c r="Q1221" s="11"/>
      <c r="R1221" s="13"/>
      <c r="S1221" s="13"/>
      <c r="T1221" s="13"/>
      <c r="U1221" s="13"/>
      <c r="V1221" s="31"/>
      <c r="W1221" s="13"/>
      <c r="X1221" s="13"/>
      <c r="Y1221" s="13"/>
      <c r="Z1221" s="13"/>
      <c r="AA1221" s="15"/>
      <c r="AB1221" s="15"/>
      <c r="AC1221" s="12"/>
      <c r="AD1221" s="11"/>
      <c r="AE1221" s="11"/>
      <c r="AF1221" s="11"/>
      <c r="AG1221" s="11"/>
      <c r="AH1221" s="11"/>
      <c r="AI1221" s="11"/>
      <c r="AJ1221" s="11"/>
      <c r="AK1221" s="11"/>
      <c r="AL1221" s="11"/>
      <c r="AM1221" s="11"/>
      <c r="AN1221" s="11"/>
      <c r="AO1221" s="11"/>
      <c r="AP1221" s="11"/>
      <c r="AQ1221" s="17"/>
      <c r="AR1221" s="17"/>
      <c r="AS1221" s="17"/>
      <c r="AT1221" s="18"/>
      <c r="AU1221" s="17"/>
      <c r="AV1221" s="17"/>
      <c r="AW1221" s="17"/>
      <c r="AX1221" s="17"/>
      <c r="AY1221" s="17"/>
      <c r="AZ1221" s="17"/>
      <c r="BA1221" s="17"/>
      <c r="BB1221" s="17"/>
      <c r="BC1221" s="17"/>
      <c r="BD1221" s="17"/>
      <c r="BE1221" s="17"/>
      <c r="BF1221" s="17"/>
      <c r="BG1221" s="17"/>
      <c r="BH1221" s="17"/>
      <c r="BI1221" s="17"/>
      <c r="BJ1221" s="17"/>
      <c r="BK1221" s="17"/>
      <c r="BL1221" s="17"/>
      <c r="BM1221" s="17"/>
      <c r="BN1221" s="17"/>
      <c r="BO1221" s="17"/>
      <c r="BP1221" s="17"/>
      <c r="BQ1221" s="17"/>
      <c r="BR1221" s="17"/>
      <c r="BS1221" s="17"/>
      <c r="BT1221" s="17"/>
      <c r="BU1221" s="17"/>
      <c r="BV1221" s="17"/>
      <c r="BW1221" s="17"/>
      <c r="BX1221" s="17"/>
      <c r="BY1221" s="32"/>
      <c r="BZ1221" s="20"/>
      <c r="CA1221" s="17"/>
      <c r="CB1221" s="34"/>
      <c r="CC1221" s="10"/>
      <c r="CD1221" s="10"/>
      <c r="CE1221" s="18"/>
      <c r="CF1221" s="10"/>
      <c r="CG1221" s="10"/>
      <c r="CH1221" s="10"/>
    </row>
    <row r="1222" spans="1:100" s="59" customFormat="1" x14ac:dyDescent="0.25">
      <c r="B1222" s="43"/>
      <c r="C1222" s="10"/>
      <c r="D1222" s="60"/>
      <c r="E1222" s="10"/>
      <c r="F1222" s="10"/>
      <c r="G1222" s="10"/>
      <c r="H1222" s="10"/>
      <c r="I1222" s="35"/>
      <c r="J1222" s="35"/>
      <c r="K1222" s="11"/>
      <c r="L1222" s="11"/>
      <c r="M1222" s="11"/>
      <c r="N1222" s="11"/>
      <c r="O1222" s="11"/>
      <c r="P1222" s="12"/>
      <c r="Q1222" s="11"/>
      <c r="R1222" s="13"/>
      <c r="S1222" s="13"/>
      <c r="T1222" s="13"/>
      <c r="U1222" s="13"/>
      <c r="V1222" s="31"/>
      <c r="W1222" s="13"/>
      <c r="X1222" s="13"/>
      <c r="Y1222" s="13"/>
      <c r="Z1222" s="13"/>
      <c r="AA1222" s="15"/>
      <c r="AB1222" s="15"/>
      <c r="AC1222" s="12"/>
      <c r="AD1222" s="11"/>
      <c r="AE1222" s="11"/>
      <c r="AF1222" s="11"/>
      <c r="AG1222" s="11"/>
      <c r="AH1222" s="11"/>
      <c r="AI1222" s="11"/>
      <c r="AJ1222" s="11"/>
      <c r="AK1222" s="11"/>
      <c r="AL1222" s="11"/>
      <c r="AM1222" s="11"/>
      <c r="AN1222" s="11"/>
      <c r="AO1222" s="11"/>
      <c r="AP1222" s="11"/>
      <c r="AQ1222" s="17"/>
      <c r="AR1222" s="17"/>
      <c r="AS1222" s="17"/>
      <c r="AT1222" s="18"/>
      <c r="AU1222" s="17"/>
      <c r="AV1222" s="17"/>
      <c r="AW1222" s="17"/>
      <c r="AX1222" s="17"/>
      <c r="AY1222" s="17"/>
      <c r="AZ1222" s="17"/>
      <c r="BA1222" s="17"/>
      <c r="BB1222" s="17"/>
      <c r="BC1222" s="17"/>
      <c r="BD1222" s="17"/>
      <c r="BE1222" s="17"/>
      <c r="BF1222" s="17"/>
      <c r="BG1222" s="17"/>
      <c r="BH1222" s="17"/>
      <c r="BI1222" s="17"/>
      <c r="BJ1222" s="17"/>
      <c r="BK1222" s="17"/>
      <c r="BL1222" s="17"/>
      <c r="BM1222" s="17"/>
      <c r="BN1222" s="17"/>
      <c r="BO1222" s="17"/>
      <c r="BP1222" s="17"/>
      <c r="BQ1222" s="17"/>
      <c r="BR1222" s="17"/>
      <c r="BS1222" s="17"/>
      <c r="BT1222" s="17"/>
      <c r="BU1222" s="17"/>
      <c r="BV1222" s="17"/>
      <c r="BW1222" s="17"/>
      <c r="BX1222" s="17"/>
      <c r="BY1222" s="32"/>
      <c r="BZ1222" s="20"/>
      <c r="CA1222" s="17"/>
      <c r="CB1222" s="34"/>
      <c r="CC1222" s="10"/>
      <c r="CD1222" s="10"/>
      <c r="CE1222" s="18"/>
      <c r="CF1222" s="10"/>
      <c r="CG1222" s="10"/>
      <c r="CH1222" s="10"/>
    </row>
    <row r="1223" spans="1:100" s="47" customFormat="1" x14ac:dyDescent="0.25">
      <c r="B1223" s="43"/>
      <c r="C1223" s="10"/>
      <c r="D1223" s="48"/>
      <c r="E1223" s="10"/>
      <c r="F1223" s="10"/>
      <c r="G1223" s="10"/>
      <c r="H1223" s="10"/>
      <c r="I1223" s="35"/>
      <c r="J1223" s="35"/>
      <c r="K1223" s="11"/>
      <c r="L1223" s="11"/>
      <c r="M1223" s="11"/>
      <c r="N1223" s="11"/>
      <c r="O1223" s="11"/>
      <c r="P1223" s="12"/>
      <c r="Q1223" s="11"/>
      <c r="R1223" s="13"/>
      <c r="S1223" s="13"/>
      <c r="T1223" s="13"/>
      <c r="U1223" s="13"/>
      <c r="V1223" s="31"/>
      <c r="W1223" s="13"/>
      <c r="X1223" s="13"/>
      <c r="Y1223" s="13"/>
      <c r="Z1223" s="13"/>
      <c r="AA1223" s="15"/>
      <c r="AB1223" s="15"/>
      <c r="AC1223" s="12"/>
      <c r="AD1223" s="11"/>
      <c r="AE1223" s="11"/>
      <c r="AF1223" s="11"/>
      <c r="AG1223" s="11"/>
      <c r="AH1223" s="11"/>
      <c r="AI1223" s="11"/>
      <c r="AJ1223" s="11"/>
      <c r="AK1223" s="11"/>
      <c r="AL1223" s="11"/>
      <c r="AM1223" s="11"/>
      <c r="AN1223" s="11"/>
      <c r="AO1223" s="11"/>
      <c r="AP1223" s="11"/>
      <c r="AQ1223" s="17"/>
      <c r="AR1223" s="17"/>
      <c r="AS1223" s="17"/>
      <c r="AT1223" s="18"/>
      <c r="AU1223" s="17"/>
      <c r="AV1223" s="17"/>
      <c r="AW1223" s="17"/>
      <c r="AX1223" s="17"/>
      <c r="AY1223" s="17"/>
      <c r="AZ1223" s="17"/>
      <c r="BA1223" s="17"/>
      <c r="BB1223" s="17"/>
      <c r="BC1223" s="17"/>
      <c r="BD1223" s="17"/>
      <c r="BE1223" s="17"/>
      <c r="BF1223" s="17"/>
      <c r="BG1223" s="17"/>
      <c r="BH1223" s="17"/>
      <c r="BI1223" s="17"/>
      <c r="BJ1223" s="17"/>
      <c r="BK1223" s="17"/>
      <c r="BL1223" s="17"/>
      <c r="BM1223" s="17"/>
      <c r="BN1223" s="17"/>
      <c r="BO1223" s="17"/>
      <c r="BP1223" s="17"/>
      <c r="BQ1223" s="17"/>
      <c r="BR1223" s="17"/>
      <c r="BS1223" s="17"/>
      <c r="BT1223" s="17"/>
      <c r="BU1223" s="17"/>
      <c r="BV1223" s="17"/>
      <c r="BW1223" s="17"/>
      <c r="BX1223" s="17"/>
      <c r="BY1223" s="32"/>
      <c r="BZ1223" s="20"/>
      <c r="CA1223" s="17"/>
      <c r="CB1223" s="34"/>
      <c r="CC1223" s="10"/>
      <c r="CD1223" s="10"/>
      <c r="CE1223" s="18"/>
      <c r="CF1223" s="10"/>
      <c r="CG1223" s="10"/>
      <c r="CH1223" s="10"/>
    </row>
    <row r="1224" spans="1:100" x14ac:dyDescent="0.25">
      <c r="A1224" s="35"/>
      <c r="B1224" s="35"/>
      <c r="C1224" s="35"/>
      <c r="D1224" s="35"/>
      <c r="E1224" s="35"/>
      <c r="F1224" s="35"/>
      <c r="G1224" s="35"/>
      <c r="H1224" s="35"/>
      <c r="I1224" s="35" t="s">
        <v>587</v>
      </c>
      <c r="J1224" s="35" t="s">
        <v>247</v>
      </c>
      <c r="K1224" s="35"/>
      <c r="L1224" s="35"/>
      <c r="M1224" s="35"/>
      <c r="N1224" s="35"/>
      <c r="O1224" s="35"/>
      <c r="P1224" s="33"/>
      <c r="Q1224" s="35"/>
      <c r="R1224" s="35"/>
      <c r="S1224" s="35"/>
      <c r="T1224" s="35"/>
      <c r="U1224" s="35"/>
      <c r="V1224" s="35"/>
      <c r="W1224" s="35"/>
      <c r="X1224" s="35"/>
      <c r="Y1224" s="35"/>
      <c r="Z1224" s="35"/>
      <c r="AA1224" s="35"/>
      <c r="AB1224" s="35"/>
      <c r="AC1224" s="35"/>
      <c r="AD1224" s="35"/>
      <c r="AE1224" s="35"/>
      <c r="AF1224" s="35"/>
      <c r="AG1224" s="35"/>
      <c r="AH1224" s="35"/>
      <c r="AI1224" s="35"/>
      <c r="AJ1224" s="35"/>
      <c r="AK1224" s="35"/>
      <c r="AL1224" s="35"/>
      <c r="AM1224" s="35"/>
      <c r="AN1224" s="35"/>
      <c r="AO1224" s="35"/>
      <c r="AP1224" s="35"/>
      <c r="AQ1224" s="35"/>
      <c r="AR1224" s="35"/>
      <c r="AS1224" s="35"/>
      <c r="AT1224" s="35"/>
      <c r="AU1224" s="35"/>
      <c r="AV1224" s="35"/>
      <c r="AW1224" s="35"/>
      <c r="AX1224" s="35"/>
      <c r="AY1224" s="35"/>
      <c r="AZ1224" s="35"/>
      <c r="BA1224" s="35"/>
      <c r="BB1224" s="35"/>
      <c r="BC1224" s="35"/>
      <c r="BD1224" s="35"/>
      <c r="BE1224" s="35"/>
      <c r="BF1224" s="35"/>
      <c r="BG1224" s="35"/>
      <c r="BH1224" s="35"/>
      <c r="BI1224" s="35"/>
      <c r="BJ1224" s="35"/>
      <c r="BK1224" s="35"/>
      <c r="BL1224" s="35"/>
      <c r="BM1224" s="35"/>
      <c r="BN1224" s="35"/>
      <c r="BO1224" s="35"/>
      <c r="BP1224" s="35"/>
      <c r="BQ1224" s="35"/>
      <c r="BR1224" s="35"/>
      <c r="BS1224" s="35"/>
      <c r="BT1224" s="35"/>
      <c r="BU1224" s="35"/>
      <c r="BV1224" s="35"/>
      <c r="BW1224" s="35"/>
      <c r="BX1224" s="35"/>
      <c r="BY1224" s="35"/>
      <c r="BZ1224" s="35"/>
      <c r="CA1224" s="35"/>
      <c r="CB1224" s="35"/>
      <c r="CC1224" s="35"/>
      <c r="CD1224" s="35"/>
      <c r="CE1224" s="35"/>
      <c r="CF1224" s="35"/>
      <c r="CG1224" s="35"/>
      <c r="CH1224" s="35"/>
    </row>
    <row r="1225" spans="1:100" s="198" customFormat="1" x14ac:dyDescent="0.25">
      <c r="A1225" s="198" t="s">
        <v>2145</v>
      </c>
      <c r="B1225" s="35"/>
      <c r="C1225" s="35"/>
      <c r="D1225" s="35" t="s">
        <v>4544</v>
      </c>
      <c r="E1225" s="35" t="s">
        <v>4545</v>
      </c>
      <c r="F1225" s="35" t="s">
        <v>4546</v>
      </c>
      <c r="G1225" s="35" t="s">
        <v>133</v>
      </c>
      <c r="H1225" s="10">
        <v>47905</v>
      </c>
      <c r="I1225" s="35" t="s">
        <v>587</v>
      </c>
      <c r="J1225" s="35" t="s">
        <v>247</v>
      </c>
      <c r="K1225" s="35">
        <v>5768</v>
      </c>
      <c r="L1225" s="35"/>
      <c r="M1225" s="35"/>
      <c r="N1225" s="35"/>
      <c r="O1225" s="35"/>
      <c r="P1225" s="33"/>
      <c r="Q1225" s="35"/>
      <c r="R1225" s="35"/>
      <c r="S1225" s="35"/>
      <c r="T1225" s="35"/>
      <c r="U1225" s="35"/>
      <c r="V1225" s="35"/>
      <c r="W1225" s="35"/>
      <c r="X1225" s="35"/>
      <c r="Y1225" s="35"/>
      <c r="Z1225" s="35"/>
      <c r="AA1225" s="35">
        <v>1997</v>
      </c>
      <c r="AB1225" s="35"/>
      <c r="AC1225" s="35">
        <v>4</v>
      </c>
      <c r="AD1225" s="35">
        <v>4</v>
      </c>
      <c r="AE1225" s="35"/>
      <c r="AF1225" s="35">
        <v>2</v>
      </c>
      <c r="AG1225" s="35"/>
      <c r="AH1225" s="35">
        <v>2</v>
      </c>
      <c r="AI1225" s="35"/>
      <c r="AJ1225" s="35"/>
      <c r="AK1225" s="35"/>
      <c r="AL1225" s="35"/>
      <c r="AM1225" s="35"/>
      <c r="AN1225" s="35"/>
      <c r="AO1225" s="35"/>
      <c r="AP1225" s="35"/>
      <c r="AQ1225" s="35"/>
      <c r="AR1225" s="35"/>
      <c r="AS1225" s="35"/>
      <c r="AT1225" s="35"/>
      <c r="AU1225" s="35"/>
      <c r="AV1225" s="35"/>
      <c r="AW1225" s="35"/>
      <c r="AX1225" s="35"/>
      <c r="AY1225" s="35"/>
      <c r="AZ1225" s="35"/>
      <c r="BA1225" s="35"/>
      <c r="BB1225" s="35"/>
      <c r="BC1225" s="35"/>
      <c r="BD1225" s="35"/>
      <c r="BE1225" s="35"/>
      <c r="BF1225" s="35"/>
      <c r="BG1225" s="35"/>
      <c r="BH1225" s="35"/>
      <c r="BI1225" s="35"/>
      <c r="BJ1225" s="35"/>
      <c r="BK1225" s="35"/>
      <c r="BL1225" s="35"/>
      <c r="BM1225" s="35"/>
      <c r="BN1225" s="35"/>
      <c r="BO1225" s="35"/>
      <c r="BP1225" s="35"/>
      <c r="BQ1225" s="35"/>
      <c r="BR1225" s="35"/>
      <c r="BS1225" s="35"/>
      <c r="BT1225" s="35"/>
      <c r="BU1225" s="35"/>
      <c r="BV1225" s="35"/>
      <c r="BW1225" s="35"/>
      <c r="BX1225" s="35"/>
      <c r="BY1225" s="35"/>
      <c r="BZ1225" s="35"/>
      <c r="CA1225" s="35"/>
      <c r="CB1225" s="35"/>
      <c r="CC1225" s="35"/>
      <c r="CD1225" s="35"/>
      <c r="CE1225" s="35"/>
      <c r="CF1225" s="35"/>
      <c r="CG1225" s="35"/>
      <c r="CH1225" s="35"/>
      <c r="CQ1225" s="198">
        <v>1</v>
      </c>
      <c r="CR1225" s="198" t="s">
        <v>2143</v>
      </c>
      <c r="CV1225" s="222">
        <v>0</v>
      </c>
    </row>
    <row r="1226" spans="1:100" s="198" customFormat="1" x14ac:dyDescent="0.25">
      <c r="A1226" s="198" t="s">
        <v>4547</v>
      </c>
      <c r="B1226" s="35"/>
      <c r="C1226" s="35"/>
      <c r="D1226" s="35" t="s">
        <v>4548</v>
      </c>
      <c r="E1226" s="35" t="s">
        <v>4549</v>
      </c>
      <c r="F1226" s="35" t="s">
        <v>4550</v>
      </c>
      <c r="G1226" s="35" t="s">
        <v>133</v>
      </c>
      <c r="H1226" s="10">
        <v>47905</v>
      </c>
      <c r="I1226" s="35" t="s">
        <v>587</v>
      </c>
      <c r="J1226" s="35" t="s">
        <v>247</v>
      </c>
      <c r="K1226" s="35">
        <v>32896</v>
      </c>
      <c r="L1226" s="35"/>
      <c r="M1226" s="35"/>
      <c r="N1226" s="35"/>
      <c r="O1226" s="35"/>
      <c r="P1226" s="33"/>
      <c r="Q1226" s="35"/>
      <c r="R1226" s="35"/>
      <c r="S1226" s="35"/>
      <c r="T1226" s="35"/>
      <c r="U1226" s="35"/>
      <c r="V1226" s="35"/>
      <c r="W1226" s="35"/>
      <c r="X1226" s="35"/>
      <c r="Y1226" s="35"/>
      <c r="Z1226" s="35"/>
      <c r="AA1226" s="35">
        <v>2014</v>
      </c>
      <c r="AB1226" s="35"/>
      <c r="AC1226" s="35">
        <v>3</v>
      </c>
      <c r="AD1226" s="35">
        <v>3</v>
      </c>
      <c r="AE1226" s="35"/>
      <c r="AF1226" s="35">
        <v>4</v>
      </c>
      <c r="AG1226" s="35"/>
      <c r="AH1226" s="35">
        <v>4</v>
      </c>
      <c r="AI1226" s="35"/>
      <c r="AJ1226" s="35"/>
      <c r="AK1226" s="35"/>
      <c r="AL1226" s="35"/>
      <c r="AM1226" s="35"/>
      <c r="AN1226" s="35"/>
      <c r="AO1226" s="35"/>
      <c r="AP1226" s="35"/>
      <c r="AQ1226" s="35"/>
      <c r="AR1226" s="35"/>
      <c r="AS1226" s="35"/>
      <c r="AT1226" s="35"/>
      <c r="AU1226" s="35"/>
      <c r="AV1226" s="35"/>
      <c r="AW1226" s="35"/>
      <c r="AX1226" s="35"/>
      <c r="AY1226" s="35"/>
      <c r="AZ1226" s="35"/>
      <c r="BA1226" s="35"/>
      <c r="BB1226" s="35"/>
      <c r="BC1226" s="35"/>
      <c r="BD1226" s="35"/>
      <c r="BE1226" s="35"/>
      <c r="BF1226" s="35"/>
      <c r="BG1226" s="35"/>
      <c r="BH1226" s="35"/>
      <c r="BI1226" s="35"/>
      <c r="BJ1226" s="35"/>
      <c r="BK1226" s="35"/>
      <c r="BL1226" s="35"/>
      <c r="BM1226" s="35"/>
      <c r="BN1226" s="35"/>
      <c r="BO1226" s="35"/>
      <c r="BP1226" s="35"/>
      <c r="BQ1226" s="35"/>
      <c r="BR1226" s="35"/>
      <c r="BS1226" s="35"/>
      <c r="BT1226" s="35"/>
      <c r="BU1226" s="35"/>
      <c r="BV1226" s="35"/>
      <c r="BW1226" s="35"/>
      <c r="BX1226" s="35"/>
      <c r="BY1226" s="35"/>
      <c r="BZ1226" s="35"/>
      <c r="CA1226" s="35"/>
      <c r="CB1226" s="35"/>
      <c r="CC1226" s="35"/>
      <c r="CD1226" s="35"/>
      <c r="CE1226" s="35"/>
      <c r="CF1226" s="35"/>
      <c r="CG1226" s="35"/>
      <c r="CH1226" s="35"/>
      <c r="CQ1226" s="198">
        <v>0</v>
      </c>
      <c r="CV1226" s="222">
        <v>0</v>
      </c>
    </row>
    <row r="1227" spans="1:100" s="198" customFormat="1" x14ac:dyDescent="0.25">
      <c r="A1227" s="198" t="s">
        <v>4551</v>
      </c>
      <c r="B1227" s="35"/>
      <c r="C1227" s="35"/>
      <c r="D1227" s="35" t="s">
        <v>4552</v>
      </c>
      <c r="E1227" s="35" t="s">
        <v>4553</v>
      </c>
      <c r="F1227" s="35" t="s">
        <v>4554</v>
      </c>
      <c r="G1227" s="35" t="s">
        <v>133</v>
      </c>
      <c r="H1227" s="10">
        <v>47905</v>
      </c>
      <c r="I1227" s="35" t="s">
        <v>587</v>
      </c>
      <c r="J1227" s="35" t="s">
        <v>247</v>
      </c>
      <c r="K1227" s="35">
        <v>31475</v>
      </c>
      <c r="L1227" s="35"/>
      <c r="M1227" s="35"/>
      <c r="N1227" s="35"/>
      <c r="O1227" s="35"/>
      <c r="P1227" s="33"/>
      <c r="Q1227" s="35"/>
      <c r="R1227" s="35"/>
      <c r="S1227" s="35"/>
      <c r="T1227" s="35"/>
      <c r="U1227" s="35"/>
      <c r="V1227" s="35"/>
      <c r="W1227" s="35"/>
      <c r="X1227" s="35"/>
      <c r="Y1227" s="35"/>
      <c r="Z1227" s="35"/>
      <c r="AA1227" s="35">
        <v>1975</v>
      </c>
      <c r="AB1227" s="35"/>
      <c r="AC1227" s="35">
        <v>5</v>
      </c>
      <c r="AD1227" s="35">
        <v>4</v>
      </c>
      <c r="AE1227" s="35"/>
      <c r="AF1227" s="35">
        <v>4</v>
      </c>
      <c r="AG1227" s="35"/>
      <c r="AH1227" s="35">
        <v>4</v>
      </c>
      <c r="AI1227" s="35"/>
      <c r="AJ1227" s="35"/>
      <c r="AK1227" s="35"/>
      <c r="AL1227" s="35"/>
      <c r="AM1227" s="35"/>
      <c r="AN1227" s="35"/>
      <c r="AO1227" s="35"/>
      <c r="AP1227" s="35"/>
      <c r="AQ1227" s="35"/>
      <c r="AR1227" s="35"/>
      <c r="AS1227" s="35"/>
      <c r="AT1227" s="35"/>
      <c r="AU1227" s="35"/>
      <c r="AV1227" s="35"/>
      <c r="AW1227" s="35"/>
      <c r="AX1227" s="35"/>
      <c r="AY1227" s="35"/>
      <c r="AZ1227" s="35"/>
      <c r="BA1227" s="35"/>
      <c r="BB1227" s="35"/>
      <c r="BC1227" s="35"/>
      <c r="BD1227" s="35"/>
      <c r="BE1227" s="35"/>
      <c r="BF1227" s="35"/>
      <c r="BG1227" s="35"/>
      <c r="BH1227" s="35"/>
      <c r="BI1227" s="35"/>
      <c r="BJ1227" s="35"/>
      <c r="BK1227" s="35"/>
      <c r="BL1227" s="35"/>
      <c r="BM1227" s="35"/>
      <c r="BN1227" s="35"/>
      <c r="BO1227" s="35"/>
      <c r="BP1227" s="35"/>
      <c r="BQ1227" s="35"/>
      <c r="BR1227" s="35"/>
      <c r="BS1227" s="35"/>
      <c r="BT1227" s="35"/>
      <c r="BU1227" s="35"/>
      <c r="BV1227" s="35"/>
      <c r="BW1227" s="35"/>
      <c r="BX1227" s="35"/>
      <c r="BY1227" s="35"/>
      <c r="BZ1227" s="35"/>
      <c r="CA1227" s="35"/>
      <c r="CB1227" s="35"/>
      <c r="CC1227" s="35"/>
      <c r="CD1227" s="35"/>
      <c r="CE1227" s="35"/>
      <c r="CF1227" s="35"/>
      <c r="CG1227" s="35"/>
      <c r="CH1227" s="35" t="s">
        <v>4555</v>
      </c>
      <c r="CQ1227" s="198">
        <v>0</v>
      </c>
      <c r="CV1227" s="222">
        <v>0</v>
      </c>
    </row>
    <row r="1228" spans="1:100" s="198" customFormat="1" x14ac:dyDescent="0.25">
      <c r="A1228" s="198" t="s">
        <v>4556</v>
      </c>
      <c r="B1228" s="35"/>
      <c r="C1228" s="35"/>
      <c r="D1228" s="35"/>
      <c r="E1228" s="35" t="s">
        <v>4557</v>
      </c>
      <c r="F1228" s="35" t="s">
        <v>4558</v>
      </c>
      <c r="G1228" s="35" t="s">
        <v>133</v>
      </c>
      <c r="H1228" s="10">
        <v>47905</v>
      </c>
      <c r="I1228" s="35" t="s">
        <v>587</v>
      </c>
      <c r="J1228" s="35" t="s">
        <v>247</v>
      </c>
      <c r="K1228" s="35">
        <v>26486</v>
      </c>
      <c r="L1228" s="35"/>
      <c r="M1228" s="35"/>
      <c r="N1228" s="35"/>
      <c r="O1228" s="35"/>
      <c r="P1228" s="33"/>
      <c r="Q1228" s="35"/>
      <c r="R1228" s="35"/>
      <c r="S1228" s="35"/>
      <c r="T1228" s="35"/>
      <c r="U1228" s="35"/>
      <c r="V1228" s="35"/>
      <c r="W1228" s="35"/>
      <c r="X1228" s="35"/>
      <c r="Y1228" s="35"/>
      <c r="Z1228" s="35"/>
      <c r="AA1228" s="35">
        <v>1979</v>
      </c>
      <c r="AB1228" s="35"/>
      <c r="AC1228" s="35">
        <v>4</v>
      </c>
      <c r="AD1228" s="35">
        <v>3</v>
      </c>
      <c r="AE1228" s="35"/>
      <c r="AF1228" s="35">
        <v>1</v>
      </c>
      <c r="AG1228" s="35"/>
      <c r="AH1228" s="35">
        <v>1</v>
      </c>
      <c r="AI1228" s="35"/>
      <c r="AJ1228" s="35"/>
      <c r="AK1228" s="35"/>
      <c r="AL1228" s="35"/>
      <c r="AM1228" s="35"/>
      <c r="AN1228" s="35"/>
      <c r="AO1228" s="35"/>
      <c r="AP1228" s="35"/>
      <c r="AQ1228" s="35"/>
      <c r="AR1228" s="35"/>
      <c r="AS1228" s="35"/>
      <c r="AT1228" s="35"/>
      <c r="AU1228" s="35"/>
      <c r="AV1228" s="35"/>
      <c r="AW1228" s="35"/>
      <c r="AX1228" s="35"/>
      <c r="AY1228" s="35"/>
      <c r="AZ1228" s="35"/>
      <c r="BA1228" s="35"/>
      <c r="BB1228" s="35"/>
      <c r="BC1228" s="35"/>
      <c r="BD1228" s="35"/>
      <c r="BE1228" s="35"/>
      <c r="BF1228" s="35"/>
      <c r="BG1228" s="35"/>
      <c r="BH1228" s="35"/>
      <c r="BI1228" s="35"/>
      <c r="BJ1228" s="35"/>
      <c r="BK1228" s="35"/>
      <c r="BL1228" s="35"/>
      <c r="BM1228" s="35"/>
      <c r="BN1228" s="35"/>
      <c r="BO1228" s="35"/>
      <c r="BP1228" s="35"/>
      <c r="BQ1228" s="35"/>
      <c r="BR1228" s="35"/>
      <c r="BS1228" s="35"/>
      <c r="BT1228" s="35"/>
      <c r="BU1228" s="35"/>
      <c r="BV1228" s="35"/>
      <c r="BW1228" s="35"/>
      <c r="BX1228" s="35"/>
      <c r="BY1228" s="35"/>
      <c r="BZ1228" s="35"/>
      <c r="CA1228" s="35"/>
      <c r="CB1228" s="35"/>
      <c r="CC1228" s="35"/>
      <c r="CD1228" s="35"/>
      <c r="CE1228" s="35"/>
      <c r="CF1228" s="35"/>
      <c r="CG1228" s="35"/>
      <c r="CH1228" s="35" t="s">
        <v>4559</v>
      </c>
      <c r="CQ1228" s="198">
        <v>0</v>
      </c>
      <c r="CV1228" s="222">
        <v>0</v>
      </c>
    </row>
    <row r="1229" spans="1:100" s="198" customFormat="1" x14ac:dyDescent="0.25">
      <c r="A1229" s="198" t="s">
        <v>4560</v>
      </c>
      <c r="B1229" s="35"/>
      <c r="C1229" s="35"/>
      <c r="D1229" s="35" t="s">
        <v>4561</v>
      </c>
      <c r="E1229" s="35" t="s">
        <v>4562</v>
      </c>
      <c r="F1229" s="35"/>
      <c r="G1229" s="35" t="s">
        <v>133</v>
      </c>
      <c r="H1229" s="10">
        <v>47905</v>
      </c>
      <c r="I1229" s="35" t="s">
        <v>587</v>
      </c>
      <c r="J1229" s="35" t="s">
        <v>247</v>
      </c>
      <c r="K1229" s="35">
        <v>32324</v>
      </c>
      <c r="L1229" s="35"/>
      <c r="M1229" s="35"/>
      <c r="N1229" s="35"/>
      <c r="O1229" s="35"/>
      <c r="P1229" s="33"/>
      <c r="Q1229" s="35"/>
      <c r="R1229" s="35"/>
      <c r="S1229" s="35"/>
      <c r="T1229" s="35"/>
      <c r="U1229" s="35"/>
      <c r="V1229" s="35"/>
      <c r="W1229" s="35"/>
      <c r="X1229" s="35"/>
      <c r="Y1229" s="35"/>
      <c r="Z1229" s="35"/>
      <c r="AA1229" s="35">
        <v>2003</v>
      </c>
      <c r="AB1229" s="35"/>
      <c r="AC1229" s="35">
        <v>4</v>
      </c>
      <c r="AD1229" s="35">
        <v>3</v>
      </c>
      <c r="AE1229" s="35"/>
      <c r="AF1229" s="35">
        <v>3</v>
      </c>
      <c r="AG1229" s="35"/>
      <c r="AH1229" s="35">
        <v>3</v>
      </c>
      <c r="AI1229" s="35"/>
      <c r="AJ1229" s="35"/>
      <c r="AK1229" s="35"/>
      <c r="AL1229" s="35"/>
      <c r="AM1229" s="35"/>
      <c r="AN1229" s="35"/>
      <c r="AO1229" s="35"/>
      <c r="AP1229" s="35"/>
      <c r="AQ1229" s="35"/>
      <c r="AR1229" s="35"/>
      <c r="AS1229" s="35"/>
      <c r="AT1229" s="35"/>
      <c r="AU1229" s="35"/>
      <c r="AV1229" s="35"/>
      <c r="AW1229" s="35"/>
      <c r="AX1229" s="35"/>
      <c r="AY1229" s="35"/>
      <c r="AZ1229" s="35"/>
      <c r="BA1229" s="35"/>
      <c r="BB1229" s="35"/>
      <c r="BC1229" s="35"/>
      <c r="BD1229" s="35"/>
      <c r="BE1229" s="35"/>
      <c r="BF1229" s="35"/>
      <c r="BG1229" s="35"/>
      <c r="BH1229" s="35"/>
      <c r="BI1229" s="35"/>
      <c r="BJ1229" s="35"/>
      <c r="BK1229" s="35"/>
      <c r="BL1229" s="35"/>
      <c r="BM1229" s="35"/>
      <c r="BN1229" s="35"/>
      <c r="BO1229" s="35"/>
      <c r="BP1229" s="35"/>
      <c r="BQ1229" s="35"/>
      <c r="BR1229" s="35"/>
      <c r="BS1229" s="35"/>
      <c r="BT1229" s="35"/>
      <c r="BU1229" s="35"/>
      <c r="BV1229" s="35"/>
      <c r="BW1229" s="35"/>
      <c r="BX1229" s="35"/>
      <c r="BY1229" s="35"/>
      <c r="BZ1229" s="35"/>
      <c r="CA1229" s="35"/>
      <c r="CB1229" s="35"/>
      <c r="CC1229" s="35"/>
      <c r="CD1229" s="35"/>
      <c r="CE1229" s="35"/>
      <c r="CF1229" s="35"/>
      <c r="CG1229" s="35"/>
      <c r="CH1229" s="35" t="s">
        <v>4321</v>
      </c>
      <c r="CQ1229" s="198">
        <v>0</v>
      </c>
      <c r="CV1229" s="222">
        <v>0</v>
      </c>
    </row>
    <row r="1230" spans="1:100" s="198" customFormat="1" x14ac:dyDescent="0.25">
      <c r="A1230" s="198" t="s">
        <v>4563</v>
      </c>
      <c r="B1230" s="35"/>
      <c r="C1230" s="35"/>
      <c r="D1230" s="35" t="s">
        <v>4564</v>
      </c>
      <c r="E1230" s="35" t="s">
        <v>3806</v>
      </c>
      <c r="F1230" s="35" t="s">
        <v>4565</v>
      </c>
      <c r="G1230" s="35" t="s">
        <v>133</v>
      </c>
      <c r="H1230" s="10">
        <v>47905</v>
      </c>
      <c r="I1230" s="35" t="s">
        <v>587</v>
      </c>
      <c r="J1230" s="35" t="s">
        <v>247</v>
      </c>
      <c r="K1230" s="35">
        <v>33440</v>
      </c>
      <c r="L1230" s="35"/>
      <c r="M1230" s="35"/>
      <c r="N1230" s="35"/>
      <c r="O1230" s="35"/>
      <c r="P1230" s="33"/>
      <c r="Q1230" s="35"/>
      <c r="R1230" s="35"/>
      <c r="S1230" s="35"/>
      <c r="T1230" s="35"/>
      <c r="U1230" s="35"/>
      <c r="V1230" s="35"/>
      <c r="W1230" s="35"/>
      <c r="X1230" s="35"/>
      <c r="Y1230" s="35"/>
      <c r="Z1230" s="35"/>
      <c r="AA1230" s="35">
        <v>2006</v>
      </c>
      <c r="AB1230" s="35"/>
      <c r="AC1230" s="35">
        <v>5</v>
      </c>
      <c r="AD1230" s="35">
        <v>4</v>
      </c>
      <c r="AE1230" s="35"/>
      <c r="AF1230" s="35">
        <v>3</v>
      </c>
      <c r="AG1230" s="35"/>
      <c r="AH1230" s="35">
        <v>3</v>
      </c>
      <c r="AI1230" s="35"/>
      <c r="AJ1230" s="35"/>
      <c r="AK1230" s="35"/>
      <c r="AL1230" s="35"/>
      <c r="AM1230" s="35"/>
      <c r="AN1230" s="35"/>
      <c r="AO1230" s="35"/>
      <c r="AP1230" s="35"/>
      <c r="AQ1230" s="35"/>
      <c r="AR1230" s="35"/>
      <c r="AS1230" s="35"/>
      <c r="AT1230" s="35"/>
      <c r="AU1230" s="35"/>
      <c r="AV1230" s="35"/>
      <c r="AW1230" s="35"/>
      <c r="AX1230" s="35"/>
      <c r="AY1230" s="35"/>
      <c r="AZ1230" s="35"/>
      <c r="BA1230" s="35"/>
      <c r="BB1230" s="35"/>
      <c r="BC1230" s="35"/>
      <c r="BD1230" s="35"/>
      <c r="BE1230" s="35"/>
      <c r="BF1230" s="35"/>
      <c r="BG1230" s="35"/>
      <c r="BH1230" s="35"/>
      <c r="BI1230" s="35"/>
      <c r="BJ1230" s="35"/>
      <c r="BK1230" s="35"/>
      <c r="BL1230" s="35"/>
      <c r="BM1230" s="35"/>
      <c r="BN1230" s="35"/>
      <c r="BO1230" s="35"/>
      <c r="BP1230" s="35"/>
      <c r="BQ1230" s="35"/>
      <c r="BR1230" s="35"/>
      <c r="BS1230" s="35"/>
      <c r="BT1230" s="35"/>
      <c r="BU1230" s="35"/>
      <c r="BV1230" s="35"/>
      <c r="BW1230" s="35"/>
      <c r="BX1230" s="35"/>
      <c r="BY1230" s="35"/>
      <c r="BZ1230" s="35"/>
      <c r="CA1230" s="35"/>
      <c r="CB1230" s="35"/>
      <c r="CC1230" s="35"/>
      <c r="CD1230" s="35"/>
      <c r="CE1230" s="35"/>
      <c r="CF1230" s="35"/>
      <c r="CG1230" s="35"/>
      <c r="CH1230" s="35" t="s">
        <v>4321</v>
      </c>
      <c r="CQ1230" s="198">
        <v>0</v>
      </c>
      <c r="CV1230" s="222">
        <v>0</v>
      </c>
    </row>
    <row r="1231" spans="1:100" s="198" customFormat="1" x14ac:dyDescent="0.25">
      <c r="A1231" s="198" t="s">
        <v>3188</v>
      </c>
      <c r="B1231" s="35"/>
      <c r="C1231" s="35"/>
      <c r="D1231" s="35" t="s">
        <v>4566</v>
      </c>
      <c r="E1231" s="35" t="s">
        <v>3415</v>
      </c>
      <c r="F1231" s="35" t="s">
        <v>4567</v>
      </c>
      <c r="G1231" s="35" t="s">
        <v>133</v>
      </c>
      <c r="H1231" s="10">
        <v>47905</v>
      </c>
      <c r="I1231" s="35" t="s">
        <v>587</v>
      </c>
      <c r="J1231" s="35" t="s">
        <v>247</v>
      </c>
      <c r="K1231" s="35">
        <v>66112</v>
      </c>
      <c r="L1231" s="35"/>
      <c r="M1231" s="35"/>
      <c r="N1231" s="35"/>
      <c r="O1231" s="35"/>
      <c r="P1231" s="33"/>
      <c r="Q1231" s="35"/>
      <c r="R1231" s="35"/>
      <c r="S1231" s="35"/>
      <c r="T1231" s="35"/>
      <c r="U1231" s="35"/>
      <c r="V1231" s="35"/>
      <c r="W1231" s="35"/>
      <c r="X1231" s="35"/>
      <c r="Y1231" s="35"/>
      <c r="Z1231" s="35"/>
      <c r="AA1231" s="35">
        <v>1963</v>
      </c>
      <c r="AB1231" s="35"/>
      <c r="AC1231" s="35">
        <v>4</v>
      </c>
      <c r="AD1231" s="35">
        <v>4</v>
      </c>
      <c r="AE1231" s="35"/>
      <c r="AF1231" s="35">
        <v>3</v>
      </c>
      <c r="AG1231" s="35"/>
      <c r="AH1231" s="35">
        <v>3</v>
      </c>
      <c r="AI1231" s="35"/>
      <c r="AJ1231" s="35"/>
      <c r="AK1231" s="35"/>
      <c r="AL1231" s="35"/>
      <c r="AM1231" s="35"/>
      <c r="AN1231" s="35"/>
      <c r="AO1231" s="35"/>
      <c r="AP1231" s="35"/>
      <c r="AQ1231" s="35"/>
      <c r="AR1231" s="35"/>
      <c r="AS1231" s="35"/>
      <c r="AT1231" s="35"/>
      <c r="AU1231" s="35"/>
      <c r="AV1231" s="35"/>
      <c r="AW1231" s="35"/>
      <c r="AX1231" s="35"/>
      <c r="AY1231" s="35"/>
      <c r="AZ1231" s="35"/>
      <c r="BA1231" s="35"/>
      <c r="BB1231" s="35"/>
      <c r="BC1231" s="35"/>
      <c r="BD1231" s="35"/>
      <c r="BE1231" s="35"/>
      <c r="BF1231" s="35"/>
      <c r="BG1231" s="35"/>
      <c r="BH1231" s="35"/>
      <c r="BI1231" s="35"/>
      <c r="BJ1231" s="35"/>
      <c r="BK1231" s="35"/>
      <c r="BL1231" s="35"/>
      <c r="BM1231" s="35"/>
      <c r="BN1231" s="35"/>
      <c r="BO1231" s="35"/>
      <c r="BP1231" s="35"/>
      <c r="BQ1231" s="35"/>
      <c r="BR1231" s="35"/>
      <c r="BS1231" s="35"/>
      <c r="BT1231" s="35"/>
      <c r="BU1231" s="35"/>
      <c r="BV1231" s="35"/>
      <c r="BW1231" s="35"/>
      <c r="BX1231" s="35"/>
      <c r="BY1231" s="35"/>
      <c r="BZ1231" s="35"/>
      <c r="CA1231" s="35"/>
      <c r="CB1231" s="35"/>
      <c r="CC1231" s="35"/>
      <c r="CD1231" s="35"/>
      <c r="CE1231" s="35"/>
      <c r="CF1231" s="35"/>
      <c r="CG1231" s="35"/>
      <c r="CH1231" s="35" t="s">
        <v>4569</v>
      </c>
      <c r="CQ1231" s="198">
        <v>1</v>
      </c>
      <c r="CR1231" s="198" t="s">
        <v>4568</v>
      </c>
      <c r="CV1231" s="222">
        <v>0</v>
      </c>
    </row>
    <row r="1232" spans="1:100" s="198" customFormat="1" x14ac:dyDescent="0.25">
      <c r="A1232" s="198" t="s">
        <v>1186</v>
      </c>
      <c r="B1232" s="35"/>
      <c r="C1232" s="35"/>
      <c r="D1232" s="35" t="s">
        <v>4561</v>
      </c>
      <c r="E1232" s="35" t="s">
        <v>4570</v>
      </c>
      <c r="F1232" s="35" t="s">
        <v>4571</v>
      </c>
      <c r="G1232" s="35" t="s">
        <v>133</v>
      </c>
      <c r="H1232" s="35">
        <v>47904</v>
      </c>
      <c r="I1232" s="35" t="s">
        <v>587</v>
      </c>
      <c r="J1232" s="35" t="s">
        <v>247</v>
      </c>
      <c r="K1232" s="35">
        <v>61090</v>
      </c>
      <c r="L1232" s="35"/>
      <c r="M1232" s="35"/>
      <c r="N1232" s="35"/>
      <c r="O1232" s="35"/>
      <c r="P1232" s="33"/>
      <c r="Q1232" s="35"/>
      <c r="R1232" s="35"/>
      <c r="S1232" s="35"/>
      <c r="T1232" s="35"/>
      <c r="U1232" s="35"/>
      <c r="V1232" s="35"/>
      <c r="W1232" s="35"/>
      <c r="X1232" s="35"/>
      <c r="Y1232" s="35"/>
      <c r="Z1232" s="35"/>
      <c r="AA1232" s="35">
        <v>1993</v>
      </c>
      <c r="AB1232" s="35"/>
      <c r="AC1232" s="35">
        <v>3</v>
      </c>
      <c r="AD1232" s="35">
        <v>2</v>
      </c>
      <c r="AE1232" s="35"/>
      <c r="AF1232" s="35">
        <v>1</v>
      </c>
      <c r="AG1232" s="35"/>
      <c r="AH1232" s="35">
        <v>1</v>
      </c>
      <c r="AI1232" s="35"/>
      <c r="AJ1232" s="35"/>
      <c r="AK1232" s="35"/>
      <c r="AL1232" s="35"/>
      <c r="AM1232" s="35"/>
      <c r="AN1232" s="35"/>
      <c r="AO1232" s="35"/>
      <c r="AP1232" s="35"/>
      <c r="AQ1232" s="35"/>
      <c r="AR1232" s="35"/>
      <c r="AS1232" s="35"/>
      <c r="AT1232" s="35"/>
      <c r="AU1232" s="35"/>
      <c r="AV1232" s="35"/>
      <c r="AW1232" s="35"/>
      <c r="AX1232" s="35"/>
      <c r="AY1232" s="35"/>
      <c r="AZ1232" s="35"/>
      <c r="BA1232" s="35"/>
      <c r="BB1232" s="35"/>
      <c r="BC1232" s="35"/>
      <c r="BD1232" s="35"/>
      <c r="BE1232" s="35"/>
      <c r="BF1232" s="35"/>
      <c r="BG1232" s="35"/>
      <c r="BH1232" s="35"/>
      <c r="BI1232" s="35"/>
      <c r="BJ1232" s="35"/>
      <c r="BK1232" s="35"/>
      <c r="BL1232" s="35"/>
      <c r="BM1232" s="35"/>
      <c r="BN1232" s="35"/>
      <c r="BO1232" s="35"/>
      <c r="BP1232" s="35"/>
      <c r="BQ1232" s="35"/>
      <c r="BR1232" s="35"/>
      <c r="BS1232" s="35"/>
      <c r="BT1232" s="35"/>
      <c r="BU1232" s="35"/>
      <c r="BV1232" s="35"/>
      <c r="BW1232" s="35"/>
      <c r="BX1232" s="35"/>
      <c r="BY1232" s="35"/>
      <c r="BZ1232" s="35"/>
      <c r="CA1232" s="35"/>
      <c r="CB1232" s="35"/>
      <c r="CC1232" s="35"/>
      <c r="CD1232" s="35"/>
      <c r="CE1232" s="35"/>
      <c r="CF1232" s="35"/>
      <c r="CG1232" s="35"/>
      <c r="CH1232" s="35" t="s">
        <v>4573</v>
      </c>
      <c r="CQ1232" s="198">
        <v>1</v>
      </c>
      <c r="CR1232" s="198" t="s">
        <v>4572</v>
      </c>
      <c r="CV1232" s="222">
        <v>0</v>
      </c>
    </row>
    <row r="1233" spans="1:100" s="198" customFormat="1" x14ac:dyDescent="0.25">
      <c r="A1233" s="198" t="s">
        <v>3122</v>
      </c>
      <c r="B1233" s="35"/>
      <c r="C1233" s="35"/>
      <c r="D1233" s="35" t="s">
        <v>4575</v>
      </c>
      <c r="E1233" s="35" t="s">
        <v>4574</v>
      </c>
      <c r="F1233" s="35" t="s">
        <v>4576</v>
      </c>
      <c r="G1233" s="35" t="s">
        <v>133</v>
      </c>
      <c r="H1233" s="10">
        <v>47905</v>
      </c>
      <c r="I1233" s="35" t="s">
        <v>587</v>
      </c>
      <c r="J1233" s="35" t="s">
        <v>247</v>
      </c>
      <c r="K1233" s="35">
        <v>115552</v>
      </c>
      <c r="L1233" s="35"/>
      <c r="M1233" s="35"/>
      <c r="N1233" s="35"/>
      <c r="O1233" s="35"/>
      <c r="P1233" s="33"/>
      <c r="Q1233" s="35"/>
      <c r="R1233" s="35"/>
      <c r="S1233" s="35"/>
      <c r="T1233" s="35"/>
      <c r="U1233" s="35"/>
      <c r="V1233" s="35"/>
      <c r="W1233" s="35"/>
      <c r="X1233" s="35"/>
      <c r="Y1233" s="35"/>
      <c r="Z1233" s="35"/>
      <c r="AA1233" s="35"/>
      <c r="AB1233" s="35"/>
      <c r="AC1233" s="35">
        <v>5</v>
      </c>
      <c r="AD1233" s="35">
        <v>4</v>
      </c>
      <c r="AE1233" s="35"/>
      <c r="AF1233" s="35">
        <v>3</v>
      </c>
      <c r="AG1233" s="35"/>
      <c r="AH1233" s="35">
        <v>3</v>
      </c>
      <c r="AI1233" s="35"/>
      <c r="AJ1233" s="35"/>
      <c r="AK1233" s="35"/>
      <c r="AL1233" s="35"/>
      <c r="AM1233" s="35"/>
      <c r="AN1233" s="35"/>
      <c r="AO1233" s="35"/>
      <c r="AP1233" s="35"/>
      <c r="AQ1233" s="35"/>
      <c r="AR1233" s="35"/>
      <c r="AS1233" s="35"/>
      <c r="AT1233" s="35"/>
      <c r="AU1233" s="35"/>
      <c r="AV1233" s="35"/>
      <c r="AW1233" s="35"/>
      <c r="AX1233" s="35"/>
      <c r="AY1233" s="35"/>
      <c r="AZ1233" s="35"/>
      <c r="BA1233" s="35"/>
      <c r="BB1233" s="35"/>
      <c r="BC1233" s="35"/>
      <c r="BD1233" s="35"/>
      <c r="BE1233" s="35"/>
      <c r="BF1233" s="35"/>
      <c r="BG1233" s="35"/>
      <c r="BH1233" s="35"/>
      <c r="BI1233" s="35"/>
      <c r="BJ1233" s="35"/>
      <c r="BK1233" s="35"/>
      <c r="BL1233" s="35"/>
      <c r="BM1233" s="35"/>
      <c r="BN1233" s="35"/>
      <c r="BO1233" s="35"/>
      <c r="BP1233" s="35"/>
      <c r="BQ1233" s="35"/>
      <c r="BR1233" s="35"/>
      <c r="BS1233" s="35"/>
      <c r="BT1233" s="35"/>
      <c r="BU1233" s="35"/>
      <c r="BV1233" s="35"/>
      <c r="BW1233" s="35"/>
      <c r="BX1233" s="35"/>
      <c r="BY1233" s="35"/>
      <c r="BZ1233" s="35"/>
      <c r="CA1233" s="35"/>
      <c r="CB1233" s="35"/>
      <c r="CC1233" s="35"/>
      <c r="CD1233" s="35"/>
      <c r="CE1233" s="35"/>
      <c r="CF1233" s="35"/>
      <c r="CG1233" s="35"/>
      <c r="CH1233" s="35" t="s">
        <v>4578</v>
      </c>
      <c r="CQ1233" s="198">
        <v>1</v>
      </c>
      <c r="CR1233" s="198" t="s">
        <v>4577</v>
      </c>
      <c r="CV1233" s="222">
        <v>0</v>
      </c>
    </row>
    <row r="1234" spans="1:100" s="203" customFormat="1" x14ac:dyDescent="0.25">
      <c r="A1234" s="203" t="s">
        <v>1274</v>
      </c>
      <c r="B1234" s="136"/>
      <c r="C1234" s="136"/>
      <c r="D1234" s="136" t="s">
        <v>6357</v>
      </c>
      <c r="E1234" s="136" t="s">
        <v>3806</v>
      </c>
      <c r="F1234" s="136" t="s">
        <v>6358</v>
      </c>
      <c r="G1234" s="136" t="s">
        <v>133</v>
      </c>
      <c r="H1234" s="129">
        <v>47905</v>
      </c>
      <c r="I1234" s="136" t="s">
        <v>587</v>
      </c>
      <c r="J1234" s="136" t="s">
        <v>247</v>
      </c>
      <c r="K1234" s="136">
        <v>125741</v>
      </c>
      <c r="L1234" s="136"/>
      <c r="M1234" s="136"/>
      <c r="N1234" s="136"/>
      <c r="O1234" s="136"/>
      <c r="P1234" s="132"/>
      <c r="Q1234" s="136"/>
      <c r="R1234" s="136"/>
      <c r="S1234" s="136"/>
      <c r="T1234" s="136"/>
      <c r="U1234" s="136"/>
      <c r="V1234" s="136"/>
      <c r="W1234" s="136"/>
      <c r="X1234" s="136"/>
      <c r="Y1234" s="136"/>
      <c r="Z1234" s="136"/>
      <c r="AA1234" s="136"/>
      <c r="AB1234" s="136"/>
      <c r="AC1234" s="136">
        <v>3</v>
      </c>
      <c r="AD1234" s="136">
        <v>4</v>
      </c>
      <c r="AE1234" s="136"/>
      <c r="AF1234" s="136">
        <v>3</v>
      </c>
      <c r="AG1234" s="136"/>
      <c r="AH1234" s="136">
        <v>3</v>
      </c>
      <c r="AI1234" s="136"/>
      <c r="AJ1234" s="136"/>
      <c r="AK1234" s="136"/>
      <c r="AL1234" s="136"/>
      <c r="AM1234" s="136"/>
      <c r="AN1234" s="136"/>
      <c r="AO1234" s="136"/>
      <c r="AP1234" s="136"/>
      <c r="AQ1234" s="136"/>
      <c r="AR1234" s="136"/>
      <c r="AS1234" s="136"/>
      <c r="AT1234" s="136"/>
      <c r="AU1234" s="136"/>
      <c r="AV1234" s="136"/>
      <c r="AW1234" s="136"/>
      <c r="AX1234" s="136"/>
      <c r="AY1234" s="136"/>
      <c r="AZ1234" s="136"/>
      <c r="BA1234" s="136"/>
      <c r="BB1234" s="136"/>
      <c r="BC1234" s="136"/>
      <c r="BD1234" s="136"/>
      <c r="BE1234" s="136"/>
      <c r="BF1234" s="136"/>
      <c r="BG1234" s="136"/>
      <c r="BH1234" s="136"/>
      <c r="BI1234" s="136"/>
      <c r="BJ1234" s="136"/>
      <c r="BK1234" s="136"/>
      <c r="BL1234" s="136"/>
      <c r="BM1234" s="136"/>
      <c r="BN1234" s="136"/>
      <c r="BO1234" s="136"/>
      <c r="BP1234" s="136"/>
      <c r="BQ1234" s="136"/>
      <c r="BR1234" s="136"/>
      <c r="BS1234" s="136"/>
      <c r="BT1234" s="136"/>
      <c r="BU1234" s="136"/>
      <c r="BV1234" s="136"/>
      <c r="BW1234" s="136"/>
      <c r="BX1234" s="136"/>
      <c r="BY1234" s="136"/>
      <c r="BZ1234" s="136"/>
      <c r="CA1234" s="136"/>
      <c r="CB1234" s="136"/>
      <c r="CC1234" s="136"/>
      <c r="CD1234" s="136"/>
      <c r="CE1234" s="136"/>
      <c r="CF1234" s="136"/>
      <c r="CG1234" s="136"/>
      <c r="CH1234" s="136" t="s">
        <v>6359</v>
      </c>
      <c r="CQ1234" s="203">
        <v>1</v>
      </c>
      <c r="CR1234" s="203" t="s">
        <v>1272</v>
      </c>
      <c r="CV1234" s="203">
        <v>0</v>
      </c>
    </row>
    <row r="1235" spans="1:100" s="203" customFormat="1" x14ac:dyDescent="0.25">
      <c r="A1235" s="203" t="s">
        <v>6447</v>
      </c>
      <c r="B1235" s="136"/>
      <c r="C1235" s="136"/>
      <c r="D1235" s="136" t="s">
        <v>6448</v>
      </c>
      <c r="E1235" s="136" t="s">
        <v>3806</v>
      </c>
      <c r="F1235" s="136" t="s">
        <v>6449</v>
      </c>
      <c r="G1235" s="136" t="s">
        <v>133</v>
      </c>
      <c r="H1235" s="129">
        <v>47905</v>
      </c>
      <c r="I1235" s="136" t="s">
        <v>587</v>
      </c>
      <c r="J1235" s="136" t="s">
        <v>247</v>
      </c>
      <c r="K1235" s="136">
        <v>15366</v>
      </c>
      <c r="L1235" s="136"/>
      <c r="M1235" s="136"/>
      <c r="N1235" s="136"/>
      <c r="O1235" s="136"/>
      <c r="P1235" s="132"/>
      <c r="Q1235" s="136"/>
      <c r="R1235" s="136"/>
      <c r="S1235" s="136"/>
      <c r="T1235" s="136"/>
      <c r="U1235" s="136"/>
      <c r="V1235" s="136"/>
      <c r="W1235" s="136"/>
      <c r="X1235" s="136"/>
      <c r="Y1235" s="136"/>
      <c r="Z1235" s="136"/>
      <c r="AA1235" s="136">
        <v>1999</v>
      </c>
      <c r="AB1235" s="136"/>
      <c r="AC1235" s="136">
        <v>4</v>
      </c>
      <c r="AD1235" s="136">
        <v>4</v>
      </c>
      <c r="AE1235" s="136"/>
      <c r="AF1235" s="136">
        <v>4</v>
      </c>
      <c r="AG1235" s="136"/>
      <c r="AH1235" s="136">
        <v>4</v>
      </c>
      <c r="AI1235" s="136"/>
      <c r="AJ1235" s="136"/>
      <c r="AK1235" s="136"/>
      <c r="AL1235" s="136"/>
      <c r="AM1235" s="136"/>
      <c r="AN1235" s="136"/>
      <c r="AO1235" s="136"/>
      <c r="AP1235" s="136"/>
      <c r="AQ1235" s="136"/>
      <c r="AR1235" s="136"/>
      <c r="AS1235" s="136"/>
      <c r="AT1235" s="136"/>
      <c r="AU1235" s="136"/>
      <c r="AV1235" s="136"/>
      <c r="AW1235" s="136"/>
      <c r="AX1235" s="136"/>
      <c r="AY1235" s="136"/>
      <c r="AZ1235" s="136"/>
      <c r="BA1235" s="136"/>
      <c r="BB1235" s="136"/>
      <c r="BC1235" s="136"/>
      <c r="BD1235" s="136"/>
      <c r="BE1235" s="136"/>
      <c r="BF1235" s="136"/>
      <c r="BG1235" s="136"/>
      <c r="BH1235" s="136"/>
      <c r="BI1235" s="136"/>
      <c r="BJ1235" s="136"/>
      <c r="BK1235" s="136"/>
      <c r="BL1235" s="136"/>
      <c r="BM1235" s="136"/>
      <c r="BN1235" s="136"/>
      <c r="BO1235" s="136"/>
      <c r="BP1235" s="136"/>
      <c r="BQ1235" s="136"/>
      <c r="BR1235" s="136"/>
      <c r="BS1235" s="136"/>
      <c r="BT1235" s="136"/>
      <c r="BU1235" s="136"/>
      <c r="BV1235" s="136"/>
      <c r="BW1235" s="136"/>
      <c r="BX1235" s="136"/>
      <c r="BY1235" s="136"/>
      <c r="BZ1235" s="136"/>
      <c r="CA1235" s="136"/>
      <c r="CB1235" s="136"/>
      <c r="CC1235" s="136"/>
      <c r="CD1235" s="136"/>
      <c r="CE1235" s="136"/>
      <c r="CF1235" s="136"/>
      <c r="CG1235" s="136"/>
      <c r="CH1235" s="136" t="s">
        <v>6450</v>
      </c>
      <c r="CQ1235" s="203">
        <v>0</v>
      </c>
      <c r="CV1235" s="203">
        <v>0</v>
      </c>
    </row>
    <row r="1236" spans="1:100" s="247" customFormat="1" x14ac:dyDescent="0.25">
      <c r="B1236" s="35"/>
      <c r="C1236" s="35"/>
      <c r="D1236" s="35"/>
      <c r="E1236" s="35"/>
      <c r="F1236" s="35"/>
      <c r="G1236" s="35"/>
      <c r="H1236" s="10"/>
      <c r="I1236" s="35"/>
      <c r="J1236" s="35"/>
      <c r="K1236" s="35"/>
      <c r="L1236" s="35"/>
      <c r="M1236" s="35"/>
      <c r="N1236" s="35"/>
      <c r="O1236" s="35"/>
      <c r="P1236" s="33"/>
      <c r="Q1236" s="35"/>
      <c r="R1236" s="35"/>
      <c r="S1236" s="35"/>
      <c r="T1236" s="35"/>
      <c r="U1236" s="35"/>
      <c r="V1236" s="35"/>
      <c r="W1236" s="35"/>
      <c r="X1236" s="35"/>
      <c r="Y1236" s="35"/>
      <c r="Z1236" s="35"/>
      <c r="AA1236" s="35"/>
      <c r="AB1236" s="35"/>
      <c r="AC1236" s="35"/>
      <c r="AD1236" s="35"/>
      <c r="AE1236" s="35"/>
      <c r="AF1236" s="35"/>
      <c r="AG1236" s="35"/>
      <c r="AH1236" s="35"/>
      <c r="AI1236" s="35"/>
      <c r="AJ1236" s="35"/>
      <c r="AK1236" s="35"/>
      <c r="AL1236" s="35"/>
      <c r="AM1236" s="35"/>
      <c r="AN1236" s="35"/>
      <c r="AO1236" s="35"/>
      <c r="AP1236" s="35"/>
      <c r="AQ1236" s="35"/>
      <c r="AR1236" s="35"/>
      <c r="AS1236" s="35"/>
      <c r="AT1236" s="35"/>
      <c r="AU1236" s="35"/>
      <c r="AV1236" s="35"/>
      <c r="AW1236" s="35"/>
      <c r="AX1236" s="35"/>
      <c r="AY1236" s="35"/>
      <c r="AZ1236" s="35"/>
      <c r="BA1236" s="35"/>
      <c r="BB1236" s="35"/>
      <c r="BC1236" s="35"/>
      <c r="BD1236" s="35"/>
      <c r="BE1236" s="35"/>
      <c r="BF1236" s="35"/>
      <c r="BG1236" s="35"/>
      <c r="BH1236" s="35"/>
      <c r="BI1236" s="35"/>
      <c r="BJ1236" s="35"/>
      <c r="BK1236" s="35"/>
      <c r="BL1236" s="35"/>
      <c r="BM1236" s="35"/>
      <c r="BN1236" s="35"/>
      <c r="BO1236" s="35"/>
      <c r="BP1236" s="35"/>
      <c r="BQ1236" s="35"/>
      <c r="BR1236" s="35"/>
      <c r="BS1236" s="35"/>
      <c r="BT1236" s="35"/>
      <c r="BU1236" s="35"/>
      <c r="BV1236" s="35"/>
      <c r="BW1236" s="35"/>
      <c r="BX1236" s="35"/>
      <c r="BY1236" s="35"/>
      <c r="BZ1236" s="35"/>
      <c r="CA1236" s="35"/>
      <c r="CB1236" s="35"/>
      <c r="CC1236" s="35"/>
      <c r="CD1236" s="35"/>
      <c r="CE1236" s="35"/>
      <c r="CF1236" s="35"/>
      <c r="CG1236" s="35"/>
      <c r="CH1236" s="35"/>
    </row>
    <row r="1237" spans="1:100" s="247" customFormat="1" x14ac:dyDescent="0.25">
      <c r="B1237" s="35"/>
      <c r="C1237" s="35"/>
      <c r="D1237" s="35"/>
      <c r="E1237" s="35"/>
      <c r="F1237" s="35"/>
      <c r="G1237" s="35"/>
      <c r="H1237" s="10"/>
      <c r="I1237" s="35"/>
      <c r="J1237" s="35"/>
      <c r="K1237" s="35"/>
      <c r="L1237" s="35"/>
      <c r="M1237" s="35"/>
      <c r="N1237" s="35"/>
      <c r="O1237" s="35"/>
      <c r="P1237" s="33"/>
      <c r="Q1237" s="35"/>
      <c r="R1237" s="35"/>
      <c r="S1237" s="35"/>
      <c r="T1237" s="35"/>
      <c r="U1237" s="35"/>
      <c r="V1237" s="35"/>
      <c r="W1237" s="35"/>
      <c r="X1237" s="35"/>
      <c r="Y1237" s="35"/>
      <c r="Z1237" s="35"/>
      <c r="AA1237" s="35"/>
      <c r="AB1237" s="35"/>
      <c r="AC1237" s="35"/>
      <c r="AD1237" s="35"/>
      <c r="AE1237" s="35"/>
      <c r="AF1237" s="35"/>
      <c r="AG1237" s="35"/>
      <c r="AH1237" s="35"/>
      <c r="AI1237" s="35"/>
      <c r="AJ1237" s="35"/>
      <c r="AK1237" s="35"/>
      <c r="AL1237" s="35"/>
      <c r="AM1237" s="35"/>
      <c r="AN1237" s="35"/>
      <c r="AO1237" s="35"/>
      <c r="AP1237" s="35"/>
      <c r="AQ1237" s="35"/>
      <c r="AR1237" s="35"/>
      <c r="AS1237" s="35"/>
      <c r="AT1237" s="35"/>
      <c r="AU1237" s="35"/>
      <c r="AV1237" s="35"/>
      <c r="AW1237" s="35"/>
      <c r="AX1237" s="35"/>
      <c r="AY1237" s="35"/>
      <c r="AZ1237" s="35"/>
      <c r="BA1237" s="35"/>
      <c r="BB1237" s="35"/>
      <c r="BC1237" s="35"/>
      <c r="BD1237" s="35"/>
      <c r="BE1237" s="35"/>
      <c r="BF1237" s="35"/>
      <c r="BG1237" s="35"/>
      <c r="BH1237" s="35"/>
      <c r="BI1237" s="35"/>
      <c r="BJ1237" s="35"/>
      <c r="BK1237" s="35"/>
      <c r="BL1237" s="35"/>
      <c r="BM1237" s="35"/>
      <c r="BN1237" s="35"/>
      <c r="BO1237" s="35"/>
      <c r="BP1237" s="35"/>
      <c r="BQ1237" s="35"/>
      <c r="BR1237" s="35"/>
      <c r="BS1237" s="35"/>
      <c r="BT1237" s="35"/>
      <c r="BU1237" s="35"/>
      <c r="BV1237" s="35"/>
      <c r="BW1237" s="35"/>
      <c r="BX1237" s="35"/>
      <c r="BY1237" s="35"/>
      <c r="BZ1237" s="35"/>
      <c r="CA1237" s="35"/>
      <c r="CB1237" s="35"/>
      <c r="CC1237" s="35"/>
      <c r="CD1237" s="35"/>
      <c r="CE1237" s="35"/>
      <c r="CF1237" s="35"/>
      <c r="CG1237" s="35"/>
      <c r="CH1237" s="35"/>
    </row>
    <row r="1238" spans="1:100" s="247" customFormat="1" x14ac:dyDescent="0.25">
      <c r="B1238" s="35"/>
      <c r="C1238" s="35"/>
      <c r="D1238" s="35"/>
      <c r="E1238" s="35"/>
      <c r="F1238" s="35"/>
      <c r="G1238" s="35"/>
      <c r="H1238" s="10"/>
      <c r="I1238" s="35"/>
      <c r="J1238" s="35"/>
      <c r="K1238" s="35"/>
      <c r="L1238" s="35"/>
      <c r="M1238" s="35"/>
      <c r="N1238" s="35"/>
      <c r="O1238" s="35"/>
      <c r="P1238" s="33"/>
      <c r="Q1238" s="35"/>
      <c r="R1238" s="35"/>
      <c r="S1238" s="35"/>
      <c r="T1238" s="35"/>
      <c r="U1238" s="35"/>
      <c r="V1238" s="35"/>
      <c r="W1238" s="35"/>
      <c r="X1238" s="35"/>
      <c r="Y1238" s="35"/>
      <c r="Z1238" s="35"/>
      <c r="AA1238" s="35"/>
      <c r="AB1238" s="35"/>
      <c r="AC1238" s="35"/>
      <c r="AD1238" s="35"/>
      <c r="AE1238" s="35"/>
      <c r="AF1238" s="35"/>
      <c r="AG1238" s="35"/>
      <c r="AH1238" s="35"/>
      <c r="AI1238" s="35"/>
      <c r="AJ1238" s="35"/>
      <c r="AK1238" s="35"/>
      <c r="AL1238" s="35"/>
      <c r="AM1238" s="35"/>
      <c r="AN1238" s="35"/>
      <c r="AO1238" s="35"/>
      <c r="AP1238" s="35"/>
      <c r="AQ1238" s="35"/>
      <c r="AR1238" s="35"/>
      <c r="AS1238" s="35"/>
      <c r="AT1238" s="35"/>
      <c r="AU1238" s="35"/>
      <c r="AV1238" s="35"/>
      <c r="AW1238" s="35"/>
      <c r="AX1238" s="35"/>
      <c r="AY1238" s="35"/>
      <c r="AZ1238" s="35"/>
      <c r="BA1238" s="35"/>
      <c r="BB1238" s="35"/>
      <c r="BC1238" s="35"/>
      <c r="BD1238" s="35"/>
      <c r="BE1238" s="35"/>
      <c r="BF1238" s="35"/>
      <c r="BG1238" s="35"/>
      <c r="BH1238" s="35"/>
      <c r="BI1238" s="35"/>
      <c r="BJ1238" s="35"/>
      <c r="BK1238" s="35"/>
      <c r="BL1238" s="35"/>
      <c r="BM1238" s="35"/>
      <c r="BN1238" s="35"/>
      <c r="BO1238" s="35"/>
      <c r="BP1238" s="35"/>
      <c r="BQ1238" s="35"/>
      <c r="BR1238" s="35"/>
      <c r="BS1238" s="35"/>
      <c r="BT1238" s="35"/>
      <c r="BU1238" s="35"/>
      <c r="BV1238" s="35"/>
      <c r="BW1238" s="35"/>
      <c r="BX1238" s="35"/>
      <c r="BY1238" s="35"/>
      <c r="BZ1238" s="35"/>
      <c r="CA1238" s="35"/>
      <c r="CB1238" s="35"/>
      <c r="CC1238" s="35"/>
      <c r="CD1238" s="35"/>
      <c r="CE1238" s="35"/>
      <c r="CF1238" s="35"/>
      <c r="CG1238" s="35"/>
      <c r="CH1238" s="35"/>
    </row>
    <row r="1239" spans="1:100" s="247" customFormat="1" x14ac:dyDescent="0.25">
      <c r="B1239" s="35"/>
      <c r="C1239" s="35"/>
      <c r="D1239" s="35"/>
      <c r="E1239" s="35"/>
      <c r="F1239" s="35"/>
      <c r="G1239" s="35"/>
      <c r="H1239" s="10"/>
      <c r="I1239" s="35"/>
      <c r="J1239" s="35"/>
      <c r="K1239" s="35"/>
      <c r="L1239" s="35"/>
      <c r="M1239" s="35"/>
      <c r="N1239" s="35"/>
      <c r="O1239" s="35"/>
      <c r="P1239" s="33"/>
      <c r="Q1239" s="35"/>
      <c r="R1239" s="35"/>
      <c r="S1239" s="35"/>
      <c r="T1239" s="35"/>
      <c r="U1239" s="35"/>
      <c r="V1239" s="35"/>
      <c r="W1239" s="35"/>
      <c r="X1239" s="35"/>
      <c r="Y1239" s="35"/>
      <c r="Z1239" s="35"/>
      <c r="AA1239" s="35"/>
      <c r="AB1239" s="35"/>
      <c r="AC1239" s="35"/>
      <c r="AD1239" s="35"/>
      <c r="AE1239" s="35"/>
      <c r="AF1239" s="35"/>
      <c r="AG1239" s="35"/>
      <c r="AH1239" s="35"/>
      <c r="AI1239" s="35"/>
      <c r="AJ1239" s="35"/>
      <c r="AK1239" s="35"/>
      <c r="AL1239" s="35"/>
      <c r="AM1239" s="35"/>
      <c r="AN1239" s="35"/>
      <c r="AO1239" s="35"/>
      <c r="AP1239" s="35"/>
      <c r="AQ1239" s="35"/>
      <c r="AR1239" s="35"/>
      <c r="AS1239" s="35"/>
      <c r="AT1239" s="35"/>
      <c r="AU1239" s="35"/>
      <c r="AV1239" s="35"/>
      <c r="AW1239" s="35"/>
      <c r="AX1239" s="35"/>
      <c r="AY1239" s="35"/>
      <c r="AZ1239" s="35"/>
      <c r="BA1239" s="35"/>
      <c r="BB1239" s="35"/>
      <c r="BC1239" s="35"/>
      <c r="BD1239" s="35"/>
      <c r="BE1239" s="35"/>
      <c r="BF1239" s="35"/>
      <c r="BG1239" s="35"/>
      <c r="BH1239" s="35"/>
      <c r="BI1239" s="35"/>
      <c r="BJ1239" s="35"/>
      <c r="BK1239" s="35"/>
      <c r="BL1239" s="35"/>
      <c r="BM1239" s="35"/>
      <c r="BN1239" s="35"/>
      <c r="BO1239" s="35"/>
      <c r="BP1239" s="35"/>
      <c r="BQ1239" s="35"/>
      <c r="BR1239" s="35"/>
      <c r="BS1239" s="35"/>
      <c r="BT1239" s="35"/>
      <c r="BU1239" s="35"/>
      <c r="BV1239" s="35"/>
      <c r="BW1239" s="35"/>
      <c r="BX1239" s="35"/>
      <c r="BY1239" s="35"/>
      <c r="BZ1239" s="35"/>
      <c r="CA1239" s="35"/>
      <c r="CB1239" s="35"/>
      <c r="CC1239" s="35"/>
      <c r="CD1239" s="35"/>
      <c r="CE1239" s="35"/>
      <c r="CF1239" s="35"/>
      <c r="CG1239" s="35"/>
      <c r="CH1239" s="35"/>
    </row>
    <row r="1240" spans="1:100" s="198" customFormat="1" x14ac:dyDescent="0.25">
      <c r="A1240" s="35"/>
      <c r="B1240" s="35"/>
      <c r="C1240" s="35"/>
      <c r="D1240" s="35"/>
      <c r="E1240" s="35"/>
      <c r="F1240" s="35"/>
      <c r="G1240" s="35"/>
      <c r="H1240" s="35"/>
      <c r="I1240" s="35"/>
      <c r="J1240" s="35"/>
      <c r="K1240" s="35"/>
      <c r="L1240" s="35"/>
      <c r="M1240" s="35"/>
      <c r="N1240" s="35"/>
      <c r="O1240" s="35"/>
      <c r="P1240" s="33"/>
      <c r="Q1240" s="35"/>
      <c r="R1240" s="35"/>
      <c r="S1240" s="35"/>
      <c r="T1240" s="35"/>
      <c r="U1240" s="35"/>
      <c r="V1240" s="35"/>
      <c r="W1240" s="35"/>
      <c r="X1240" s="35"/>
      <c r="Y1240" s="35"/>
      <c r="Z1240" s="35"/>
      <c r="AA1240" s="35"/>
      <c r="AB1240" s="35"/>
      <c r="AC1240" s="35"/>
      <c r="AD1240" s="35"/>
      <c r="AE1240" s="35"/>
      <c r="AF1240" s="35"/>
      <c r="AG1240" s="35"/>
      <c r="AH1240" s="35"/>
      <c r="AI1240" s="35"/>
      <c r="AJ1240" s="35"/>
      <c r="AK1240" s="35"/>
      <c r="AL1240" s="35"/>
      <c r="AM1240" s="35"/>
      <c r="AN1240" s="35"/>
      <c r="AO1240" s="35"/>
      <c r="AP1240" s="35"/>
      <c r="AQ1240" s="35"/>
      <c r="AR1240" s="35"/>
      <c r="AS1240" s="35"/>
      <c r="AT1240" s="35"/>
      <c r="AU1240" s="35"/>
      <c r="AV1240" s="35"/>
      <c r="AW1240" s="35"/>
      <c r="AX1240" s="35"/>
      <c r="AY1240" s="35"/>
      <c r="AZ1240" s="35"/>
      <c r="BA1240" s="35"/>
      <c r="BB1240" s="35"/>
      <c r="BC1240" s="35"/>
      <c r="BD1240" s="35"/>
      <c r="BE1240" s="35"/>
      <c r="BF1240" s="35"/>
      <c r="BG1240" s="35"/>
      <c r="BH1240" s="35"/>
      <c r="BI1240" s="35"/>
      <c r="BJ1240" s="35"/>
      <c r="BK1240" s="35"/>
      <c r="BL1240" s="35"/>
      <c r="BM1240" s="35"/>
      <c r="BN1240" s="35"/>
      <c r="BO1240" s="35"/>
      <c r="BP1240" s="35"/>
      <c r="BQ1240" s="35"/>
      <c r="BR1240" s="35"/>
      <c r="BS1240" s="35"/>
      <c r="BT1240" s="35"/>
      <c r="BU1240" s="35"/>
      <c r="BV1240" s="35"/>
      <c r="BW1240" s="35"/>
      <c r="BX1240" s="35"/>
      <c r="BY1240" s="35"/>
      <c r="BZ1240" s="35"/>
      <c r="CA1240" s="35"/>
      <c r="CB1240" s="35"/>
      <c r="CC1240" s="35"/>
      <c r="CD1240" s="35"/>
      <c r="CE1240" s="35"/>
      <c r="CF1240" s="35"/>
      <c r="CG1240" s="35"/>
      <c r="CH1240" s="35"/>
    </row>
    <row r="1241" spans="1:100" s="198" customFormat="1" x14ac:dyDescent="0.25">
      <c r="A1241" s="35"/>
      <c r="B1241" s="35"/>
      <c r="C1241" s="35"/>
      <c r="D1241" s="35"/>
      <c r="E1241" s="35"/>
      <c r="F1241" s="35"/>
      <c r="G1241" s="35"/>
      <c r="H1241" s="35"/>
      <c r="I1241" s="35" t="s">
        <v>587</v>
      </c>
      <c r="J1241" s="35" t="s">
        <v>269</v>
      </c>
      <c r="K1241" s="35"/>
      <c r="L1241" s="35"/>
      <c r="M1241" s="35"/>
      <c r="N1241" s="35"/>
      <c r="O1241" s="35"/>
      <c r="P1241" s="33"/>
      <c r="Q1241" s="35"/>
      <c r="R1241" s="35"/>
      <c r="S1241" s="35"/>
      <c r="T1241" s="35"/>
      <c r="U1241" s="35"/>
      <c r="V1241" s="35"/>
      <c r="W1241" s="35"/>
      <c r="X1241" s="35"/>
      <c r="Y1241" s="35"/>
      <c r="Z1241" s="35"/>
      <c r="AA1241" s="35"/>
      <c r="AB1241" s="35"/>
      <c r="AC1241" s="35"/>
      <c r="AD1241" s="35"/>
      <c r="AE1241" s="35"/>
      <c r="AF1241" s="35"/>
      <c r="AG1241" s="35"/>
      <c r="AH1241" s="35"/>
      <c r="AI1241" s="35"/>
      <c r="AJ1241" s="35"/>
      <c r="AK1241" s="35"/>
      <c r="AL1241" s="35"/>
      <c r="AM1241" s="35"/>
      <c r="AN1241" s="35"/>
      <c r="AO1241" s="35"/>
      <c r="AP1241" s="35"/>
      <c r="AQ1241" s="35"/>
      <c r="AR1241" s="35"/>
      <c r="AS1241" s="35"/>
      <c r="AT1241" s="35"/>
      <c r="AU1241" s="35"/>
      <c r="AV1241" s="35"/>
      <c r="AW1241" s="35"/>
      <c r="AX1241" s="35"/>
      <c r="AY1241" s="35"/>
      <c r="AZ1241" s="35"/>
      <c r="BA1241" s="35"/>
      <c r="BB1241" s="35"/>
      <c r="BC1241" s="35"/>
      <c r="BD1241" s="35"/>
      <c r="BE1241" s="35"/>
      <c r="BF1241" s="35"/>
      <c r="BG1241" s="35"/>
      <c r="BH1241" s="35"/>
      <c r="BI1241" s="35"/>
      <c r="BJ1241" s="35"/>
      <c r="BK1241" s="35"/>
      <c r="BL1241" s="35"/>
      <c r="BM1241" s="35"/>
      <c r="BN1241" s="35"/>
      <c r="BO1241" s="35"/>
      <c r="BP1241" s="35"/>
      <c r="BQ1241" s="35"/>
      <c r="BR1241" s="35"/>
      <c r="BS1241" s="35"/>
      <c r="BT1241" s="35"/>
      <c r="BU1241" s="35"/>
      <c r="BV1241" s="35"/>
      <c r="BW1241" s="35"/>
      <c r="BX1241" s="35"/>
      <c r="BY1241" s="35"/>
      <c r="BZ1241" s="35"/>
      <c r="CA1241" s="35"/>
      <c r="CB1241" s="35"/>
      <c r="CC1241" s="35"/>
      <c r="CD1241" s="35"/>
      <c r="CE1241" s="35"/>
      <c r="CF1241" s="35"/>
      <c r="CG1241" s="35"/>
      <c r="CH1241" s="35"/>
    </row>
    <row r="1242" spans="1:100" s="198" customFormat="1" x14ac:dyDescent="0.25">
      <c r="A1242" s="35" t="s">
        <v>4085</v>
      </c>
      <c r="B1242" s="35"/>
      <c r="C1242" s="35"/>
      <c r="D1242" s="35" t="s">
        <v>4086</v>
      </c>
      <c r="E1242" s="35" t="s">
        <v>4087</v>
      </c>
      <c r="F1242" s="35" t="s">
        <v>4088</v>
      </c>
      <c r="G1242" s="35" t="s">
        <v>133</v>
      </c>
      <c r="H1242" s="35">
        <v>47905</v>
      </c>
      <c r="I1242" s="35" t="s">
        <v>587</v>
      </c>
      <c r="J1242" s="35" t="s">
        <v>269</v>
      </c>
      <c r="K1242" s="35">
        <v>14366</v>
      </c>
      <c r="L1242" s="35"/>
      <c r="M1242" s="35"/>
      <c r="N1242" s="35"/>
      <c r="O1242" s="35"/>
      <c r="P1242" s="33"/>
      <c r="Q1242" s="35"/>
      <c r="R1242" s="35"/>
      <c r="S1242" s="35"/>
      <c r="T1242" s="35"/>
      <c r="U1242" s="35"/>
      <c r="V1242" s="35"/>
      <c r="W1242" s="35"/>
      <c r="X1242" s="35"/>
      <c r="Y1242" s="35"/>
      <c r="Z1242" s="35"/>
      <c r="AA1242" s="35">
        <v>1971</v>
      </c>
      <c r="AB1242" s="35"/>
      <c r="AC1242" s="35">
        <v>4</v>
      </c>
      <c r="AD1242" s="35">
        <v>3</v>
      </c>
      <c r="AE1242" s="35"/>
      <c r="AF1242" s="35">
        <v>3</v>
      </c>
      <c r="AG1242" s="35"/>
      <c r="AH1242" s="35">
        <v>2</v>
      </c>
      <c r="AI1242" s="35"/>
      <c r="AJ1242" s="35"/>
      <c r="AK1242" s="35"/>
      <c r="AL1242" s="35"/>
      <c r="AM1242" s="35"/>
      <c r="AN1242" s="35"/>
      <c r="AO1242" s="35"/>
      <c r="AP1242" s="35"/>
      <c r="AQ1242" s="35"/>
      <c r="AR1242" s="35"/>
      <c r="AS1242" s="35"/>
      <c r="AT1242" s="35"/>
      <c r="AU1242" s="35"/>
      <c r="AV1242" s="35"/>
      <c r="AW1242" s="35"/>
      <c r="AX1242" s="35"/>
      <c r="AY1242" s="35"/>
      <c r="AZ1242" s="35"/>
      <c r="BA1242" s="35"/>
      <c r="BB1242" s="35"/>
      <c r="BC1242" s="35"/>
      <c r="BD1242" s="35"/>
      <c r="BE1242" s="35"/>
      <c r="BF1242" s="35"/>
      <c r="BG1242" s="35"/>
      <c r="BH1242" s="35"/>
      <c r="BI1242" s="35"/>
      <c r="BJ1242" s="35"/>
      <c r="BK1242" s="35"/>
      <c r="BL1242" s="35"/>
      <c r="BM1242" s="35"/>
      <c r="BN1242" s="35"/>
      <c r="BO1242" s="35"/>
      <c r="BP1242" s="35"/>
      <c r="BQ1242" s="35"/>
      <c r="BR1242" s="35"/>
      <c r="BS1242" s="35"/>
      <c r="BT1242" s="35"/>
      <c r="BU1242" s="35"/>
      <c r="BV1242" s="35"/>
      <c r="BW1242" s="35"/>
      <c r="BX1242" s="35"/>
      <c r="BY1242" s="35"/>
      <c r="BZ1242" s="35"/>
      <c r="CA1242" s="35"/>
      <c r="CB1242" s="35"/>
      <c r="CC1242" s="35"/>
      <c r="CD1242" s="35"/>
      <c r="CE1242" s="35"/>
      <c r="CF1242" s="35"/>
      <c r="CG1242" s="35"/>
      <c r="CH1242" s="35" t="s">
        <v>4453</v>
      </c>
      <c r="CQ1242" s="198">
        <v>0</v>
      </c>
      <c r="CV1242" s="222">
        <v>0</v>
      </c>
    </row>
    <row r="1243" spans="1:100" s="198" customFormat="1" x14ac:dyDescent="0.25">
      <c r="A1243" s="198" t="s">
        <v>4444</v>
      </c>
      <c r="B1243" s="35"/>
      <c r="C1243" s="35"/>
      <c r="D1243" s="35" t="s">
        <v>4445</v>
      </c>
      <c r="E1243" s="35" t="s">
        <v>4446</v>
      </c>
      <c r="F1243" s="35" t="s">
        <v>4447</v>
      </c>
      <c r="G1243" s="35" t="s">
        <v>133</v>
      </c>
      <c r="H1243" s="35">
        <v>47905</v>
      </c>
      <c r="I1243" s="35" t="s">
        <v>587</v>
      </c>
      <c r="J1243" s="35" t="s">
        <v>269</v>
      </c>
      <c r="K1243" s="35">
        <v>4320</v>
      </c>
      <c r="L1243" s="35"/>
      <c r="M1243" s="35"/>
      <c r="N1243" s="35"/>
      <c r="O1243" s="35"/>
      <c r="P1243" s="33"/>
      <c r="Q1243" s="35"/>
      <c r="R1243" s="35"/>
      <c r="S1243" s="35"/>
      <c r="T1243" s="35"/>
      <c r="U1243" s="35"/>
      <c r="V1243" s="35"/>
      <c r="W1243" s="35"/>
      <c r="X1243" s="35"/>
      <c r="Y1243" s="35"/>
      <c r="Z1243" s="35"/>
      <c r="AA1243" s="35">
        <v>1955</v>
      </c>
      <c r="AB1243" s="35"/>
      <c r="AC1243" s="35">
        <v>3</v>
      </c>
      <c r="AD1243" s="35">
        <v>3</v>
      </c>
      <c r="AE1243" s="35"/>
      <c r="AF1243" s="35">
        <v>1</v>
      </c>
      <c r="AG1243" s="35"/>
      <c r="AH1243" s="35">
        <v>1</v>
      </c>
      <c r="AI1243" s="35"/>
      <c r="AJ1243" s="35"/>
      <c r="AK1243" s="35"/>
      <c r="AL1243" s="35"/>
      <c r="AM1243" s="35"/>
      <c r="AN1243" s="35"/>
      <c r="AO1243" s="35"/>
      <c r="AP1243" s="35"/>
      <c r="AQ1243" s="35"/>
      <c r="AR1243" s="35"/>
      <c r="AS1243" s="35"/>
      <c r="AT1243" s="35"/>
      <c r="AU1243" s="35"/>
      <c r="AV1243" s="35"/>
      <c r="AW1243" s="35"/>
      <c r="AX1243" s="35"/>
      <c r="AY1243" s="35"/>
      <c r="AZ1243" s="35"/>
      <c r="BA1243" s="35"/>
      <c r="BB1243" s="35"/>
      <c r="BC1243" s="35"/>
      <c r="BD1243" s="35"/>
      <c r="BE1243" s="35"/>
      <c r="BF1243" s="35"/>
      <c r="BG1243" s="35"/>
      <c r="BH1243" s="35"/>
      <c r="BI1243" s="35"/>
      <c r="BJ1243" s="35"/>
      <c r="BK1243" s="35"/>
      <c r="BL1243" s="35"/>
      <c r="BM1243" s="35"/>
      <c r="BN1243" s="35"/>
      <c r="BO1243" s="35"/>
      <c r="BP1243" s="35"/>
      <c r="BQ1243" s="35"/>
      <c r="BR1243" s="35"/>
      <c r="BS1243" s="35"/>
      <c r="BT1243" s="35"/>
      <c r="BU1243" s="35"/>
      <c r="BV1243" s="35"/>
      <c r="BW1243" s="35"/>
      <c r="BX1243" s="35"/>
      <c r="BY1243" s="35"/>
      <c r="BZ1243" s="35"/>
      <c r="CA1243" s="35"/>
      <c r="CB1243" s="35"/>
      <c r="CC1243" s="35"/>
      <c r="CD1243" s="35"/>
      <c r="CE1243" s="35"/>
      <c r="CF1243" s="35"/>
      <c r="CG1243" s="35"/>
      <c r="CH1243" s="35"/>
      <c r="CQ1243" s="198">
        <v>0</v>
      </c>
      <c r="CV1243" s="222">
        <v>0</v>
      </c>
    </row>
    <row r="1244" spans="1:100" s="198" customFormat="1" x14ac:dyDescent="0.25">
      <c r="A1244" s="198" t="s">
        <v>4448</v>
      </c>
      <c r="B1244" s="35"/>
      <c r="C1244" s="35"/>
      <c r="D1244" s="35" t="s">
        <v>4449</v>
      </c>
      <c r="E1244" s="35" t="s">
        <v>4450</v>
      </c>
      <c r="F1244" s="35" t="s">
        <v>4451</v>
      </c>
      <c r="G1244" s="35" t="s">
        <v>133</v>
      </c>
      <c r="H1244" s="35">
        <v>47909</v>
      </c>
      <c r="I1244" s="35" t="s">
        <v>587</v>
      </c>
      <c r="J1244" s="35" t="s">
        <v>269</v>
      </c>
      <c r="K1244" s="35">
        <v>1986</v>
      </c>
      <c r="L1244" s="35"/>
      <c r="M1244" s="35"/>
      <c r="N1244" s="35"/>
      <c r="O1244" s="35"/>
      <c r="P1244" s="33"/>
      <c r="Q1244" s="35"/>
      <c r="R1244" s="35"/>
      <c r="S1244" s="35"/>
      <c r="T1244" s="35"/>
      <c r="U1244" s="35"/>
      <c r="V1244" s="35"/>
      <c r="W1244" s="35"/>
      <c r="X1244" s="35"/>
      <c r="Y1244" s="35"/>
      <c r="Z1244" s="35"/>
      <c r="AA1244" s="35">
        <v>1973</v>
      </c>
      <c r="AB1244" s="35"/>
      <c r="AC1244" s="35">
        <v>4</v>
      </c>
      <c r="AD1244" s="35">
        <v>3</v>
      </c>
      <c r="AE1244" s="35"/>
      <c r="AF1244" s="35">
        <v>2</v>
      </c>
      <c r="AG1244" s="35"/>
      <c r="AH1244" s="35">
        <v>2</v>
      </c>
      <c r="AI1244" s="35"/>
      <c r="AJ1244" s="35"/>
      <c r="AK1244" s="35"/>
      <c r="AL1244" s="35"/>
      <c r="AM1244" s="35"/>
      <c r="AN1244" s="35"/>
      <c r="AO1244" s="35"/>
      <c r="AP1244" s="35"/>
      <c r="AQ1244" s="35"/>
      <c r="AR1244" s="35"/>
      <c r="AS1244" s="35"/>
      <c r="AT1244" s="35"/>
      <c r="AU1244" s="35"/>
      <c r="AV1244" s="35"/>
      <c r="AW1244" s="35"/>
      <c r="AX1244" s="35"/>
      <c r="AY1244" s="35"/>
      <c r="AZ1244" s="35"/>
      <c r="BA1244" s="35"/>
      <c r="BB1244" s="35"/>
      <c r="BC1244" s="35"/>
      <c r="BD1244" s="35"/>
      <c r="BE1244" s="35"/>
      <c r="BF1244" s="35"/>
      <c r="BG1244" s="35"/>
      <c r="BH1244" s="35"/>
      <c r="BI1244" s="35"/>
      <c r="BJ1244" s="35"/>
      <c r="BK1244" s="35"/>
      <c r="BL1244" s="35"/>
      <c r="BM1244" s="35"/>
      <c r="BN1244" s="35"/>
      <c r="BO1244" s="35"/>
      <c r="BP1244" s="35"/>
      <c r="BQ1244" s="35"/>
      <c r="BR1244" s="35"/>
      <c r="BS1244" s="35"/>
      <c r="BT1244" s="35"/>
      <c r="BU1244" s="35"/>
      <c r="BV1244" s="35"/>
      <c r="BW1244" s="35"/>
      <c r="BX1244" s="35"/>
      <c r="BY1244" s="35"/>
      <c r="BZ1244" s="35"/>
      <c r="CA1244" s="35"/>
      <c r="CB1244" s="35"/>
      <c r="CC1244" s="35"/>
      <c r="CD1244" s="35"/>
      <c r="CE1244" s="35"/>
      <c r="CF1244" s="35"/>
      <c r="CG1244" s="35"/>
      <c r="CH1244" s="35" t="s">
        <v>5330</v>
      </c>
      <c r="CQ1244" s="198">
        <v>0</v>
      </c>
      <c r="CV1244" s="222">
        <v>0</v>
      </c>
    </row>
    <row r="1245" spans="1:100" s="198" customFormat="1" x14ac:dyDescent="0.25">
      <c r="A1245" s="198" t="s">
        <v>4452</v>
      </c>
      <c r="B1245" s="35"/>
      <c r="C1245" s="35"/>
      <c r="D1245" s="35" t="s">
        <v>4454</v>
      </c>
      <c r="E1245" s="35" t="s">
        <v>4455</v>
      </c>
      <c r="F1245" s="35" t="s">
        <v>4456</v>
      </c>
      <c r="G1245" s="35" t="s">
        <v>133</v>
      </c>
      <c r="H1245" s="35">
        <v>47905</v>
      </c>
      <c r="I1245" s="35" t="s">
        <v>587</v>
      </c>
      <c r="J1245" s="35" t="s">
        <v>269</v>
      </c>
      <c r="K1245" s="35">
        <v>453</v>
      </c>
      <c r="L1245" s="35"/>
      <c r="M1245" s="35"/>
      <c r="N1245" s="35"/>
      <c r="O1245" s="35"/>
      <c r="P1245" s="33"/>
      <c r="Q1245" s="35"/>
      <c r="R1245" s="35"/>
      <c r="S1245" s="35"/>
      <c r="T1245" s="35"/>
      <c r="U1245" s="35"/>
      <c r="V1245" s="35"/>
      <c r="W1245" s="35"/>
      <c r="X1245" s="35"/>
      <c r="Y1245" s="35"/>
      <c r="Z1245" s="35"/>
      <c r="AA1245" s="35">
        <v>1948</v>
      </c>
      <c r="AB1245" s="35"/>
      <c r="AC1245" s="35">
        <v>3</v>
      </c>
      <c r="AD1245" s="35">
        <v>3</v>
      </c>
      <c r="AE1245" s="35"/>
      <c r="AF1245" s="35">
        <v>2</v>
      </c>
      <c r="AG1245" s="35"/>
      <c r="AH1245" s="35">
        <v>2</v>
      </c>
      <c r="AI1245" s="35"/>
      <c r="AJ1245" s="35"/>
      <c r="AK1245" s="35"/>
      <c r="AL1245" s="35"/>
      <c r="AM1245" s="35"/>
      <c r="AN1245" s="35"/>
      <c r="AO1245" s="35"/>
      <c r="AP1245" s="35"/>
      <c r="AQ1245" s="35"/>
      <c r="AR1245" s="35"/>
      <c r="AS1245" s="35"/>
      <c r="AT1245" s="35"/>
      <c r="AU1245" s="35"/>
      <c r="AV1245" s="35"/>
      <c r="AW1245" s="35"/>
      <c r="AX1245" s="35"/>
      <c r="AY1245" s="35"/>
      <c r="AZ1245" s="35"/>
      <c r="BA1245" s="35"/>
      <c r="BB1245" s="35"/>
      <c r="BC1245" s="35"/>
      <c r="BD1245" s="35"/>
      <c r="BE1245" s="35"/>
      <c r="BF1245" s="35"/>
      <c r="BG1245" s="35"/>
      <c r="BH1245" s="35"/>
      <c r="BI1245" s="35"/>
      <c r="BJ1245" s="35"/>
      <c r="BK1245" s="35"/>
      <c r="BL1245" s="35"/>
      <c r="BM1245" s="35"/>
      <c r="BN1245" s="35"/>
      <c r="BO1245" s="35"/>
      <c r="BP1245" s="35"/>
      <c r="BQ1245" s="35"/>
      <c r="BR1245" s="35"/>
      <c r="BS1245" s="35"/>
      <c r="BT1245" s="35"/>
      <c r="BU1245" s="35"/>
      <c r="BV1245" s="35"/>
      <c r="BW1245" s="35"/>
      <c r="BX1245" s="35"/>
      <c r="BY1245" s="35"/>
      <c r="BZ1245" s="35"/>
      <c r="CA1245" s="35"/>
      <c r="CB1245" s="35"/>
      <c r="CC1245" s="35"/>
      <c r="CD1245" s="35"/>
      <c r="CE1245" s="35"/>
      <c r="CF1245" s="35"/>
      <c r="CG1245" s="35"/>
      <c r="CH1245" s="35" t="s">
        <v>4457</v>
      </c>
      <c r="CQ1245" s="198">
        <v>0</v>
      </c>
      <c r="CV1245" s="222">
        <v>0</v>
      </c>
    </row>
    <row r="1246" spans="1:100" s="198" customFormat="1" x14ac:dyDescent="0.25">
      <c r="A1246" s="198" t="s">
        <v>4458</v>
      </c>
      <c r="B1246" s="35"/>
      <c r="C1246" s="35"/>
      <c r="D1246" s="35" t="s">
        <v>4459</v>
      </c>
      <c r="E1246" s="35" t="s">
        <v>4460</v>
      </c>
      <c r="F1246" s="35" t="s">
        <v>4461</v>
      </c>
      <c r="G1246" s="35" t="s">
        <v>133</v>
      </c>
      <c r="H1246" s="35">
        <v>47901</v>
      </c>
      <c r="I1246" s="35" t="s">
        <v>587</v>
      </c>
      <c r="J1246" s="35" t="s">
        <v>269</v>
      </c>
      <c r="K1246" s="35">
        <v>1296</v>
      </c>
      <c r="L1246" s="35"/>
      <c r="M1246" s="35"/>
      <c r="N1246" s="35"/>
      <c r="O1246" s="35"/>
      <c r="P1246" s="33"/>
      <c r="Q1246" s="35"/>
      <c r="R1246" s="35"/>
      <c r="S1246" s="35"/>
      <c r="T1246" s="35"/>
      <c r="U1246" s="35"/>
      <c r="V1246" s="35"/>
      <c r="W1246" s="35"/>
      <c r="X1246" s="35"/>
      <c r="Y1246" s="35"/>
      <c r="Z1246" s="35"/>
      <c r="AA1246" s="35">
        <v>1998</v>
      </c>
      <c r="AB1246" s="35"/>
      <c r="AC1246" s="35">
        <v>3</v>
      </c>
      <c r="AD1246" s="35">
        <v>3</v>
      </c>
      <c r="AE1246" s="35"/>
      <c r="AF1246" s="35">
        <v>2</v>
      </c>
      <c r="AG1246" s="35"/>
      <c r="AH1246" s="35">
        <v>3</v>
      </c>
      <c r="AI1246" s="35"/>
      <c r="AJ1246" s="35"/>
      <c r="AK1246" s="35"/>
      <c r="AL1246" s="35"/>
      <c r="AM1246" s="35"/>
      <c r="AN1246" s="35"/>
      <c r="AO1246" s="35"/>
      <c r="AP1246" s="35"/>
      <c r="AQ1246" s="35"/>
      <c r="AR1246" s="35"/>
      <c r="AS1246" s="35"/>
      <c r="AT1246" s="35"/>
      <c r="AU1246" s="35"/>
      <c r="AV1246" s="35"/>
      <c r="AW1246" s="35"/>
      <c r="AX1246" s="35"/>
      <c r="AY1246" s="35"/>
      <c r="AZ1246" s="35"/>
      <c r="BA1246" s="35"/>
      <c r="BB1246" s="35"/>
      <c r="BC1246" s="35"/>
      <c r="BD1246" s="35"/>
      <c r="BE1246" s="35"/>
      <c r="BF1246" s="35"/>
      <c r="BG1246" s="35"/>
      <c r="BH1246" s="35"/>
      <c r="BI1246" s="35"/>
      <c r="BJ1246" s="35"/>
      <c r="BK1246" s="35"/>
      <c r="BL1246" s="35"/>
      <c r="BM1246" s="35"/>
      <c r="BN1246" s="35"/>
      <c r="BO1246" s="35"/>
      <c r="BP1246" s="35"/>
      <c r="BQ1246" s="35"/>
      <c r="BR1246" s="35"/>
      <c r="BS1246" s="35"/>
      <c r="BT1246" s="35"/>
      <c r="BU1246" s="35"/>
      <c r="BV1246" s="35"/>
      <c r="BW1246" s="35"/>
      <c r="BX1246" s="35"/>
      <c r="BY1246" s="35"/>
      <c r="BZ1246" s="35"/>
      <c r="CA1246" s="35"/>
      <c r="CB1246" s="35"/>
      <c r="CC1246" s="35"/>
      <c r="CD1246" s="35"/>
      <c r="CE1246" s="35"/>
      <c r="CF1246" s="35"/>
      <c r="CG1246" s="35"/>
      <c r="CH1246" s="35"/>
      <c r="CQ1246" s="198">
        <v>0</v>
      </c>
      <c r="CV1246" s="222">
        <v>0</v>
      </c>
    </row>
    <row r="1247" spans="1:100" s="198" customFormat="1" x14ac:dyDescent="0.25">
      <c r="A1247" s="198" t="s">
        <v>4462</v>
      </c>
      <c r="B1247" s="35"/>
      <c r="C1247" s="35"/>
      <c r="D1247" s="35" t="s">
        <v>4463</v>
      </c>
      <c r="E1247" s="35" t="s">
        <v>4464</v>
      </c>
      <c r="F1247" s="35" t="s">
        <v>4465</v>
      </c>
      <c r="G1247" s="35" t="s">
        <v>794</v>
      </c>
      <c r="H1247" s="35">
        <v>47981</v>
      </c>
      <c r="I1247" s="35" t="s">
        <v>587</v>
      </c>
      <c r="J1247" s="35" t="s">
        <v>269</v>
      </c>
      <c r="K1247" s="35">
        <v>1200</v>
      </c>
      <c r="L1247" s="35"/>
      <c r="M1247" s="35"/>
      <c r="N1247" s="35"/>
      <c r="O1247" s="35"/>
      <c r="P1247" s="33"/>
      <c r="Q1247" s="35"/>
      <c r="R1247" s="35"/>
      <c r="S1247" s="35"/>
      <c r="T1247" s="35"/>
      <c r="U1247" s="35"/>
      <c r="V1247" s="35"/>
      <c r="W1247" s="35"/>
      <c r="X1247" s="35"/>
      <c r="Y1247" s="35"/>
      <c r="Z1247" s="35"/>
      <c r="AA1247" s="35">
        <v>2001</v>
      </c>
      <c r="AB1247" s="35"/>
      <c r="AC1247" s="35">
        <v>2</v>
      </c>
      <c r="AD1247" s="35">
        <v>2</v>
      </c>
      <c r="AE1247" s="35"/>
      <c r="AF1247" s="35">
        <v>3</v>
      </c>
      <c r="AG1247" s="35"/>
      <c r="AH1247" s="35">
        <v>3</v>
      </c>
      <c r="AI1247" s="35"/>
      <c r="AJ1247" s="35"/>
      <c r="AK1247" s="35"/>
      <c r="AL1247" s="35"/>
      <c r="AM1247" s="35"/>
      <c r="AN1247" s="35"/>
      <c r="AO1247" s="35"/>
      <c r="AP1247" s="35"/>
      <c r="AQ1247" s="35"/>
      <c r="AR1247" s="35"/>
      <c r="AS1247" s="35"/>
      <c r="AT1247" s="35"/>
      <c r="AU1247" s="35"/>
      <c r="AV1247" s="35"/>
      <c r="AW1247" s="35"/>
      <c r="AX1247" s="35"/>
      <c r="AY1247" s="35"/>
      <c r="AZ1247" s="35"/>
      <c r="BA1247" s="35"/>
      <c r="BB1247" s="35"/>
      <c r="BC1247" s="35"/>
      <c r="BD1247" s="35"/>
      <c r="BE1247" s="35"/>
      <c r="BF1247" s="35"/>
      <c r="BG1247" s="35"/>
      <c r="BH1247" s="35"/>
      <c r="BI1247" s="35"/>
      <c r="BJ1247" s="35"/>
      <c r="BK1247" s="35"/>
      <c r="BL1247" s="35"/>
      <c r="BM1247" s="35"/>
      <c r="BN1247" s="35"/>
      <c r="BO1247" s="35"/>
      <c r="BP1247" s="35"/>
      <c r="BQ1247" s="35"/>
      <c r="BR1247" s="35"/>
      <c r="BS1247" s="35"/>
      <c r="BT1247" s="35"/>
      <c r="BU1247" s="35"/>
      <c r="BV1247" s="35"/>
      <c r="BW1247" s="35"/>
      <c r="BX1247" s="35"/>
      <c r="BY1247" s="35"/>
      <c r="BZ1247" s="35"/>
      <c r="CA1247" s="35"/>
      <c r="CB1247" s="35"/>
      <c r="CC1247" s="35"/>
      <c r="CD1247" s="35"/>
      <c r="CE1247" s="35"/>
      <c r="CF1247" s="35"/>
      <c r="CG1247" s="35"/>
      <c r="CH1247" s="35" t="s">
        <v>4466</v>
      </c>
      <c r="CQ1247" s="198">
        <v>0</v>
      </c>
      <c r="CV1247" s="222">
        <v>0</v>
      </c>
    </row>
    <row r="1248" spans="1:100" s="198" customFormat="1" x14ac:dyDescent="0.25">
      <c r="A1248" s="198" t="s">
        <v>4467</v>
      </c>
      <c r="B1248" s="35"/>
      <c r="C1248" s="35"/>
      <c r="D1248" s="35" t="s">
        <v>4468</v>
      </c>
      <c r="E1248" s="35" t="s">
        <v>4469</v>
      </c>
      <c r="F1248" s="35" t="s">
        <v>4470</v>
      </c>
      <c r="G1248" s="35" t="s">
        <v>133</v>
      </c>
      <c r="H1248" s="35">
        <v>47905</v>
      </c>
      <c r="I1248" s="35" t="s">
        <v>587</v>
      </c>
      <c r="J1248" s="35" t="s">
        <v>269</v>
      </c>
      <c r="K1248" s="35">
        <v>1344</v>
      </c>
      <c r="L1248" s="35"/>
      <c r="M1248" s="35"/>
      <c r="N1248" s="35"/>
      <c r="O1248" s="35"/>
      <c r="P1248" s="33"/>
      <c r="Q1248" s="35"/>
      <c r="R1248" s="35"/>
      <c r="S1248" s="35"/>
      <c r="T1248" s="35"/>
      <c r="U1248" s="35"/>
      <c r="V1248" s="35"/>
      <c r="W1248" s="35"/>
      <c r="X1248" s="35"/>
      <c r="Y1248" s="35"/>
      <c r="Z1248" s="35"/>
      <c r="AA1248" s="35">
        <v>1950</v>
      </c>
      <c r="AB1248" s="35"/>
      <c r="AC1248" s="35">
        <v>4</v>
      </c>
      <c r="AD1248" s="35">
        <v>2</v>
      </c>
      <c r="AE1248" s="35"/>
      <c r="AF1248" s="35">
        <v>3</v>
      </c>
      <c r="AG1248" s="35"/>
      <c r="AH1248" s="35">
        <v>3</v>
      </c>
      <c r="AI1248" s="35"/>
      <c r="AJ1248" s="35"/>
      <c r="AK1248" s="35"/>
      <c r="AL1248" s="35"/>
      <c r="AM1248" s="35"/>
      <c r="AN1248" s="35"/>
      <c r="AO1248" s="35"/>
      <c r="AP1248" s="35"/>
      <c r="AQ1248" s="35"/>
      <c r="AR1248" s="35"/>
      <c r="AS1248" s="35"/>
      <c r="AT1248" s="35"/>
      <c r="AU1248" s="35"/>
      <c r="AV1248" s="35"/>
      <c r="AW1248" s="35"/>
      <c r="AX1248" s="35"/>
      <c r="AY1248" s="35"/>
      <c r="AZ1248" s="35"/>
      <c r="BA1248" s="35"/>
      <c r="BB1248" s="35"/>
      <c r="BC1248" s="35"/>
      <c r="BD1248" s="35"/>
      <c r="BE1248" s="35"/>
      <c r="BF1248" s="35"/>
      <c r="BG1248" s="35"/>
      <c r="BH1248" s="35"/>
      <c r="BI1248" s="35"/>
      <c r="BJ1248" s="35"/>
      <c r="BK1248" s="35"/>
      <c r="BL1248" s="35"/>
      <c r="BM1248" s="35"/>
      <c r="BN1248" s="35"/>
      <c r="BO1248" s="35"/>
      <c r="BP1248" s="35"/>
      <c r="BQ1248" s="35"/>
      <c r="BR1248" s="35"/>
      <c r="BS1248" s="35"/>
      <c r="BT1248" s="35"/>
      <c r="BU1248" s="35"/>
      <c r="BV1248" s="35"/>
      <c r="BW1248" s="35"/>
      <c r="BX1248" s="35"/>
      <c r="BY1248" s="35"/>
      <c r="BZ1248" s="35"/>
      <c r="CA1248" s="35"/>
      <c r="CB1248" s="35"/>
      <c r="CC1248" s="35"/>
      <c r="CD1248" s="35"/>
      <c r="CE1248" s="35"/>
      <c r="CF1248" s="35"/>
      <c r="CG1248" s="35"/>
      <c r="CH1248" s="35"/>
      <c r="CQ1248" s="198">
        <v>0</v>
      </c>
      <c r="CV1248" s="222">
        <v>0</v>
      </c>
    </row>
    <row r="1249" spans="1:100" s="198" customFormat="1" x14ac:dyDescent="0.25">
      <c r="A1249" s="198" t="s">
        <v>4471</v>
      </c>
      <c r="B1249" s="35"/>
      <c r="C1249" s="35"/>
      <c r="D1249" s="35" t="s">
        <v>4472</v>
      </c>
      <c r="E1249" s="35" t="s">
        <v>4473</v>
      </c>
      <c r="F1249" s="35" t="s">
        <v>4474</v>
      </c>
      <c r="G1249" s="35" t="s">
        <v>133</v>
      </c>
      <c r="H1249" s="35">
        <v>47904</v>
      </c>
      <c r="I1249" s="35" t="s">
        <v>587</v>
      </c>
      <c r="J1249" s="35" t="s">
        <v>269</v>
      </c>
      <c r="K1249" s="35">
        <v>1716</v>
      </c>
      <c r="L1249" s="35"/>
      <c r="M1249" s="35"/>
      <c r="N1249" s="35"/>
      <c r="O1249" s="35"/>
      <c r="P1249" s="33"/>
      <c r="Q1249" s="35"/>
      <c r="R1249" s="35"/>
      <c r="S1249" s="35"/>
      <c r="T1249" s="35"/>
      <c r="U1249" s="35"/>
      <c r="V1249" s="35"/>
      <c r="W1249" s="35"/>
      <c r="X1249" s="35"/>
      <c r="Y1249" s="35"/>
      <c r="Z1249" s="35"/>
      <c r="AA1249" s="35">
        <v>1970</v>
      </c>
      <c r="AB1249" s="35"/>
      <c r="AC1249" s="35">
        <v>2</v>
      </c>
      <c r="AD1249" s="35">
        <v>3</v>
      </c>
      <c r="AE1249" s="35"/>
      <c r="AF1249" s="35">
        <v>3</v>
      </c>
      <c r="AG1249" s="35"/>
      <c r="AH1249" s="35">
        <v>3</v>
      </c>
      <c r="AI1249" s="35"/>
      <c r="AJ1249" s="35"/>
      <c r="AK1249" s="35"/>
      <c r="AL1249" s="35"/>
      <c r="AM1249" s="35"/>
      <c r="AN1249" s="35"/>
      <c r="AO1249" s="35"/>
      <c r="AP1249" s="35"/>
      <c r="AQ1249" s="35"/>
      <c r="AR1249" s="35"/>
      <c r="AS1249" s="35"/>
      <c r="AT1249" s="35"/>
      <c r="AU1249" s="35"/>
      <c r="AV1249" s="35"/>
      <c r="AW1249" s="35"/>
      <c r="AX1249" s="35"/>
      <c r="AY1249" s="35"/>
      <c r="AZ1249" s="35"/>
      <c r="BA1249" s="35"/>
      <c r="BB1249" s="35"/>
      <c r="BC1249" s="35"/>
      <c r="BD1249" s="35"/>
      <c r="BE1249" s="35"/>
      <c r="BF1249" s="35"/>
      <c r="BG1249" s="35"/>
      <c r="BH1249" s="35"/>
      <c r="BI1249" s="35"/>
      <c r="BJ1249" s="35"/>
      <c r="BK1249" s="35"/>
      <c r="BL1249" s="35"/>
      <c r="BM1249" s="35"/>
      <c r="BN1249" s="35"/>
      <c r="BO1249" s="35"/>
      <c r="BP1249" s="35"/>
      <c r="BQ1249" s="35"/>
      <c r="BR1249" s="35"/>
      <c r="BS1249" s="35"/>
      <c r="BT1249" s="35"/>
      <c r="BU1249" s="35"/>
      <c r="BV1249" s="35"/>
      <c r="BW1249" s="35"/>
      <c r="BX1249" s="35"/>
      <c r="BY1249" s="35"/>
      <c r="BZ1249" s="35"/>
      <c r="CA1249" s="35"/>
      <c r="CB1249" s="35"/>
      <c r="CC1249" s="35"/>
      <c r="CD1249" s="35"/>
      <c r="CE1249" s="35"/>
      <c r="CF1249" s="35"/>
      <c r="CG1249" s="35"/>
      <c r="CH1249" s="35" t="s">
        <v>4321</v>
      </c>
      <c r="CQ1249" s="198">
        <v>0</v>
      </c>
      <c r="CV1249" s="222">
        <v>0</v>
      </c>
    </row>
    <row r="1250" spans="1:100" s="198" customFormat="1" x14ac:dyDescent="0.25">
      <c r="A1250" s="198" t="s">
        <v>4475</v>
      </c>
      <c r="B1250" s="35"/>
      <c r="C1250" s="35"/>
      <c r="D1250" s="35" t="s">
        <v>4476</v>
      </c>
      <c r="E1250" s="35" t="s">
        <v>4477</v>
      </c>
      <c r="F1250" s="35" t="s">
        <v>4478</v>
      </c>
      <c r="G1250" s="35" t="s">
        <v>133</v>
      </c>
      <c r="H1250" s="35">
        <v>47905</v>
      </c>
      <c r="I1250" s="35" t="s">
        <v>587</v>
      </c>
      <c r="J1250" s="35" t="s">
        <v>269</v>
      </c>
      <c r="K1250" s="35">
        <v>4375</v>
      </c>
      <c r="L1250" s="35"/>
      <c r="M1250" s="35"/>
      <c r="N1250" s="35"/>
      <c r="O1250" s="35"/>
      <c r="P1250" s="33"/>
      <c r="Q1250" s="35"/>
      <c r="R1250" s="35"/>
      <c r="S1250" s="35"/>
      <c r="T1250" s="35"/>
      <c r="U1250" s="35"/>
      <c r="V1250" s="35"/>
      <c r="W1250" s="35"/>
      <c r="X1250" s="35"/>
      <c r="Y1250" s="35"/>
      <c r="Z1250" s="35"/>
      <c r="AA1250" s="35">
        <v>1987</v>
      </c>
      <c r="AB1250" s="35"/>
      <c r="AC1250" s="35">
        <v>3</v>
      </c>
      <c r="AD1250" s="35">
        <v>4</v>
      </c>
      <c r="AE1250" s="35"/>
      <c r="AF1250" s="35">
        <v>3</v>
      </c>
      <c r="AG1250" s="35"/>
      <c r="AH1250" s="35">
        <v>3</v>
      </c>
      <c r="AI1250" s="35"/>
      <c r="AJ1250" s="35"/>
      <c r="AK1250" s="35"/>
      <c r="AL1250" s="35"/>
      <c r="AM1250" s="35"/>
      <c r="AN1250" s="35"/>
      <c r="AO1250" s="35"/>
      <c r="AP1250" s="35"/>
      <c r="AQ1250" s="35"/>
      <c r="AR1250" s="35"/>
      <c r="AS1250" s="35"/>
      <c r="AT1250" s="35"/>
      <c r="AU1250" s="35"/>
      <c r="AV1250" s="35"/>
      <c r="AW1250" s="35"/>
      <c r="AX1250" s="35"/>
      <c r="AY1250" s="35"/>
      <c r="AZ1250" s="35"/>
      <c r="BA1250" s="35"/>
      <c r="BB1250" s="35"/>
      <c r="BC1250" s="35"/>
      <c r="BD1250" s="35"/>
      <c r="BE1250" s="35"/>
      <c r="BF1250" s="35"/>
      <c r="BG1250" s="35"/>
      <c r="BH1250" s="35"/>
      <c r="BI1250" s="35"/>
      <c r="BJ1250" s="35"/>
      <c r="BK1250" s="35"/>
      <c r="BL1250" s="35"/>
      <c r="BM1250" s="35"/>
      <c r="BN1250" s="35"/>
      <c r="BO1250" s="35"/>
      <c r="BP1250" s="35"/>
      <c r="BQ1250" s="35"/>
      <c r="BR1250" s="35"/>
      <c r="BS1250" s="35"/>
      <c r="BT1250" s="35"/>
      <c r="BU1250" s="35"/>
      <c r="BV1250" s="35"/>
      <c r="BW1250" s="35"/>
      <c r="BX1250" s="35"/>
      <c r="BY1250" s="35"/>
      <c r="BZ1250" s="35"/>
      <c r="CA1250" s="35"/>
      <c r="CB1250" s="35"/>
      <c r="CC1250" s="35"/>
      <c r="CD1250" s="35"/>
      <c r="CE1250" s="35"/>
      <c r="CF1250" s="35"/>
      <c r="CG1250" s="35"/>
      <c r="CH1250" s="35"/>
      <c r="CQ1250" s="198">
        <v>0</v>
      </c>
      <c r="CV1250" s="222">
        <v>0</v>
      </c>
    </row>
    <row r="1251" spans="1:100" s="198" customFormat="1" x14ac:dyDescent="0.25">
      <c r="A1251" s="198" t="s">
        <v>2928</v>
      </c>
      <c r="B1251" s="35"/>
      <c r="C1251" s="35"/>
      <c r="D1251" s="35" t="s">
        <v>4479</v>
      </c>
      <c r="E1251" s="35" t="s">
        <v>4480</v>
      </c>
      <c r="F1251" s="35" t="s">
        <v>4481</v>
      </c>
      <c r="G1251" s="35" t="s">
        <v>133</v>
      </c>
      <c r="H1251" s="35">
        <v>47909</v>
      </c>
      <c r="I1251" s="35" t="s">
        <v>587</v>
      </c>
      <c r="J1251" s="35" t="s">
        <v>269</v>
      </c>
      <c r="K1251" s="35">
        <v>2800</v>
      </c>
      <c r="L1251" s="35"/>
      <c r="M1251" s="35"/>
      <c r="N1251" s="35"/>
      <c r="O1251" s="35"/>
      <c r="P1251" s="33"/>
      <c r="Q1251" s="35"/>
      <c r="R1251" s="35"/>
      <c r="S1251" s="35"/>
      <c r="T1251" s="35"/>
      <c r="U1251" s="35"/>
      <c r="V1251" s="35"/>
      <c r="W1251" s="35"/>
      <c r="X1251" s="35"/>
      <c r="Y1251" s="35"/>
      <c r="Z1251" s="35"/>
      <c r="AA1251" s="35">
        <v>2006</v>
      </c>
      <c r="AB1251" s="35"/>
      <c r="AC1251" s="35">
        <v>4</v>
      </c>
      <c r="AD1251" s="35">
        <v>4</v>
      </c>
      <c r="AE1251" s="35"/>
      <c r="AF1251" s="35">
        <v>4</v>
      </c>
      <c r="AG1251" s="35"/>
      <c r="AH1251" s="35">
        <v>4</v>
      </c>
      <c r="AI1251" s="35"/>
      <c r="AJ1251" s="35"/>
      <c r="AK1251" s="35"/>
      <c r="AL1251" s="35"/>
      <c r="AM1251" s="35"/>
      <c r="AN1251" s="35"/>
      <c r="AO1251" s="35"/>
      <c r="AP1251" s="35"/>
      <c r="AQ1251" s="35"/>
      <c r="AR1251" s="35"/>
      <c r="AS1251" s="35"/>
      <c r="AT1251" s="35"/>
      <c r="AU1251" s="35"/>
      <c r="AV1251" s="35"/>
      <c r="AW1251" s="35"/>
      <c r="AX1251" s="35"/>
      <c r="AY1251" s="35"/>
      <c r="AZ1251" s="35"/>
      <c r="BA1251" s="35"/>
      <c r="BB1251" s="35"/>
      <c r="BC1251" s="35"/>
      <c r="BD1251" s="35"/>
      <c r="BE1251" s="35"/>
      <c r="BF1251" s="35"/>
      <c r="BG1251" s="35"/>
      <c r="BH1251" s="35"/>
      <c r="BI1251" s="35"/>
      <c r="BJ1251" s="35"/>
      <c r="BK1251" s="35"/>
      <c r="BL1251" s="35"/>
      <c r="BM1251" s="35"/>
      <c r="BN1251" s="35"/>
      <c r="BO1251" s="35"/>
      <c r="BP1251" s="35"/>
      <c r="BQ1251" s="35"/>
      <c r="BR1251" s="35"/>
      <c r="BS1251" s="35"/>
      <c r="BT1251" s="35"/>
      <c r="BU1251" s="35"/>
      <c r="BV1251" s="35"/>
      <c r="BW1251" s="35"/>
      <c r="BX1251" s="35"/>
      <c r="BY1251" s="35"/>
      <c r="BZ1251" s="35"/>
      <c r="CA1251" s="35"/>
      <c r="CB1251" s="35"/>
      <c r="CC1251" s="35"/>
      <c r="CD1251" s="35"/>
      <c r="CE1251" s="35"/>
      <c r="CF1251" s="35"/>
      <c r="CG1251" s="35"/>
      <c r="CH1251" s="35" t="s">
        <v>4482</v>
      </c>
      <c r="CQ1251" s="198">
        <v>1</v>
      </c>
      <c r="CR1251" s="198" t="s">
        <v>2926</v>
      </c>
      <c r="CV1251" s="222">
        <v>0</v>
      </c>
    </row>
    <row r="1252" spans="1:100" s="198" customFormat="1" x14ac:dyDescent="0.25">
      <c r="A1252" s="198" t="s">
        <v>4483</v>
      </c>
      <c r="B1252" s="35"/>
      <c r="C1252" s="35"/>
      <c r="D1252" s="35" t="s">
        <v>4484</v>
      </c>
      <c r="E1252" s="35" t="s">
        <v>4485</v>
      </c>
      <c r="F1252" s="35" t="s">
        <v>4486</v>
      </c>
      <c r="G1252" s="35" t="s">
        <v>133</v>
      </c>
      <c r="H1252" s="35">
        <v>47909</v>
      </c>
      <c r="I1252" s="35" t="s">
        <v>587</v>
      </c>
      <c r="J1252" s="35" t="s">
        <v>269</v>
      </c>
      <c r="K1252" s="35">
        <v>3606</v>
      </c>
      <c r="L1252" s="35"/>
      <c r="M1252" s="35"/>
      <c r="N1252" s="35"/>
      <c r="O1252" s="35"/>
      <c r="P1252" s="33"/>
      <c r="Q1252" s="35"/>
      <c r="R1252" s="35"/>
      <c r="S1252" s="35"/>
      <c r="T1252" s="35"/>
      <c r="U1252" s="35"/>
      <c r="V1252" s="35"/>
      <c r="W1252" s="35"/>
      <c r="X1252" s="35"/>
      <c r="Y1252" s="35"/>
      <c r="Z1252" s="35"/>
      <c r="AA1252" s="35">
        <v>1970</v>
      </c>
      <c r="AB1252" s="35"/>
      <c r="AC1252" s="35">
        <v>2</v>
      </c>
      <c r="AD1252" s="35">
        <v>2</v>
      </c>
      <c r="AE1252" s="35"/>
      <c r="AF1252" s="35">
        <v>2</v>
      </c>
      <c r="AG1252" s="35"/>
      <c r="AH1252" s="35">
        <v>2</v>
      </c>
      <c r="AI1252" s="35"/>
      <c r="AJ1252" s="35"/>
      <c r="AK1252" s="35"/>
      <c r="AL1252" s="35"/>
      <c r="AM1252" s="35"/>
      <c r="AN1252" s="35"/>
      <c r="AO1252" s="35"/>
      <c r="AP1252" s="35"/>
      <c r="AQ1252" s="35"/>
      <c r="AR1252" s="35"/>
      <c r="AS1252" s="35"/>
      <c r="AT1252" s="35"/>
      <c r="AU1252" s="35"/>
      <c r="AV1252" s="35"/>
      <c r="AW1252" s="35"/>
      <c r="AX1252" s="35"/>
      <c r="AY1252" s="35"/>
      <c r="AZ1252" s="35"/>
      <c r="BA1252" s="35"/>
      <c r="BB1252" s="35"/>
      <c r="BC1252" s="35"/>
      <c r="BD1252" s="35"/>
      <c r="BE1252" s="35"/>
      <c r="BF1252" s="35"/>
      <c r="BG1252" s="35"/>
      <c r="BH1252" s="35"/>
      <c r="BI1252" s="35"/>
      <c r="BJ1252" s="35"/>
      <c r="BK1252" s="35"/>
      <c r="BL1252" s="35"/>
      <c r="BM1252" s="35"/>
      <c r="BN1252" s="35"/>
      <c r="BO1252" s="35"/>
      <c r="BP1252" s="35"/>
      <c r="BQ1252" s="35"/>
      <c r="BR1252" s="35"/>
      <c r="BS1252" s="35"/>
      <c r="BT1252" s="35"/>
      <c r="BU1252" s="35"/>
      <c r="BV1252" s="35"/>
      <c r="BW1252" s="35"/>
      <c r="BX1252" s="35"/>
      <c r="BY1252" s="35"/>
      <c r="BZ1252" s="35"/>
      <c r="CA1252" s="35"/>
      <c r="CB1252" s="35"/>
      <c r="CC1252" s="35"/>
      <c r="CD1252" s="35"/>
      <c r="CE1252" s="35"/>
      <c r="CF1252" s="35"/>
      <c r="CG1252" s="35"/>
      <c r="CH1252" s="35"/>
      <c r="CQ1252" s="198">
        <v>0</v>
      </c>
      <c r="CV1252" s="222">
        <v>0</v>
      </c>
    </row>
    <row r="1253" spans="1:100" s="198" customFormat="1" x14ac:dyDescent="0.25">
      <c r="A1253" s="198" t="s">
        <v>4487</v>
      </c>
      <c r="B1253" s="35"/>
      <c r="C1253" s="35"/>
      <c r="D1253" s="35" t="s">
        <v>4488</v>
      </c>
      <c r="E1253" s="35" t="s">
        <v>4489</v>
      </c>
      <c r="F1253" s="35" t="s">
        <v>4490</v>
      </c>
      <c r="G1253" s="35" t="s">
        <v>133</v>
      </c>
      <c r="H1253" s="35">
        <v>47905</v>
      </c>
      <c r="I1253" s="35" t="s">
        <v>587</v>
      </c>
      <c r="J1253" s="35" t="s">
        <v>269</v>
      </c>
      <c r="K1253" s="35">
        <v>2871</v>
      </c>
      <c r="L1253" s="35"/>
      <c r="M1253" s="35"/>
      <c r="N1253" s="35"/>
      <c r="O1253" s="35"/>
      <c r="P1253" s="33"/>
      <c r="Q1253" s="35"/>
      <c r="R1253" s="35"/>
      <c r="S1253" s="35"/>
      <c r="T1253" s="35"/>
      <c r="U1253" s="35"/>
      <c r="V1253" s="35"/>
      <c r="W1253" s="35"/>
      <c r="X1253" s="35"/>
      <c r="Y1253" s="35"/>
      <c r="Z1253" s="35"/>
      <c r="AA1253" s="35">
        <v>1960</v>
      </c>
      <c r="AB1253" s="35"/>
      <c r="AC1253" s="35">
        <v>4</v>
      </c>
      <c r="AD1253" s="35">
        <v>3</v>
      </c>
      <c r="AE1253" s="35"/>
      <c r="AF1253" s="35">
        <v>3</v>
      </c>
      <c r="AG1253" s="35"/>
      <c r="AH1253" s="35">
        <v>3</v>
      </c>
      <c r="AI1253" s="35"/>
      <c r="AJ1253" s="35"/>
      <c r="AK1253" s="35"/>
      <c r="AL1253" s="35"/>
      <c r="AM1253" s="35"/>
      <c r="AN1253" s="35"/>
      <c r="AO1253" s="35"/>
      <c r="AP1253" s="35"/>
      <c r="AQ1253" s="35"/>
      <c r="AR1253" s="35"/>
      <c r="AS1253" s="35"/>
      <c r="AT1253" s="35"/>
      <c r="AU1253" s="35"/>
      <c r="AV1253" s="35"/>
      <c r="AW1253" s="35"/>
      <c r="AX1253" s="35"/>
      <c r="AY1253" s="35"/>
      <c r="AZ1253" s="35"/>
      <c r="BA1253" s="35"/>
      <c r="BB1253" s="35"/>
      <c r="BC1253" s="35"/>
      <c r="BD1253" s="35"/>
      <c r="BE1253" s="35"/>
      <c r="BF1253" s="35"/>
      <c r="BG1253" s="35"/>
      <c r="BH1253" s="35"/>
      <c r="BI1253" s="35"/>
      <c r="BJ1253" s="35"/>
      <c r="BK1253" s="35"/>
      <c r="BL1253" s="35"/>
      <c r="BM1253" s="35"/>
      <c r="BN1253" s="35"/>
      <c r="BO1253" s="35"/>
      <c r="BP1253" s="35"/>
      <c r="BQ1253" s="35"/>
      <c r="BR1253" s="35"/>
      <c r="BS1253" s="35"/>
      <c r="BT1253" s="35"/>
      <c r="BU1253" s="35"/>
      <c r="BV1253" s="35"/>
      <c r="BW1253" s="35"/>
      <c r="BX1253" s="35"/>
      <c r="BY1253" s="35"/>
      <c r="BZ1253" s="35"/>
      <c r="CA1253" s="35"/>
      <c r="CB1253" s="35"/>
      <c r="CC1253" s="35"/>
      <c r="CD1253" s="35"/>
      <c r="CE1253" s="35"/>
      <c r="CF1253" s="35"/>
      <c r="CG1253" s="35"/>
      <c r="CH1253" s="35"/>
      <c r="CQ1253" s="198">
        <v>0</v>
      </c>
      <c r="CV1253" s="222">
        <v>0</v>
      </c>
    </row>
    <row r="1254" spans="1:100" s="198" customFormat="1" x14ac:dyDescent="0.25">
      <c r="A1254" s="198" t="s">
        <v>1639</v>
      </c>
      <c r="B1254" s="35"/>
      <c r="C1254" s="35"/>
      <c r="D1254" s="35" t="s">
        <v>4491</v>
      </c>
      <c r="E1254" s="35" t="s">
        <v>4492</v>
      </c>
      <c r="F1254" s="35" t="s">
        <v>4493</v>
      </c>
      <c r="G1254" s="35" t="s">
        <v>133</v>
      </c>
      <c r="H1254" s="35">
        <v>47904</v>
      </c>
      <c r="I1254" s="35" t="s">
        <v>587</v>
      </c>
      <c r="J1254" s="35" t="s">
        <v>269</v>
      </c>
      <c r="K1254" s="35">
        <v>3572</v>
      </c>
      <c r="L1254" s="35"/>
      <c r="M1254" s="35"/>
      <c r="N1254" s="35"/>
      <c r="O1254" s="35"/>
      <c r="P1254" s="33"/>
      <c r="Q1254" s="35"/>
      <c r="R1254" s="35"/>
      <c r="S1254" s="35"/>
      <c r="T1254" s="35"/>
      <c r="U1254" s="35"/>
      <c r="V1254" s="35"/>
      <c r="W1254" s="35"/>
      <c r="X1254" s="35"/>
      <c r="Y1254" s="35"/>
      <c r="Z1254" s="35"/>
      <c r="AA1254" s="35">
        <v>1950</v>
      </c>
      <c r="AB1254" s="35"/>
      <c r="AC1254" s="35">
        <v>2</v>
      </c>
      <c r="AD1254" s="35">
        <v>2</v>
      </c>
      <c r="AE1254" s="35"/>
      <c r="AF1254" s="35">
        <v>3</v>
      </c>
      <c r="AG1254" s="35"/>
      <c r="AH1254" s="35">
        <v>3</v>
      </c>
      <c r="AI1254" s="35"/>
      <c r="AJ1254" s="35"/>
      <c r="AK1254" s="35"/>
      <c r="AL1254" s="35"/>
      <c r="AM1254" s="35"/>
      <c r="AN1254" s="35"/>
      <c r="AO1254" s="35"/>
      <c r="AP1254" s="35"/>
      <c r="AQ1254" s="35"/>
      <c r="AR1254" s="35"/>
      <c r="AS1254" s="35"/>
      <c r="AT1254" s="35"/>
      <c r="AU1254" s="35"/>
      <c r="AV1254" s="35"/>
      <c r="AW1254" s="35"/>
      <c r="AX1254" s="35"/>
      <c r="AY1254" s="35"/>
      <c r="AZ1254" s="35"/>
      <c r="BA1254" s="35"/>
      <c r="BB1254" s="35"/>
      <c r="BC1254" s="35"/>
      <c r="BD1254" s="35"/>
      <c r="BE1254" s="35"/>
      <c r="BF1254" s="35"/>
      <c r="BG1254" s="35"/>
      <c r="BH1254" s="35"/>
      <c r="BI1254" s="35"/>
      <c r="BJ1254" s="35"/>
      <c r="BK1254" s="35"/>
      <c r="BL1254" s="35"/>
      <c r="BM1254" s="35"/>
      <c r="BN1254" s="35"/>
      <c r="BO1254" s="35"/>
      <c r="BP1254" s="35"/>
      <c r="BQ1254" s="35"/>
      <c r="BR1254" s="35"/>
      <c r="BS1254" s="35"/>
      <c r="BT1254" s="35"/>
      <c r="BU1254" s="35"/>
      <c r="BV1254" s="35"/>
      <c r="BW1254" s="35"/>
      <c r="BX1254" s="35"/>
      <c r="BY1254" s="35"/>
      <c r="BZ1254" s="35"/>
      <c r="CA1254" s="35"/>
      <c r="CB1254" s="35"/>
      <c r="CC1254" s="35"/>
      <c r="CD1254" s="35"/>
      <c r="CE1254" s="35"/>
      <c r="CF1254" s="35"/>
      <c r="CG1254" s="35"/>
      <c r="CH1254" s="35"/>
      <c r="CQ1254" s="198">
        <v>1</v>
      </c>
      <c r="CR1254" s="198" t="s">
        <v>4494</v>
      </c>
      <c r="CV1254" s="222">
        <v>0</v>
      </c>
    </row>
    <row r="1255" spans="1:100" s="198" customFormat="1" x14ac:dyDescent="0.25">
      <c r="A1255" s="198" t="s">
        <v>4495</v>
      </c>
      <c r="B1255" s="35"/>
      <c r="C1255" s="35"/>
      <c r="D1255" s="35" t="s">
        <v>4496</v>
      </c>
      <c r="E1255" s="35" t="s">
        <v>4497</v>
      </c>
      <c r="F1255" s="35" t="s">
        <v>4498</v>
      </c>
      <c r="G1255" s="35" t="s">
        <v>133</v>
      </c>
      <c r="H1255" s="35">
        <v>47909</v>
      </c>
      <c r="I1255" s="35" t="s">
        <v>587</v>
      </c>
      <c r="J1255" s="35" t="s">
        <v>269</v>
      </c>
      <c r="K1255" s="35">
        <v>1134</v>
      </c>
      <c r="L1255" s="35"/>
      <c r="M1255" s="35"/>
      <c r="N1255" s="35"/>
      <c r="O1255" s="35"/>
      <c r="P1255" s="33"/>
      <c r="Q1255" s="35"/>
      <c r="R1255" s="35"/>
      <c r="S1255" s="35"/>
      <c r="T1255" s="35"/>
      <c r="U1255" s="35"/>
      <c r="V1255" s="35"/>
      <c r="W1255" s="35"/>
      <c r="X1255" s="35"/>
      <c r="Y1255" s="35"/>
      <c r="Z1255" s="35"/>
      <c r="AA1255" s="35">
        <v>1950</v>
      </c>
      <c r="AB1255" s="35"/>
      <c r="AC1255" s="35">
        <v>3</v>
      </c>
      <c r="AD1255" s="35">
        <v>3</v>
      </c>
      <c r="AE1255" s="35"/>
      <c r="AF1255" s="35">
        <v>2</v>
      </c>
      <c r="AG1255" s="35"/>
      <c r="AH1255" s="35">
        <v>3</v>
      </c>
      <c r="AI1255" s="35"/>
      <c r="AJ1255" s="35"/>
      <c r="AK1255" s="35"/>
      <c r="AL1255" s="35"/>
      <c r="AM1255" s="35"/>
      <c r="AN1255" s="35"/>
      <c r="AO1255" s="35"/>
      <c r="AP1255" s="35"/>
      <c r="AQ1255" s="35"/>
      <c r="AR1255" s="35"/>
      <c r="AS1255" s="35"/>
      <c r="AT1255" s="35"/>
      <c r="AU1255" s="35"/>
      <c r="AV1255" s="35"/>
      <c r="AW1255" s="35"/>
      <c r="AX1255" s="35"/>
      <c r="AY1255" s="35"/>
      <c r="AZ1255" s="35"/>
      <c r="BA1255" s="35"/>
      <c r="BB1255" s="35"/>
      <c r="BC1255" s="35"/>
      <c r="BD1255" s="35"/>
      <c r="BE1255" s="35"/>
      <c r="BF1255" s="35"/>
      <c r="BG1255" s="35"/>
      <c r="BH1255" s="35"/>
      <c r="BI1255" s="35"/>
      <c r="BJ1255" s="35"/>
      <c r="BK1255" s="35"/>
      <c r="BL1255" s="35"/>
      <c r="BM1255" s="35"/>
      <c r="BN1255" s="35"/>
      <c r="BO1255" s="35"/>
      <c r="BP1255" s="35"/>
      <c r="BQ1255" s="35"/>
      <c r="BR1255" s="35"/>
      <c r="BS1255" s="35"/>
      <c r="BT1255" s="35"/>
      <c r="BU1255" s="35"/>
      <c r="BV1255" s="35"/>
      <c r="BW1255" s="35"/>
      <c r="BX1255" s="35"/>
      <c r="BY1255" s="35"/>
      <c r="BZ1255" s="35"/>
      <c r="CA1255" s="35"/>
      <c r="CB1255" s="35"/>
      <c r="CC1255" s="35"/>
      <c r="CD1255" s="35"/>
      <c r="CE1255" s="35"/>
      <c r="CF1255" s="35"/>
      <c r="CG1255" s="35"/>
      <c r="CH1255" s="35" t="s">
        <v>4321</v>
      </c>
      <c r="CQ1255" s="198">
        <v>0</v>
      </c>
      <c r="CV1255" s="222">
        <v>0</v>
      </c>
    </row>
    <row r="1256" spans="1:100" s="198" customFormat="1" x14ac:dyDescent="0.25">
      <c r="A1256" s="198" t="s">
        <v>3021</v>
      </c>
      <c r="B1256" s="35"/>
      <c r="C1256" s="35"/>
      <c r="D1256" s="35" t="s">
        <v>4499</v>
      </c>
      <c r="E1256" s="35" t="s">
        <v>4500</v>
      </c>
      <c r="F1256" s="35" t="s">
        <v>4501</v>
      </c>
      <c r="G1256" s="35" t="s">
        <v>133</v>
      </c>
      <c r="H1256" s="35">
        <v>47905</v>
      </c>
      <c r="I1256" s="35" t="s">
        <v>587</v>
      </c>
      <c r="J1256" s="35" t="s">
        <v>269</v>
      </c>
      <c r="K1256" s="35">
        <v>3003</v>
      </c>
      <c r="L1256" s="35"/>
      <c r="M1256" s="35"/>
      <c r="N1256" s="35"/>
      <c r="O1256" s="35"/>
      <c r="P1256" s="33"/>
      <c r="Q1256" s="35"/>
      <c r="R1256" s="35"/>
      <c r="S1256" s="35"/>
      <c r="T1256" s="35"/>
      <c r="U1256" s="35"/>
      <c r="V1256" s="35"/>
      <c r="W1256" s="35"/>
      <c r="X1256" s="35"/>
      <c r="Y1256" s="35"/>
      <c r="Z1256" s="35"/>
      <c r="AA1256" s="35">
        <v>1978</v>
      </c>
      <c r="AB1256" s="35"/>
      <c r="AC1256" s="35">
        <v>4</v>
      </c>
      <c r="AD1256" s="35">
        <v>4</v>
      </c>
      <c r="AE1256" s="35"/>
      <c r="AF1256" s="35">
        <v>2</v>
      </c>
      <c r="AG1256" s="35"/>
      <c r="AH1256" s="35">
        <v>3</v>
      </c>
      <c r="AI1256" s="35"/>
      <c r="AJ1256" s="35"/>
      <c r="AK1256" s="35"/>
      <c r="AL1256" s="35"/>
      <c r="AM1256" s="35"/>
      <c r="AN1256" s="35"/>
      <c r="AO1256" s="35"/>
      <c r="AP1256" s="35"/>
      <c r="AQ1256" s="35"/>
      <c r="AR1256" s="35"/>
      <c r="AS1256" s="35"/>
      <c r="AT1256" s="35"/>
      <c r="AU1256" s="35"/>
      <c r="AV1256" s="35"/>
      <c r="AW1256" s="35"/>
      <c r="AX1256" s="35"/>
      <c r="AY1256" s="35"/>
      <c r="AZ1256" s="35"/>
      <c r="BA1256" s="35"/>
      <c r="BB1256" s="35"/>
      <c r="BC1256" s="35"/>
      <c r="BD1256" s="35"/>
      <c r="BE1256" s="35"/>
      <c r="BF1256" s="35"/>
      <c r="BG1256" s="35"/>
      <c r="BH1256" s="35"/>
      <c r="BI1256" s="35"/>
      <c r="BJ1256" s="35"/>
      <c r="BK1256" s="35"/>
      <c r="BL1256" s="35"/>
      <c r="BM1256" s="35"/>
      <c r="BN1256" s="35"/>
      <c r="BO1256" s="35"/>
      <c r="BP1256" s="35"/>
      <c r="BQ1256" s="35"/>
      <c r="BR1256" s="35"/>
      <c r="BS1256" s="35"/>
      <c r="BT1256" s="35"/>
      <c r="BU1256" s="35"/>
      <c r="BV1256" s="35"/>
      <c r="BW1256" s="35"/>
      <c r="BX1256" s="35"/>
      <c r="BY1256" s="35"/>
      <c r="BZ1256" s="35"/>
      <c r="CA1256" s="35"/>
      <c r="CB1256" s="35"/>
      <c r="CC1256" s="35"/>
      <c r="CD1256" s="35"/>
      <c r="CE1256" s="35"/>
      <c r="CF1256" s="35"/>
      <c r="CG1256" s="35"/>
      <c r="CH1256" s="35"/>
      <c r="CQ1256" s="198">
        <v>1</v>
      </c>
      <c r="CR1256" s="198" t="s">
        <v>3019</v>
      </c>
      <c r="CV1256" s="222">
        <v>0</v>
      </c>
    </row>
    <row r="1257" spans="1:100" s="198" customFormat="1" x14ac:dyDescent="0.25">
      <c r="A1257" s="198" t="s">
        <v>2007</v>
      </c>
      <c r="B1257" s="35"/>
      <c r="C1257" s="35"/>
      <c r="D1257" s="35" t="s">
        <v>4502</v>
      </c>
      <c r="E1257" s="35" t="s">
        <v>4503</v>
      </c>
      <c r="F1257" s="35" t="s">
        <v>4504</v>
      </c>
      <c r="G1257" s="35" t="s">
        <v>133</v>
      </c>
      <c r="H1257" s="35">
        <v>47904</v>
      </c>
      <c r="I1257" s="35" t="s">
        <v>587</v>
      </c>
      <c r="J1257" s="35" t="s">
        <v>269</v>
      </c>
      <c r="K1257" s="35">
        <v>2806</v>
      </c>
      <c r="L1257" s="35"/>
      <c r="M1257" s="35"/>
      <c r="N1257" s="35"/>
      <c r="O1257" s="35"/>
      <c r="P1257" s="33"/>
      <c r="Q1257" s="35"/>
      <c r="R1257" s="35"/>
      <c r="S1257" s="35"/>
      <c r="T1257" s="35"/>
      <c r="U1257" s="35"/>
      <c r="V1257" s="35"/>
      <c r="W1257" s="35"/>
      <c r="X1257" s="35"/>
      <c r="Y1257" s="35"/>
      <c r="Z1257" s="35"/>
      <c r="AA1257" s="35">
        <v>1971</v>
      </c>
      <c r="AB1257" s="35"/>
      <c r="AC1257" s="35">
        <v>3</v>
      </c>
      <c r="AD1257" s="35">
        <v>3</v>
      </c>
      <c r="AE1257" s="35"/>
      <c r="AF1257" s="35">
        <v>3</v>
      </c>
      <c r="AG1257" s="35"/>
      <c r="AH1257" s="35">
        <v>3</v>
      </c>
      <c r="AI1257" s="35"/>
      <c r="AJ1257" s="35"/>
      <c r="AK1257" s="35"/>
      <c r="AL1257" s="35"/>
      <c r="AM1257" s="35"/>
      <c r="AN1257" s="35"/>
      <c r="AO1257" s="35"/>
      <c r="AP1257" s="35"/>
      <c r="AQ1257" s="35"/>
      <c r="AR1257" s="35"/>
      <c r="AS1257" s="35"/>
      <c r="AT1257" s="35"/>
      <c r="AU1257" s="35"/>
      <c r="AV1257" s="35"/>
      <c r="AW1257" s="35"/>
      <c r="AX1257" s="35"/>
      <c r="AY1257" s="35"/>
      <c r="AZ1257" s="35"/>
      <c r="BA1257" s="35"/>
      <c r="BB1257" s="35"/>
      <c r="BC1257" s="35"/>
      <c r="BD1257" s="35"/>
      <c r="BE1257" s="35"/>
      <c r="BF1257" s="35"/>
      <c r="BG1257" s="35"/>
      <c r="BH1257" s="35"/>
      <c r="BI1257" s="35"/>
      <c r="BJ1257" s="35"/>
      <c r="BK1257" s="35"/>
      <c r="BL1257" s="35"/>
      <c r="BM1257" s="35"/>
      <c r="BN1257" s="35"/>
      <c r="BO1257" s="35"/>
      <c r="BP1257" s="35"/>
      <c r="BQ1257" s="35"/>
      <c r="BR1257" s="35"/>
      <c r="BS1257" s="35"/>
      <c r="BT1257" s="35"/>
      <c r="BU1257" s="35"/>
      <c r="BV1257" s="35"/>
      <c r="BW1257" s="35"/>
      <c r="BX1257" s="35"/>
      <c r="BY1257" s="35"/>
      <c r="BZ1257" s="35"/>
      <c r="CA1257" s="35"/>
      <c r="CB1257" s="35"/>
      <c r="CC1257" s="35"/>
      <c r="CD1257" s="35"/>
      <c r="CE1257" s="35"/>
      <c r="CF1257" s="35"/>
      <c r="CG1257" s="35"/>
      <c r="CH1257" s="35"/>
      <c r="CQ1257" s="198">
        <v>1</v>
      </c>
      <c r="CR1257" s="198" t="s">
        <v>2005</v>
      </c>
      <c r="CV1257" s="222">
        <v>0</v>
      </c>
    </row>
    <row r="1258" spans="1:100" s="198" customFormat="1" x14ac:dyDescent="0.25">
      <c r="A1258" s="198" t="s">
        <v>2729</v>
      </c>
      <c r="B1258" s="35"/>
      <c r="C1258" s="35"/>
      <c r="D1258" s="35" t="s">
        <v>4505</v>
      </c>
      <c r="E1258" s="35" t="s">
        <v>4506</v>
      </c>
      <c r="F1258" s="35" t="s">
        <v>4507</v>
      </c>
      <c r="G1258" s="35" t="s">
        <v>676</v>
      </c>
      <c r="H1258" s="35">
        <v>47941</v>
      </c>
      <c r="I1258" s="35" t="s">
        <v>587</v>
      </c>
      <c r="J1258" s="35" t="s">
        <v>269</v>
      </c>
      <c r="K1258" s="35">
        <v>768</v>
      </c>
      <c r="L1258" s="35"/>
      <c r="M1258" s="35"/>
      <c r="N1258" s="35"/>
      <c r="O1258" s="35"/>
      <c r="P1258" s="33"/>
      <c r="Q1258" s="35"/>
      <c r="R1258" s="35"/>
      <c r="S1258" s="35"/>
      <c r="T1258" s="35"/>
      <c r="U1258" s="35"/>
      <c r="V1258" s="35"/>
      <c r="W1258" s="35"/>
      <c r="X1258" s="35"/>
      <c r="Y1258" s="35"/>
      <c r="Z1258" s="35"/>
      <c r="AA1258" s="35">
        <v>2007</v>
      </c>
      <c r="AB1258" s="35"/>
      <c r="AC1258" s="35">
        <v>2</v>
      </c>
      <c r="AD1258" s="35">
        <v>2</v>
      </c>
      <c r="AE1258" s="35"/>
      <c r="AF1258" s="35">
        <v>2</v>
      </c>
      <c r="AG1258" s="35"/>
      <c r="AH1258" s="35">
        <v>2</v>
      </c>
      <c r="AI1258" s="35"/>
      <c r="AJ1258" s="35"/>
      <c r="AK1258" s="35"/>
      <c r="AL1258" s="35"/>
      <c r="AM1258" s="35"/>
      <c r="AN1258" s="35"/>
      <c r="AO1258" s="35"/>
      <c r="AP1258" s="35"/>
      <c r="AQ1258" s="35"/>
      <c r="AR1258" s="35"/>
      <c r="AS1258" s="35"/>
      <c r="AT1258" s="35"/>
      <c r="AU1258" s="35"/>
      <c r="AV1258" s="35"/>
      <c r="AW1258" s="35"/>
      <c r="AX1258" s="35"/>
      <c r="AY1258" s="35"/>
      <c r="AZ1258" s="35"/>
      <c r="BA1258" s="35"/>
      <c r="BB1258" s="35"/>
      <c r="BC1258" s="35"/>
      <c r="BD1258" s="35"/>
      <c r="BE1258" s="35"/>
      <c r="BF1258" s="35"/>
      <c r="BG1258" s="35"/>
      <c r="BH1258" s="35"/>
      <c r="BI1258" s="35"/>
      <c r="BJ1258" s="35"/>
      <c r="BK1258" s="35"/>
      <c r="BL1258" s="35"/>
      <c r="BM1258" s="35"/>
      <c r="BN1258" s="35"/>
      <c r="BO1258" s="35"/>
      <c r="BP1258" s="35"/>
      <c r="BQ1258" s="35"/>
      <c r="BR1258" s="35"/>
      <c r="BS1258" s="35"/>
      <c r="BT1258" s="35"/>
      <c r="BU1258" s="35"/>
      <c r="BV1258" s="35"/>
      <c r="BW1258" s="35"/>
      <c r="BX1258" s="35"/>
      <c r="BY1258" s="35"/>
      <c r="BZ1258" s="35"/>
      <c r="CA1258" s="35"/>
      <c r="CB1258" s="35"/>
      <c r="CC1258" s="35"/>
      <c r="CD1258" s="35"/>
      <c r="CE1258" s="35"/>
      <c r="CF1258" s="35"/>
      <c r="CG1258" s="35"/>
      <c r="CH1258" s="35"/>
      <c r="CQ1258" s="198">
        <v>1</v>
      </c>
      <c r="CR1258" s="198" t="s">
        <v>2727</v>
      </c>
      <c r="CV1258" s="222">
        <v>0</v>
      </c>
    </row>
    <row r="1259" spans="1:100" s="198" customFormat="1" x14ac:dyDescent="0.25">
      <c r="A1259" s="198" t="s">
        <v>4508</v>
      </c>
      <c r="B1259" s="35"/>
      <c r="C1259" s="35"/>
      <c r="D1259" s="35" t="s">
        <v>4468</v>
      </c>
      <c r="E1259" s="35" t="s">
        <v>4509</v>
      </c>
      <c r="F1259" s="35" t="s">
        <v>4510</v>
      </c>
      <c r="G1259" s="35" t="s">
        <v>133</v>
      </c>
      <c r="H1259" s="35">
        <v>47904</v>
      </c>
      <c r="I1259" s="35" t="s">
        <v>587</v>
      </c>
      <c r="J1259" s="35" t="s">
        <v>269</v>
      </c>
      <c r="K1259" s="35">
        <v>988</v>
      </c>
      <c r="L1259" s="35"/>
      <c r="M1259" s="35"/>
      <c r="N1259" s="35"/>
      <c r="O1259" s="35"/>
      <c r="P1259" s="33"/>
      <c r="Q1259" s="35"/>
      <c r="R1259" s="35"/>
      <c r="S1259" s="35"/>
      <c r="T1259" s="35"/>
      <c r="U1259" s="35"/>
      <c r="V1259" s="35"/>
      <c r="W1259" s="35"/>
      <c r="X1259" s="35"/>
      <c r="Y1259" s="35"/>
      <c r="Z1259" s="35"/>
      <c r="AA1259" s="35">
        <v>1930</v>
      </c>
      <c r="AB1259" s="35"/>
      <c r="AC1259" s="35">
        <v>3</v>
      </c>
      <c r="AD1259" s="35">
        <v>3</v>
      </c>
      <c r="AE1259" s="35"/>
      <c r="AF1259" s="35">
        <v>2</v>
      </c>
      <c r="AG1259" s="35"/>
      <c r="AH1259" s="35">
        <v>2</v>
      </c>
      <c r="AI1259" s="35"/>
      <c r="AJ1259" s="35"/>
      <c r="AK1259" s="35"/>
      <c r="AL1259" s="35"/>
      <c r="AM1259" s="35"/>
      <c r="AN1259" s="35"/>
      <c r="AO1259" s="35"/>
      <c r="AP1259" s="35"/>
      <c r="AQ1259" s="35"/>
      <c r="AR1259" s="35"/>
      <c r="AS1259" s="35"/>
      <c r="AT1259" s="35"/>
      <c r="AU1259" s="35"/>
      <c r="AV1259" s="35"/>
      <c r="AW1259" s="35"/>
      <c r="AX1259" s="35"/>
      <c r="AY1259" s="35"/>
      <c r="AZ1259" s="35"/>
      <c r="BA1259" s="35"/>
      <c r="BB1259" s="35"/>
      <c r="BC1259" s="35"/>
      <c r="BD1259" s="35"/>
      <c r="BE1259" s="35"/>
      <c r="BF1259" s="35"/>
      <c r="BG1259" s="35"/>
      <c r="BH1259" s="35"/>
      <c r="BI1259" s="35"/>
      <c r="BJ1259" s="35"/>
      <c r="BK1259" s="35"/>
      <c r="BL1259" s="35"/>
      <c r="BM1259" s="35"/>
      <c r="BN1259" s="35"/>
      <c r="BO1259" s="35"/>
      <c r="BP1259" s="35"/>
      <c r="BQ1259" s="35"/>
      <c r="BR1259" s="35"/>
      <c r="BS1259" s="35"/>
      <c r="BT1259" s="35"/>
      <c r="BU1259" s="35"/>
      <c r="BV1259" s="35"/>
      <c r="BW1259" s="35"/>
      <c r="BX1259" s="35"/>
      <c r="BY1259" s="35"/>
      <c r="BZ1259" s="35"/>
      <c r="CA1259" s="35"/>
      <c r="CB1259" s="35"/>
      <c r="CC1259" s="35"/>
      <c r="CD1259" s="35"/>
      <c r="CE1259" s="35"/>
      <c r="CF1259" s="35"/>
      <c r="CG1259" s="35"/>
      <c r="CH1259" s="35"/>
      <c r="CQ1259" s="198">
        <v>0</v>
      </c>
      <c r="CV1259" s="222">
        <v>0</v>
      </c>
    </row>
    <row r="1260" spans="1:100" s="198" customFormat="1" x14ac:dyDescent="0.25">
      <c r="A1260" s="198" t="s">
        <v>3272</v>
      </c>
      <c r="B1260" s="35"/>
      <c r="C1260" s="35"/>
      <c r="D1260" s="35" t="s">
        <v>4511</v>
      </c>
      <c r="E1260" s="35" t="s">
        <v>4512</v>
      </c>
      <c r="F1260" s="35" t="s">
        <v>4513</v>
      </c>
      <c r="G1260" s="35" t="s">
        <v>133</v>
      </c>
      <c r="H1260" s="35">
        <v>47905</v>
      </c>
      <c r="I1260" s="35" t="s">
        <v>587</v>
      </c>
      <c r="J1260" s="35" t="s">
        <v>269</v>
      </c>
      <c r="K1260" s="35">
        <v>4252</v>
      </c>
      <c r="L1260" s="35"/>
      <c r="M1260" s="35"/>
      <c r="N1260" s="35"/>
      <c r="O1260" s="35"/>
      <c r="P1260" s="33"/>
      <c r="Q1260" s="35"/>
      <c r="R1260" s="35"/>
      <c r="S1260" s="35"/>
      <c r="T1260" s="35"/>
      <c r="U1260" s="35"/>
      <c r="V1260" s="35"/>
      <c r="W1260" s="35"/>
      <c r="X1260" s="35"/>
      <c r="Y1260" s="35"/>
      <c r="Z1260" s="35"/>
      <c r="AA1260" s="35">
        <v>1955</v>
      </c>
      <c r="AB1260" s="35"/>
      <c r="AC1260" s="35">
        <v>4</v>
      </c>
      <c r="AD1260" s="35">
        <v>3</v>
      </c>
      <c r="AE1260" s="35"/>
      <c r="AF1260" s="35">
        <v>3</v>
      </c>
      <c r="AG1260" s="35"/>
      <c r="AH1260" s="35">
        <v>3</v>
      </c>
      <c r="AI1260" s="35"/>
      <c r="AJ1260" s="35"/>
      <c r="AK1260" s="35"/>
      <c r="AL1260" s="35"/>
      <c r="AM1260" s="35"/>
      <c r="AN1260" s="35"/>
      <c r="AO1260" s="35"/>
      <c r="AP1260" s="35"/>
      <c r="AQ1260" s="35"/>
      <c r="AR1260" s="35"/>
      <c r="AS1260" s="35"/>
      <c r="AT1260" s="35"/>
      <c r="AU1260" s="35"/>
      <c r="AV1260" s="35"/>
      <c r="AW1260" s="35"/>
      <c r="AX1260" s="35"/>
      <c r="AY1260" s="35"/>
      <c r="AZ1260" s="35"/>
      <c r="BA1260" s="35"/>
      <c r="BB1260" s="35"/>
      <c r="BC1260" s="35"/>
      <c r="BD1260" s="35"/>
      <c r="BE1260" s="35"/>
      <c r="BF1260" s="35"/>
      <c r="BG1260" s="35"/>
      <c r="BH1260" s="35"/>
      <c r="BI1260" s="35"/>
      <c r="BJ1260" s="35"/>
      <c r="BK1260" s="35"/>
      <c r="BL1260" s="35"/>
      <c r="BM1260" s="35"/>
      <c r="BN1260" s="35"/>
      <c r="BO1260" s="35"/>
      <c r="BP1260" s="35"/>
      <c r="BQ1260" s="35"/>
      <c r="BR1260" s="35"/>
      <c r="BS1260" s="35"/>
      <c r="BT1260" s="35"/>
      <c r="BU1260" s="35"/>
      <c r="BV1260" s="35"/>
      <c r="BW1260" s="35"/>
      <c r="BX1260" s="35"/>
      <c r="BY1260" s="35"/>
      <c r="BZ1260" s="35"/>
      <c r="CA1260" s="35"/>
      <c r="CB1260" s="35"/>
      <c r="CC1260" s="35"/>
      <c r="CD1260" s="35"/>
      <c r="CE1260" s="35"/>
      <c r="CF1260" s="35"/>
      <c r="CG1260" s="35"/>
      <c r="CH1260" s="35" t="s">
        <v>4514</v>
      </c>
      <c r="CQ1260" s="198">
        <v>1</v>
      </c>
      <c r="CR1260" s="198" t="s">
        <v>3270</v>
      </c>
      <c r="CV1260" s="222">
        <v>0</v>
      </c>
    </row>
    <row r="1261" spans="1:100" s="198" customFormat="1" x14ac:dyDescent="0.25">
      <c r="A1261" s="198" t="s">
        <v>3222</v>
      </c>
      <c r="B1261" s="35"/>
      <c r="C1261" s="35"/>
      <c r="D1261" s="35" t="s">
        <v>4515</v>
      </c>
      <c r="E1261" s="35" t="s">
        <v>4516</v>
      </c>
      <c r="F1261" s="35" t="s">
        <v>4517</v>
      </c>
      <c r="G1261" s="35" t="s">
        <v>133</v>
      </c>
      <c r="H1261" s="35">
        <v>47904</v>
      </c>
      <c r="I1261" s="35" t="s">
        <v>587</v>
      </c>
      <c r="J1261" s="35" t="s">
        <v>269</v>
      </c>
      <c r="K1261" s="35">
        <v>2040</v>
      </c>
      <c r="L1261" s="35"/>
      <c r="M1261" s="35"/>
      <c r="N1261" s="35"/>
      <c r="O1261" s="35"/>
      <c r="P1261" s="33"/>
      <c r="Q1261" s="35"/>
      <c r="R1261" s="35"/>
      <c r="S1261" s="35"/>
      <c r="T1261" s="35"/>
      <c r="U1261" s="35"/>
      <c r="V1261" s="35"/>
      <c r="W1261" s="35"/>
      <c r="X1261" s="35"/>
      <c r="Y1261" s="35"/>
      <c r="Z1261" s="35"/>
      <c r="AA1261" s="35">
        <v>2013</v>
      </c>
      <c r="AB1261" s="35"/>
      <c r="AC1261" s="35">
        <v>3</v>
      </c>
      <c r="AD1261" s="35">
        <v>3</v>
      </c>
      <c r="AE1261" s="35"/>
      <c r="AF1261" s="35">
        <v>4</v>
      </c>
      <c r="AG1261" s="35"/>
      <c r="AH1261" s="35">
        <v>4</v>
      </c>
      <c r="AI1261" s="35"/>
      <c r="AJ1261" s="35"/>
      <c r="AK1261" s="35"/>
      <c r="AL1261" s="35"/>
      <c r="AM1261" s="35"/>
      <c r="AN1261" s="35"/>
      <c r="AO1261" s="35"/>
      <c r="AP1261" s="35"/>
      <c r="AQ1261" s="35"/>
      <c r="AR1261" s="35"/>
      <c r="AS1261" s="35"/>
      <c r="AT1261" s="35"/>
      <c r="AU1261" s="35"/>
      <c r="AV1261" s="35"/>
      <c r="AW1261" s="35"/>
      <c r="AX1261" s="35"/>
      <c r="AY1261" s="35"/>
      <c r="AZ1261" s="35"/>
      <c r="BA1261" s="35"/>
      <c r="BB1261" s="35"/>
      <c r="BC1261" s="35"/>
      <c r="BD1261" s="35"/>
      <c r="BE1261" s="35"/>
      <c r="BF1261" s="35"/>
      <c r="BG1261" s="35"/>
      <c r="BH1261" s="35"/>
      <c r="BI1261" s="35"/>
      <c r="BJ1261" s="35"/>
      <c r="BK1261" s="35"/>
      <c r="BL1261" s="35"/>
      <c r="BM1261" s="35"/>
      <c r="BN1261" s="35"/>
      <c r="BO1261" s="35"/>
      <c r="BP1261" s="35"/>
      <c r="BQ1261" s="35"/>
      <c r="BR1261" s="35"/>
      <c r="BS1261" s="35"/>
      <c r="BT1261" s="35"/>
      <c r="BU1261" s="35"/>
      <c r="BV1261" s="35"/>
      <c r="BW1261" s="35"/>
      <c r="BX1261" s="35"/>
      <c r="BY1261" s="35"/>
      <c r="BZ1261" s="35"/>
      <c r="CA1261" s="35"/>
      <c r="CB1261" s="35"/>
      <c r="CC1261" s="35"/>
      <c r="CD1261" s="35"/>
      <c r="CE1261" s="35"/>
      <c r="CF1261" s="35"/>
      <c r="CG1261" s="35"/>
      <c r="CH1261" s="35"/>
      <c r="CQ1261" s="198">
        <v>1</v>
      </c>
      <c r="CR1261" s="198" t="s">
        <v>3220</v>
      </c>
      <c r="CV1261" s="222">
        <v>0</v>
      </c>
    </row>
    <row r="1262" spans="1:100" s="198" customFormat="1" x14ac:dyDescent="0.25">
      <c r="A1262" s="198" t="s">
        <v>4518</v>
      </c>
      <c r="B1262" s="35"/>
      <c r="C1262" s="35"/>
      <c r="D1262" s="35" t="s">
        <v>4519</v>
      </c>
      <c r="E1262" s="35" t="s">
        <v>4520</v>
      </c>
      <c r="F1262" s="35" t="s">
        <v>4521</v>
      </c>
      <c r="G1262" s="35" t="s">
        <v>133</v>
      </c>
      <c r="H1262" s="35">
        <v>47905</v>
      </c>
      <c r="I1262" s="35" t="s">
        <v>587</v>
      </c>
      <c r="J1262" s="35" t="s">
        <v>269</v>
      </c>
      <c r="K1262" s="35">
        <v>3848</v>
      </c>
      <c r="L1262" s="35"/>
      <c r="M1262" s="35"/>
      <c r="N1262" s="35"/>
      <c r="O1262" s="35"/>
      <c r="P1262" s="33"/>
      <c r="Q1262" s="35"/>
      <c r="R1262" s="35"/>
      <c r="S1262" s="35"/>
      <c r="T1262" s="35"/>
      <c r="U1262" s="35"/>
      <c r="V1262" s="35"/>
      <c r="W1262" s="35"/>
      <c r="X1262" s="35"/>
      <c r="Y1262" s="35"/>
      <c r="Z1262" s="35"/>
      <c r="AA1262" s="35">
        <v>1967</v>
      </c>
      <c r="AB1262" s="35"/>
      <c r="AC1262" s="35">
        <v>4</v>
      </c>
      <c r="AD1262" s="35">
        <v>3</v>
      </c>
      <c r="AE1262" s="35"/>
      <c r="AF1262" s="35">
        <v>4</v>
      </c>
      <c r="AG1262" s="35"/>
      <c r="AH1262" s="35">
        <v>4</v>
      </c>
      <c r="AI1262" s="35"/>
      <c r="AJ1262" s="35"/>
      <c r="AK1262" s="35"/>
      <c r="AL1262" s="35"/>
      <c r="AM1262" s="35"/>
      <c r="AN1262" s="35"/>
      <c r="AO1262" s="35"/>
      <c r="AP1262" s="35"/>
      <c r="AQ1262" s="35"/>
      <c r="AR1262" s="35"/>
      <c r="AS1262" s="35"/>
      <c r="AT1262" s="35"/>
      <c r="AU1262" s="35"/>
      <c r="AV1262" s="35"/>
      <c r="AW1262" s="35"/>
      <c r="AX1262" s="35"/>
      <c r="AY1262" s="35"/>
      <c r="AZ1262" s="35"/>
      <c r="BA1262" s="35"/>
      <c r="BB1262" s="35"/>
      <c r="BC1262" s="35"/>
      <c r="BD1262" s="35"/>
      <c r="BE1262" s="35"/>
      <c r="BF1262" s="35"/>
      <c r="BG1262" s="35"/>
      <c r="BH1262" s="35"/>
      <c r="BI1262" s="35"/>
      <c r="BJ1262" s="35"/>
      <c r="BK1262" s="35"/>
      <c r="BL1262" s="35"/>
      <c r="BM1262" s="35"/>
      <c r="BN1262" s="35"/>
      <c r="BO1262" s="35"/>
      <c r="BP1262" s="35"/>
      <c r="BQ1262" s="35"/>
      <c r="BR1262" s="35"/>
      <c r="BS1262" s="35"/>
      <c r="BT1262" s="35"/>
      <c r="BU1262" s="35"/>
      <c r="BV1262" s="35"/>
      <c r="BW1262" s="35"/>
      <c r="BX1262" s="35"/>
      <c r="BY1262" s="35"/>
      <c r="BZ1262" s="35"/>
      <c r="CA1262" s="35"/>
      <c r="CB1262" s="35"/>
      <c r="CC1262" s="35"/>
      <c r="CD1262" s="35"/>
      <c r="CE1262" s="35"/>
      <c r="CF1262" s="35"/>
      <c r="CG1262" s="35"/>
      <c r="CH1262" s="35"/>
      <c r="CQ1262" s="198">
        <v>0</v>
      </c>
      <c r="CV1262" s="222">
        <v>0</v>
      </c>
    </row>
    <row r="1263" spans="1:100" s="198" customFormat="1" x14ac:dyDescent="0.25">
      <c r="A1263" s="198" t="s">
        <v>1488</v>
      </c>
      <c r="B1263" s="35"/>
      <c r="C1263" s="35"/>
      <c r="D1263" s="35" t="s">
        <v>4522</v>
      </c>
      <c r="E1263" s="35" t="s">
        <v>4523</v>
      </c>
      <c r="F1263" s="35" t="s">
        <v>4524</v>
      </c>
      <c r="G1263" s="35" t="s">
        <v>133</v>
      </c>
      <c r="H1263" s="35">
        <v>47904</v>
      </c>
      <c r="I1263" s="35" t="s">
        <v>587</v>
      </c>
      <c r="J1263" s="35" t="s">
        <v>269</v>
      </c>
      <c r="K1263" s="35">
        <v>1412</v>
      </c>
      <c r="L1263" s="35"/>
      <c r="M1263" s="35"/>
      <c r="N1263" s="35"/>
      <c r="O1263" s="35"/>
      <c r="P1263" s="33"/>
      <c r="Q1263" s="35"/>
      <c r="R1263" s="35"/>
      <c r="S1263" s="35"/>
      <c r="T1263" s="35"/>
      <c r="U1263" s="35"/>
      <c r="V1263" s="35"/>
      <c r="W1263" s="35"/>
      <c r="X1263" s="35"/>
      <c r="Y1263" s="35"/>
      <c r="Z1263" s="35"/>
      <c r="AA1263" s="35">
        <v>1958</v>
      </c>
      <c r="AB1263" s="35"/>
      <c r="AC1263" s="35">
        <v>3</v>
      </c>
      <c r="AD1263" s="35">
        <v>4</v>
      </c>
      <c r="AE1263" s="35"/>
      <c r="AF1263" s="35">
        <v>4</v>
      </c>
      <c r="AG1263" s="35"/>
      <c r="AH1263" s="35">
        <v>3</v>
      </c>
      <c r="AI1263" s="35"/>
      <c r="AJ1263" s="35"/>
      <c r="AK1263" s="35"/>
      <c r="AL1263" s="35"/>
      <c r="AM1263" s="35"/>
      <c r="AN1263" s="35"/>
      <c r="AO1263" s="35"/>
      <c r="AP1263" s="35"/>
      <c r="AQ1263" s="35"/>
      <c r="AR1263" s="35"/>
      <c r="AS1263" s="35"/>
      <c r="AT1263" s="35"/>
      <c r="AU1263" s="35"/>
      <c r="AV1263" s="35"/>
      <c r="AW1263" s="35"/>
      <c r="AX1263" s="35"/>
      <c r="AY1263" s="35"/>
      <c r="AZ1263" s="35"/>
      <c r="BA1263" s="35"/>
      <c r="BB1263" s="35"/>
      <c r="BC1263" s="35"/>
      <c r="BD1263" s="35"/>
      <c r="BE1263" s="35"/>
      <c r="BF1263" s="35"/>
      <c r="BG1263" s="35"/>
      <c r="BH1263" s="35"/>
      <c r="BI1263" s="35"/>
      <c r="BJ1263" s="35"/>
      <c r="BK1263" s="35"/>
      <c r="BL1263" s="35"/>
      <c r="BM1263" s="35"/>
      <c r="BN1263" s="35"/>
      <c r="BO1263" s="35"/>
      <c r="BP1263" s="35"/>
      <c r="BQ1263" s="35"/>
      <c r="BR1263" s="35"/>
      <c r="BS1263" s="35"/>
      <c r="BT1263" s="35"/>
      <c r="BU1263" s="35"/>
      <c r="BV1263" s="35"/>
      <c r="BW1263" s="35"/>
      <c r="BX1263" s="35"/>
      <c r="BY1263" s="35"/>
      <c r="BZ1263" s="35"/>
      <c r="CA1263" s="35"/>
      <c r="CB1263" s="35"/>
      <c r="CC1263" s="35"/>
      <c r="CD1263" s="35"/>
      <c r="CE1263" s="35"/>
      <c r="CF1263" s="35"/>
      <c r="CG1263" s="35"/>
      <c r="CH1263" s="35"/>
      <c r="CQ1263" s="198">
        <v>1</v>
      </c>
      <c r="CR1263" s="198" t="s">
        <v>1486</v>
      </c>
      <c r="CV1263" s="222">
        <v>0</v>
      </c>
    </row>
    <row r="1264" spans="1:100" s="198" customFormat="1" x14ac:dyDescent="0.25">
      <c r="A1264" s="198" t="s">
        <v>1738</v>
      </c>
      <c r="B1264" s="35"/>
      <c r="C1264" s="35"/>
      <c r="D1264" s="35" t="s">
        <v>4086</v>
      </c>
      <c r="E1264" s="35" t="s">
        <v>4525</v>
      </c>
      <c r="F1264" s="35" t="s">
        <v>4526</v>
      </c>
      <c r="G1264" s="35" t="s">
        <v>133</v>
      </c>
      <c r="H1264" s="35">
        <v>47905</v>
      </c>
      <c r="I1264" s="35" t="s">
        <v>587</v>
      </c>
      <c r="J1264" s="35" t="s">
        <v>269</v>
      </c>
      <c r="K1264" s="35">
        <v>3780</v>
      </c>
      <c r="L1264" s="35"/>
      <c r="M1264" s="35"/>
      <c r="N1264" s="35"/>
      <c r="O1264" s="35"/>
      <c r="P1264" s="33"/>
      <c r="Q1264" s="35"/>
      <c r="R1264" s="35"/>
      <c r="S1264" s="35"/>
      <c r="T1264" s="35"/>
      <c r="U1264" s="35"/>
      <c r="V1264" s="35"/>
      <c r="W1264" s="35"/>
      <c r="X1264" s="35"/>
      <c r="Y1264" s="35"/>
      <c r="Z1264" s="35"/>
      <c r="AA1264" s="35">
        <v>2001</v>
      </c>
      <c r="AB1264" s="35"/>
      <c r="AC1264" s="35">
        <v>4</v>
      </c>
      <c r="AD1264" s="35">
        <v>4</v>
      </c>
      <c r="AE1264" s="35"/>
      <c r="AF1264" s="35">
        <v>3</v>
      </c>
      <c r="AG1264" s="35"/>
      <c r="AH1264" s="35">
        <v>4</v>
      </c>
      <c r="AI1264" s="35"/>
      <c r="AJ1264" s="35"/>
      <c r="AK1264" s="35"/>
      <c r="AL1264" s="35"/>
      <c r="AM1264" s="35"/>
      <c r="AN1264" s="35"/>
      <c r="AO1264" s="35"/>
      <c r="AP1264" s="35"/>
      <c r="AQ1264" s="35"/>
      <c r="AR1264" s="35"/>
      <c r="AS1264" s="35"/>
      <c r="AT1264" s="35"/>
      <c r="AU1264" s="35"/>
      <c r="AV1264" s="35"/>
      <c r="AW1264" s="35"/>
      <c r="AX1264" s="35"/>
      <c r="AY1264" s="35"/>
      <c r="AZ1264" s="35"/>
      <c r="BA1264" s="35"/>
      <c r="BB1264" s="35"/>
      <c r="BC1264" s="35"/>
      <c r="BD1264" s="35"/>
      <c r="BE1264" s="35"/>
      <c r="BF1264" s="35"/>
      <c r="BG1264" s="35"/>
      <c r="BH1264" s="35"/>
      <c r="BI1264" s="35"/>
      <c r="BJ1264" s="35"/>
      <c r="BK1264" s="35"/>
      <c r="BL1264" s="35"/>
      <c r="BM1264" s="35"/>
      <c r="BN1264" s="35"/>
      <c r="BO1264" s="35"/>
      <c r="BP1264" s="35"/>
      <c r="BQ1264" s="35"/>
      <c r="BR1264" s="35"/>
      <c r="BS1264" s="35"/>
      <c r="BT1264" s="35"/>
      <c r="BU1264" s="35"/>
      <c r="BV1264" s="35"/>
      <c r="BW1264" s="35"/>
      <c r="BX1264" s="35"/>
      <c r="BY1264" s="35"/>
      <c r="BZ1264" s="35"/>
      <c r="CA1264" s="35"/>
      <c r="CB1264" s="35"/>
      <c r="CC1264" s="35"/>
      <c r="CD1264" s="35"/>
      <c r="CE1264" s="35"/>
      <c r="CF1264" s="35"/>
      <c r="CG1264" s="35"/>
      <c r="CH1264" s="35"/>
      <c r="CQ1264" s="198">
        <v>1</v>
      </c>
      <c r="CR1264" s="198" t="s">
        <v>1737</v>
      </c>
      <c r="CV1264" s="222">
        <v>0</v>
      </c>
    </row>
    <row r="1265" spans="1:100" s="198" customFormat="1" x14ac:dyDescent="0.25">
      <c r="A1265" s="198" t="s">
        <v>2221</v>
      </c>
      <c r="B1265" s="35"/>
      <c r="C1265" s="35"/>
      <c r="D1265" s="35" t="s">
        <v>4488</v>
      </c>
      <c r="E1265" s="35" t="s">
        <v>4527</v>
      </c>
      <c r="F1265" s="35" t="s">
        <v>4528</v>
      </c>
      <c r="G1265" s="35" t="s">
        <v>133</v>
      </c>
      <c r="H1265" s="35">
        <v>47904</v>
      </c>
      <c r="I1265" s="35" t="s">
        <v>587</v>
      </c>
      <c r="J1265" s="35" t="s">
        <v>269</v>
      </c>
      <c r="K1265" s="35">
        <v>2400</v>
      </c>
      <c r="L1265" s="35"/>
      <c r="M1265" s="35"/>
      <c r="N1265" s="35"/>
      <c r="O1265" s="35"/>
      <c r="P1265" s="33"/>
      <c r="Q1265" s="35"/>
      <c r="R1265" s="35"/>
      <c r="S1265" s="35"/>
      <c r="T1265" s="35"/>
      <c r="U1265" s="35"/>
      <c r="V1265" s="35"/>
      <c r="W1265" s="35"/>
      <c r="X1265" s="35"/>
      <c r="Y1265" s="35"/>
      <c r="Z1265" s="35"/>
      <c r="AA1265" s="35">
        <v>2003</v>
      </c>
      <c r="AB1265" s="35"/>
      <c r="AC1265" s="35">
        <v>2</v>
      </c>
      <c r="AD1265" s="35">
        <v>2</v>
      </c>
      <c r="AE1265" s="35"/>
      <c r="AF1265" s="35">
        <v>3</v>
      </c>
      <c r="AG1265" s="35"/>
      <c r="AH1265" s="35">
        <v>3</v>
      </c>
      <c r="AI1265" s="35"/>
      <c r="AJ1265" s="35"/>
      <c r="AK1265" s="35"/>
      <c r="AL1265" s="35"/>
      <c r="AM1265" s="35"/>
      <c r="AN1265" s="35"/>
      <c r="AO1265" s="35"/>
      <c r="AP1265" s="35"/>
      <c r="AQ1265" s="35"/>
      <c r="AR1265" s="35"/>
      <c r="AS1265" s="35"/>
      <c r="AT1265" s="35"/>
      <c r="AU1265" s="35"/>
      <c r="AV1265" s="35"/>
      <c r="AW1265" s="35"/>
      <c r="AX1265" s="35"/>
      <c r="AY1265" s="35"/>
      <c r="AZ1265" s="35"/>
      <c r="BA1265" s="35"/>
      <c r="BB1265" s="35"/>
      <c r="BC1265" s="35"/>
      <c r="BD1265" s="35"/>
      <c r="BE1265" s="35"/>
      <c r="BF1265" s="35"/>
      <c r="BG1265" s="35"/>
      <c r="BH1265" s="35"/>
      <c r="BI1265" s="35"/>
      <c r="BJ1265" s="35"/>
      <c r="BK1265" s="35"/>
      <c r="BL1265" s="35"/>
      <c r="BM1265" s="35"/>
      <c r="BN1265" s="35"/>
      <c r="BO1265" s="35"/>
      <c r="BP1265" s="35"/>
      <c r="BQ1265" s="35"/>
      <c r="BR1265" s="35"/>
      <c r="BS1265" s="35"/>
      <c r="BT1265" s="35"/>
      <c r="BU1265" s="35"/>
      <c r="BV1265" s="35"/>
      <c r="BW1265" s="35"/>
      <c r="BX1265" s="35"/>
      <c r="BY1265" s="35"/>
      <c r="BZ1265" s="35"/>
      <c r="CA1265" s="35"/>
      <c r="CB1265" s="35"/>
      <c r="CC1265" s="35"/>
      <c r="CD1265" s="35"/>
      <c r="CE1265" s="35"/>
      <c r="CF1265" s="35"/>
      <c r="CG1265" s="35"/>
      <c r="CH1265" s="35"/>
      <c r="CQ1265" s="198">
        <v>1</v>
      </c>
      <c r="CR1265" s="198" t="s">
        <v>2219</v>
      </c>
      <c r="CV1265" s="222">
        <v>0</v>
      </c>
    </row>
    <row r="1266" spans="1:100" s="198" customFormat="1" x14ac:dyDescent="0.25">
      <c r="A1266" s="198" t="s">
        <v>4529</v>
      </c>
      <c r="B1266" s="35"/>
      <c r="C1266" s="35"/>
      <c r="D1266" s="35" t="s">
        <v>4530</v>
      </c>
      <c r="E1266" s="35" t="s">
        <v>4531</v>
      </c>
      <c r="F1266" s="35" t="s">
        <v>4532</v>
      </c>
      <c r="G1266" s="35" t="s">
        <v>133</v>
      </c>
      <c r="H1266" s="35">
        <v>47905</v>
      </c>
      <c r="I1266" s="35" t="s">
        <v>587</v>
      </c>
      <c r="J1266" s="35" t="s">
        <v>269</v>
      </c>
      <c r="K1266" s="35">
        <v>5280</v>
      </c>
      <c r="L1266" s="35"/>
      <c r="M1266" s="35"/>
      <c r="N1266" s="35"/>
      <c r="O1266" s="35"/>
      <c r="P1266" s="33"/>
      <c r="Q1266" s="35"/>
      <c r="R1266" s="35"/>
      <c r="S1266" s="35"/>
      <c r="T1266" s="35"/>
      <c r="U1266" s="35"/>
      <c r="V1266" s="35"/>
      <c r="W1266" s="35"/>
      <c r="X1266" s="35"/>
      <c r="Y1266" s="35"/>
      <c r="Z1266" s="35"/>
      <c r="AA1266" s="35">
        <v>1976</v>
      </c>
      <c r="AB1266" s="35"/>
      <c r="AC1266" s="35">
        <v>2</v>
      </c>
      <c r="AD1266" s="35">
        <v>1</v>
      </c>
      <c r="AE1266" s="35"/>
      <c r="AF1266" s="35">
        <v>3</v>
      </c>
      <c r="AG1266" s="35"/>
      <c r="AH1266" s="35">
        <v>2</v>
      </c>
      <c r="AI1266" s="35"/>
      <c r="AJ1266" s="35"/>
      <c r="AK1266" s="35"/>
      <c r="AL1266" s="35"/>
      <c r="AM1266" s="35"/>
      <c r="AN1266" s="35"/>
      <c r="AO1266" s="35"/>
      <c r="AP1266" s="35"/>
      <c r="AQ1266" s="35"/>
      <c r="AR1266" s="35"/>
      <c r="AS1266" s="35"/>
      <c r="AT1266" s="35"/>
      <c r="AU1266" s="35"/>
      <c r="AV1266" s="35"/>
      <c r="AW1266" s="35"/>
      <c r="AX1266" s="35"/>
      <c r="AY1266" s="35"/>
      <c r="AZ1266" s="35"/>
      <c r="BA1266" s="35"/>
      <c r="BB1266" s="35"/>
      <c r="BC1266" s="35"/>
      <c r="BD1266" s="35"/>
      <c r="BE1266" s="35"/>
      <c r="BF1266" s="35"/>
      <c r="BG1266" s="35"/>
      <c r="BH1266" s="35"/>
      <c r="BI1266" s="35"/>
      <c r="BJ1266" s="35"/>
      <c r="BK1266" s="35"/>
      <c r="BL1266" s="35"/>
      <c r="BM1266" s="35"/>
      <c r="BN1266" s="35"/>
      <c r="BO1266" s="35"/>
      <c r="BP1266" s="35"/>
      <c r="BQ1266" s="35"/>
      <c r="BR1266" s="35"/>
      <c r="BS1266" s="35"/>
      <c r="BT1266" s="35"/>
      <c r="BU1266" s="35"/>
      <c r="BV1266" s="35"/>
      <c r="BW1266" s="35"/>
      <c r="BX1266" s="35"/>
      <c r="BY1266" s="35"/>
      <c r="BZ1266" s="35"/>
      <c r="CA1266" s="35"/>
      <c r="CB1266" s="35"/>
      <c r="CC1266" s="35"/>
      <c r="CD1266" s="35"/>
      <c r="CE1266" s="35"/>
      <c r="CF1266" s="35"/>
      <c r="CG1266" s="35"/>
      <c r="CH1266" s="35"/>
      <c r="CQ1266" s="198">
        <v>0</v>
      </c>
      <c r="CV1266" s="222">
        <v>0</v>
      </c>
    </row>
    <row r="1267" spans="1:100" s="198" customFormat="1" x14ac:dyDescent="0.25">
      <c r="A1267" s="198" t="s">
        <v>2519</v>
      </c>
      <c r="B1267" s="35"/>
      <c r="C1267" s="35"/>
      <c r="D1267" s="35" t="s">
        <v>4533</v>
      </c>
      <c r="E1267" s="35" t="s">
        <v>4534</v>
      </c>
      <c r="F1267" s="35" t="s">
        <v>4535</v>
      </c>
      <c r="G1267" s="35" t="s">
        <v>133</v>
      </c>
      <c r="H1267" s="35">
        <v>47905</v>
      </c>
      <c r="I1267" s="35" t="s">
        <v>587</v>
      </c>
      <c r="J1267" s="35" t="s">
        <v>269</v>
      </c>
      <c r="K1267" s="35">
        <v>6890</v>
      </c>
      <c r="L1267" s="35"/>
      <c r="M1267" s="35"/>
      <c r="N1267" s="35"/>
      <c r="O1267" s="35"/>
      <c r="P1267" s="33"/>
      <c r="Q1267" s="35"/>
      <c r="R1267" s="35"/>
      <c r="S1267" s="35"/>
      <c r="T1267" s="35"/>
      <c r="U1267" s="35"/>
      <c r="V1267" s="35"/>
      <c r="W1267" s="35"/>
      <c r="X1267" s="35"/>
      <c r="Y1267" s="35"/>
      <c r="Z1267" s="35"/>
      <c r="AA1267" s="35">
        <v>1950</v>
      </c>
      <c r="AB1267" s="35"/>
      <c r="AC1267" s="35">
        <v>3</v>
      </c>
      <c r="AD1267" s="35">
        <v>3</v>
      </c>
      <c r="AE1267" s="35"/>
      <c r="AF1267" s="35">
        <v>2</v>
      </c>
      <c r="AG1267" s="35"/>
      <c r="AH1267" s="35">
        <v>3</v>
      </c>
      <c r="AI1267" s="35"/>
      <c r="AJ1267" s="35"/>
      <c r="AK1267" s="35"/>
      <c r="AL1267" s="35"/>
      <c r="AM1267" s="35"/>
      <c r="AN1267" s="35"/>
      <c r="AO1267" s="35"/>
      <c r="AP1267" s="35"/>
      <c r="AQ1267" s="35"/>
      <c r="AR1267" s="35"/>
      <c r="AS1267" s="35"/>
      <c r="AT1267" s="35"/>
      <c r="AU1267" s="35"/>
      <c r="AV1267" s="35"/>
      <c r="AW1267" s="35"/>
      <c r="AX1267" s="35"/>
      <c r="AY1267" s="35"/>
      <c r="AZ1267" s="35"/>
      <c r="BA1267" s="35"/>
      <c r="BB1267" s="35"/>
      <c r="BC1267" s="35"/>
      <c r="BD1267" s="35"/>
      <c r="BE1267" s="35"/>
      <c r="BF1267" s="35"/>
      <c r="BG1267" s="35"/>
      <c r="BH1267" s="35"/>
      <c r="BI1267" s="35"/>
      <c r="BJ1267" s="35"/>
      <c r="BK1267" s="35"/>
      <c r="BL1267" s="35"/>
      <c r="BM1267" s="35"/>
      <c r="BN1267" s="35"/>
      <c r="BO1267" s="35"/>
      <c r="BP1267" s="35"/>
      <c r="BQ1267" s="35"/>
      <c r="BR1267" s="35"/>
      <c r="BS1267" s="35"/>
      <c r="BT1267" s="35"/>
      <c r="BU1267" s="35"/>
      <c r="BV1267" s="35"/>
      <c r="BW1267" s="35"/>
      <c r="BX1267" s="35"/>
      <c r="BY1267" s="35"/>
      <c r="BZ1267" s="35"/>
      <c r="CA1267" s="35"/>
      <c r="CB1267" s="35"/>
      <c r="CC1267" s="35"/>
      <c r="CD1267" s="35"/>
      <c r="CE1267" s="35"/>
      <c r="CF1267" s="35"/>
      <c r="CG1267" s="35"/>
      <c r="CH1267" s="35"/>
      <c r="CQ1267" s="198">
        <v>1</v>
      </c>
      <c r="CR1267" s="198" t="s">
        <v>2517</v>
      </c>
      <c r="CV1267" s="222">
        <v>0</v>
      </c>
    </row>
    <row r="1268" spans="1:100" s="198" customFormat="1" x14ac:dyDescent="0.25">
      <c r="A1268" s="198" t="s">
        <v>4536</v>
      </c>
      <c r="B1268" s="35"/>
      <c r="C1268" s="35"/>
      <c r="D1268" s="35" t="s">
        <v>4537</v>
      </c>
      <c r="E1268" s="35" t="s">
        <v>4538</v>
      </c>
      <c r="F1268" s="35" t="s">
        <v>4539</v>
      </c>
      <c r="G1268" s="35" t="s">
        <v>133</v>
      </c>
      <c r="H1268" s="35">
        <v>47905</v>
      </c>
      <c r="I1268" s="35" t="s">
        <v>587</v>
      </c>
      <c r="J1268" s="35" t="s">
        <v>269</v>
      </c>
      <c r="K1268" s="35">
        <v>5340</v>
      </c>
      <c r="L1268" s="35"/>
      <c r="M1268" s="35"/>
      <c r="N1268" s="35"/>
      <c r="O1268" s="35"/>
      <c r="P1268" s="33"/>
      <c r="Q1268" s="35"/>
      <c r="R1268" s="35"/>
      <c r="S1268" s="35"/>
      <c r="T1268" s="35"/>
      <c r="U1268" s="35"/>
      <c r="V1268" s="35"/>
      <c r="W1268" s="35"/>
      <c r="X1268" s="35"/>
      <c r="Y1268" s="35"/>
      <c r="Z1268" s="35"/>
      <c r="AA1268" s="35">
        <v>1950</v>
      </c>
      <c r="AB1268" s="35"/>
      <c r="AC1268" s="35">
        <v>4</v>
      </c>
      <c r="AD1268" s="35">
        <v>3</v>
      </c>
      <c r="AE1268" s="35"/>
      <c r="AF1268" s="35">
        <v>2</v>
      </c>
      <c r="AG1268" s="35"/>
      <c r="AH1268" s="35">
        <v>3</v>
      </c>
      <c r="AI1268" s="35"/>
      <c r="AJ1268" s="35"/>
      <c r="AK1268" s="35"/>
      <c r="AL1268" s="35"/>
      <c r="AM1268" s="35"/>
      <c r="AN1268" s="35"/>
      <c r="AO1268" s="35"/>
      <c r="AP1268" s="35"/>
      <c r="AQ1268" s="35"/>
      <c r="AR1268" s="35"/>
      <c r="AS1268" s="35"/>
      <c r="AT1268" s="35"/>
      <c r="AU1268" s="35"/>
      <c r="AV1268" s="35"/>
      <c r="AW1268" s="35"/>
      <c r="AX1268" s="35"/>
      <c r="AY1268" s="35"/>
      <c r="AZ1268" s="35"/>
      <c r="BA1268" s="35"/>
      <c r="BB1268" s="35"/>
      <c r="BC1268" s="35"/>
      <c r="BD1268" s="35"/>
      <c r="BE1268" s="35"/>
      <c r="BF1268" s="35"/>
      <c r="BG1268" s="35"/>
      <c r="BH1268" s="35"/>
      <c r="BI1268" s="35"/>
      <c r="BJ1268" s="35"/>
      <c r="BK1268" s="35"/>
      <c r="BL1268" s="35"/>
      <c r="BM1268" s="35"/>
      <c r="BN1268" s="35"/>
      <c r="BO1268" s="35"/>
      <c r="BP1268" s="35"/>
      <c r="BQ1268" s="35"/>
      <c r="BR1268" s="35"/>
      <c r="BS1268" s="35"/>
      <c r="BT1268" s="35"/>
      <c r="BU1268" s="35"/>
      <c r="BV1268" s="35"/>
      <c r="BW1268" s="35"/>
      <c r="BX1268" s="35"/>
      <c r="BY1268" s="35"/>
      <c r="BZ1268" s="35"/>
      <c r="CA1268" s="35"/>
      <c r="CB1268" s="35"/>
      <c r="CC1268" s="35"/>
      <c r="CD1268" s="35"/>
      <c r="CE1268" s="35"/>
      <c r="CF1268" s="35"/>
      <c r="CG1268" s="35"/>
      <c r="CH1268" s="35" t="s">
        <v>4321</v>
      </c>
      <c r="CQ1268" s="198">
        <v>0</v>
      </c>
      <c r="CV1268" s="222">
        <v>0</v>
      </c>
    </row>
    <row r="1269" spans="1:100" s="203" customFormat="1" x14ac:dyDescent="0.25">
      <c r="A1269" s="203" t="s">
        <v>4540</v>
      </c>
      <c r="B1269" s="136"/>
      <c r="C1269" s="136"/>
      <c r="D1269" s="136" t="s">
        <v>4541</v>
      </c>
      <c r="E1269" s="136" t="s">
        <v>4542</v>
      </c>
      <c r="F1269" s="136" t="s">
        <v>4543</v>
      </c>
      <c r="G1269" s="136" t="s">
        <v>133</v>
      </c>
      <c r="H1269" s="136">
        <v>47909</v>
      </c>
      <c r="I1269" s="136" t="s">
        <v>587</v>
      </c>
      <c r="J1269" s="136" t="s">
        <v>269</v>
      </c>
      <c r="K1269" s="136">
        <v>5008</v>
      </c>
      <c r="L1269" s="136"/>
      <c r="M1269" s="136"/>
      <c r="N1269" s="136"/>
      <c r="O1269" s="136"/>
      <c r="P1269" s="132"/>
      <c r="Q1269" s="136"/>
      <c r="R1269" s="136"/>
      <c r="S1269" s="136"/>
      <c r="T1269" s="136"/>
      <c r="U1269" s="136"/>
      <c r="V1269" s="136"/>
      <c r="W1269" s="136"/>
      <c r="X1269" s="136"/>
      <c r="Y1269" s="136"/>
      <c r="Z1269" s="136"/>
      <c r="AA1269" s="136">
        <v>1960</v>
      </c>
      <c r="AB1269" s="136"/>
      <c r="AC1269" s="136">
        <v>2</v>
      </c>
      <c r="AD1269" s="136">
        <v>3</v>
      </c>
      <c r="AE1269" s="136"/>
      <c r="AF1269" s="136">
        <v>2</v>
      </c>
      <c r="AG1269" s="136"/>
      <c r="AH1269" s="136">
        <v>2</v>
      </c>
      <c r="AI1269" s="136"/>
      <c r="AJ1269" s="136"/>
      <c r="AK1269" s="136"/>
      <c r="AL1269" s="136"/>
      <c r="AM1269" s="136"/>
      <c r="AN1269" s="136"/>
      <c r="AO1269" s="136"/>
      <c r="AP1269" s="136"/>
      <c r="AQ1269" s="136"/>
      <c r="AR1269" s="136"/>
      <c r="AS1269" s="136"/>
      <c r="AT1269" s="136"/>
      <c r="AU1269" s="136"/>
      <c r="AV1269" s="136"/>
      <c r="AW1269" s="136"/>
      <c r="AX1269" s="136"/>
      <c r="AY1269" s="136"/>
      <c r="AZ1269" s="136"/>
      <c r="BA1269" s="136"/>
      <c r="BB1269" s="136"/>
      <c r="BC1269" s="136"/>
      <c r="BD1269" s="136"/>
      <c r="BE1269" s="136"/>
      <c r="BF1269" s="136"/>
      <c r="BG1269" s="136"/>
      <c r="BH1269" s="136"/>
      <c r="BI1269" s="136"/>
      <c r="BJ1269" s="136"/>
      <c r="BK1269" s="136"/>
      <c r="BL1269" s="136"/>
      <c r="BM1269" s="136"/>
      <c r="BN1269" s="136"/>
      <c r="BO1269" s="136"/>
      <c r="BP1269" s="136"/>
      <c r="BQ1269" s="136"/>
      <c r="BR1269" s="136"/>
      <c r="BS1269" s="136"/>
      <c r="BT1269" s="136"/>
      <c r="BU1269" s="136"/>
      <c r="BV1269" s="136"/>
      <c r="BW1269" s="136"/>
      <c r="BX1269" s="136"/>
      <c r="BY1269" s="136"/>
      <c r="BZ1269" s="136"/>
      <c r="CA1269" s="136"/>
      <c r="CB1269" s="136"/>
      <c r="CC1269" s="136"/>
      <c r="CD1269" s="136"/>
      <c r="CE1269" s="136"/>
      <c r="CF1269" s="136"/>
      <c r="CG1269" s="136"/>
      <c r="CH1269" s="136"/>
      <c r="CQ1269" s="203">
        <v>0</v>
      </c>
      <c r="CV1269" s="203">
        <v>0</v>
      </c>
    </row>
    <row r="1270" spans="1:100" s="203" customFormat="1" x14ac:dyDescent="0.25">
      <c r="A1270" s="203" t="s">
        <v>6451</v>
      </c>
      <c r="B1270" s="136"/>
      <c r="C1270" s="136"/>
      <c r="D1270" s="136" t="s">
        <v>6452</v>
      </c>
      <c r="E1270" s="136" t="s">
        <v>3806</v>
      </c>
      <c r="F1270" s="136" t="s">
        <v>6453</v>
      </c>
      <c r="G1270" s="136" t="s">
        <v>133</v>
      </c>
      <c r="H1270" s="136">
        <v>47909</v>
      </c>
      <c r="I1270" s="136" t="s">
        <v>587</v>
      </c>
      <c r="J1270" s="136" t="s">
        <v>269</v>
      </c>
      <c r="K1270" s="136">
        <v>8700</v>
      </c>
      <c r="L1270" s="136"/>
      <c r="M1270" s="136"/>
      <c r="N1270" s="136"/>
      <c r="O1270" s="136"/>
      <c r="P1270" s="132"/>
      <c r="Q1270" s="136"/>
      <c r="R1270" s="136"/>
      <c r="S1270" s="136"/>
      <c r="T1270" s="136"/>
      <c r="U1270" s="136"/>
      <c r="V1270" s="136"/>
      <c r="W1270" s="136"/>
      <c r="X1270" s="136"/>
      <c r="Y1270" s="136"/>
      <c r="Z1270" s="136"/>
      <c r="AA1270" s="136"/>
      <c r="AB1270" s="136"/>
      <c r="AC1270" s="136">
        <v>4</v>
      </c>
      <c r="AD1270" s="136">
        <v>4</v>
      </c>
      <c r="AE1270" s="136"/>
      <c r="AF1270" s="136">
        <v>4</v>
      </c>
      <c r="AG1270" s="136"/>
      <c r="AH1270" s="136">
        <v>4</v>
      </c>
      <c r="AI1270" s="136"/>
      <c r="AJ1270" s="136"/>
      <c r="AK1270" s="136"/>
      <c r="AL1270" s="136"/>
      <c r="AM1270" s="136"/>
      <c r="AN1270" s="136"/>
      <c r="AO1270" s="136"/>
      <c r="AP1270" s="136"/>
      <c r="AQ1270" s="136"/>
      <c r="AR1270" s="136"/>
      <c r="AS1270" s="136"/>
      <c r="AT1270" s="136"/>
      <c r="AU1270" s="136"/>
      <c r="AV1270" s="136"/>
      <c r="AW1270" s="136"/>
      <c r="AX1270" s="136"/>
      <c r="AY1270" s="136"/>
      <c r="AZ1270" s="136"/>
      <c r="BA1270" s="136"/>
      <c r="BB1270" s="136"/>
      <c r="BC1270" s="136"/>
      <c r="BD1270" s="136"/>
      <c r="BE1270" s="136"/>
      <c r="BF1270" s="136"/>
      <c r="BG1270" s="136"/>
      <c r="BH1270" s="136"/>
      <c r="BI1270" s="136"/>
      <c r="BJ1270" s="136"/>
      <c r="BK1270" s="136"/>
      <c r="BL1270" s="136"/>
      <c r="BM1270" s="136"/>
      <c r="BN1270" s="136"/>
      <c r="BO1270" s="136"/>
      <c r="BP1270" s="136"/>
      <c r="BQ1270" s="136"/>
      <c r="BR1270" s="136"/>
      <c r="BS1270" s="136"/>
      <c r="BT1270" s="136"/>
      <c r="BU1270" s="136"/>
      <c r="BV1270" s="136"/>
      <c r="BW1270" s="136"/>
      <c r="BX1270" s="136"/>
      <c r="BY1270" s="136"/>
      <c r="BZ1270" s="136"/>
      <c r="CA1270" s="136"/>
      <c r="CB1270" s="136"/>
      <c r="CC1270" s="136"/>
      <c r="CD1270" s="136"/>
      <c r="CE1270" s="136"/>
      <c r="CF1270" s="136"/>
      <c r="CG1270" s="136"/>
      <c r="CH1270" s="136" t="s">
        <v>6440</v>
      </c>
      <c r="CQ1270" s="203">
        <v>0</v>
      </c>
      <c r="CV1270" s="203">
        <v>0</v>
      </c>
    </row>
    <row r="1271" spans="1:100" s="247" customFormat="1" x14ac:dyDescent="0.25">
      <c r="B1271" s="35"/>
      <c r="C1271" s="35"/>
      <c r="D1271" s="35"/>
      <c r="E1271" s="35"/>
      <c r="F1271" s="35"/>
      <c r="G1271" s="35"/>
      <c r="H1271" s="35"/>
      <c r="I1271" s="35"/>
      <c r="J1271" s="35"/>
      <c r="K1271" s="35"/>
      <c r="L1271" s="35"/>
      <c r="M1271" s="35"/>
      <c r="N1271" s="35"/>
      <c r="O1271" s="35"/>
      <c r="P1271" s="33"/>
      <c r="Q1271" s="35"/>
      <c r="R1271" s="35"/>
      <c r="S1271" s="35"/>
      <c r="T1271" s="35"/>
      <c r="U1271" s="35"/>
      <c r="V1271" s="35"/>
      <c r="W1271" s="35"/>
      <c r="X1271" s="35"/>
      <c r="Y1271" s="35"/>
      <c r="Z1271" s="35"/>
      <c r="AA1271" s="35"/>
      <c r="AB1271" s="35"/>
      <c r="AC1271" s="35"/>
      <c r="AD1271" s="35"/>
      <c r="AE1271" s="35"/>
      <c r="AF1271" s="35"/>
      <c r="AG1271" s="35"/>
      <c r="AH1271" s="35"/>
      <c r="AI1271" s="35"/>
      <c r="AJ1271" s="35"/>
      <c r="AK1271" s="35"/>
      <c r="AL1271" s="35"/>
      <c r="AM1271" s="35"/>
      <c r="AN1271" s="35"/>
      <c r="AO1271" s="35"/>
      <c r="AP1271" s="35"/>
      <c r="AQ1271" s="35"/>
      <c r="AR1271" s="35"/>
      <c r="AS1271" s="35"/>
      <c r="AT1271" s="35"/>
      <c r="AU1271" s="35"/>
      <c r="AV1271" s="35"/>
      <c r="AW1271" s="35"/>
      <c r="AX1271" s="35"/>
      <c r="AY1271" s="35"/>
      <c r="AZ1271" s="35"/>
      <c r="BA1271" s="35"/>
      <c r="BB1271" s="35"/>
      <c r="BC1271" s="35"/>
      <c r="BD1271" s="35"/>
      <c r="BE1271" s="35"/>
      <c r="BF1271" s="35"/>
      <c r="BG1271" s="35"/>
      <c r="BH1271" s="35"/>
      <c r="BI1271" s="35"/>
      <c r="BJ1271" s="35"/>
      <c r="BK1271" s="35"/>
      <c r="BL1271" s="35"/>
      <c r="BM1271" s="35"/>
      <c r="BN1271" s="35"/>
      <c r="BO1271" s="35"/>
      <c r="BP1271" s="35"/>
      <c r="BQ1271" s="35"/>
      <c r="BR1271" s="35"/>
      <c r="BS1271" s="35"/>
      <c r="BT1271" s="35"/>
      <c r="BU1271" s="35"/>
      <c r="BV1271" s="35"/>
      <c r="BW1271" s="35"/>
      <c r="BX1271" s="35"/>
      <c r="BY1271" s="35"/>
      <c r="BZ1271" s="35"/>
      <c r="CA1271" s="35"/>
      <c r="CB1271" s="35"/>
      <c r="CC1271" s="35"/>
      <c r="CD1271" s="35"/>
      <c r="CE1271" s="35"/>
      <c r="CF1271" s="35"/>
      <c r="CG1271" s="35"/>
      <c r="CH1271" s="35"/>
    </row>
    <row r="1272" spans="1:100" s="247" customFormat="1" x14ac:dyDescent="0.25">
      <c r="B1272" s="35"/>
      <c r="C1272" s="35"/>
      <c r="D1272" s="35"/>
      <c r="E1272" s="35"/>
      <c r="F1272" s="35"/>
      <c r="G1272" s="35"/>
      <c r="H1272" s="35"/>
      <c r="I1272" s="35"/>
      <c r="J1272" s="35"/>
      <c r="K1272" s="35"/>
      <c r="L1272" s="35"/>
      <c r="M1272" s="35"/>
      <c r="N1272" s="35"/>
      <c r="O1272" s="35"/>
      <c r="P1272" s="33"/>
      <c r="Q1272" s="35"/>
      <c r="R1272" s="35"/>
      <c r="S1272" s="35"/>
      <c r="T1272" s="35"/>
      <c r="U1272" s="35"/>
      <c r="V1272" s="35"/>
      <c r="W1272" s="35"/>
      <c r="X1272" s="35"/>
      <c r="Y1272" s="35"/>
      <c r="Z1272" s="35"/>
      <c r="AA1272" s="35"/>
      <c r="AB1272" s="35"/>
      <c r="AC1272" s="35"/>
      <c r="AD1272" s="35"/>
      <c r="AE1272" s="35"/>
      <c r="AF1272" s="35"/>
      <c r="AG1272" s="35"/>
      <c r="AH1272" s="35"/>
      <c r="AI1272" s="35"/>
      <c r="AJ1272" s="35"/>
      <c r="AK1272" s="35"/>
      <c r="AL1272" s="35"/>
      <c r="AM1272" s="35"/>
      <c r="AN1272" s="35"/>
      <c r="AO1272" s="35"/>
      <c r="AP1272" s="35"/>
      <c r="AQ1272" s="35"/>
      <c r="AR1272" s="35"/>
      <c r="AS1272" s="35"/>
      <c r="AT1272" s="35"/>
      <c r="AU1272" s="35"/>
      <c r="AV1272" s="35"/>
      <c r="AW1272" s="35"/>
      <c r="AX1272" s="35"/>
      <c r="AY1272" s="35"/>
      <c r="AZ1272" s="35"/>
      <c r="BA1272" s="35"/>
      <c r="BB1272" s="35"/>
      <c r="BC1272" s="35"/>
      <c r="BD1272" s="35"/>
      <c r="BE1272" s="35"/>
      <c r="BF1272" s="35"/>
      <c r="BG1272" s="35"/>
      <c r="BH1272" s="35"/>
      <c r="BI1272" s="35"/>
      <c r="BJ1272" s="35"/>
      <c r="BK1272" s="35"/>
      <c r="BL1272" s="35"/>
      <c r="BM1272" s="35"/>
      <c r="BN1272" s="35"/>
      <c r="BO1272" s="35"/>
      <c r="BP1272" s="35"/>
      <c r="BQ1272" s="35"/>
      <c r="BR1272" s="35"/>
      <c r="BS1272" s="35"/>
      <c r="BT1272" s="35"/>
      <c r="BU1272" s="35"/>
      <c r="BV1272" s="35"/>
      <c r="BW1272" s="35"/>
      <c r="BX1272" s="35"/>
      <c r="BY1272" s="35"/>
      <c r="BZ1272" s="35"/>
      <c r="CA1272" s="35"/>
      <c r="CB1272" s="35"/>
      <c r="CC1272" s="35"/>
      <c r="CD1272" s="35"/>
      <c r="CE1272" s="35"/>
      <c r="CF1272" s="35"/>
      <c r="CG1272" s="35"/>
      <c r="CH1272" s="35"/>
    </row>
    <row r="1273" spans="1:100" s="247" customFormat="1" x14ac:dyDescent="0.25">
      <c r="B1273" s="35"/>
      <c r="C1273" s="35"/>
      <c r="D1273" s="35"/>
      <c r="E1273" s="35"/>
      <c r="F1273" s="35"/>
      <c r="G1273" s="35"/>
      <c r="H1273" s="35"/>
      <c r="I1273" s="35"/>
      <c r="J1273" s="35"/>
      <c r="K1273" s="35"/>
      <c r="L1273" s="35"/>
      <c r="M1273" s="35"/>
      <c r="N1273" s="35"/>
      <c r="O1273" s="35"/>
      <c r="P1273" s="33"/>
      <c r="Q1273" s="35"/>
      <c r="R1273" s="35"/>
      <c r="S1273" s="35"/>
      <c r="T1273" s="35"/>
      <c r="U1273" s="35"/>
      <c r="V1273" s="35"/>
      <c r="W1273" s="35"/>
      <c r="X1273" s="35"/>
      <c r="Y1273" s="35"/>
      <c r="Z1273" s="35"/>
      <c r="AA1273" s="35"/>
      <c r="AB1273" s="35"/>
      <c r="AC1273" s="35"/>
      <c r="AD1273" s="35"/>
      <c r="AE1273" s="35"/>
      <c r="AF1273" s="35"/>
      <c r="AG1273" s="35"/>
      <c r="AH1273" s="35"/>
      <c r="AI1273" s="35"/>
      <c r="AJ1273" s="35"/>
      <c r="AK1273" s="35"/>
      <c r="AL1273" s="35"/>
      <c r="AM1273" s="35"/>
      <c r="AN1273" s="35"/>
      <c r="AO1273" s="35"/>
      <c r="AP1273" s="35"/>
      <c r="AQ1273" s="35"/>
      <c r="AR1273" s="35"/>
      <c r="AS1273" s="35"/>
      <c r="AT1273" s="35"/>
      <c r="AU1273" s="35"/>
      <c r="AV1273" s="35"/>
      <c r="AW1273" s="35"/>
      <c r="AX1273" s="35"/>
      <c r="AY1273" s="35"/>
      <c r="AZ1273" s="35"/>
      <c r="BA1273" s="35"/>
      <c r="BB1273" s="35"/>
      <c r="BC1273" s="35"/>
      <c r="BD1273" s="35"/>
      <c r="BE1273" s="35"/>
      <c r="BF1273" s="35"/>
      <c r="BG1273" s="35"/>
      <c r="BH1273" s="35"/>
      <c r="BI1273" s="35"/>
      <c r="BJ1273" s="35"/>
      <c r="BK1273" s="35"/>
      <c r="BL1273" s="35"/>
      <c r="BM1273" s="35"/>
      <c r="BN1273" s="35"/>
      <c r="BO1273" s="35"/>
      <c r="BP1273" s="35"/>
      <c r="BQ1273" s="35"/>
      <c r="BR1273" s="35"/>
      <c r="BS1273" s="35"/>
      <c r="BT1273" s="35"/>
      <c r="BU1273" s="35"/>
      <c r="BV1273" s="35"/>
      <c r="BW1273" s="35"/>
      <c r="BX1273" s="35"/>
      <c r="BY1273" s="35"/>
      <c r="BZ1273" s="35"/>
      <c r="CA1273" s="35"/>
      <c r="CB1273" s="35"/>
      <c r="CC1273" s="35"/>
      <c r="CD1273" s="35"/>
      <c r="CE1273" s="35"/>
      <c r="CF1273" s="35"/>
      <c r="CG1273" s="35"/>
      <c r="CH1273" s="35"/>
    </row>
    <row r="1274" spans="1:100" s="247" customFormat="1" x14ac:dyDescent="0.25">
      <c r="B1274" s="35"/>
      <c r="C1274" s="35"/>
      <c r="D1274" s="35"/>
      <c r="E1274" s="35"/>
      <c r="F1274" s="35"/>
      <c r="G1274" s="35"/>
      <c r="H1274" s="35"/>
      <c r="I1274" s="35"/>
      <c r="J1274" s="35"/>
      <c r="K1274" s="35"/>
      <c r="L1274" s="35"/>
      <c r="M1274" s="35"/>
      <c r="N1274" s="35"/>
      <c r="O1274" s="35"/>
      <c r="P1274" s="33"/>
      <c r="Q1274" s="35"/>
      <c r="R1274" s="35"/>
      <c r="S1274" s="35"/>
      <c r="T1274" s="35"/>
      <c r="U1274" s="35"/>
      <c r="V1274" s="35"/>
      <c r="W1274" s="35"/>
      <c r="X1274" s="35"/>
      <c r="Y1274" s="35"/>
      <c r="Z1274" s="35"/>
      <c r="AA1274" s="35"/>
      <c r="AB1274" s="35"/>
      <c r="AC1274" s="35"/>
      <c r="AD1274" s="35"/>
      <c r="AE1274" s="35"/>
      <c r="AF1274" s="35"/>
      <c r="AG1274" s="35"/>
      <c r="AH1274" s="35"/>
      <c r="AI1274" s="35"/>
      <c r="AJ1274" s="35"/>
      <c r="AK1274" s="35"/>
      <c r="AL1274" s="35"/>
      <c r="AM1274" s="35"/>
      <c r="AN1274" s="35"/>
      <c r="AO1274" s="35"/>
      <c r="AP1274" s="35"/>
      <c r="AQ1274" s="35"/>
      <c r="AR1274" s="35"/>
      <c r="AS1274" s="35"/>
      <c r="AT1274" s="35"/>
      <c r="AU1274" s="35"/>
      <c r="AV1274" s="35"/>
      <c r="AW1274" s="35"/>
      <c r="AX1274" s="35"/>
      <c r="AY1274" s="35"/>
      <c r="AZ1274" s="35"/>
      <c r="BA1274" s="35"/>
      <c r="BB1274" s="35"/>
      <c r="BC1274" s="35"/>
      <c r="BD1274" s="35"/>
      <c r="BE1274" s="35"/>
      <c r="BF1274" s="35"/>
      <c r="BG1274" s="35"/>
      <c r="BH1274" s="35"/>
      <c r="BI1274" s="35"/>
      <c r="BJ1274" s="35"/>
      <c r="BK1274" s="35"/>
      <c r="BL1274" s="35"/>
      <c r="BM1274" s="35"/>
      <c r="BN1274" s="35"/>
      <c r="BO1274" s="35"/>
      <c r="BP1274" s="35"/>
      <c r="BQ1274" s="35"/>
      <c r="BR1274" s="35"/>
      <c r="BS1274" s="35"/>
      <c r="BT1274" s="35"/>
      <c r="BU1274" s="35"/>
      <c r="BV1274" s="35"/>
      <c r="BW1274" s="35"/>
      <c r="BX1274" s="35"/>
      <c r="BY1274" s="35"/>
      <c r="BZ1274" s="35"/>
      <c r="CA1274" s="35"/>
      <c r="CB1274" s="35"/>
      <c r="CC1274" s="35"/>
      <c r="CD1274" s="35"/>
      <c r="CE1274" s="35"/>
      <c r="CF1274" s="35"/>
      <c r="CG1274" s="35"/>
      <c r="CH1274" s="35"/>
    </row>
    <row r="1275" spans="1:100" x14ac:dyDescent="0.25">
      <c r="A1275" s="35"/>
      <c r="B1275" s="35"/>
      <c r="C1275" s="35"/>
      <c r="D1275" s="35"/>
      <c r="E1275" s="35"/>
      <c r="F1275" s="35"/>
      <c r="G1275" s="35"/>
      <c r="H1275" s="35"/>
      <c r="I1275" s="35" t="s">
        <v>588</v>
      </c>
      <c r="J1275" s="35" t="s">
        <v>589</v>
      </c>
      <c r="K1275" s="35"/>
      <c r="L1275" s="35"/>
      <c r="M1275" s="35"/>
      <c r="N1275" s="35"/>
      <c r="O1275" s="35"/>
      <c r="P1275" s="33"/>
      <c r="Q1275" s="35"/>
      <c r="R1275" s="35"/>
      <c r="S1275" s="35"/>
      <c r="T1275" s="35"/>
      <c r="U1275" s="35"/>
      <c r="V1275" s="35"/>
      <c r="W1275" s="35"/>
      <c r="X1275" s="35"/>
      <c r="Y1275" s="35"/>
      <c r="Z1275" s="35"/>
      <c r="AA1275" s="35"/>
      <c r="AB1275" s="35"/>
      <c r="AC1275" s="35"/>
      <c r="AD1275" s="35"/>
      <c r="AE1275" s="35"/>
      <c r="AF1275" s="35"/>
      <c r="AG1275" s="35"/>
      <c r="AH1275" s="35"/>
      <c r="AI1275" s="35"/>
      <c r="AJ1275" s="35"/>
      <c r="AK1275" s="35"/>
      <c r="AL1275" s="35"/>
      <c r="AM1275" s="35"/>
      <c r="AN1275" s="35"/>
      <c r="AO1275" s="35"/>
      <c r="AP1275" s="35"/>
      <c r="AQ1275" s="35"/>
      <c r="AR1275" s="35"/>
      <c r="AS1275" s="35"/>
      <c r="AT1275" s="35"/>
      <c r="AU1275" s="35"/>
      <c r="AV1275" s="35"/>
      <c r="AW1275" s="35"/>
      <c r="AX1275" s="35"/>
      <c r="AY1275" s="35"/>
      <c r="AZ1275" s="35"/>
      <c r="BA1275" s="35"/>
      <c r="BB1275" s="35"/>
      <c r="BC1275" s="35"/>
      <c r="BD1275" s="35"/>
      <c r="BE1275" s="35"/>
      <c r="BF1275" s="35"/>
      <c r="BG1275" s="35"/>
      <c r="BH1275" s="35"/>
      <c r="BI1275" s="35"/>
      <c r="BJ1275" s="35"/>
      <c r="BK1275" s="35"/>
      <c r="BL1275" s="35"/>
      <c r="BM1275" s="35"/>
      <c r="BN1275" s="35"/>
      <c r="BO1275" s="35"/>
      <c r="BP1275" s="35"/>
      <c r="BQ1275" s="35"/>
      <c r="BR1275" s="35"/>
      <c r="BS1275" s="35"/>
      <c r="BT1275" s="35"/>
      <c r="BU1275" s="35"/>
      <c r="BV1275" s="35"/>
      <c r="BW1275" s="35"/>
      <c r="BX1275" s="35"/>
      <c r="BY1275" s="35"/>
      <c r="BZ1275" s="35"/>
      <c r="CA1275" s="35"/>
      <c r="CB1275" s="35"/>
      <c r="CC1275" s="35"/>
      <c r="CD1275" s="35"/>
      <c r="CE1275" s="35"/>
      <c r="CF1275" s="35"/>
      <c r="CG1275" s="35"/>
      <c r="CH1275" s="35"/>
    </row>
    <row r="1276" spans="1:100" s="227" customFormat="1" x14ac:dyDescent="0.25">
      <c r="A1276" s="35"/>
      <c r="B1276" s="35"/>
      <c r="C1276" s="35"/>
      <c r="D1276" s="35"/>
      <c r="E1276" s="35"/>
      <c r="F1276" s="35"/>
      <c r="G1276" s="35"/>
      <c r="H1276" s="35"/>
      <c r="I1276" s="35"/>
      <c r="J1276" s="35"/>
      <c r="K1276" s="35"/>
      <c r="L1276" s="35"/>
      <c r="M1276" s="35"/>
      <c r="N1276" s="35"/>
      <c r="O1276" s="35"/>
      <c r="P1276" s="33"/>
      <c r="Q1276" s="35"/>
      <c r="R1276" s="35"/>
      <c r="S1276" s="35"/>
      <c r="T1276" s="35"/>
      <c r="U1276" s="35"/>
      <c r="V1276" s="35"/>
      <c r="W1276" s="35"/>
      <c r="X1276" s="35"/>
      <c r="Y1276" s="35"/>
      <c r="Z1276" s="35"/>
      <c r="AA1276" s="35"/>
      <c r="AB1276" s="35"/>
      <c r="AC1276" s="35"/>
      <c r="AD1276" s="35"/>
      <c r="AE1276" s="35"/>
      <c r="AF1276" s="35"/>
      <c r="AG1276" s="35"/>
      <c r="AH1276" s="35"/>
      <c r="AI1276" s="35"/>
      <c r="AJ1276" s="35"/>
      <c r="AK1276" s="35"/>
      <c r="AL1276" s="35"/>
      <c r="AM1276" s="35"/>
      <c r="AN1276" s="35"/>
      <c r="AO1276" s="35"/>
      <c r="AP1276" s="35"/>
      <c r="AQ1276" s="35"/>
      <c r="AR1276" s="35"/>
      <c r="AS1276" s="35"/>
      <c r="AT1276" s="35"/>
      <c r="AU1276" s="35"/>
      <c r="AV1276" s="35"/>
      <c r="AW1276" s="35"/>
      <c r="AX1276" s="35"/>
      <c r="AY1276" s="35"/>
      <c r="AZ1276" s="35"/>
      <c r="BA1276" s="35"/>
      <c r="BB1276" s="35"/>
      <c r="BC1276" s="35"/>
      <c r="BD1276" s="35"/>
      <c r="BE1276" s="35"/>
      <c r="BF1276" s="35"/>
      <c r="BG1276" s="35"/>
      <c r="BH1276" s="35"/>
      <c r="BI1276" s="35"/>
      <c r="BJ1276" s="35"/>
      <c r="BK1276" s="35"/>
      <c r="BL1276" s="35"/>
      <c r="BM1276" s="35"/>
      <c r="BN1276" s="35"/>
      <c r="BO1276" s="35"/>
      <c r="BP1276" s="35"/>
      <c r="BQ1276" s="35"/>
      <c r="BR1276" s="35"/>
      <c r="BS1276" s="35"/>
      <c r="BT1276" s="35"/>
      <c r="BU1276" s="35"/>
      <c r="BV1276" s="35"/>
      <c r="BW1276" s="35"/>
      <c r="BX1276" s="35"/>
      <c r="BY1276" s="35"/>
      <c r="BZ1276" s="35"/>
      <c r="CA1276" s="35"/>
      <c r="CB1276" s="35"/>
      <c r="CC1276" s="35"/>
      <c r="CD1276" s="35"/>
      <c r="CE1276" s="35"/>
      <c r="CF1276" s="35"/>
      <c r="CG1276" s="35"/>
      <c r="CH1276" s="35"/>
    </row>
    <row r="1277" spans="1:100" s="227" customFormat="1" x14ac:dyDescent="0.25">
      <c r="A1277" s="35"/>
      <c r="B1277" s="35"/>
      <c r="C1277" s="35"/>
      <c r="D1277" s="35"/>
      <c r="E1277" s="35"/>
      <c r="F1277" s="35"/>
      <c r="G1277" s="35"/>
      <c r="H1277" s="35"/>
      <c r="I1277" s="35"/>
      <c r="J1277" s="35"/>
      <c r="K1277" s="35"/>
      <c r="L1277" s="35"/>
      <c r="M1277" s="35"/>
      <c r="N1277" s="35"/>
      <c r="O1277" s="35"/>
      <c r="P1277" s="33"/>
      <c r="Q1277" s="35"/>
      <c r="R1277" s="35"/>
      <c r="S1277" s="35"/>
      <c r="T1277" s="35"/>
      <c r="U1277" s="35"/>
      <c r="V1277" s="35"/>
      <c r="W1277" s="35"/>
      <c r="X1277" s="35"/>
      <c r="Y1277" s="35"/>
      <c r="Z1277" s="35"/>
      <c r="AA1277" s="35"/>
      <c r="AB1277" s="35"/>
      <c r="AC1277" s="35"/>
      <c r="AD1277" s="35"/>
      <c r="AE1277" s="35"/>
      <c r="AF1277" s="35"/>
      <c r="AG1277" s="35"/>
      <c r="AH1277" s="35"/>
      <c r="AI1277" s="35"/>
      <c r="AJ1277" s="35"/>
      <c r="AK1277" s="35"/>
      <c r="AL1277" s="35"/>
      <c r="AM1277" s="35"/>
      <c r="AN1277" s="35"/>
      <c r="AO1277" s="35"/>
      <c r="AP1277" s="35"/>
      <c r="AQ1277" s="35"/>
      <c r="AR1277" s="35"/>
      <c r="AS1277" s="35"/>
      <c r="AT1277" s="35"/>
      <c r="AU1277" s="35"/>
      <c r="AV1277" s="35"/>
      <c r="AW1277" s="35"/>
      <c r="AX1277" s="35"/>
      <c r="AY1277" s="35"/>
      <c r="AZ1277" s="35"/>
      <c r="BA1277" s="35"/>
      <c r="BB1277" s="35"/>
      <c r="BC1277" s="35"/>
      <c r="BD1277" s="35"/>
      <c r="BE1277" s="35"/>
      <c r="BF1277" s="35"/>
      <c r="BG1277" s="35"/>
      <c r="BH1277" s="35"/>
      <c r="BI1277" s="35"/>
      <c r="BJ1277" s="35"/>
      <c r="BK1277" s="35"/>
      <c r="BL1277" s="35"/>
      <c r="BM1277" s="35"/>
      <c r="BN1277" s="35"/>
      <c r="BO1277" s="35"/>
      <c r="BP1277" s="35"/>
      <c r="BQ1277" s="35"/>
      <c r="BR1277" s="35"/>
      <c r="BS1277" s="35"/>
      <c r="BT1277" s="35"/>
      <c r="BU1277" s="35"/>
      <c r="BV1277" s="35"/>
      <c r="BW1277" s="35"/>
      <c r="BX1277" s="35"/>
      <c r="BY1277" s="35"/>
      <c r="BZ1277" s="35"/>
      <c r="CA1277" s="35"/>
      <c r="CB1277" s="35"/>
      <c r="CC1277" s="35"/>
      <c r="CD1277" s="35"/>
      <c r="CE1277" s="35"/>
      <c r="CF1277" s="35"/>
      <c r="CG1277" s="35"/>
      <c r="CH1277" s="35"/>
    </row>
    <row r="1278" spans="1:100" x14ac:dyDescent="0.25">
      <c r="A1278" s="35"/>
      <c r="B1278" s="35"/>
      <c r="C1278" s="35"/>
      <c r="D1278" s="35"/>
      <c r="E1278" s="35"/>
      <c r="F1278" s="35"/>
      <c r="G1278" s="35"/>
      <c r="H1278" s="35"/>
      <c r="I1278" s="35" t="s">
        <v>588</v>
      </c>
      <c r="J1278" s="35" t="s">
        <v>590</v>
      </c>
      <c r="K1278" s="35"/>
      <c r="L1278" s="35"/>
      <c r="M1278" s="35"/>
      <c r="N1278" s="35"/>
      <c r="O1278" s="35"/>
      <c r="P1278" s="33"/>
      <c r="Q1278" s="35"/>
      <c r="R1278" s="35"/>
      <c r="S1278" s="35"/>
      <c r="T1278" s="35"/>
      <c r="U1278" s="35"/>
      <c r="V1278" s="35"/>
      <c r="W1278" s="35"/>
      <c r="X1278" s="35"/>
      <c r="Y1278" s="35"/>
      <c r="Z1278" s="35"/>
      <c r="AA1278" s="35"/>
      <c r="AB1278" s="35"/>
      <c r="AC1278" s="35"/>
      <c r="AD1278" s="35"/>
      <c r="AE1278" s="35"/>
      <c r="AF1278" s="35"/>
      <c r="AG1278" s="35"/>
      <c r="AH1278" s="35"/>
      <c r="AI1278" s="35"/>
      <c r="AJ1278" s="35"/>
      <c r="AK1278" s="35"/>
      <c r="AL1278" s="35"/>
      <c r="AM1278" s="35"/>
      <c r="AN1278" s="35"/>
      <c r="AO1278" s="35"/>
      <c r="AP1278" s="35"/>
      <c r="AQ1278" s="35"/>
      <c r="AR1278" s="35"/>
      <c r="AS1278" s="35"/>
      <c r="AT1278" s="35"/>
      <c r="AU1278" s="35"/>
      <c r="AV1278" s="35"/>
      <c r="AW1278" s="35"/>
      <c r="AX1278" s="35"/>
      <c r="AY1278" s="35"/>
      <c r="AZ1278" s="35"/>
      <c r="BA1278" s="35"/>
      <c r="BB1278" s="35"/>
      <c r="BC1278" s="35"/>
      <c r="BD1278" s="35"/>
      <c r="BE1278" s="35"/>
      <c r="BF1278" s="35"/>
      <c r="BG1278" s="35"/>
      <c r="BH1278" s="35"/>
      <c r="BI1278" s="35"/>
      <c r="BJ1278" s="35"/>
      <c r="BK1278" s="35"/>
      <c r="BL1278" s="35"/>
      <c r="BM1278" s="35"/>
      <c r="BN1278" s="35"/>
      <c r="BO1278" s="35"/>
      <c r="BP1278" s="35"/>
      <c r="BQ1278" s="35"/>
      <c r="BR1278" s="35"/>
      <c r="BS1278" s="35"/>
      <c r="BT1278" s="35"/>
      <c r="BU1278" s="35"/>
      <c r="BV1278" s="35"/>
      <c r="BW1278" s="35"/>
      <c r="BX1278" s="35"/>
      <c r="BY1278" s="35"/>
      <c r="BZ1278" s="35"/>
      <c r="CA1278" s="35"/>
      <c r="CB1278" s="35"/>
      <c r="CC1278" s="35"/>
      <c r="CD1278" s="35"/>
      <c r="CE1278" s="35"/>
      <c r="CF1278" s="35"/>
      <c r="CG1278" s="35"/>
      <c r="CH1278" s="35"/>
    </row>
    <row r="1279" spans="1:100" s="203" customFormat="1" x14ac:dyDescent="0.25">
      <c r="A1279" s="203" t="s">
        <v>1716</v>
      </c>
      <c r="B1279" s="136"/>
      <c r="C1279" s="136"/>
      <c r="D1279" s="136" t="s">
        <v>5777</v>
      </c>
      <c r="E1279" s="136" t="s">
        <v>5778</v>
      </c>
      <c r="F1279" s="136" t="s">
        <v>5779</v>
      </c>
      <c r="G1279" s="136" t="s">
        <v>133</v>
      </c>
      <c r="H1279" s="136">
        <v>47904</v>
      </c>
      <c r="I1279" s="136" t="s">
        <v>588</v>
      </c>
      <c r="J1279" s="136" t="s">
        <v>590</v>
      </c>
      <c r="K1279" s="136">
        <v>172350</v>
      </c>
      <c r="L1279" s="136"/>
      <c r="M1279" s="136"/>
      <c r="N1279" s="136"/>
      <c r="O1279" s="136"/>
      <c r="P1279" s="132"/>
      <c r="Q1279" s="136"/>
      <c r="R1279" s="136"/>
      <c r="S1279" s="136"/>
      <c r="T1279" s="136"/>
      <c r="U1279" s="136"/>
      <c r="V1279" s="136"/>
      <c r="W1279" s="136"/>
      <c r="X1279" s="136"/>
      <c r="Y1279" s="136"/>
      <c r="Z1279" s="136"/>
      <c r="AA1279" s="136"/>
      <c r="AB1279" s="136"/>
      <c r="AC1279" s="136">
        <v>3</v>
      </c>
      <c r="AD1279" s="136">
        <v>4</v>
      </c>
      <c r="AE1279" s="136"/>
      <c r="AF1279" s="136"/>
      <c r="AG1279" s="136"/>
      <c r="AH1279" s="136">
        <v>4</v>
      </c>
      <c r="AI1279" s="136"/>
      <c r="AJ1279" s="136">
        <v>4</v>
      </c>
      <c r="AK1279" s="136"/>
      <c r="AL1279" s="136">
        <v>3</v>
      </c>
      <c r="AM1279" s="136"/>
      <c r="AN1279" s="136"/>
      <c r="AO1279" s="136"/>
      <c r="AP1279" s="136"/>
      <c r="AQ1279" s="136"/>
      <c r="AR1279" s="136"/>
      <c r="AS1279" s="136"/>
      <c r="AT1279" s="136"/>
      <c r="AU1279" s="136"/>
      <c r="AV1279" s="136"/>
      <c r="AW1279" s="136"/>
      <c r="AX1279" s="136"/>
      <c r="AY1279" s="136"/>
      <c r="AZ1279" s="136"/>
      <c r="BA1279" s="136"/>
      <c r="BB1279" s="136"/>
      <c r="BC1279" s="136"/>
      <c r="BD1279" s="136"/>
      <c r="BE1279" s="136"/>
      <c r="BF1279" s="136"/>
      <c r="BG1279" s="136"/>
      <c r="BH1279" s="136"/>
      <c r="BI1279" s="136"/>
      <c r="BJ1279" s="136"/>
      <c r="BK1279" s="136"/>
      <c r="BL1279" s="136"/>
      <c r="BM1279" s="136"/>
      <c r="BN1279" s="136"/>
      <c r="BO1279" s="136"/>
      <c r="BP1279" s="136"/>
      <c r="BQ1279" s="136"/>
      <c r="BR1279" s="136"/>
      <c r="BS1279" s="136"/>
      <c r="BT1279" s="136"/>
      <c r="BU1279" s="136"/>
      <c r="BV1279" s="136"/>
      <c r="BW1279" s="136"/>
      <c r="BX1279" s="136"/>
      <c r="BY1279" s="136"/>
      <c r="BZ1279" s="136"/>
      <c r="CA1279" s="136"/>
      <c r="CB1279" s="136"/>
      <c r="CC1279" s="136"/>
      <c r="CD1279" s="136"/>
      <c r="CE1279" s="136"/>
      <c r="CF1279" s="136"/>
      <c r="CG1279" s="136"/>
      <c r="CH1279" s="136" t="s">
        <v>4633</v>
      </c>
      <c r="CQ1279" s="203">
        <v>1</v>
      </c>
      <c r="CR1279" s="203" t="s">
        <v>6411</v>
      </c>
      <c r="CV1279" s="203">
        <v>0</v>
      </c>
    </row>
    <row r="1280" spans="1:100" s="227" customFormat="1" x14ac:dyDescent="0.25">
      <c r="A1280" s="35"/>
      <c r="B1280" s="35"/>
      <c r="C1280" s="35"/>
      <c r="D1280" s="35"/>
      <c r="E1280" s="35"/>
      <c r="F1280" s="35"/>
      <c r="G1280" s="35"/>
      <c r="H1280" s="35"/>
      <c r="I1280" s="35"/>
      <c r="J1280" s="35"/>
      <c r="K1280" s="35"/>
      <c r="L1280" s="35"/>
      <c r="M1280" s="35"/>
      <c r="N1280" s="35"/>
      <c r="O1280" s="35"/>
      <c r="P1280" s="33"/>
      <c r="Q1280" s="35"/>
      <c r="R1280" s="35"/>
      <c r="S1280" s="35"/>
      <c r="T1280" s="35"/>
      <c r="U1280" s="35"/>
      <c r="V1280" s="35"/>
      <c r="W1280" s="35"/>
      <c r="X1280" s="35"/>
      <c r="Y1280" s="35"/>
      <c r="Z1280" s="35"/>
      <c r="AA1280" s="35"/>
      <c r="AB1280" s="35"/>
      <c r="AC1280" s="35"/>
      <c r="AD1280" s="35"/>
      <c r="AE1280" s="35"/>
      <c r="AF1280" s="35"/>
      <c r="AG1280" s="35"/>
      <c r="AH1280" s="35"/>
      <c r="AI1280" s="35"/>
      <c r="AJ1280" s="35"/>
      <c r="AK1280" s="35"/>
      <c r="AL1280" s="35"/>
      <c r="AM1280" s="35"/>
      <c r="AN1280" s="35"/>
      <c r="AO1280" s="35"/>
      <c r="AP1280" s="35"/>
      <c r="AQ1280" s="35"/>
      <c r="AR1280" s="35"/>
      <c r="AS1280" s="35"/>
      <c r="AT1280" s="35"/>
      <c r="AU1280" s="35"/>
      <c r="AV1280" s="35"/>
      <c r="AW1280" s="35"/>
      <c r="AX1280" s="35"/>
      <c r="AY1280" s="35"/>
      <c r="AZ1280" s="35"/>
      <c r="BA1280" s="35"/>
      <c r="BB1280" s="35"/>
      <c r="BC1280" s="35"/>
      <c r="BD1280" s="35"/>
      <c r="BE1280" s="35"/>
      <c r="BF1280" s="35"/>
      <c r="BG1280" s="35"/>
      <c r="BH1280" s="35"/>
      <c r="BI1280" s="35"/>
      <c r="BJ1280" s="35"/>
      <c r="BK1280" s="35"/>
      <c r="BL1280" s="35"/>
      <c r="BM1280" s="35"/>
      <c r="BN1280" s="35"/>
      <c r="BO1280" s="35"/>
      <c r="BP1280" s="35"/>
      <c r="BQ1280" s="35"/>
      <c r="BR1280" s="35"/>
      <c r="BS1280" s="35"/>
      <c r="BT1280" s="35"/>
      <c r="BU1280" s="35"/>
      <c r="BV1280" s="35"/>
      <c r="BW1280" s="35"/>
      <c r="BX1280" s="35"/>
      <c r="BY1280" s="35"/>
      <c r="BZ1280" s="35"/>
      <c r="CA1280" s="35"/>
      <c r="CB1280" s="35"/>
      <c r="CC1280" s="35"/>
      <c r="CD1280" s="35"/>
      <c r="CE1280" s="35"/>
      <c r="CF1280" s="35"/>
      <c r="CG1280" s="35"/>
      <c r="CH1280" s="35"/>
    </row>
    <row r="1281" spans="1:100" x14ac:dyDescent="0.25">
      <c r="A1281" s="35"/>
      <c r="B1281" s="35"/>
      <c r="C1281" s="35"/>
      <c r="D1281" s="35"/>
      <c r="E1281" s="35"/>
      <c r="F1281" s="35"/>
      <c r="G1281" s="35"/>
      <c r="H1281" s="35"/>
      <c r="I1281" s="35" t="s">
        <v>588</v>
      </c>
      <c r="J1281" s="35" t="s">
        <v>591</v>
      </c>
      <c r="K1281" s="35"/>
      <c r="L1281" s="35"/>
      <c r="M1281" s="35"/>
      <c r="N1281" s="35"/>
      <c r="O1281" s="35"/>
      <c r="P1281" s="33"/>
      <c r="Q1281" s="35"/>
      <c r="R1281" s="35"/>
      <c r="S1281" s="35"/>
      <c r="T1281" s="35"/>
      <c r="U1281" s="35"/>
      <c r="V1281" s="35"/>
      <c r="W1281" s="35"/>
      <c r="X1281" s="35"/>
      <c r="Y1281" s="35"/>
      <c r="Z1281" s="35"/>
      <c r="AA1281" s="35"/>
      <c r="AB1281" s="35"/>
      <c r="AC1281" s="35"/>
      <c r="AD1281" s="35"/>
      <c r="AE1281" s="35"/>
      <c r="AF1281" s="35"/>
      <c r="AG1281" s="35"/>
      <c r="AH1281" s="35"/>
      <c r="AI1281" s="35"/>
      <c r="AJ1281" s="35"/>
      <c r="AK1281" s="35"/>
      <c r="AL1281" s="35"/>
      <c r="AM1281" s="35"/>
      <c r="AN1281" s="35"/>
      <c r="AO1281" s="35"/>
      <c r="AP1281" s="35"/>
      <c r="AQ1281" s="35"/>
      <c r="AR1281" s="35"/>
      <c r="AS1281" s="35"/>
      <c r="AT1281" s="35"/>
      <c r="AU1281" s="35"/>
      <c r="AV1281" s="35"/>
      <c r="AW1281" s="35"/>
      <c r="AX1281" s="35"/>
      <c r="AY1281" s="35"/>
      <c r="AZ1281" s="35"/>
      <c r="BA1281" s="35"/>
      <c r="BB1281" s="35"/>
      <c r="BC1281" s="35"/>
      <c r="BD1281" s="35"/>
      <c r="BE1281" s="35"/>
      <c r="BF1281" s="35"/>
      <c r="BG1281" s="35"/>
      <c r="BH1281" s="35"/>
      <c r="BI1281" s="35"/>
      <c r="BJ1281" s="35"/>
      <c r="BK1281" s="35"/>
      <c r="BL1281" s="35"/>
      <c r="BM1281" s="35"/>
      <c r="BN1281" s="35"/>
      <c r="BO1281" s="35"/>
      <c r="BP1281" s="35"/>
      <c r="BQ1281" s="35"/>
      <c r="BR1281" s="35"/>
      <c r="BS1281" s="35"/>
      <c r="BT1281" s="35"/>
      <c r="BU1281" s="35"/>
      <c r="BV1281" s="35"/>
      <c r="BW1281" s="35"/>
      <c r="BX1281" s="35"/>
      <c r="BY1281" s="35"/>
      <c r="BZ1281" s="35"/>
      <c r="CA1281" s="35"/>
      <c r="CB1281" s="35"/>
      <c r="CC1281" s="35"/>
      <c r="CD1281" s="35"/>
      <c r="CE1281" s="35"/>
      <c r="CF1281" s="35"/>
      <c r="CG1281" s="35"/>
      <c r="CH1281" s="35"/>
    </row>
    <row r="1282" spans="1:100" s="203" customFormat="1" x14ac:dyDescent="0.25">
      <c r="A1282" s="136" t="s">
        <v>1032</v>
      </c>
      <c r="B1282" s="136"/>
      <c r="C1282" s="136"/>
      <c r="D1282" s="136" t="s">
        <v>5773</v>
      </c>
      <c r="E1282" s="136" t="s">
        <v>5774</v>
      </c>
      <c r="F1282" s="136" t="s">
        <v>5775</v>
      </c>
      <c r="G1282" s="136" t="s">
        <v>133</v>
      </c>
      <c r="H1282" s="136">
        <v>47909</v>
      </c>
      <c r="I1282" s="136" t="s">
        <v>588</v>
      </c>
      <c r="J1282" s="136" t="s">
        <v>591</v>
      </c>
      <c r="K1282" s="136">
        <v>1390275</v>
      </c>
      <c r="L1282" s="136"/>
      <c r="M1282" s="136"/>
      <c r="N1282" s="136"/>
      <c r="O1282" s="136"/>
      <c r="P1282" s="132"/>
      <c r="Q1282" s="136"/>
      <c r="R1282" s="136"/>
      <c r="S1282" s="136"/>
      <c r="T1282" s="136"/>
      <c r="U1282" s="136"/>
      <c r="V1282" s="136"/>
      <c r="W1282" s="136"/>
      <c r="X1282" s="136"/>
      <c r="Y1282" s="136"/>
      <c r="Z1282" s="136"/>
      <c r="AA1282" s="136"/>
      <c r="AB1282" s="136"/>
      <c r="AC1282" s="136">
        <v>3</v>
      </c>
      <c r="AD1282" s="136">
        <v>3</v>
      </c>
      <c r="AE1282" s="136"/>
      <c r="AF1282" s="136"/>
      <c r="AG1282" s="136"/>
      <c r="AH1282" s="136">
        <v>3</v>
      </c>
      <c r="AI1282" s="136"/>
      <c r="AJ1282" s="136">
        <v>3</v>
      </c>
      <c r="AK1282" s="136"/>
      <c r="AL1282" s="136">
        <v>3</v>
      </c>
      <c r="AM1282" s="136"/>
      <c r="AN1282" s="136"/>
      <c r="AO1282" s="136"/>
      <c r="AP1282" s="136"/>
      <c r="AQ1282" s="136"/>
      <c r="AR1282" s="136"/>
      <c r="AS1282" s="136"/>
      <c r="AT1282" s="136"/>
      <c r="AU1282" s="136"/>
      <c r="AV1282" s="136"/>
      <c r="AW1282" s="136"/>
      <c r="AX1282" s="136"/>
      <c r="AY1282" s="136"/>
      <c r="AZ1282" s="136"/>
      <c r="BA1282" s="136"/>
      <c r="BB1282" s="136"/>
      <c r="BC1282" s="136"/>
      <c r="BD1282" s="136"/>
      <c r="BE1282" s="136"/>
      <c r="BF1282" s="136"/>
      <c r="BG1282" s="136"/>
      <c r="BH1282" s="136"/>
      <c r="BI1282" s="136"/>
      <c r="BJ1282" s="136"/>
      <c r="BK1282" s="136"/>
      <c r="BL1282" s="136"/>
      <c r="BM1282" s="136"/>
      <c r="BN1282" s="136"/>
      <c r="BO1282" s="136"/>
      <c r="BP1282" s="136"/>
      <c r="BQ1282" s="136"/>
      <c r="BR1282" s="136"/>
      <c r="BS1282" s="136"/>
      <c r="BT1282" s="136"/>
      <c r="BU1282" s="136"/>
      <c r="BV1282" s="136"/>
      <c r="BW1282" s="136"/>
      <c r="BX1282" s="136"/>
      <c r="BY1282" s="136"/>
      <c r="BZ1282" s="136"/>
      <c r="CA1282" s="136"/>
      <c r="CB1282" s="136"/>
      <c r="CC1282" s="136"/>
      <c r="CD1282" s="136"/>
      <c r="CE1282" s="136"/>
      <c r="CF1282" s="136"/>
      <c r="CG1282" s="136"/>
      <c r="CH1282" s="136" t="s">
        <v>5776</v>
      </c>
      <c r="CQ1282" s="203">
        <v>1</v>
      </c>
      <c r="CR1282" s="203" t="s">
        <v>6412</v>
      </c>
      <c r="CV1282" s="203">
        <v>0</v>
      </c>
    </row>
    <row r="1283" spans="1:100" s="227" customFormat="1" x14ac:dyDescent="0.25">
      <c r="A1283" s="35"/>
      <c r="B1283" s="35"/>
      <c r="C1283" s="35"/>
      <c r="D1283" s="35"/>
      <c r="E1283" s="35"/>
      <c r="F1283" s="35"/>
      <c r="G1283" s="35"/>
      <c r="H1283" s="35"/>
      <c r="I1283" s="35"/>
      <c r="J1283" s="35"/>
      <c r="K1283" s="35"/>
      <c r="L1283" s="35"/>
      <c r="M1283" s="35"/>
      <c r="N1283" s="35"/>
      <c r="O1283" s="35"/>
      <c r="P1283" s="33"/>
      <c r="Q1283" s="35"/>
      <c r="R1283" s="35"/>
      <c r="S1283" s="35"/>
      <c r="T1283" s="35"/>
      <c r="U1283" s="35"/>
      <c r="V1283" s="35"/>
      <c r="W1283" s="35"/>
      <c r="X1283" s="35"/>
      <c r="Y1283" s="35"/>
      <c r="Z1283" s="35"/>
      <c r="AA1283" s="35"/>
      <c r="AB1283" s="35"/>
      <c r="AC1283" s="35"/>
      <c r="AD1283" s="35"/>
      <c r="AE1283" s="35"/>
      <c r="AF1283" s="35"/>
      <c r="AG1283" s="35"/>
      <c r="AH1283" s="35"/>
      <c r="AI1283" s="35"/>
      <c r="AJ1283" s="35"/>
      <c r="AK1283" s="35"/>
      <c r="AL1283" s="35"/>
      <c r="AM1283" s="35"/>
      <c r="AN1283" s="35"/>
      <c r="AO1283" s="35"/>
      <c r="AP1283" s="35"/>
      <c r="AQ1283" s="35"/>
      <c r="AR1283" s="35"/>
      <c r="AS1283" s="35"/>
      <c r="AT1283" s="35"/>
      <c r="AU1283" s="35"/>
      <c r="AV1283" s="35"/>
      <c r="AW1283" s="35"/>
      <c r="AX1283" s="35"/>
      <c r="AY1283" s="35"/>
      <c r="AZ1283" s="35"/>
      <c r="BA1283" s="35"/>
      <c r="BB1283" s="35"/>
      <c r="BC1283" s="35"/>
      <c r="BD1283" s="35"/>
      <c r="BE1283" s="35"/>
      <c r="BF1283" s="35"/>
      <c r="BG1283" s="35"/>
      <c r="BH1283" s="35"/>
      <c r="BI1283" s="35"/>
      <c r="BJ1283" s="35"/>
      <c r="BK1283" s="35"/>
      <c r="BL1283" s="35"/>
      <c r="BM1283" s="35"/>
      <c r="BN1283" s="35"/>
      <c r="BO1283" s="35"/>
      <c r="BP1283" s="35"/>
      <c r="BQ1283" s="35"/>
      <c r="BR1283" s="35"/>
      <c r="BS1283" s="35"/>
      <c r="BT1283" s="35"/>
      <c r="BU1283" s="35"/>
      <c r="BV1283" s="35"/>
      <c r="BW1283" s="35"/>
      <c r="BX1283" s="35"/>
      <c r="BY1283" s="35"/>
      <c r="BZ1283" s="35"/>
      <c r="CA1283" s="35"/>
      <c r="CB1283" s="35"/>
      <c r="CC1283" s="35"/>
      <c r="CD1283" s="35"/>
      <c r="CE1283" s="35"/>
      <c r="CF1283" s="35"/>
      <c r="CG1283" s="35"/>
      <c r="CH1283" s="35"/>
    </row>
    <row r="1284" spans="1:100" x14ac:dyDescent="0.25">
      <c r="A1284" s="35"/>
      <c r="B1284" s="35"/>
      <c r="C1284" s="35"/>
      <c r="D1284" s="35"/>
      <c r="E1284" s="35"/>
      <c r="F1284" s="35"/>
      <c r="G1284" s="35"/>
      <c r="H1284" s="35"/>
      <c r="I1284" s="35" t="s">
        <v>592</v>
      </c>
      <c r="J1284" s="35" t="s">
        <v>589</v>
      </c>
      <c r="K1284" s="35"/>
      <c r="L1284" s="35"/>
      <c r="M1284" s="35"/>
      <c r="N1284" s="35"/>
      <c r="O1284" s="35"/>
      <c r="P1284" s="33"/>
      <c r="Q1284" s="35"/>
      <c r="R1284" s="35"/>
      <c r="S1284" s="35"/>
      <c r="T1284" s="35"/>
      <c r="U1284" s="35"/>
      <c r="V1284" s="35"/>
      <c r="W1284" s="35"/>
      <c r="X1284" s="35"/>
      <c r="Y1284" s="35"/>
      <c r="Z1284" s="35"/>
      <c r="AA1284" s="35"/>
      <c r="AB1284" s="35"/>
      <c r="AC1284" s="35"/>
      <c r="AD1284" s="35"/>
      <c r="AE1284" s="35"/>
      <c r="AF1284" s="35"/>
      <c r="AG1284" s="35"/>
      <c r="AH1284" s="35"/>
      <c r="AI1284" s="35"/>
      <c r="AJ1284" s="35"/>
      <c r="AK1284" s="35"/>
      <c r="AL1284" s="35"/>
      <c r="AM1284" s="35"/>
      <c r="AN1284" s="35"/>
      <c r="AO1284" s="35"/>
      <c r="AP1284" s="35"/>
      <c r="AQ1284" s="35"/>
      <c r="AR1284" s="35"/>
      <c r="AS1284" s="35"/>
      <c r="AT1284" s="35"/>
      <c r="AU1284" s="35"/>
      <c r="AV1284" s="35"/>
      <c r="AW1284" s="35"/>
      <c r="AX1284" s="35"/>
      <c r="AY1284" s="35"/>
      <c r="AZ1284" s="35"/>
      <c r="BA1284" s="35"/>
      <c r="BB1284" s="35"/>
      <c r="BC1284" s="35"/>
      <c r="BD1284" s="35"/>
      <c r="BE1284" s="35"/>
      <c r="BF1284" s="35"/>
      <c r="BG1284" s="35"/>
      <c r="BH1284" s="35"/>
      <c r="BI1284" s="35"/>
      <c r="BJ1284" s="35"/>
      <c r="BK1284" s="35"/>
      <c r="BL1284" s="35"/>
      <c r="BM1284" s="35"/>
      <c r="BN1284" s="35"/>
      <c r="BO1284" s="35"/>
      <c r="BP1284" s="35"/>
      <c r="BQ1284" s="35"/>
      <c r="BR1284" s="35"/>
      <c r="BS1284" s="35"/>
      <c r="BT1284" s="35"/>
      <c r="BU1284" s="35"/>
      <c r="BV1284" s="35"/>
      <c r="BW1284" s="35"/>
      <c r="BX1284" s="35"/>
      <c r="BY1284" s="35"/>
      <c r="BZ1284" s="35"/>
      <c r="CA1284" s="35"/>
      <c r="CB1284" s="35"/>
      <c r="CC1284" s="35"/>
      <c r="CD1284" s="35"/>
      <c r="CE1284" s="35"/>
      <c r="CF1284" s="35"/>
      <c r="CG1284" s="35"/>
      <c r="CH1284" s="35"/>
    </row>
    <row r="1285" spans="1:100" s="203" customFormat="1" x14ac:dyDescent="0.25">
      <c r="A1285" s="203" t="s">
        <v>5780</v>
      </c>
      <c r="B1285" s="136"/>
      <c r="C1285" s="136"/>
      <c r="D1285" s="136" t="s">
        <v>5781</v>
      </c>
      <c r="E1285" s="136" t="s">
        <v>5782</v>
      </c>
      <c r="F1285" s="136" t="s">
        <v>5783</v>
      </c>
      <c r="G1285" s="136" t="s">
        <v>254</v>
      </c>
      <c r="H1285" s="136">
        <v>47906</v>
      </c>
      <c r="I1285" s="136" t="s">
        <v>592</v>
      </c>
      <c r="J1285" s="136" t="s">
        <v>589</v>
      </c>
      <c r="K1285" s="136">
        <v>25149</v>
      </c>
      <c r="L1285" s="136"/>
      <c r="M1285" s="136"/>
      <c r="N1285" s="136"/>
      <c r="O1285" s="136"/>
      <c r="P1285" s="132">
        <v>392</v>
      </c>
      <c r="Q1285" s="136"/>
      <c r="R1285" s="136"/>
      <c r="S1285" s="136"/>
      <c r="T1285" s="136"/>
      <c r="U1285" s="136"/>
      <c r="V1285" s="136"/>
      <c r="W1285" s="136"/>
      <c r="X1285" s="136"/>
      <c r="Y1285" s="136"/>
      <c r="Z1285" s="136"/>
      <c r="AA1285" s="136">
        <v>1950</v>
      </c>
      <c r="AB1285" s="136"/>
      <c r="AC1285" s="136">
        <v>3</v>
      </c>
      <c r="AD1285" s="136">
        <v>3</v>
      </c>
      <c r="AE1285" s="136"/>
      <c r="AF1285" s="136"/>
      <c r="AG1285" s="136"/>
      <c r="AH1285" s="136">
        <v>2</v>
      </c>
      <c r="AI1285" s="136"/>
      <c r="AJ1285" s="136">
        <v>2</v>
      </c>
      <c r="AK1285" s="136"/>
      <c r="AL1285" s="136">
        <v>2</v>
      </c>
      <c r="AM1285" s="136"/>
      <c r="AN1285" s="136"/>
      <c r="AO1285" s="136"/>
      <c r="AP1285" s="136"/>
      <c r="AQ1285" s="136"/>
      <c r="AR1285" s="136"/>
      <c r="AS1285" s="136"/>
      <c r="AT1285" s="136"/>
      <c r="AU1285" s="136"/>
      <c r="AV1285" s="136"/>
      <c r="AW1285" s="136"/>
      <c r="AX1285" s="136"/>
      <c r="AY1285" s="136"/>
      <c r="AZ1285" s="136"/>
      <c r="BA1285" s="136"/>
      <c r="BB1285" s="136"/>
      <c r="BC1285" s="136"/>
      <c r="BD1285" s="136"/>
      <c r="BE1285" s="136"/>
      <c r="BF1285" s="136"/>
      <c r="BG1285" s="136"/>
      <c r="BH1285" s="136"/>
      <c r="BI1285" s="136"/>
      <c r="BJ1285" s="136"/>
      <c r="BK1285" s="136"/>
      <c r="BL1285" s="136"/>
      <c r="BM1285" s="136"/>
      <c r="BN1285" s="136"/>
      <c r="BO1285" s="136"/>
      <c r="BP1285" s="136"/>
      <c r="BQ1285" s="136"/>
      <c r="BR1285" s="136"/>
      <c r="BS1285" s="136"/>
      <c r="BT1285" s="136"/>
      <c r="BU1285" s="136"/>
      <c r="BV1285" s="136"/>
      <c r="BW1285" s="136"/>
      <c r="BX1285" s="136"/>
      <c r="BY1285" s="136"/>
      <c r="BZ1285" s="136"/>
      <c r="CA1285" s="136"/>
      <c r="CB1285" s="136"/>
      <c r="CC1285" s="136"/>
      <c r="CD1285" s="136"/>
      <c r="CE1285" s="136"/>
      <c r="CF1285" s="136"/>
      <c r="CG1285" s="136"/>
      <c r="CH1285" s="136" t="s">
        <v>5784</v>
      </c>
      <c r="CQ1285" s="203">
        <v>0</v>
      </c>
      <c r="CV1285" s="203">
        <v>0</v>
      </c>
    </row>
    <row r="1286" spans="1:100" s="227" customFormat="1" x14ac:dyDescent="0.25">
      <c r="A1286" s="35"/>
      <c r="B1286" s="35"/>
      <c r="C1286" s="35"/>
      <c r="D1286" s="35"/>
      <c r="E1286" s="35"/>
      <c r="F1286" s="35"/>
      <c r="G1286" s="35"/>
      <c r="H1286" s="35"/>
      <c r="I1286" s="35"/>
      <c r="J1286" s="35"/>
      <c r="K1286" s="35"/>
      <c r="L1286" s="35"/>
      <c r="M1286" s="35"/>
      <c r="N1286" s="35"/>
      <c r="O1286" s="35"/>
      <c r="P1286" s="33"/>
      <c r="Q1286" s="35"/>
      <c r="R1286" s="35"/>
      <c r="S1286" s="35"/>
      <c r="T1286" s="35"/>
      <c r="U1286" s="35"/>
      <c r="V1286" s="35"/>
      <c r="W1286" s="35"/>
      <c r="X1286" s="35"/>
      <c r="Y1286" s="35"/>
      <c r="Z1286" s="35"/>
      <c r="AA1286" s="35"/>
      <c r="AB1286" s="35"/>
      <c r="AC1286" s="35"/>
      <c r="AD1286" s="35"/>
      <c r="AE1286" s="35"/>
      <c r="AF1286" s="35"/>
      <c r="AG1286" s="35"/>
      <c r="AH1286" s="35"/>
      <c r="AI1286" s="35"/>
      <c r="AJ1286" s="35"/>
      <c r="AK1286" s="35"/>
      <c r="AL1286" s="35"/>
      <c r="AM1286" s="35"/>
      <c r="AN1286" s="35"/>
      <c r="AO1286" s="35"/>
      <c r="AP1286" s="35"/>
      <c r="AQ1286" s="35"/>
      <c r="AR1286" s="35"/>
      <c r="AS1286" s="35"/>
      <c r="AT1286" s="35"/>
      <c r="AU1286" s="35"/>
      <c r="AV1286" s="35"/>
      <c r="AW1286" s="35"/>
      <c r="AX1286" s="35"/>
      <c r="AY1286" s="35"/>
      <c r="AZ1286" s="35"/>
      <c r="BA1286" s="35"/>
      <c r="BB1286" s="35"/>
      <c r="BC1286" s="35"/>
      <c r="BD1286" s="35"/>
      <c r="BE1286" s="35"/>
      <c r="BF1286" s="35"/>
      <c r="BG1286" s="35"/>
      <c r="BH1286" s="35"/>
      <c r="BI1286" s="35"/>
      <c r="BJ1286" s="35"/>
      <c r="BK1286" s="35"/>
      <c r="BL1286" s="35"/>
      <c r="BM1286" s="35"/>
      <c r="BN1286" s="35"/>
      <c r="BO1286" s="35"/>
      <c r="BP1286" s="35"/>
      <c r="BQ1286" s="35"/>
      <c r="BR1286" s="35"/>
      <c r="BS1286" s="35"/>
      <c r="BT1286" s="35"/>
      <c r="BU1286" s="35"/>
      <c r="BV1286" s="35"/>
      <c r="BW1286" s="35"/>
      <c r="BX1286" s="35"/>
      <c r="BY1286" s="35"/>
      <c r="BZ1286" s="35"/>
      <c r="CA1286" s="35"/>
      <c r="CB1286" s="35"/>
      <c r="CC1286" s="35"/>
      <c r="CD1286" s="35"/>
      <c r="CE1286" s="35"/>
      <c r="CF1286" s="35"/>
      <c r="CG1286" s="35"/>
      <c r="CH1286" s="35"/>
    </row>
    <row r="1287" spans="1:100" x14ac:dyDescent="0.25">
      <c r="A1287" s="35"/>
      <c r="B1287" s="35"/>
      <c r="C1287" s="35"/>
      <c r="D1287" s="35"/>
      <c r="E1287" s="35"/>
      <c r="F1287" s="35"/>
      <c r="G1287" s="35"/>
      <c r="H1287" s="35"/>
      <c r="I1287" s="35" t="s">
        <v>592</v>
      </c>
      <c r="J1287" s="35" t="s">
        <v>590</v>
      </c>
      <c r="K1287" s="35"/>
      <c r="L1287" s="35"/>
      <c r="M1287" s="35"/>
      <c r="N1287" s="35"/>
      <c r="O1287" s="35"/>
      <c r="P1287" s="33"/>
      <c r="Q1287" s="35"/>
      <c r="R1287" s="35"/>
      <c r="S1287" s="35"/>
      <c r="T1287" s="35"/>
      <c r="U1287" s="35"/>
      <c r="V1287" s="35"/>
      <c r="W1287" s="35"/>
      <c r="X1287" s="35"/>
      <c r="Y1287" s="35"/>
      <c r="Z1287" s="35"/>
      <c r="AA1287" s="35"/>
      <c r="AB1287" s="35"/>
      <c r="AC1287" s="35"/>
      <c r="AD1287" s="35"/>
      <c r="AE1287" s="35"/>
      <c r="AF1287" s="35"/>
      <c r="AG1287" s="35"/>
      <c r="AH1287" s="35"/>
      <c r="AI1287" s="35"/>
      <c r="AJ1287" s="35"/>
      <c r="AK1287" s="35"/>
      <c r="AL1287" s="35"/>
      <c r="AM1287" s="35"/>
      <c r="AN1287" s="35"/>
      <c r="AO1287" s="35"/>
      <c r="AP1287" s="35"/>
      <c r="AQ1287" s="35"/>
      <c r="AR1287" s="35"/>
      <c r="AS1287" s="35"/>
      <c r="AT1287" s="35"/>
      <c r="AU1287" s="35"/>
      <c r="AV1287" s="35"/>
      <c r="AW1287" s="35"/>
      <c r="AX1287" s="35"/>
      <c r="AY1287" s="35"/>
      <c r="AZ1287" s="35"/>
      <c r="BA1287" s="35"/>
      <c r="BB1287" s="35"/>
      <c r="BC1287" s="35"/>
      <c r="BD1287" s="35"/>
      <c r="BE1287" s="35"/>
      <c r="BF1287" s="35"/>
      <c r="BG1287" s="35"/>
      <c r="BH1287" s="35"/>
      <c r="BI1287" s="35"/>
      <c r="BJ1287" s="35"/>
      <c r="BK1287" s="35"/>
      <c r="BL1287" s="35"/>
      <c r="BM1287" s="35"/>
      <c r="BN1287" s="35"/>
      <c r="BO1287" s="35"/>
      <c r="BP1287" s="35"/>
      <c r="BQ1287" s="35"/>
      <c r="BR1287" s="35"/>
      <c r="BS1287" s="35"/>
      <c r="BT1287" s="35"/>
      <c r="BU1287" s="35"/>
      <c r="BV1287" s="35"/>
      <c r="BW1287" s="35"/>
      <c r="BX1287" s="35"/>
      <c r="BY1287" s="35"/>
      <c r="BZ1287" s="35"/>
      <c r="CA1287" s="35"/>
      <c r="CB1287" s="35"/>
      <c r="CC1287" s="35"/>
      <c r="CD1287" s="35"/>
      <c r="CE1287" s="35"/>
      <c r="CF1287" s="35"/>
      <c r="CG1287" s="35"/>
      <c r="CH1287" s="35"/>
    </row>
    <row r="1288" spans="1:100" s="203" customFormat="1" x14ac:dyDescent="0.25">
      <c r="A1288" s="136" t="s">
        <v>2463</v>
      </c>
      <c r="B1288" s="136"/>
      <c r="C1288" s="136"/>
      <c r="D1288" s="136" t="s">
        <v>5820</v>
      </c>
      <c r="E1288" s="136" t="s">
        <v>5821</v>
      </c>
      <c r="F1288" s="136" t="s">
        <v>5822</v>
      </c>
      <c r="G1288" s="136" t="s">
        <v>133</v>
      </c>
      <c r="H1288" s="136">
        <v>47905</v>
      </c>
      <c r="I1288" s="136" t="s">
        <v>592</v>
      </c>
      <c r="J1288" s="136" t="s">
        <v>590</v>
      </c>
      <c r="K1288" s="136">
        <v>60558</v>
      </c>
      <c r="L1288" s="136"/>
      <c r="M1288" s="136"/>
      <c r="N1288" s="136"/>
      <c r="O1288" s="136"/>
      <c r="P1288" s="132"/>
      <c r="Q1288" s="136"/>
      <c r="R1288" s="136"/>
      <c r="S1288" s="136"/>
      <c r="T1288" s="136"/>
      <c r="U1288" s="136"/>
      <c r="V1288" s="136"/>
      <c r="W1288" s="136"/>
      <c r="X1288" s="136"/>
      <c r="Y1288" s="136"/>
      <c r="Z1288" s="136"/>
      <c r="AA1288" s="136"/>
      <c r="AB1288" s="136"/>
      <c r="AC1288" s="136">
        <v>2</v>
      </c>
      <c r="AD1288" s="136">
        <v>2</v>
      </c>
      <c r="AE1288" s="136"/>
      <c r="AF1288" s="136"/>
      <c r="AG1288" s="136"/>
      <c r="AH1288" s="136">
        <v>2</v>
      </c>
      <c r="AI1288" s="136"/>
      <c r="AJ1288" s="136">
        <v>2</v>
      </c>
      <c r="AK1288" s="136"/>
      <c r="AL1288" s="136">
        <v>2</v>
      </c>
      <c r="AM1288" s="136"/>
      <c r="AN1288" s="136"/>
      <c r="AO1288" s="136"/>
      <c r="AP1288" s="136"/>
      <c r="AQ1288" s="136"/>
      <c r="AR1288" s="136"/>
      <c r="AS1288" s="136"/>
      <c r="AT1288" s="136"/>
      <c r="AU1288" s="136"/>
      <c r="AV1288" s="136"/>
      <c r="AW1288" s="136"/>
      <c r="AX1288" s="136"/>
      <c r="AY1288" s="136"/>
      <c r="AZ1288" s="136"/>
      <c r="BA1288" s="136"/>
      <c r="BB1288" s="136"/>
      <c r="BC1288" s="136"/>
      <c r="BD1288" s="136"/>
      <c r="BE1288" s="136"/>
      <c r="BF1288" s="136"/>
      <c r="BG1288" s="136"/>
      <c r="BH1288" s="136"/>
      <c r="BI1288" s="136"/>
      <c r="BJ1288" s="136"/>
      <c r="BK1288" s="136"/>
      <c r="BL1288" s="136"/>
      <c r="BM1288" s="136"/>
      <c r="BN1288" s="136"/>
      <c r="BO1288" s="136"/>
      <c r="BP1288" s="136"/>
      <c r="BQ1288" s="136"/>
      <c r="BR1288" s="136"/>
      <c r="BS1288" s="136"/>
      <c r="BT1288" s="136"/>
      <c r="BU1288" s="136"/>
      <c r="BV1288" s="136"/>
      <c r="BW1288" s="136"/>
      <c r="BX1288" s="136"/>
      <c r="BY1288" s="136"/>
      <c r="BZ1288" s="136"/>
      <c r="CA1288" s="136"/>
      <c r="CB1288" s="136"/>
      <c r="CC1288" s="136"/>
      <c r="CD1288" s="136"/>
      <c r="CE1288" s="136"/>
      <c r="CF1288" s="136"/>
      <c r="CG1288" s="136"/>
      <c r="CH1288" s="136"/>
      <c r="CQ1288" s="203">
        <v>1</v>
      </c>
      <c r="CR1288" s="203" t="s">
        <v>6413</v>
      </c>
      <c r="CV1288" s="203">
        <v>0</v>
      </c>
    </row>
    <row r="1289" spans="1:100" s="227" customFormat="1" x14ac:dyDescent="0.25">
      <c r="A1289" s="35"/>
      <c r="B1289" s="35"/>
      <c r="C1289" s="35"/>
      <c r="D1289" s="35"/>
      <c r="E1289" s="35"/>
      <c r="F1289" s="35"/>
      <c r="G1289" s="35"/>
      <c r="H1289" s="35"/>
      <c r="I1289" s="35"/>
      <c r="J1289" s="35"/>
      <c r="K1289" s="35"/>
      <c r="L1289" s="35"/>
      <c r="M1289" s="35"/>
      <c r="N1289" s="35"/>
      <c r="O1289" s="35"/>
      <c r="P1289" s="33"/>
      <c r="Q1289" s="35"/>
      <c r="R1289" s="35"/>
      <c r="S1289" s="35"/>
      <c r="T1289" s="35"/>
      <c r="U1289" s="35"/>
      <c r="V1289" s="35"/>
      <c r="W1289" s="35"/>
      <c r="X1289" s="35"/>
      <c r="Y1289" s="35"/>
      <c r="Z1289" s="35"/>
      <c r="AA1289" s="35"/>
      <c r="AB1289" s="35"/>
      <c r="AC1289" s="35"/>
      <c r="AD1289" s="35"/>
      <c r="AE1289" s="35"/>
      <c r="AF1289" s="35"/>
      <c r="AG1289" s="35"/>
      <c r="AH1289" s="35"/>
      <c r="AI1289" s="35"/>
      <c r="AJ1289" s="35"/>
      <c r="AK1289" s="35"/>
      <c r="AL1289" s="35"/>
      <c r="AM1289" s="35"/>
      <c r="AN1289" s="35"/>
      <c r="AO1289" s="35"/>
      <c r="AP1289" s="35"/>
      <c r="AQ1289" s="35"/>
      <c r="AR1289" s="35"/>
      <c r="AS1289" s="35"/>
      <c r="AT1289" s="35"/>
      <c r="AU1289" s="35"/>
      <c r="AV1289" s="35"/>
      <c r="AW1289" s="35"/>
      <c r="AX1289" s="35"/>
      <c r="AY1289" s="35"/>
      <c r="AZ1289" s="35"/>
      <c r="BA1289" s="35"/>
      <c r="BB1289" s="35"/>
      <c r="BC1289" s="35"/>
      <c r="BD1289" s="35"/>
      <c r="BE1289" s="35"/>
      <c r="BF1289" s="35"/>
      <c r="BG1289" s="35"/>
      <c r="BH1289" s="35"/>
      <c r="BI1289" s="35"/>
      <c r="BJ1289" s="35"/>
      <c r="BK1289" s="35"/>
      <c r="BL1289" s="35"/>
      <c r="BM1289" s="35"/>
      <c r="BN1289" s="35"/>
      <c r="BO1289" s="35"/>
      <c r="BP1289" s="35"/>
      <c r="BQ1289" s="35"/>
      <c r="BR1289" s="35"/>
      <c r="BS1289" s="35"/>
      <c r="BT1289" s="35"/>
      <c r="BU1289" s="35"/>
      <c r="BV1289" s="35"/>
      <c r="BW1289" s="35"/>
      <c r="BX1289" s="35"/>
      <c r="BY1289" s="35"/>
      <c r="BZ1289" s="35"/>
      <c r="CA1289" s="35"/>
      <c r="CB1289" s="35"/>
      <c r="CC1289" s="35"/>
      <c r="CD1289" s="35"/>
      <c r="CE1289" s="35"/>
      <c r="CF1289" s="35"/>
      <c r="CG1289" s="35"/>
      <c r="CH1289" s="35"/>
    </row>
    <row r="1290" spans="1:100" x14ac:dyDescent="0.25">
      <c r="A1290" s="35"/>
      <c r="B1290" s="35"/>
      <c r="C1290" s="35"/>
      <c r="D1290" s="35"/>
      <c r="E1290" s="35"/>
      <c r="F1290" s="35"/>
      <c r="G1290" s="35"/>
      <c r="H1290" s="35"/>
      <c r="I1290" s="35" t="s">
        <v>592</v>
      </c>
      <c r="J1290" s="35" t="s">
        <v>591</v>
      </c>
      <c r="K1290" s="35"/>
      <c r="L1290" s="35"/>
      <c r="M1290" s="35"/>
      <c r="N1290" s="35"/>
      <c r="O1290" s="35"/>
      <c r="P1290" s="33"/>
      <c r="Q1290" s="35"/>
      <c r="R1290" s="35"/>
      <c r="S1290" s="35"/>
      <c r="T1290" s="35"/>
      <c r="U1290" s="35"/>
      <c r="V1290" s="35"/>
      <c r="W1290" s="35"/>
      <c r="X1290" s="35"/>
      <c r="Y1290" s="35"/>
      <c r="Z1290" s="35"/>
      <c r="AA1290" s="35"/>
      <c r="AB1290" s="35"/>
      <c r="AC1290" s="35"/>
      <c r="AD1290" s="35"/>
      <c r="AE1290" s="35"/>
      <c r="AF1290" s="35"/>
      <c r="AG1290" s="35"/>
      <c r="AH1290" s="35"/>
      <c r="AI1290" s="35"/>
      <c r="AJ1290" s="35"/>
      <c r="AK1290" s="35"/>
      <c r="AL1290" s="35"/>
      <c r="AM1290" s="35"/>
      <c r="AN1290" s="35"/>
      <c r="AO1290" s="35"/>
      <c r="AP1290" s="35"/>
      <c r="AQ1290" s="35"/>
      <c r="AR1290" s="35"/>
      <c r="AS1290" s="35"/>
      <c r="AT1290" s="35"/>
      <c r="AU1290" s="35"/>
      <c r="AV1290" s="35"/>
      <c r="AW1290" s="35"/>
      <c r="AX1290" s="35"/>
      <c r="AY1290" s="35"/>
      <c r="AZ1290" s="35"/>
      <c r="BA1290" s="35"/>
      <c r="BB1290" s="35"/>
      <c r="BC1290" s="35"/>
      <c r="BD1290" s="35"/>
      <c r="BE1290" s="35"/>
      <c r="BF1290" s="35"/>
      <c r="BG1290" s="35"/>
      <c r="BH1290" s="35"/>
      <c r="BI1290" s="35"/>
      <c r="BJ1290" s="35"/>
      <c r="BK1290" s="35"/>
      <c r="BL1290" s="35"/>
      <c r="BM1290" s="35"/>
      <c r="BN1290" s="35"/>
      <c r="BO1290" s="35"/>
      <c r="BP1290" s="35"/>
      <c r="BQ1290" s="35"/>
      <c r="BR1290" s="35"/>
      <c r="BS1290" s="35"/>
      <c r="BT1290" s="35"/>
      <c r="BU1290" s="35"/>
      <c r="BV1290" s="35"/>
      <c r="BW1290" s="35"/>
      <c r="BX1290" s="35"/>
      <c r="BY1290" s="35"/>
      <c r="BZ1290" s="35"/>
      <c r="CA1290" s="35"/>
      <c r="CB1290" s="35"/>
      <c r="CC1290" s="35"/>
      <c r="CD1290" s="35"/>
      <c r="CE1290" s="35"/>
      <c r="CF1290" s="35"/>
      <c r="CG1290" s="35"/>
      <c r="CH1290" s="35"/>
    </row>
    <row r="1291" spans="1:100" s="206" customFormat="1" x14ac:dyDescent="0.25">
      <c r="A1291" s="35"/>
      <c r="B1291" s="35"/>
      <c r="C1291" s="35"/>
      <c r="D1291" s="35"/>
      <c r="E1291" s="35"/>
      <c r="F1291" s="35"/>
      <c r="G1291" s="35"/>
      <c r="H1291" s="35"/>
      <c r="I1291" s="35"/>
      <c r="J1291" s="35"/>
      <c r="K1291" s="35"/>
      <c r="L1291" s="35"/>
      <c r="M1291" s="35"/>
      <c r="N1291" s="35"/>
      <c r="O1291" s="35"/>
      <c r="P1291" s="33"/>
      <c r="Q1291" s="35"/>
      <c r="R1291" s="35"/>
      <c r="S1291" s="35"/>
      <c r="T1291" s="35"/>
      <c r="U1291" s="35"/>
      <c r="V1291" s="35"/>
      <c r="W1291" s="35"/>
      <c r="X1291" s="35"/>
      <c r="Y1291" s="35"/>
      <c r="Z1291" s="35"/>
      <c r="AA1291" s="35"/>
      <c r="AB1291" s="35"/>
      <c r="AC1291" s="35"/>
      <c r="AD1291" s="35"/>
      <c r="AE1291" s="35"/>
      <c r="AF1291" s="35"/>
      <c r="AG1291" s="35"/>
      <c r="AH1291" s="35"/>
      <c r="AI1291" s="35"/>
      <c r="AJ1291" s="35"/>
      <c r="AK1291" s="35"/>
      <c r="AL1291" s="35"/>
      <c r="AM1291" s="35"/>
      <c r="AN1291" s="35"/>
      <c r="AO1291" s="35"/>
      <c r="AP1291" s="35"/>
      <c r="AQ1291" s="35"/>
      <c r="AR1291" s="35"/>
      <c r="AS1291" s="35"/>
      <c r="AT1291" s="35"/>
      <c r="AU1291" s="35"/>
      <c r="AV1291" s="35"/>
      <c r="AW1291" s="35"/>
      <c r="AX1291" s="35"/>
      <c r="AY1291" s="35"/>
      <c r="AZ1291" s="35"/>
      <c r="BA1291" s="35"/>
      <c r="BB1291" s="35"/>
      <c r="BC1291" s="35"/>
      <c r="BD1291" s="35"/>
      <c r="BE1291" s="35"/>
      <c r="BF1291" s="35"/>
      <c r="BG1291" s="35"/>
      <c r="BH1291" s="35"/>
      <c r="BI1291" s="35"/>
      <c r="BJ1291" s="35"/>
      <c r="BK1291" s="35"/>
      <c r="BL1291" s="35"/>
      <c r="BM1291" s="35"/>
      <c r="BN1291" s="35"/>
      <c r="BO1291" s="35"/>
      <c r="BP1291" s="35"/>
      <c r="BQ1291" s="35"/>
      <c r="BR1291" s="35"/>
      <c r="BS1291" s="35"/>
      <c r="BT1291" s="35"/>
      <c r="BU1291" s="35"/>
      <c r="BV1291" s="35"/>
      <c r="BW1291" s="35"/>
      <c r="BX1291" s="35"/>
      <c r="BY1291" s="35"/>
      <c r="BZ1291" s="35"/>
      <c r="CA1291" s="35"/>
      <c r="CB1291" s="35"/>
      <c r="CC1291" s="35"/>
      <c r="CD1291" s="35"/>
      <c r="CE1291" s="35"/>
      <c r="CF1291" s="35"/>
      <c r="CG1291" s="35"/>
      <c r="CH1291" s="35"/>
    </row>
    <row r="1292" spans="1:100" x14ac:dyDescent="0.25">
      <c r="A1292" s="35"/>
      <c r="B1292" s="35"/>
      <c r="C1292" s="35"/>
      <c r="D1292" s="35"/>
      <c r="E1292" s="35"/>
      <c r="F1292" s="35"/>
      <c r="G1292" s="35"/>
      <c r="H1292" s="35"/>
      <c r="I1292" s="35" t="s">
        <v>593</v>
      </c>
      <c r="J1292" s="35" t="s">
        <v>589</v>
      </c>
      <c r="K1292" s="35"/>
      <c r="L1292" s="35"/>
      <c r="M1292" s="35"/>
      <c r="N1292" s="35"/>
      <c r="O1292" s="35"/>
      <c r="P1292" s="33"/>
      <c r="Q1292" s="35"/>
      <c r="R1292" s="35"/>
      <c r="S1292" s="35"/>
      <c r="T1292" s="35"/>
      <c r="U1292" s="35"/>
      <c r="V1292" s="35"/>
      <c r="W1292" s="35"/>
      <c r="X1292" s="35"/>
      <c r="Y1292" s="35"/>
      <c r="Z1292" s="35"/>
      <c r="AA1292" s="35"/>
      <c r="AB1292" s="35"/>
      <c r="AC1292" s="35"/>
      <c r="AD1292" s="35"/>
      <c r="AE1292" s="35"/>
      <c r="AF1292" s="35"/>
      <c r="AG1292" s="35"/>
      <c r="AH1292" s="35"/>
      <c r="AI1292" s="35"/>
      <c r="AJ1292" s="35"/>
      <c r="AK1292" s="35"/>
      <c r="AL1292" s="35"/>
      <c r="AM1292" s="35"/>
      <c r="AN1292" s="35"/>
      <c r="AO1292" s="35"/>
      <c r="AP1292" s="35"/>
      <c r="AQ1292" s="35"/>
      <c r="AR1292" s="35"/>
      <c r="AS1292" s="35"/>
      <c r="AT1292" s="35"/>
      <c r="AU1292" s="35"/>
      <c r="AV1292" s="35"/>
      <c r="AW1292" s="35"/>
      <c r="AX1292" s="35"/>
      <c r="AY1292" s="35"/>
      <c r="AZ1292" s="35"/>
      <c r="BA1292" s="35"/>
      <c r="BB1292" s="35"/>
      <c r="BC1292" s="35"/>
      <c r="BD1292" s="35"/>
      <c r="BE1292" s="35"/>
      <c r="BF1292" s="35"/>
      <c r="BG1292" s="35"/>
      <c r="BH1292" s="35"/>
      <c r="BI1292" s="35"/>
      <c r="BJ1292" s="35"/>
      <c r="BK1292" s="35"/>
      <c r="BL1292" s="35"/>
      <c r="BM1292" s="35"/>
      <c r="BN1292" s="35"/>
      <c r="BO1292" s="35"/>
      <c r="BP1292" s="35"/>
      <c r="BQ1292" s="35"/>
      <c r="BR1292" s="35"/>
      <c r="BS1292" s="35"/>
      <c r="BT1292" s="35"/>
      <c r="BU1292" s="35"/>
      <c r="BV1292" s="35"/>
      <c r="BW1292" s="35"/>
      <c r="BX1292" s="35"/>
      <c r="BY1292" s="35"/>
      <c r="BZ1292" s="35"/>
      <c r="CA1292" s="35"/>
      <c r="CB1292" s="35"/>
      <c r="CC1292" s="35"/>
      <c r="CD1292" s="35"/>
      <c r="CE1292" s="35"/>
      <c r="CF1292" s="35"/>
      <c r="CG1292" s="35"/>
      <c r="CH1292" s="35"/>
    </row>
    <row r="1293" spans="1:100" s="203" customFormat="1" x14ac:dyDescent="0.25">
      <c r="A1293" s="136" t="s">
        <v>5066</v>
      </c>
      <c r="B1293" s="136"/>
      <c r="C1293" s="136"/>
      <c r="D1293" s="136"/>
      <c r="E1293" s="136" t="s">
        <v>5067</v>
      </c>
      <c r="F1293" s="136" t="s">
        <v>5068</v>
      </c>
      <c r="G1293" s="136" t="s">
        <v>133</v>
      </c>
      <c r="H1293" s="136">
        <v>47905</v>
      </c>
      <c r="I1293" s="136" t="s">
        <v>593</v>
      </c>
      <c r="J1293" s="136" t="s">
        <v>589</v>
      </c>
      <c r="K1293" s="136">
        <v>8967</v>
      </c>
      <c r="L1293" s="136"/>
      <c r="M1293" s="136"/>
      <c r="N1293" s="136"/>
      <c r="O1293" s="136"/>
      <c r="P1293" s="132"/>
      <c r="Q1293" s="136"/>
      <c r="R1293" s="136"/>
      <c r="S1293" s="136"/>
      <c r="T1293" s="136"/>
      <c r="U1293" s="136"/>
      <c r="V1293" s="136"/>
      <c r="W1293" s="136"/>
      <c r="X1293" s="136"/>
      <c r="Y1293" s="136"/>
      <c r="Z1293" s="136"/>
      <c r="AA1293" s="136">
        <v>1982</v>
      </c>
      <c r="AB1293" s="136"/>
      <c r="AC1293" s="136">
        <v>1</v>
      </c>
      <c r="AD1293" s="136">
        <v>2</v>
      </c>
      <c r="AE1293" s="136"/>
      <c r="AF1293" s="136">
        <v>1</v>
      </c>
      <c r="AG1293" s="136"/>
      <c r="AH1293" s="136">
        <v>1</v>
      </c>
      <c r="AI1293" s="136"/>
      <c r="AJ1293" s="136"/>
      <c r="AK1293" s="136"/>
      <c r="AL1293" s="136"/>
      <c r="AM1293" s="136"/>
      <c r="AN1293" s="136"/>
      <c r="AO1293" s="136"/>
      <c r="AP1293" s="136"/>
      <c r="AQ1293" s="136"/>
      <c r="AR1293" s="136"/>
      <c r="AS1293" s="136"/>
      <c r="AT1293" s="136"/>
      <c r="AU1293" s="136"/>
      <c r="AV1293" s="136"/>
      <c r="AW1293" s="136"/>
      <c r="AX1293" s="136"/>
      <c r="AY1293" s="136"/>
      <c r="AZ1293" s="136"/>
      <c r="BA1293" s="136"/>
      <c r="BB1293" s="136"/>
      <c r="BC1293" s="136"/>
      <c r="BD1293" s="136"/>
      <c r="BE1293" s="136"/>
      <c r="BF1293" s="136"/>
      <c r="BG1293" s="136"/>
      <c r="BH1293" s="136"/>
      <c r="BI1293" s="136"/>
      <c r="BJ1293" s="136"/>
      <c r="BK1293" s="136"/>
      <c r="BL1293" s="136"/>
      <c r="BM1293" s="136"/>
      <c r="BN1293" s="136"/>
      <c r="BO1293" s="136"/>
      <c r="BP1293" s="136"/>
      <c r="BQ1293" s="136"/>
      <c r="BR1293" s="136"/>
      <c r="BS1293" s="136"/>
      <c r="BT1293" s="136"/>
      <c r="BU1293" s="136"/>
      <c r="BV1293" s="136"/>
      <c r="BW1293" s="136"/>
      <c r="BX1293" s="136"/>
      <c r="BY1293" s="136"/>
      <c r="BZ1293" s="136"/>
      <c r="CA1293" s="136"/>
      <c r="CB1293" s="136"/>
      <c r="CC1293" s="136"/>
      <c r="CD1293" s="136"/>
      <c r="CE1293" s="136"/>
      <c r="CF1293" s="136"/>
      <c r="CG1293" s="136"/>
      <c r="CH1293" s="136" t="s">
        <v>5069</v>
      </c>
      <c r="CQ1293" s="203">
        <v>0</v>
      </c>
      <c r="CV1293" s="222">
        <v>0</v>
      </c>
    </row>
    <row r="1294" spans="1:100" s="203" customFormat="1" x14ac:dyDescent="0.25">
      <c r="A1294" s="136" t="s">
        <v>5096</v>
      </c>
      <c r="B1294" s="136"/>
      <c r="C1294" s="136"/>
      <c r="D1294" s="136"/>
      <c r="E1294" s="136" t="s">
        <v>5097</v>
      </c>
      <c r="F1294" s="136" t="s">
        <v>5098</v>
      </c>
      <c r="G1294" s="136" t="s">
        <v>133</v>
      </c>
      <c r="H1294" s="136">
        <v>47905</v>
      </c>
      <c r="I1294" s="136" t="s">
        <v>593</v>
      </c>
      <c r="J1294" s="136" t="s">
        <v>589</v>
      </c>
      <c r="K1294" s="136"/>
      <c r="L1294" s="136"/>
      <c r="M1294" s="136"/>
      <c r="N1294" s="136"/>
      <c r="O1294" s="136"/>
      <c r="P1294" s="132"/>
      <c r="Q1294" s="136"/>
      <c r="R1294" s="136"/>
      <c r="S1294" s="136"/>
      <c r="T1294" s="136"/>
      <c r="U1294" s="136"/>
      <c r="V1294" s="136"/>
      <c r="W1294" s="136"/>
      <c r="X1294" s="136"/>
      <c r="Y1294" s="136"/>
      <c r="Z1294" s="136"/>
      <c r="AA1294" s="136"/>
      <c r="AB1294" s="136"/>
      <c r="AC1294" s="136">
        <v>4</v>
      </c>
      <c r="AD1294" s="136">
        <v>4</v>
      </c>
      <c r="AE1294" s="136"/>
      <c r="AF1294" s="136">
        <v>3</v>
      </c>
      <c r="AG1294" s="136"/>
      <c r="AH1294" s="136">
        <v>4</v>
      </c>
      <c r="AI1294" s="136"/>
      <c r="AJ1294" s="136"/>
      <c r="AK1294" s="136"/>
      <c r="AL1294" s="136"/>
      <c r="AM1294" s="136"/>
      <c r="AN1294" s="136"/>
      <c r="AO1294" s="136"/>
      <c r="AP1294" s="136"/>
      <c r="AQ1294" s="136"/>
      <c r="AR1294" s="136"/>
      <c r="AS1294" s="136"/>
      <c r="AT1294" s="136"/>
      <c r="AU1294" s="136"/>
      <c r="AV1294" s="136"/>
      <c r="AW1294" s="136"/>
      <c r="AX1294" s="136"/>
      <c r="AY1294" s="136"/>
      <c r="AZ1294" s="136"/>
      <c r="BA1294" s="136"/>
      <c r="BB1294" s="136"/>
      <c r="BC1294" s="136"/>
      <c r="BD1294" s="136"/>
      <c r="BE1294" s="136"/>
      <c r="BF1294" s="136"/>
      <c r="BG1294" s="136"/>
      <c r="BH1294" s="136"/>
      <c r="BI1294" s="136"/>
      <c r="BJ1294" s="136"/>
      <c r="BK1294" s="136"/>
      <c r="BL1294" s="136"/>
      <c r="BM1294" s="136"/>
      <c r="BN1294" s="136"/>
      <c r="BO1294" s="136"/>
      <c r="BP1294" s="136"/>
      <c r="BQ1294" s="136"/>
      <c r="BR1294" s="136"/>
      <c r="BS1294" s="136"/>
      <c r="BT1294" s="136"/>
      <c r="BU1294" s="136"/>
      <c r="BV1294" s="136"/>
      <c r="BW1294" s="136"/>
      <c r="BX1294" s="136"/>
      <c r="BY1294" s="136"/>
      <c r="BZ1294" s="136"/>
      <c r="CA1294" s="136"/>
      <c r="CB1294" s="136"/>
      <c r="CC1294" s="136"/>
      <c r="CD1294" s="136"/>
      <c r="CE1294" s="136"/>
      <c r="CF1294" s="136"/>
      <c r="CG1294" s="136"/>
      <c r="CH1294" s="136" t="s">
        <v>5099</v>
      </c>
      <c r="CQ1294" s="203">
        <v>0</v>
      </c>
      <c r="CV1294" s="222">
        <v>0</v>
      </c>
    </row>
    <row r="1295" spans="1:100" s="203" customFormat="1" x14ac:dyDescent="0.25">
      <c r="A1295" s="136" t="s">
        <v>5627</v>
      </c>
      <c r="B1295" s="136"/>
      <c r="C1295" s="136"/>
      <c r="D1295" s="136" t="s">
        <v>5630</v>
      </c>
      <c r="E1295" s="136" t="s">
        <v>5628</v>
      </c>
      <c r="F1295" s="136" t="s">
        <v>5629</v>
      </c>
      <c r="G1295" s="136" t="s">
        <v>133</v>
      </c>
      <c r="H1295" s="136">
        <v>47905</v>
      </c>
      <c r="I1295" s="136" t="s">
        <v>593</v>
      </c>
      <c r="J1295" s="136" t="s">
        <v>589</v>
      </c>
      <c r="K1295" s="136">
        <v>18122</v>
      </c>
      <c r="L1295" s="136"/>
      <c r="M1295" s="136"/>
      <c r="N1295" s="136"/>
      <c r="O1295" s="136"/>
      <c r="P1295" s="132"/>
      <c r="Q1295" s="136"/>
      <c r="R1295" s="136"/>
      <c r="S1295" s="136"/>
      <c r="T1295" s="136"/>
      <c r="U1295" s="136"/>
      <c r="V1295" s="136"/>
      <c r="W1295" s="136"/>
      <c r="X1295" s="136"/>
      <c r="Y1295" s="136"/>
      <c r="Z1295" s="136"/>
      <c r="AA1295" s="136">
        <v>1987</v>
      </c>
      <c r="AB1295" s="136"/>
      <c r="AC1295" s="136">
        <v>2</v>
      </c>
      <c r="AD1295" s="136">
        <v>2</v>
      </c>
      <c r="AE1295" s="136"/>
      <c r="AF1295" s="136">
        <v>2</v>
      </c>
      <c r="AG1295" s="136"/>
      <c r="AH1295" s="136">
        <v>2</v>
      </c>
      <c r="AI1295" s="136"/>
      <c r="AJ1295" s="136"/>
      <c r="AK1295" s="136"/>
      <c r="AL1295" s="136"/>
      <c r="AM1295" s="136"/>
      <c r="AN1295" s="136"/>
      <c r="AO1295" s="136"/>
      <c r="AP1295" s="136"/>
      <c r="AQ1295" s="136"/>
      <c r="AR1295" s="136"/>
      <c r="AS1295" s="136"/>
      <c r="AT1295" s="136"/>
      <c r="AU1295" s="136"/>
      <c r="AV1295" s="136"/>
      <c r="AW1295" s="136"/>
      <c r="AX1295" s="136"/>
      <c r="AY1295" s="136"/>
      <c r="AZ1295" s="136"/>
      <c r="BA1295" s="136"/>
      <c r="BB1295" s="136"/>
      <c r="BC1295" s="136"/>
      <c r="BD1295" s="136"/>
      <c r="BE1295" s="136"/>
      <c r="BF1295" s="136"/>
      <c r="BG1295" s="136"/>
      <c r="BH1295" s="136"/>
      <c r="BI1295" s="136"/>
      <c r="BJ1295" s="136"/>
      <c r="BK1295" s="136"/>
      <c r="BL1295" s="136"/>
      <c r="BM1295" s="136"/>
      <c r="BN1295" s="136"/>
      <c r="BO1295" s="136"/>
      <c r="BP1295" s="136"/>
      <c r="BQ1295" s="136"/>
      <c r="BR1295" s="136"/>
      <c r="BS1295" s="136"/>
      <c r="BT1295" s="136"/>
      <c r="BU1295" s="136"/>
      <c r="BV1295" s="136"/>
      <c r="BW1295" s="136"/>
      <c r="BX1295" s="136"/>
      <c r="BY1295" s="136"/>
      <c r="BZ1295" s="136"/>
      <c r="CA1295" s="136"/>
      <c r="CB1295" s="136"/>
      <c r="CC1295" s="136"/>
      <c r="CD1295" s="136"/>
      <c r="CE1295" s="136"/>
      <c r="CF1295" s="136"/>
      <c r="CG1295" s="136"/>
      <c r="CH1295" s="136" t="s">
        <v>5631</v>
      </c>
      <c r="CQ1295" s="203">
        <v>0</v>
      </c>
      <c r="CV1295" s="203">
        <v>0</v>
      </c>
    </row>
    <row r="1296" spans="1:100" s="203" customFormat="1" x14ac:dyDescent="0.25">
      <c r="A1296" s="136" t="s">
        <v>5632</v>
      </c>
      <c r="B1296" s="136"/>
      <c r="C1296" s="136"/>
      <c r="D1296" s="136"/>
      <c r="E1296" s="136" t="s">
        <v>5633</v>
      </c>
      <c r="F1296" s="136" t="s">
        <v>5634</v>
      </c>
      <c r="G1296" s="136" t="s">
        <v>133</v>
      </c>
      <c r="H1296" s="136">
        <v>47904</v>
      </c>
      <c r="I1296" s="136" t="s">
        <v>593</v>
      </c>
      <c r="J1296" s="136" t="s">
        <v>589</v>
      </c>
      <c r="K1296" s="136">
        <v>15792</v>
      </c>
      <c r="L1296" s="136"/>
      <c r="M1296" s="136"/>
      <c r="N1296" s="136"/>
      <c r="O1296" s="136"/>
      <c r="P1296" s="132"/>
      <c r="Q1296" s="136"/>
      <c r="R1296" s="136"/>
      <c r="S1296" s="136"/>
      <c r="T1296" s="136"/>
      <c r="U1296" s="136"/>
      <c r="V1296" s="136"/>
      <c r="W1296" s="136"/>
      <c r="X1296" s="136"/>
      <c r="Y1296" s="136"/>
      <c r="Z1296" s="136"/>
      <c r="AA1296" s="136">
        <v>1920</v>
      </c>
      <c r="AB1296" s="136"/>
      <c r="AC1296" s="136">
        <v>1</v>
      </c>
      <c r="AD1296" s="136">
        <v>1</v>
      </c>
      <c r="AE1296" s="136"/>
      <c r="AF1296" s="136">
        <v>1</v>
      </c>
      <c r="AG1296" s="136"/>
      <c r="AH1296" s="136">
        <v>1</v>
      </c>
      <c r="AI1296" s="136"/>
      <c r="AJ1296" s="136"/>
      <c r="AK1296" s="136"/>
      <c r="AL1296" s="136"/>
      <c r="AM1296" s="136"/>
      <c r="AN1296" s="136"/>
      <c r="AO1296" s="136"/>
      <c r="AP1296" s="136"/>
      <c r="AQ1296" s="136"/>
      <c r="AR1296" s="136"/>
      <c r="AS1296" s="136"/>
      <c r="AT1296" s="136"/>
      <c r="AU1296" s="136"/>
      <c r="AV1296" s="136"/>
      <c r="AW1296" s="136"/>
      <c r="AX1296" s="136"/>
      <c r="AY1296" s="136"/>
      <c r="AZ1296" s="136"/>
      <c r="BA1296" s="136"/>
      <c r="BB1296" s="136"/>
      <c r="BC1296" s="136"/>
      <c r="BD1296" s="136"/>
      <c r="BE1296" s="136"/>
      <c r="BF1296" s="136"/>
      <c r="BG1296" s="136"/>
      <c r="BH1296" s="136"/>
      <c r="BI1296" s="136"/>
      <c r="BJ1296" s="136"/>
      <c r="BK1296" s="136"/>
      <c r="BL1296" s="136"/>
      <c r="BM1296" s="136"/>
      <c r="BN1296" s="136"/>
      <c r="BO1296" s="136"/>
      <c r="BP1296" s="136"/>
      <c r="BQ1296" s="136"/>
      <c r="BR1296" s="136"/>
      <c r="BS1296" s="136"/>
      <c r="BT1296" s="136"/>
      <c r="BU1296" s="136"/>
      <c r="BV1296" s="136"/>
      <c r="BW1296" s="136"/>
      <c r="BX1296" s="136"/>
      <c r="BY1296" s="136"/>
      <c r="BZ1296" s="136"/>
      <c r="CA1296" s="136"/>
      <c r="CB1296" s="136"/>
      <c r="CC1296" s="136"/>
      <c r="CD1296" s="136"/>
      <c r="CE1296" s="136"/>
      <c r="CF1296" s="136"/>
      <c r="CG1296" s="136"/>
      <c r="CH1296" s="136" t="s">
        <v>5635</v>
      </c>
      <c r="CQ1296" s="203">
        <v>0</v>
      </c>
      <c r="CV1296" s="203">
        <v>0</v>
      </c>
    </row>
    <row r="1297" spans="1:100" s="203" customFormat="1" x14ac:dyDescent="0.25">
      <c r="A1297" s="136" t="s">
        <v>5636</v>
      </c>
      <c r="B1297" s="136"/>
      <c r="C1297" s="136"/>
      <c r="D1297" s="136" t="s">
        <v>5637</v>
      </c>
      <c r="E1297" s="136" t="s">
        <v>4945</v>
      </c>
      <c r="F1297" s="136" t="s">
        <v>5638</v>
      </c>
      <c r="G1297" s="136" t="s">
        <v>133</v>
      </c>
      <c r="H1297" s="136">
        <v>47905</v>
      </c>
      <c r="I1297" s="136" t="s">
        <v>593</v>
      </c>
      <c r="J1297" s="136" t="s">
        <v>589</v>
      </c>
      <c r="K1297" s="136">
        <v>12180</v>
      </c>
      <c r="L1297" s="136"/>
      <c r="M1297" s="136"/>
      <c r="N1297" s="136"/>
      <c r="O1297" s="136"/>
      <c r="P1297" s="132">
        <v>392</v>
      </c>
      <c r="Q1297" s="136"/>
      <c r="R1297" s="136"/>
      <c r="S1297" s="136"/>
      <c r="T1297" s="136"/>
      <c r="U1297" s="136"/>
      <c r="V1297" s="136"/>
      <c r="W1297" s="136"/>
      <c r="X1297" s="136"/>
      <c r="Y1297" s="136"/>
      <c r="Z1297" s="136"/>
      <c r="AA1297" s="136">
        <v>1996</v>
      </c>
      <c r="AB1297" s="136"/>
      <c r="AC1297" s="136">
        <v>2</v>
      </c>
      <c r="AD1297" s="136">
        <v>2</v>
      </c>
      <c r="AE1297" s="136"/>
      <c r="AF1297" s="136">
        <v>2</v>
      </c>
      <c r="AG1297" s="136"/>
      <c r="AH1297" s="136">
        <v>2</v>
      </c>
      <c r="AI1297" s="136"/>
      <c r="AJ1297" s="136"/>
      <c r="AK1297" s="136"/>
      <c r="AL1297" s="136"/>
      <c r="AM1297" s="136"/>
      <c r="AN1297" s="136"/>
      <c r="AO1297" s="136"/>
      <c r="AP1297" s="136"/>
      <c r="AQ1297" s="136"/>
      <c r="AR1297" s="136"/>
      <c r="AS1297" s="136"/>
      <c r="AT1297" s="136"/>
      <c r="AU1297" s="136"/>
      <c r="AV1297" s="136"/>
      <c r="AW1297" s="136"/>
      <c r="AX1297" s="136"/>
      <c r="AY1297" s="136"/>
      <c r="AZ1297" s="136"/>
      <c r="BA1297" s="136"/>
      <c r="BB1297" s="136"/>
      <c r="BC1297" s="136"/>
      <c r="BD1297" s="136"/>
      <c r="BE1297" s="136"/>
      <c r="BF1297" s="136"/>
      <c r="BG1297" s="136"/>
      <c r="BH1297" s="136"/>
      <c r="BI1297" s="136"/>
      <c r="BJ1297" s="136"/>
      <c r="BK1297" s="136"/>
      <c r="BL1297" s="136"/>
      <c r="BM1297" s="136"/>
      <c r="BN1297" s="136"/>
      <c r="BO1297" s="136"/>
      <c r="BP1297" s="136"/>
      <c r="BQ1297" s="136"/>
      <c r="BR1297" s="136"/>
      <c r="BS1297" s="136"/>
      <c r="BT1297" s="136"/>
      <c r="BU1297" s="136"/>
      <c r="BV1297" s="136"/>
      <c r="BW1297" s="136"/>
      <c r="BX1297" s="136"/>
      <c r="BY1297" s="136"/>
      <c r="BZ1297" s="136"/>
      <c r="CA1297" s="136"/>
      <c r="CB1297" s="136"/>
      <c r="CC1297" s="136"/>
      <c r="CD1297" s="136"/>
      <c r="CE1297" s="136"/>
      <c r="CF1297" s="136"/>
      <c r="CG1297" s="136"/>
      <c r="CH1297" s="136" t="s">
        <v>5631</v>
      </c>
      <c r="CQ1297" s="203">
        <v>0</v>
      </c>
      <c r="CV1297" s="203">
        <v>0</v>
      </c>
    </row>
    <row r="1298" spans="1:100" s="203" customFormat="1" x14ac:dyDescent="0.25">
      <c r="A1298" s="136" t="s">
        <v>3166</v>
      </c>
      <c r="B1298" s="136"/>
      <c r="C1298" s="136"/>
      <c r="D1298" s="136"/>
      <c r="E1298" s="136" t="s">
        <v>5419</v>
      </c>
      <c r="F1298" s="136" t="s">
        <v>6323</v>
      </c>
      <c r="G1298" s="136" t="s">
        <v>133</v>
      </c>
      <c r="H1298" s="136">
        <v>47905</v>
      </c>
      <c r="I1298" s="136" t="s">
        <v>593</v>
      </c>
      <c r="J1298" s="136" t="s">
        <v>589</v>
      </c>
      <c r="K1298" s="136">
        <v>15120</v>
      </c>
      <c r="L1298" s="136"/>
      <c r="M1298" s="136"/>
      <c r="N1298" s="136"/>
      <c r="O1298" s="136"/>
      <c r="P1298" s="132"/>
      <c r="Q1298" s="136"/>
      <c r="R1298" s="136"/>
      <c r="S1298" s="136"/>
      <c r="T1298" s="136"/>
      <c r="U1298" s="136"/>
      <c r="V1298" s="136"/>
      <c r="W1298" s="136"/>
      <c r="X1298" s="136"/>
      <c r="Y1298" s="136"/>
      <c r="Z1298" s="136"/>
      <c r="AA1298" s="136">
        <v>1987</v>
      </c>
      <c r="AB1298" s="136"/>
      <c r="AC1298" s="136">
        <v>3</v>
      </c>
      <c r="AD1298" s="136">
        <v>3</v>
      </c>
      <c r="AE1298" s="136"/>
      <c r="AF1298" s="136"/>
      <c r="AG1298" s="136"/>
      <c r="AH1298" s="136">
        <v>3</v>
      </c>
      <c r="AI1298" s="136"/>
      <c r="AJ1298" s="136">
        <v>3</v>
      </c>
      <c r="AK1298" s="136"/>
      <c r="AL1298" s="136">
        <v>2</v>
      </c>
      <c r="AM1298" s="136"/>
      <c r="AN1298" s="136"/>
      <c r="AO1298" s="136"/>
      <c r="AP1298" s="136"/>
      <c r="AQ1298" s="136"/>
      <c r="AR1298" s="136"/>
      <c r="AS1298" s="136"/>
      <c r="AT1298" s="136"/>
      <c r="AU1298" s="136"/>
      <c r="AV1298" s="136"/>
      <c r="AW1298" s="136"/>
      <c r="AX1298" s="136"/>
      <c r="AY1298" s="136"/>
      <c r="AZ1298" s="136"/>
      <c r="BA1298" s="136"/>
      <c r="BB1298" s="136"/>
      <c r="BC1298" s="136"/>
      <c r="BD1298" s="136"/>
      <c r="BE1298" s="136"/>
      <c r="BF1298" s="136"/>
      <c r="BG1298" s="136"/>
      <c r="BH1298" s="136"/>
      <c r="BI1298" s="136"/>
      <c r="BJ1298" s="136"/>
      <c r="BK1298" s="136"/>
      <c r="BL1298" s="136"/>
      <c r="BM1298" s="136"/>
      <c r="BN1298" s="136"/>
      <c r="BO1298" s="136"/>
      <c r="BP1298" s="136"/>
      <c r="BQ1298" s="136"/>
      <c r="BR1298" s="136"/>
      <c r="BS1298" s="136"/>
      <c r="BT1298" s="136"/>
      <c r="BU1298" s="136"/>
      <c r="BV1298" s="136"/>
      <c r="BW1298" s="136"/>
      <c r="BX1298" s="136"/>
      <c r="BY1298" s="136"/>
      <c r="BZ1298" s="136"/>
      <c r="CA1298" s="136"/>
      <c r="CB1298" s="136"/>
      <c r="CC1298" s="136"/>
      <c r="CD1298" s="136"/>
      <c r="CE1298" s="136"/>
      <c r="CF1298" s="136"/>
      <c r="CG1298" s="136"/>
      <c r="CH1298" s="136" t="s">
        <v>6324</v>
      </c>
      <c r="CQ1298" s="203">
        <v>1</v>
      </c>
      <c r="CR1298" s="203" t="s">
        <v>3165</v>
      </c>
      <c r="CV1298" s="203">
        <v>0</v>
      </c>
    </row>
    <row r="1299" spans="1:100" s="224" customFormat="1" x14ac:dyDescent="0.25">
      <c r="A1299" s="35"/>
      <c r="B1299" s="35"/>
      <c r="C1299" s="35"/>
      <c r="D1299" s="35"/>
      <c r="E1299" s="35"/>
      <c r="F1299" s="35"/>
      <c r="G1299" s="35"/>
      <c r="H1299" s="35"/>
      <c r="I1299" s="35"/>
      <c r="J1299" s="35"/>
      <c r="K1299" s="35"/>
      <c r="L1299" s="35"/>
      <c r="M1299" s="35"/>
      <c r="N1299" s="35"/>
      <c r="O1299" s="35"/>
      <c r="P1299" s="33"/>
      <c r="Q1299" s="35"/>
      <c r="R1299" s="35"/>
      <c r="S1299" s="35"/>
      <c r="T1299" s="35"/>
      <c r="U1299" s="35"/>
      <c r="V1299" s="35"/>
      <c r="W1299" s="35"/>
      <c r="X1299" s="35"/>
      <c r="Y1299" s="35"/>
      <c r="Z1299" s="35"/>
      <c r="AA1299" s="35"/>
      <c r="AB1299" s="35"/>
      <c r="AC1299" s="35"/>
      <c r="AD1299" s="35"/>
      <c r="AE1299" s="35"/>
      <c r="AF1299" s="35"/>
      <c r="AG1299" s="35"/>
      <c r="AH1299" s="35"/>
      <c r="AI1299" s="35"/>
      <c r="AJ1299" s="35"/>
      <c r="AK1299" s="35"/>
      <c r="AL1299" s="35"/>
      <c r="AM1299" s="35"/>
      <c r="AN1299" s="35"/>
      <c r="AO1299" s="35"/>
      <c r="AP1299" s="35"/>
      <c r="AQ1299" s="35"/>
      <c r="AR1299" s="35"/>
      <c r="AS1299" s="35"/>
      <c r="AT1299" s="35"/>
      <c r="AU1299" s="35"/>
      <c r="AV1299" s="35"/>
      <c r="AW1299" s="35"/>
      <c r="AX1299" s="35"/>
      <c r="AY1299" s="35"/>
      <c r="AZ1299" s="35"/>
      <c r="BA1299" s="35"/>
      <c r="BB1299" s="35"/>
      <c r="BC1299" s="35"/>
      <c r="BD1299" s="35"/>
      <c r="BE1299" s="35"/>
      <c r="BF1299" s="35"/>
      <c r="BG1299" s="35"/>
      <c r="BH1299" s="35"/>
      <c r="BI1299" s="35"/>
      <c r="BJ1299" s="35"/>
      <c r="BK1299" s="35"/>
      <c r="BL1299" s="35"/>
      <c r="BM1299" s="35"/>
      <c r="BN1299" s="35"/>
      <c r="BO1299" s="35"/>
      <c r="BP1299" s="35"/>
      <c r="BQ1299" s="35"/>
      <c r="BR1299" s="35"/>
      <c r="BS1299" s="35"/>
      <c r="BT1299" s="35"/>
      <c r="BU1299" s="35"/>
      <c r="BV1299" s="35"/>
      <c r="BW1299" s="35"/>
      <c r="BX1299" s="35"/>
      <c r="BY1299" s="35"/>
      <c r="BZ1299" s="35"/>
      <c r="CA1299" s="35"/>
      <c r="CB1299" s="35"/>
      <c r="CC1299" s="35"/>
      <c r="CD1299" s="35"/>
      <c r="CE1299" s="35"/>
      <c r="CF1299" s="35"/>
      <c r="CG1299" s="35"/>
      <c r="CH1299" s="35"/>
    </row>
    <row r="1300" spans="1:100" s="224" customFormat="1" x14ac:dyDescent="0.25">
      <c r="A1300" s="35"/>
      <c r="B1300" s="35"/>
      <c r="C1300" s="35"/>
      <c r="D1300" s="35"/>
      <c r="E1300" s="35"/>
      <c r="F1300" s="35"/>
      <c r="G1300" s="35"/>
      <c r="H1300" s="35"/>
      <c r="I1300" s="35"/>
      <c r="J1300" s="35"/>
      <c r="K1300" s="35"/>
      <c r="L1300" s="35"/>
      <c r="M1300" s="35"/>
      <c r="N1300" s="35"/>
      <c r="O1300" s="35"/>
      <c r="P1300" s="33"/>
      <c r="Q1300" s="35"/>
      <c r="R1300" s="35"/>
      <c r="S1300" s="35"/>
      <c r="T1300" s="35"/>
      <c r="U1300" s="35"/>
      <c r="V1300" s="35"/>
      <c r="W1300" s="35"/>
      <c r="X1300" s="35"/>
      <c r="Y1300" s="35"/>
      <c r="Z1300" s="35"/>
      <c r="AA1300" s="35"/>
      <c r="AB1300" s="35"/>
      <c r="AC1300" s="35"/>
      <c r="AD1300" s="35"/>
      <c r="AE1300" s="35"/>
      <c r="AF1300" s="35"/>
      <c r="AG1300" s="35"/>
      <c r="AH1300" s="35"/>
      <c r="AI1300" s="35"/>
      <c r="AJ1300" s="35"/>
      <c r="AK1300" s="35"/>
      <c r="AL1300" s="35"/>
      <c r="AM1300" s="35"/>
      <c r="AN1300" s="35"/>
      <c r="AO1300" s="35"/>
      <c r="AP1300" s="35"/>
      <c r="AQ1300" s="35"/>
      <c r="AR1300" s="35"/>
      <c r="AS1300" s="35"/>
      <c r="AT1300" s="35"/>
      <c r="AU1300" s="35"/>
      <c r="AV1300" s="35"/>
      <c r="AW1300" s="35"/>
      <c r="AX1300" s="35"/>
      <c r="AY1300" s="35"/>
      <c r="AZ1300" s="35"/>
      <c r="BA1300" s="35"/>
      <c r="BB1300" s="35"/>
      <c r="BC1300" s="35"/>
      <c r="BD1300" s="35"/>
      <c r="BE1300" s="35"/>
      <c r="BF1300" s="35"/>
      <c r="BG1300" s="35"/>
      <c r="BH1300" s="35"/>
      <c r="BI1300" s="35"/>
      <c r="BJ1300" s="35"/>
      <c r="BK1300" s="35"/>
      <c r="BL1300" s="35"/>
      <c r="BM1300" s="35"/>
      <c r="BN1300" s="35"/>
      <c r="BO1300" s="35"/>
      <c r="BP1300" s="35"/>
      <c r="BQ1300" s="35"/>
      <c r="BR1300" s="35"/>
      <c r="BS1300" s="35"/>
      <c r="BT1300" s="35"/>
      <c r="BU1300" s="35"/>
      <c r="BV1300" s="35"/>
      <c r="BW1300" s="35"/>
      <c r="BX1300" s="35"/>
      <c r="BY1300" s="35"/>
      <c r="BZ1300" s="35"/>
      <c r="CA1300" s="35"/>
      <c r="CB1300" s="35"/>
      <c r="CC1300" s="35"/>
      <c r="CD1300" s="35"/>
      <c r="CE1300" s="35"/>
      <c r="CF1300" s="35"/>
      <c r="CG1300" s="35"/>
      <c r="CH1300" s="35"/>
    </row>
    <row r="1301" spans="1:100" s="224" customFormat="1" x14ac:dyDescent="0.25">
      <c r="A1301" s="35"/>
      <c r="B1301" s="35"/>
      <c r="C1301" s="35"/>
      <c r="D1301" s="35"/>
      <c r="E1301" s="35"/>
      <c r="F1301" s="35"/>
      <c r="G1301" s="35"/>
      <c r="H1301" s="35"/>
      <c r="I1301" s="35"/>
      <c r="J1301" s="35"/>
      <c r="K1301" s="35"/>
      <c r="L1301" s="35"/>
      <c r="M1301" s="35"/>
      <c r="N1301" s="35"/>
      <c r="O1301" s="35"/>
      <c r="P1301" s="33"/>
      <c r="Q1301" s="35"/>
      <c r="R1301" s="35"/>
      <c r="S1301" s="35"/>
      <c r="T1301" s="35"/>
      <c r="U1301" s="35"/>
      <c r="V1301" s="35"/>
      <c r="W1301" s="35"/>
      <c r="X1301" s="35"/>
      <c r="Y1301" s="35"/>
      <c r="Z1301" s="35"/>
      <c r="AA1301" s="35"/>
      <c r="AB1301" s="35"/>
      <c r="AC1301" s="35"/>
      <c r="AD1301" s="35"/>
      <c r="AE1301" s="35"/>
      <c r="AF1301" s="35"/>
      <c r="AG1301" s="35"/>
      <c r="AH1301" s="35"/>
      <c r="AI1301" s="35"/>
      <c r="AJ1301" s="35"/>
      <c r="AK1301" s="35"/>
      <c r="AL1301" s="35"/>
      <c r="AM1301" s="35"/>
      <c r="AN1301" s="35"/>
      <c r="AO1301" s="35"/>
      <c r="AP1301" s="35"/>
      <c r="AQ1301" s="35"/>
      <c r="AR1301" s="35"/>
      <c r="AS1301" s="35"/>
      <c r="AT1301" s="35"/>
      <c r="AU1301" s="35"/>
      <c r="AV1301" s="35"/>
      <c r="AW1301" s="35"/>
      <c r="AX1301" s="35"/>
      <c r="AY1301" s="35"/>
      <c r="AZ1301" s="35"/>
      <c r="BA1301" s="35"/>
      <c r="BB1301" s="35"/>
      <c r="BC1301" s="35"/>
      <c r="BD1301" s="35"/>
      <c r="BE1301" s="35"/>
      <c r="BF1301" s="35"/>
      <c r="BG1301" s="35"/>
      <c r="BH1301" s="35"/>
      <c r="BI1301" s="35"/>
      <c r="BJ1301" s="35"/>
      <c r="BK1301" s="35"/>
      <c r="BL1301" s="35"/>
      <c r="BM1301" s="35"/>
      <c r="BN1301" s="35"/>
      <c r="BO1301" s="35"/>
      <c r="BP1301" s="35"/>
      <c r="BQ1301" s="35"/>
      <c r="BR1301" s="35"/>
      <c r="BS1301" s="35"/>
      <c r="BT1301" s="35"/>
      <c r="BU1301" s="35"/>
      <c r="BV1301" s="35"/>
      <c r="BW1301" s="35"/>
      <c r="BX1301" s="35"/>
      <c r="BY1301" s="35"/>
      <c r="BZ1301" s="35"/>
      <c r="CA1301" s="35"/>
      <c r="CB1301" s="35"/>
      <c r="CC1301" s="35"/>
      <c r="CD1301" s="35"/>
      <c r="CE1301" s="35"/>
      <c r="CF1301" s="35"/>
      <c r="CG1301" s="35"/>
      <c r="CH1301" s="35"/>
    </row>
    <row r="1302" spans="1:100" x14ac:dyDescent="0.25">
      <c r="A1302" s="35"/>
      <c r="B1302" s="35"/>
      <c r="C1302" s="35"/>
      <c r="D1302" s="35"/>
      <c r="E1302" s="35"/>
      <c r="F1302" s="35"/>
      <c r="G1302" s="35"/>
      <c r="H1302" s="35"/>
      <c r="I1302" s="35" t="s">
        <v>593</v>
      </c>
      <c r="J1302" s="35" t="s">
        <v>590</v>
      </c>
      <c r="K1302" s="35"/>
      <c r="L1302" s="35"/>
      <c r="M1302" s="35"/>
      <c r="N1302" s="35"/>
      <c r="O1302" s="35"/>
      <c r="P1302" s="33"/>
      <c r="Q1302" s="35"/>
      <c r="R1302" s="35"/>
      <c r="S1302" s="35"/>
      <c r="T1302" s="35"/>
      <c r="U1302" s="35"/>
      <c r="V1302" s="35"/>
      <c r="W1302" s="35"/>
      <c r="X1302" s="35"/>
      <c r="Y1302" s="35"/>
      <c r="Z1302" s="35"/>
      <c r="AA1302" s="35"/>
      <c r="AB1302" s="35"/>
      <c r="AC1302" s="35"/>
      <c r="AD1302" s="35"/>
      <c r="AE1302" s="35"/>
      <c r="AF1302" s="35"/>
      <c r="AG1302" s="35"/>
      <c r="AH1302" s="35"/>
      <c r="AI1302" s="35"/>
      <c r="AJ1302" s="35"/>
      <c r="AK1302" s="35"/>
      <c r="AL1302" s="35"/>
      <c r="AM1302" s="35"/>
      <c r="AN1302" s="35"/>
      <c r="AO1302" s="35"/>
      <c r="AP1302" s="35"/>
      <c r="AQ1302" s="35"/>
      <c r="AR1302" s="35"/>
      <c r="AS1302" s="35"/>
      <c r="AT1302" s="35"/>
      <c r="AU1302" s="35"/>
      <c r="AV1302" s="35"/>
      <c r="AW1302" s="35"/>
      <c r="AX1302" s="35"/>
      <c r="AY1302" s="35"/>
      <c r="AZ1302" s="35"/>
      <c r="BA1302" s="35"/>
      <c r="BB1302" s="35"/>
      <c r="BC1302" s="35"/>
      <c r="BD1302" s="35"/>
      <c r="BE1302" s="35"/>
      <c r="BF1302" s="35"/>
      <c r="BG1302" s="35"/>
      <c r="BH1302" s="35"/>
      <c r="BI1302" s="35"/>
      <c r="BJ1302" s="35"/>
      <c r="BK1302" s="35"/>
      <c r="BL1302" s="35"/>
      <c r="BM1302" s="35"/>
      <c r="BN1302" s="35"/>
      <c r="BO1302" s="35"/>
      <c r="BP1302" s="35"/>
      <c r="BQ1302" s="35"/>
      <c r="BR1302" s="35"/>
      <c r="BS1302" s="35"/>
      <c r="BT1302" s="35"/>
      <c r="BU1302" s="35"/>
      <c r="BV1302" s="35"/>
      <c r="BW1302" s="35"/>
      <c r="BX1302" s="35"/>
      <c r="BY1302" s="35"/>
      <c r="BZ1302" s="35"/>
      <c r="CA1302" s="35"/>
      <c r="CB1302" s="35"/>
      <c r="CC1302" s="35"/>
      <c r="CD1302" s="35"/>
      <c r="CE1302" s="35"/>
      <c r="CF1302" s="35"/>
      <c r="CG1302" s="35"/>
      <c r="CH1302" s="35"/>
    </row>
    <row r="1303" spans="1:100" s="203" customFormat="1" x14ac:dyDescent="0.25">
      <c r="A1303" s="136" t="s">
        <v>5815</v>
      </c>
      <c r="B1303" s="136"/>
      <c r="C1303" s="136"/>
      <c r="D1303" s="136" t="s">
        <v>5816</v>
      </c>
      <c r="E1303" s="136" t="s">
        <v>5817</v>
      </c>
      <c r="F1303" s="136" t="s">
        <v>5818</v>
      </c>
      <c r="G1303" s="136" t="s">
        <v>133</v>
      </c>
      <c r="H1303" s="136">
        <v>47909</v>
      </c>
      <c r="I1303" s="136" t="s">
        <v>593</v>
      </c>
      <c r="J1303" s="35" t="s">
        <v>590</v>
      </c>
      <c r="K1303" s="136">
        <v>119728</v>
      </c>
      <c r="L1303" s="136"/>
      <c r="M1303" s="136"/>
      <c r="N1303" s="136"/>
      <c r="O1303" s="136"/>
      <c r="P1303" s="132"/>
      <c r="Q1303" s="136"/>
      <c r="R1303" s="136"/>
      <c r="S1303" s="136"/>
      <c r="T1303" s="136"/>
      <c r="U1303" s="136"/>
      <c r="V1303" s="136"/>
      <c r="W1303" s="136"/>
      <c r="X1303" s="136"/>
      <c r="Y1303" s="136"/>
      <c r="Z1303" s="136"/>
      <c r="AA1303" s="136">
        <v>1961</v>
      </c>
      <c r="AB1303" s="136"/>
      <c r="AC1303" s="136">
        <v>3</v>
      </c>
      <c r="AD1303" s="136">
        <v>3</v>
      </c>
      <c r="AE1303" s="136"/>
      <c r="AF1303" s="136"/>
      <c r="AG1303" s="136"/>
      <c r="AH1303" s="136">
        <v>3</v>
      </c>
      <c r="AI1303" s="136"/>
      <c r="AJ1303" s="136">
        <v>3</v>
      </c>
      <c r="AK1303" s="136"/>
      <c r="AL1303" s="136">
        <v>3</v>
      </c>
      <c r="AM1303" s="136"/>
      <c r="AN1303" s="136"/>
      <c r="AO1303" s="136"/>
      <c r="AP1303" s="136"/>
      <c r="AQ1303" s="136"/>
      <c r="AR1303" s="136"/>
      <c r="AS1303" s="136"/>
      <c r="AT1303" s="136"/>
      <c r="AU1303" s="136"/>
      <c r="AV1303" s="136"/>
      <c r="AW1303" s="136"/>
      <c r="AX1303" s="136"/>
      <c r="AY1303" s="136"/>
      <c r="AZ1303" s="136"/>
      <c r="BA1303" s="136"/>
      <c r="BB1303" s="136"/>
      <c r="BC1303" s="136"/>
      <c r="BD1303" s="136"/>
      <c r="BE1303" s="136"/>
      <c r="BF1303" s="136"/>
      <c r="BG1303" s="136"/>
      <c r="BH1303" s="136"/>
      <c r="BI1303" s="136"/>
      <c r="BJ1303" s="136"/>
      <c r="BK1303" s="136"/>
      <c r="BL1303" s="136"/>
      <c r="BM1303" s="136"/>
      <c r="BN1303" s="136"/>
      <c r="BO1303" s="136"/>
      <c r="BP1303" s="136"/>
      <c r="BQ1303" s="136"/>
      <c r="BR1303" s="136"/>
      <c r="BS1303" s="136"/>
      <c r="BT1303" s="136"/>
      <c r="BU1303" s="136"/>
      <c r="BV1303" s="136"/>
      <c r="BW1303" s="136"/>
      <c r="BX1303" s="136"/>
      <c r="BY1303" s="136"/>
      <c r="BZ1303" s="136"/>
      <c r="CA1303" s="136"/>
      <c r="CB1303" s="136"/>
      <c r="CC1303" s="136"/>
      <c r="CD1303" s="136"/>
      <c r="CE1303" s="136"/>
      <c r="CF1303" s="136"/>
      <c r="CG1303" s="136"/>
      <c r="CH1303" s="136" t="s">
        <v>5819</v>
      </c>
      <c r="CQ1303" s="203">
        <v>0</v>
      </c>
      <c r="CV1303" s="203">
        <v>0</v>
      </c>
    </row>
    <row r="1304" spans="1:100" s="227" customFormat="1" x14ac:dyDescent="0.25">
      <c r="A1304" s="35"/>
      <c r="B1304" s="35"/>
      <c r="C1304" s="35"/>
      <c r="D1304" s="35"/>
      <c r="E1304" s="35"/>
      <c r="F1304" s="35"/>
      <c r="G1304" s="35"/>
      <c r="H1304" s="35"/>
      <c r="I1304" s="35"/>
      <c r="J1304" s="35"/>
      <c r="K1304" s="35"/>
      <c r="L1304" s="35"/>
      <c r="M1304" s="35"/>
      <c r="N1304" s="35"/>
      <c r="O1304" s="35"/>
      <c r="P1304" s="33"/>
      <c r="Q1304" s="35"/>
      <c r="R1304" s="35"/>
      <c r="S1304" s="35"/>
      <c r="T1304" s="35"/>
      <c r="U1304" s="35"/>
      <c r="V1304" s="35"/>
      <c r="W1304" s="35"/>
      <c r="X1304" s="35"/>
      <c r="Y1304" s="35"/>
      <c r="Z1304" s="35"/>
      <c r="AA1304" s="35"/>
      <c r="AB1304" s="35"/>
      <c r="AC1304" s="35"/>
      <c r="AD1304" s="35"/>
      <c r="AE1304" s="35"/>
      <c r="AF1304" s="35"/>
      <c r="AG1304" s="35"/>
      <c r="AH1304" s="35"/>
      <c r="AI1304" s="35"/>
      <c r="AJ1304" s="35"/>
      <c r="AK1304" s="35"/>
      <c r="AL1304" s="35"/>
      <c r="AM1304" s="35"/>
      <c r="AN1304" s="35"/>
      <c r="AO1304" s="35"/>
      <c r="AP1304" s="35"/>
      <c r="AQ1304" s="35"/>
      <c r="AR1304" s="35"/>
      <c r="AS1304" s="35"/>
      <c r="AT1304" s="35"/>
      <c r="AU1304" s="35"/>
      <c r="AV1304" s="35"/>
      <c r="AW1304" s="35"/>
      <c r="AX1304" s="35"/>
      <c r="AY1304" s="35"/>
      <c r="AZ1304" s="35"/>
      <c r="BA1304" s="35"/>
      <c r="BB1304" s="35"/>
      <c r="BC1304" s="35"/>
      <c r="BD1304" s="35"/>
      <c r="BE1304" s="35"/>
      <c r="BF1304" s="35"/>
      <c r="BG1304" s="35"/>
      <c r="BH1304" s="35"/>
      <c r="BI1304" s="35"/>
      <c r="BJ1304" s="35"/>
      <c r="BK1304" s="35"/>
      <c r="BL1304" s="35"/>
      <c r="BM1304" s="35"/>
      <c r="BN1304" s="35"/>
      <c r="BO1304" s="35"/>
      <c r="BP1304" s="35"/>
      <c r="BQ1304" s="35"/>
      <c r="BR1304" s="35"/>
      <c r="BS1304" s="35"/>
      <c r="BT1304" s="35"/>
      <c r="BU1304" s="35"/>
      <c r="BV1304" s="35"/>
      <c r="BW1304" s="35"/>
      <c r="BX1304" s="35"/>
      <c r="BY1304" s="35"/>
      <c r="BZ1304" s="35"/>
      <c r="CA1304" s="35"/>
      <c r="CB1304" s="35"/>
      <c r="CC1304" s="35"/>
      <c r="CD1304" s="35"/>
      <c r="CE1304" s="35"/>
      <c r="CF1304" s="35"/>
      <c r="CG1304" s="35"/>
      <c r="CH1304" s="35"/>
    </row>
    <row r="1305" spans="1:100" s="227" customFormat="1" x14ac:dyDescent="0.25">
      <c r="A1305" s="35"/>
      <c r="B1305" s="35"/>
      <c r="C1305" s="35"/>
      <c r="D1305" s="35"/>
      <c r="E1305" s="35"/>
      <c r="F1305" s="35"/>
      <c r="G1305" s="35"/>
      <c r="H1305" s="35"/>
      <c r="I1305" s="35"/>
      <c r="J1305" s="35"/>
      <c r="K1305" s="35"/>
      <c r="L1305" s="35"/>
      <c r="M1305" s="35"/>
      <c r="N1305" s="35"/>
      <c r="O1305" s="35"/>
      <c r="P1305" s="33"/>
      <c r="Q1305" s="35"/>
      <c r="R1305" s="35"/>
      <c r="S1305" s="35"/>
      <c r="T1305" s="35"/>
      <c r="U1305" s="35"/>
      <c r="V1305" s="35"/>
      <c r="W1305" s="35"/>
      <c r="X1305" s="35"/>
      <c r="Y1305" s="35"/>
      <c r="Z1305" s="35"/>
      <c r="AA1305" s="35"/>
      <c r="AB1305" s="35"/>
      <c r="AC1305" s="35"/>
      <c r="AD1305" s="35"/>
      <c r="AE1305" s="35"/>
      <c r="AF1305" s="35"/>
      <c r="AG1305" s="35"/>
      <c r="AH1305" s="35"/>
      <c r="AI1305" s="35"/>
      <c r="AJ1305" s="35"/>
      <c r="AK1305" s="35"/>
      <c r="AL1305" s="35"/>
      <c r="AM1305" s="35"/>
      <c r="AN1305" s="35"/>
      <c r="AO1305" s="35"/>
      <c r="AP1305" s="35"/>
      <c r="AQ1305" s="35"/>
      <c r="AR1305" s="35"/>
      <c r="AS1305" s="35"/>
      <c r="AT1305" s="35"/>
      <c r="AU1305" s="35"/>
      <c r="AV1305" s="35"/>
      <c r="AW1305" s="35"/>
      <c r="AX1305" s="35"/>
      <c r="AY1305" s="35"/>
      <c r="AZ1305" s="35"/>
      <c r="BA1305" s="35"/>
      <c r="BB1305" s="35"/>
      <c r="BC1305" s="35"/>
      <c r="BD1305" s="35"/>
      <c r="BE1305" s="35"/>
      <c r="BF1305" s="35"/>
      <c r="BG1305" s="35"/>
      <c r="BH1305" s="35"/>
      <c r="BI1305" s="35"/>
      <c r="BJ1305" s="35"/>
      <c r="BK1305" s="35"/>
      <c r="BL1305" s="35"/>
      <c r="BM1305" s="35"/>
      <c r="BN1305" s="35"/>
      <c r="BO1305" s="35"/>
      <c r="BP1305" s="35"/>
      <c r="BQ1305" s="35"/>
      <c r="BR1305" s="35"/>
      <c r="BS1305" s="35"/>
      <c r="BT1305" s="35"/>
      <c r="BU1305" s="35"/>
      <c r="BV1305" s="35"/>
      <c r="BW1305" s="35"/>
      <c r="BX1305" s="35"/>
      <c r="BY1305" s="35"/>
      <c r="BZ1305" s="35"/>
      <c r="CA1305" s="35"/>
      <c r="CB1305" s="35"/>
      <c r="CC1305" s="35"/>
      <c r="CD1305" s="35"/>
      <c r="CE1305" s="35"/>
      <c r="CF1305" s="35"/>
      <c r="CG1305" s="35"/>
      <c r="CH1305" s="35"/>
    </row>
    <row r="1306" spans="1:100" x14ac:dyDescent="0.25">
      <c r="A1306" s="35"/>
      <c r="B1306" s="35"/>
      <c r="C1306" s="35"/>
      <c r="D1306" s="35"/>
      <c r="E1306" s="35"/>
      <c r="F1306" s="35"/>
      <c r="G1306" s="35"/>
      <c r="H1306" s="35"/>
      <c r="I1306" s="35" t="s">
        <v>593</v>
      </c>
      <c r="J1306" s="35" t="s">
        <v>591</v>
      </c>
      <c r="K1306" s="35"/>
      <c r="L1306" s="35"/>
      <c r="M1306" s="35"/>
      <c r="N1306" s="35"/>
      <c r="O1306" s="35"/>
      <c r="P1306" s="33"/>
      <c r="Q1306" s="35"/>
      <c r="R1306" s="35"/>
      <c r="S1306" s="35"/>
      <c r="T1306" s="35"/>
      <c r="U1306" s="35"/>
      <c r="V1306" s="35"/>
      <c r="W1306" s="35"/>
      <c r="X1306" s="35"/>
      <c r="Y1306" s="35"/>
      <c r="Z1306" s="35"/>
      <c r="AA1306" s="35"/>
      <c r="AB1306" s="35"/>
      <c r="AC1306" s="35"/>
      <c r="AD1306" s="35"/>
      <c r="AE1306" s="35"/>
      <c r="AF1306" s="35"/>
      <c r="AG1306" s="35"/>
      <c r="AH1306" s="35"/>
      <c r="AI1306" s="35"/>
      <c r="AJ1306" s="35"/>
      <c r="AK1306" s="35"/>
      <c r="AL1306" s="35"/>
      <c r="AM1306" s="35"/>
      <c r="AN1306" s="35"/>
      <c r="AO1306" s="35"/>
      <c r="AP1306" s="35"/>
      <c r="AQ1306" s="35"/>
      <c r="AR1306" s="35"/>
      <c r="AS1306" s="35"/>
      <c r="AT1306" s="35"/>
      <c r="AU1306" s="35"/>
      <c r="AV1306" s="35"/>
      <c r="AW1306" s="35"/>
      <c r="AX1306" s="35"/>
      <c r="AY1306" s="35"/>
      <c r="AZ1306" s="35"/>
      <c r="BA1306" s="35"/>
      <c r="BB1306" s="35"/>
      <c r="BC1306" s="35"/>
      <c r="BD1306" s="35"/>
      <c r="BE1306" s="35"/>
      <c r="BF1306" s="35"/>
      <c r="BG1306" s="35"/>
      <c r="BH1306" s="35"/>
      <c r="BI1306" s="35"/>
      <c r="BJ1306" s="35"/>
      <c r="BK1306" s="35"/>
      <c r="BL1306" s="35"/>
      <c r="BM1306" s="35"/>
      <c r="BN1306" s="35"/>
      <c r="BO1306" s="35"/>
      <c r="BP1306" s="35"/>
      <c r="BQ1306" s="35"/>
      <c r="BR1306" s="35"/>
      <c r="BS1306" s="35"/>
      <c r="BT1306" s="35"/>
      <c r="BU1306" s="35"/>
      <c r="BV1306" s="35"/>
      <c r="BW1306" s="35"/>
      <c r="BX1306" s="35"/>
      <c r="BY1306" s="35"/>
      <c r="BZ1306" s="35"/>
      <c r="CA1306" s="35"/>
      <c r="CB1306" s="35"/>
      <c r="CC1306" s="35"/>
      <c r="CD1306" s="35"/>
      <c r="CE1306" s="35"/>
      <c r="CF1306" s="35"/>
      <c r="CG1306" s="35"/>
      <c r="CH1306" s="35"/>
    </row>
    <row r="1307" spans="1:100" s="203" customFormat="1" x14ac:dyDescent="0.25">
      <c r="A1307" s="136" t="s">
        <v>5810</v>
      </c>
      <c r="B1307" s="136"/>
      <c r="C1307" s="136"/>
      <c r="D1307" s="136" t="s">
        <v>5811</v>
      </c>
      <c r="E1307" s="136" t="s">
        <v>5812</v>
      </c>
      <c r="F1307" s="136" t="s">
        <v>5813</v>
      </c>
      <c r="G1307" s="136" t="s">
        <v>133</v>
      </c>
      <c r="H1307" s="136">
        <v>47909</v>
      </c>
      <c r="I1307" s="136" t="s">
        <v>593</v>
      </c>
      <c r="J1307" s="136" t="s">
        <v>591</v>
      </c>
      <c r="K1307" s="136">
        <v>270089</v>
      </c>
      <c r="L1307" s="136"/>
      <c r="M1307" s="136"/>
      <c r="N1307" s="136"/>
      <c r="O1307" s="136"/>
      <c r="P1307" s="132"/>
      <c r="Q1307" s="136"/>
      <c r="R1307" s="136"/>
      <c r="S1307" s="136"/>
      <c r="T1307" s="136"/>
      <c r="U1307" s="136"/>
      <c r="V1307" s="136"/>
      <c r="W1307" s="136"/>
      <c r="X1307" s="136"/>
      <c r="Y1307" s="136"/>
      <c r="Z1307" s="136"/>
      <c r="AA1307" s="136">
        <v>1979</v>
      </c>
      <c r="AB1307" s="136"/>
      <c r="AC1307" s="136">
        <v>3</v>
      </c>
      <c r="AD1307" s="136">
        <v>3</v>
      </c>
      <c r="AE1307" s="136"/>
      <c r="AF1307" s="136"/>
      <c r="AG1307" s="136"/>
      <c r="AH1307" s="136">
        <v>2</v>
      </c>
      <c r="AI1307" s="136"/>
      <c r="AJ1307" s="136">
        <v>3</v>
      </c>
      <c r="AK1307" s="136"/>
      <c r="AL1307" s="136">
        <v>3</v>
      </c>
      <c r="AM1307" s="136"/>
      <c r="AN1307" s="136"/>
      <c r="AO1307" s="136"/>
      <c r="AP1307" s="136"/>
      <c r="AQ1307" s="230"/>
      <c r="AR1307" s="230"/>
      <c r="AS1307" s="230"/>
      <c r="AT1307" s="231"/>
      <c r="AU1307" s="230"/>
      <c r="AV1307" s="230"/>
      <c r="AW1307" s="230"/>
      <c r="AX1307" s="230"/>
      <c r="AY1307" s="230"/>
      <c r="AZ1307" s="230"/>
      <c r="BA1307" s="230"/>
      <c r="BB1307" s="230"/>
      <c r="BC1307" s="230"/>
      <c r="BD1307" s="230"/>
      <c r="BE1307" s="230"/>
      <c r="BF1307" s="230"/>
      <c r="BG1307" s="230"/>
      <c r="BH1307" s="230"/>
      <c r="BI1307" s="230"/>
      <c r="BJ1307" s="230"/>
      <c r="BK1307" s="230"/>
      <c r="BL1307" s="230"/>
      <c r="BM1307" s="230"/>
      <c r="BN1307" s="230"/>
      <c r="BO1307" s="230"/>
      <c r="BP1307" s="230"/>
      <c r="BQ1307" s="230"/>
      <c r="BR1307" s="230"/>
      <c r="BS1307" s="230"/>
      <c r="BT1307" s="230"/>
      <c r="BU1307" s="230"/>
      <c r="BV1307" s="230"/>
      <c r="BW1307" s="230"/>
      <c r="BX1307" s="230"/>
      <c r="BY1307" s="136"/>
      <c r="BZ1307" s="230"/>
      <c r="CA1307" s="230"/>
      <c r="CB1307" s="136"/>
      <c r="CC1307" s="136"/>
      <c r="CD1307" s="136"/>
      <c r="CE1307" s="136"/>
      <c r="CF1307" s="136"/>
      <c r="CG1307" s="136"/>
      <c r="CH1307" s="136" t="s">
        <v>5814</v>
      </c>
      <c r="CQ1307" s="203">
        <v>0</v>
      </c>
      <c r="CV1307" s="203">
        <v>0</v>
      </c>
    </row>
    <row r="1308" spans="1:100" x14ac:dyDescent="0.25">
      <c r="A1308" s="35"/>
      <c r="B1308" s="35"/>
      <c r="C1308" s="35"/>
      <c r="D1308" s="35"/>
      <c r="E1308" s="35"/>
      <c r="F1308" s="35"/>
      <c r="G1308" s="35"/>
      <c r="H1308" s="35"/>
      <c r="I1308" s="35"/>
      <c r="J1308" s="35"/>
      <c r="K1308" s="35"/>
      <c r="L1308" s="35"/>
      <c r="M1308" s="35"/>
      <c r="N1308" s="35"/>
      <c r="O1308" s="35"/>
      <c r="P1308" s="33"/>
      <c r="Q1308" s="35"/>
      <c r="R1308" s="35"/>
      <c r="S1308" s="35"/>
      <c r="T1308" s="35"/>
      <c r="U1308" s="35"/>
      <c r="V1308" s="35"/>
      <c r="W1308" s="35"/>
      <c r="X1308" s="35"/>
      <c r="Y1308" s="35"/>
      <c r="Z1308" s="35"/>
      <c r="AA1308" s="35"/>
      <c r="AB1308" s="35"/>
      <c r="AC1308" s="35"/>
      <c r="AD1308" s="35"/>
      <c r="AE1308" s="35"/>
      <c r="AF1308" s="35"/>
      <c r="AG1308" s="35"/>
      <c r="AH1308" s="35"/>
      <c r="AI1308" s="35"/>
      <c r="AJ1308" s="35"/>
      <c r="AK1308" s="35"/>
      <c r="AL1308" s="35"/>
      <c r="AM1308" s="35"/>
      <c r="AN1308" s="35"/>
      <c r="AO1308" s="35"/>
      <c r="AP1308" s="35"/>
      <c r="AQ1308" s="36"/>
      <c r="AR1308" s="36"/>
      <c r="AS1308" s="36"/>
      <c r="AT1308" s="37"/>
      <c r="AU1308" s="36"/>
      <c r="AV1308" s="36"/>
      <c r="AW1308" s="36"/>
      <c r="AX1308" s="36"/>
      <c r="AY1308" s="36"/>
      <c r="AZ1308" s="36"/>
      <c r="BA1308" s="36"/>
      <c r="BB1308" s="36"/>
      <c r="BC1308" s="36"/>
      <c r="BD1308" s="36"/>
      <c r="BE1308" s="36"/>
      <c r="BF1308" s="36"/>
      <c r="BG1308" s="36"/>
      <c r="BH1308" s="36"/>
      <c r="BI1308" s="36"/>
      <c r="BJ1308" s="36"/>
      <c r="BK1308" s="36"/>
      <c r="BL1308" s="36"/>
      <c r="BM1308" s="36"/>
      <c r="BN1308" s="36"/>
      <c r="BO1308" s="36"/>
      <c r="BP1308" s="36"/>
      <c r="BQ1308" s="36"/>
      <c r="BR1308" s="36"/>
      <c r="BS1308" s="36"/>
      <c r="BT1308" s="36"/>
      <c r="BU1308" s="36"/>
      <c r="BV1308" s="36"/>
      <c r="BW1308" s="36"/>
      <c r="BX1308" s="36"/>
      <c r="BY1308" s="35"/>
      <c r="BZ1308" s="36"/>
      <c r="CA1308" s="36"/>
      <c r="CB1308" s="35"/>
      <c r="CC1308" s="35"/>
      <c r="CD1308" s="35"/>
      <c r="CE1308" s="35"/>
      <c r="CF1308" s="35"/>
      <c r="CG1308" s="35"/>
      <c r="CH1308" s="35"/>
    </row>
    <row r="1309" spans="1:100" x14ac:dyDescent="0.25">
      <c r="A1309" s="35"/>
      <c r="B1309" s="35"/>
      <c r="C1309" s="35"/>
      <c r="D1309" s="35"/>
      <c r="E1309" s="35"/>
      <c r="F1309" s="35"/>
      <c r="G1309" s="35"/>
      <c r="H1309" s="35"/>
      <c r="I1309" s="35"/>
      <c r="J1309" s="35"/>
      <c r="K1309" s="35"/>
      <c r="L1309" s="35"/>
      <c r="M1309" s="35"/>
      <c r="N1309" s="35"/>
      <c r="O1309" s="35"/>
      <c r="P1309" s="33"/>
      <c r="Q1309" s="35"/>
      <c r="R1309" s="35"/>
      <c r="S1309" s="35"/>
      <c r="T1309" s="35"/>
      <c r="U1309" s="35"/>
      <c r="V1309" s="35"/>
      <c r="W1309" s="35"/>
      <c r="X1309" s="35"/>
      <c r="Y1309" s="35"/>
      <c r="Z1309" s="35"/>
      <c r="AA1309" s="35"/>
      <c r="AB1309" s="35"/>
      <c r="AC1309" s="35"/>
      <c r="AD1309" s="35"/>
      <c r="AE1309" s="35"/>
      <c r="AF1309" s="35"/>
      <c r="AG1309" s="35"/>
      <c r="AH1309" s="35"/>
      <c r="AI1309" s="35"/>
      <c r="AJ1309" s="35"/>
      <c r="AK1309" s="35"/>
      <c r="AL1309" s="35"/>
      <c r="AM1309" s="35"/>
      <c r="AN1309" s="35"/>
      <c r="AO1309" s="35"/>
      <c r="AP1309" s="35"/>
      <c r="AQ1309" s="36"/>
      <c r="AR1309" s="36"/>
      <c r="AS1309" s="36"/>
      <c r="AT1309" s="37"/>
      <c r="AU1309" s="36"/>
      <c r="AV1309" s="36"/>
      <c r="AW1309" s="36"/>
      <c r="AX1309" s="36"/>
      <c r="AY1309" s="36"/>
      <c r="AZ1309" s="36"/>
      <c r="BA1309" s="36"/>
      <c r="BB1309" s="36"/>
      <c r="BC1309" s="36"/>
      <c r="BD1309" s="36"/>
      <c r="BE1309" s="36"/>
      <c r="BF1309" s="36"/>
      <c r="BG1309" s="36"/>
      <c r="BH1309" s="36"/>
      <c r="BI1309" s="36"/>
      <c r="BJ1309" s="36"/>
      <c r="BK1309" s="36"/>
      <c r="BL1309" s="36"/>
      <c r="BM1309" s="36"/>
      <c r="BN1309" s="36"/>
      <c r="BO1309" s="36"/>
      <c r="BP1309" s="36"/>
      <c r="BQ1309" s="36"/>
      <c r="BR1309" s="36"/>
      <c r="BS1309" s="36"/>
      <c r="BT1309" s="36"/>
      <c r="BU1309" s="36"/>
      <c r="BV1309" s="36"/>
      <c r="BW1309" s="36"/>
      <c r="BX1309" s="36"/>
      <c r="BY1309" s="35"/>
      <c r="BZ1309" s="36"/>
      <c r="CA1309" s="36"/>
      <c r="CB1309" s="35"/>
      <c r="CC1309" s="35"/>
      <c r="CD1309" s="35"/>
      <c r="CE1309" s="35"/>
      <c r="CF1309" s="35"/>
      <c r="CG1309" s="35"/>
      <c r="CH1309" s="35"/>
    </row>
    <row r="1310" spans="1:100" x14ac:dyDescent="0.25">
      <c r="A1310" s="35"/>
      <c r="B1310" s="35"/>
      <c r="C1310" s="35"/>
      <c r="D1310" s="35"/>
      <c r="E1310" s="35"/>
      <c r="F1310" s="35"/>
      <c r="G1310" s="35"/>
      <c r="H1310" s="35"/>
      <c r="I1310" s="35"/>
      <c r="J1310" s="35"/>
      <c r="K1310" s="35"/>
      <c r="L1310" s="35"/>
      <c r="M1310" s="35"/>
      <c r="N1310" s="35"/>
      <c r="O1310" s="35"/>
      <c r="P1310" s="33"/>
      <c r="Q1310" s="35"/>
      <c r="R1310" s="35"/>
      <c r="S1310" s="35"/>
      <c r="T1310" s="35"/>
      <c r="U1310" s="35"/>
      <c r="V1310" s="35"/>
      <c r="W1310" s="35"/>
      <c r="X1310" s="35"/>
      <c r="Y1310" s="35"/>
      <c r="Z1310" s="35"/>
      <c r="AA1310" s="35"/>
      <c r="AB1310" s="35"/>
      <c r="AC1310" s="35"/>
      <c r="AD1310" s="35"/>
      <c r="AE1310" s="35"/>
      <c r="AF1310" s="35"/>
      <c r="AG1310" s="35"/>
      <c r="AH1310" s="35"/>
      <c r="AI1310" s="35"/>
      <c r="AJ1310" s="35"/>
      <c r="AK1310" s="35"/>
      <c r="AL1310" s="35"/>
      <c r="AM1310" s="35"/>
      <c r="AN1310" s="35"/>
      <c r="AO1310" s="35"/>
      <c r="AP1310" s="35"/>
      <c r="AQ1310" s="36"/>
      <c r="AR1310" s="36"/>
      <c r="AS1310" s="36"/>
      <c r="AT1310" s="37"/>
      <c r="AU1310" s="36"/>
      <c r="AV1310" s="36"/>
      <c r="AW1310" s="36"/>
      <c r="AX1310" s="36"/>
      <c r="AY1310" s="36"/>
      <c r="AZ1310" s="36"/>
      <c r="BA1310" s="36"/>
      <c r="BB1310" s="36"/>
      <c r="BC1310" s="36"/>
      <c r="BD1310" s="36"/>
      <c r="BE1310" s="36"/>
      <c r="BF1310" s="36"/>
      <c r="BG1310" s="36"/>
      <c r="BH1310" s="36"/>
      <c r="BI1310" s="36"/>
      <c r="BJ1310" s="36"/>
      <c r="BK1310" s="36"/>
      <c r="BL1310" s="36"/>
      <c r="BM1310" s="36"/>
      <c r="BN1310" s="36"/>
      <c r="BO1310" s="36"/>
      <c r="BP1310" s="36"/>
      <c r="BQ1310" s="36"/>
      <c r="BR1310" s="36"/>
      <c r="BS1310" s="36"/>
      <c r="BT1310" s="36"/>
      <c r="BU1310" s="36"/>
      <c r="BV1310" s="36"/>
      <c r="BW1310" s="36"/>
      <c r="BX1310" s="36"/>
      <c r="BY1310" s="35"/>
      <c r="BZ1310" s="36"/>
      <c r="CA1310" s="36"/>
      <c r="CB1310" s="35"/>
      <c r="CC1310" s="35"/>
      <c r="CD1310" s="35"/>
      <c r="CE1310" s="35"/>
      <c r="CF1310" s="35"/>
      <c r="CG1310" s="35"/>
      <c r="CH1310" s="35"/>
    </row>
    <row r="1311" spans="1:100" x14ac:dyDescent="0.25">
      <c r="A1311" s="35"/>
      <c r="B1311" s="35"/>
      <c r="C1311" s="35"/>
      <c r="D1311" s="35"/>
      <c r="E1311" s="35"/>
      <c r="F1311" s="35"/>
      <c r="G1311" s="35"/>
      <c r="H1311" s="35"/>
      <c r="I1311" s="35"/>
      <c r="J1311" s="35"/>
      <c r="K1311" s="35"/>
      <c r="L1311" s="35"/>
      <c r="M1311" s="35"/>
      <c r="N1311" s="35"/>
      <c r="O1311" s="35"/>
      <c r="P1311" s="33"/>
      <c r="Q1311" s="35"/>
      <c r="R1311" s="35"/>
      <c r="S1311" s="35"/>
      <c r="T1311" s="35"/>
      <c r="U1311" s="35"/>
      <c r="V1311" s="35"/>
      <c r="W1311" s="35"/>
      <c r="X1311" s="35"/>
      <c r="Y1311" s="35"/>
      <c r="Z1311" s="35"/>
      <c r="AA1311" s="35"/>
      <c r="AB1311" s="35"/>
      <c r="AC1311" s="35"/>
      <c r="AD1311" s="35"/>
      <c r="AE1311" s="35"/>
      <c r="AF1311" s="35"/>
      <c r="AG1311" s="35"/>
      <c r="AH1311" s="35"/>
      <c r="AI1311" s="35"/>
      <c r="AJ1311" s="35"/>
      <c r="AK1311" s="35"/>
      <c r="AL1311" s="35"/>
      <c r="AM1311" s="35"/>
      <c r="AN1311" s="35"/>
      <c r="AO1311" s="35"/>
      <c r="AP1311" s="35"/>
      <c r="AQ1311" s="36"/>
      <c r="AR1311" s="36"/>
      <c r="AS1311" s="36"/>
      <c r="AT1311" s="37"/>
      <c r="AU1311" s="36"/>
      <c r="AV1311" s="36"/>
      <c r="AW1311" s="36"/>
      <c r="AX1311" s="36"/>
      <c r="AY1311" s="36"/>
      <c r="AZ1311" s="36"/>
      <c r="BA1311" s="36"/>
      <c r="BB1311" s="36"/>
      <c r="BC1311" s="36"/>
      <c r="BD1311" s="36"/>
      <c r="BE1311" s="36"/>
      <c r="BF1311" s="36"/>
      <c r="BG1311" s="36"/>
      <c r="BH1311" s="36"/>
      <c r="BI1311" s="36"/>
      <c r="BJ1311" s="36"/>
      <c r="BK1311" s="36"/>
      <c r="BL1311" s="36"/>
      <c r="BM1311" s="36"/>
      <c r="BN1311" s="36"/>
      <c r="BO1311" s="36"/>
      <c r="BP1311" s="36"/>
      <c r="BQ1311" s="36"/>
      <c r="BR1311" s="36"/>
      <c r="BS1311" s="36"/>
      <c r="BT1311" s="36"/>
      <c r="BU1311" s="36"/>
      <c r="BV1311" s="36"/>
      <c r="BW1311" s="36"/>
      <c r="BX1311" s="36"/>
      <c r="BY1311" s="35"/>
      <c r="BZ1311" s="36"/>
      <c r="CA1311" s="36"/>
      <c r="CB1311" s="35"/>
      <c r="CC1311" s="35"/>
      <c r="CD1311" s="35"/>
      <c r="CE1311" s="35"/>
      <c r="CF1311" s="35"/>
      <c r="CG1311" s="35"/>
      <c r="CH1311" s="35"/>
    </row>
    <row r="1312" spans="1:100" x14ac:dyDescent="0.25">
      <c r="A1312" s="35"/>
      <c r="B1312" s="35"/>
      <c r="C1312" s="35"/>
      <c r="D1312" s="35"/>
      <c r="E1312" s="35"/>
      <c r="F1312" s="35"/>
      <c r="G1312" s="35"/>
      <c r="H1312" s="35"/>
      <c r="I1312" s="35"/>
      <c r="J1312" s="35"/>
      <c r="K1312" s="35"/>
      <c r="L1312" s="35"/>
      <c r="M1312" s="35"/>
      <c r="N1312" s="35"/>
      <c r="O1312" s="35"/>
      <c r="P1312" s="33"/>
      <c r="Q1312" s="35"/>
      <c r="R1312" s="35"/>
      <c r="S1312" s="35"/>
      <c r="T1312" s="35"/>
      <c r="U1312" s="35"/>
      <c r="V1312" s="35"/>
      <c r="W1312" s="35"/>
      <c r="X1312" s="35"/>
      <c r="Y1312" s="35"/>
      <c r="Z1312" s="35"/>
      <c r="AA1312" s="35"/>
      <c r="AB1312" s="35"/>
      <c r="AC1312" s="35"/>
      <c r="AD1312" s="35"/>
      <c r="AE1312" s="35"/>
      <c r="AF1312" s="35"/>
      <c r="AG1312" s="35"/>
      <c r="AH1312" s="35"/>
      <c r="AI1312" s="35"/>
      <c r="AJ1312" s="35"/>
      <c r="AK1312" s="35"/>
      <c r="AL1312" s="35"/>
      <c r="AM1312" s="35"/>
      <c r="AN1312" s="35"/>
      <c r="AO1312" s="35"/>
      <c r="AP1312" s="35"/>
      <c r="AQ1312" s="36"/>
      <c r="AR1312" s="36"/>
      <c r="AS1312" s="36"/>
      <c r="AT1312" s="37"/>
      <c r="AU1312" s="36"/>
      <c r="AV1312" s="36"/>
      <c r="AW1312" s="36"/>
      <c r="AX1312" s="36"/>
      <c r="AY1312" s="36"/>
      <c r="AZ1312" s="36"/>
      <c r="BA1312" s="36"/>
      <c r="BB1312" s="36"/>
      <c r="BC1312" s="36"/>
      <c r="BD1312" s="36"/>
      <c r="BE1312" s="36"/>
      <c r="BF1312" s="36"/>
      <c r="BG1312" s="36"/>
      <c r="BH1312" s="36"/>
      <c r="BI1312" s="36"/>
      <c r="BJ1312" s="36"/>
      <c r="BK1312" s="36"/>
      <c r="BL1312" s="36"/>
      <c r="BM1312" s="36"/>
      <c r="BN1312" s="36"/>
      <c r="BO1312" s="36"/>
      <c r="BP1312" s="36"/>
      <c r="BQ1312" s="36"/>
      <c r="BR1312" s="36"/>
      <c r="BS1312" s="36"/>
      <c r="BT1312" s="36"/>
      <c r="BU1312" s="36"/>
      <c r="BV1312" s="36"/>
      <c r="BW1312" s="36"/>
      <c r="BX1312" s="36"/>
      <c r="BY1312" s="35"/>
      <c r="BZ1312" s="36"/>
      <c r="CA1312" s="36"/>
      <c r="CB1312" s="35"/>
      <c r="CC1312" s="35"/>
      <c r="CD1312" s="35"/>
      <c r="CE1312" s="35"/>
      <c r="CF1312" s="35"/>
      <c r="CG1312" s="35"/>
      <c r="CH1312" s="35"/>
    </row>
    <row r="1313" spans="1:86" x14ac:dyDescent="0.25">
      <c r="A1313" s="35"/>
      <c r="B1313" s="35"/>
      <c r="C1313" s="35"/>
      <c r="D1313" s="35"/>
      <c r="E1313" s="35"/>
      <c r="F1313" s="35"/>
      <c r="G1313" s="35"/>
      <c r="H1313" s="35"/>
      <c r="I1313" s="35"/>
      <c r="J1313" s="35"/>
      <c r="K1313" s="35"/>
      <c r="L1313" s="35"/>
      <c r="M1313" s="35"/>
      <c r="N1313" s="35"/>
      <c r="O1313" s="35"/>
      <c r="P1313" s="33"/>
      <c r="Q1313" s="35"/>
      <c r="R1313" s="35"/>
      <c r="S1313" s="35"/>
      <c r="T1313" s="35"/>
      <c r="U1313" s="35"/>
      <c r="V1313" s="35"/>
      <c r="W1313" s="35"/>
      <c r="X1313" s="35"/>
      <c r="Y1313" s="35"/>
      <c r="Z1313" s="35"/>
      <c r="AA1313" s="35"/>
      <c r="AB1313" s="35"/>
      <c r="AC1313" s="35"/>
      <c r="AD1313" s="35"/>
      <c r="AE1313" s="35"/>
      <c r="AF1313" s="35"/>
      <c r="AG1313" s="35"/>
      <c r="AH1313" s="35"/>
      <c r="AI1313" s="35"/>
      <c r="AJ1313" s="35"/>
      <c r="AK1313" s="35"/>
      <c r="AL1313" s="35"/>
      <c r="AM1313" s="35"/>
      <c r="AN1313" s="35"/>
      <c r="AO1313" s="35"/>
      <c r="AP1313" s="35"/>
      <c r="AQ1313" s="36"/>
      <c r="AR1313" s="36"/>
      <c r="AS1313" s="36"/>
      <c r="AT1313" s="37"/>
      <c r="AU1313" s="36"/>
      <c r="AV1313" s="36"/>
      <c r="AW1313" s="36"/>
      <c r="AX1313" s="36"/>
      <c r="AY1313" s="36"/>
      <c r="AZ1313" s="36"/>
      <c r="BA1313" s="36"/>
      <c r="BB1313" s="36"/>
      <c r="BC1313" s="36"/>
      <c r="BD1313" s="36"/>
      <c r="BE1313" s="36"/>
      <c r="BF1313" s="36"/>
      <c r="BG1313" s="36"/>
      <c r="BH1313" s="36"/>
      <c r="BI1313" s="36"/>
      <c r="BJ1313" s="36"/>
      <c r="BK1313" s="36"/>
      <c r="BL1313" s="36"/>
      <c r="BM1313" s="36"/>
      <c r="BN1313" s="36"/>
      <c r="BO1313" s="36"/>
      <c r="BP1313" s="36"/>
      <c r="BQ1313" s="36"/>
      <c r="BR1313" s="36"/>
      <c r="BS1313" s="36"/>
      <c r="BT1313" s="36"/>
      <c r="BU1313" s="36"/>
      <c r="BV1313" s="36"/>
      <c r="BW1313" s="36"/>
      <c r="BX1313" s="36"/>
      <c r="BY1313" s="35"/>
      <c r="BZ1313" s="36"/>
      <c r="CA1313" s="36"/>
      <c r="CB1313" s="35"/>
      <c r="CC1313" s="35"/>
      <c r="CD1313" s="35"/>
      <c r="CE1313" s="35"/>
      <c r="CF1313" s="35"/>
      <c r="CG1313" s="35"/>
      <c r="CH1313" s="35"/>
    </row>
    <row r="1314" spans="1:86" x14ac:dyDescent="0.25">
      <c r="A1314" s="35"/>
      <c r="B1314" s="35"/>
      <c r="C1314" s="35"/>
      <c r="D1314" s="35"/>
      <c r="E1314" s="35"/>
      <c r="F1314" s="35"/>
      <c r="G1314" s="35"/>
      <c r="H1314" s="35"/>
      <c r="I1314" s="35"/>
      <c r="J1314" s="35"/>
      <c r="K1314" s="35"/>
      <c r="L1314" s="35"/>
      <c r="M1314" s="35"/>
      <c r="N1314" s="35"/>
      <c r="O1314" s="35"/>
      <c r="P1314" s="33"/>
      <c r="Q1314" s="35"/>
      <c r="R1314" s="35"/>
      <c r="S1314" s="35"/>
      <c r="T1314" s="35"/>
      <c r="U1314" s="35"/>
      <c r="V1314" s="35"/>
      <c r="W1314" s="35"/>
      <c r="X1314" s="35"/>
      <c r="Y1314" s="35"/>
      <c r="Z1314" s="35"/>
      <c r="AA1314" s="35"/>
      <c r="AB1314" s="35"/>
      <c r="AC1314" s="35"/>
      <c r="AD1314" s="35"/>
      <c r="AE1314" s="35"/>
      <c r="AF1314" s="35"/>
      <c r="AG1314" s="35"/>
      <c r="AH1314" s="35"/>
      <c r="AI1314" s="35"/>
      <c r="AJ1314" s="35"/>
      <c r="AK1314" s="35"/>
      <c r="AL1314" s="35"/>
      <c r="AM1314" s="35"/>
      <c r="AN1314" s="35"/>
      <c r="AO1314" s="35"/>
      <c r="AP1314" s="35"/>
      <c r="AQ1314" s="36"/>
      <c r="AR1314" s="36"/>
      <c r="AS1314" s="36"/>
      <c r="AT1314" s="37"/>
      <c r="AU1314" s="36"/>
      <c r="AV1314" s="36"/>
      <c r="AW1314" s="36"/>
      <c r="AX1314" s="36"/>
      <c r="AY1314" s="36"/>
      <c r="AZ1314" s="36"/>
      <c r="BA1314" s="36"/>
      <c r="BB1314" s="36"/>
      <c r="BC1314" s="36"/>
      <c r="BD1314" s="36"/>
      <c r="BE1314" s="36"/>
      <c r="BF1314" s="36"/>
      <c r="BG1314" s="36"/>
      <c r="BH1314" s="36"/>
      <c r="BI1314" s="36"/>
      <c r="BJ1314" s="36"/>
      <c r="BK1314" s="36"/>
      <c r="BL1314" s="36"/>
      <c r="BM1314" s="36"/>
      <c r="BN1314" s="36"/>
      <c r="BO1314" s="36"/>
      <c r="BP1314" s="36"/>
      <c r="BQ1314" s="36"/>
      <c r="BR1314" s="36"/>
      <c r="BS1314" s="36"/>
      <c r="BT1314" s="36"/>
      <c r="BU1314" s="36"/>
      <c r="BV1314" s="36"/>
      <c r="BW1314" s="36"/>
      <c r="BX1314" s="36"/>
      <c r="BY1314" s="35"/>
      <c r="BZ1314" s="36"/>
      <c r="CA1314" s="36"/>
      <c r="CB1314" s="35"/>
      <c r="CC1314" s="35"/>
      <c r="CD1314" s="35"/>
      <c r="CE1314" s="35"/>
      <c r="CF1314" s="35"/>
      <c r="CG1314" s="35"/>
      <c r="CH1314" s="35"/>
    </row>
    <row r="1315" spans="1:86" x14ac:dyDescent="0.25">
      <c r="A1315" s="35"/>
      <c r="B1315" s="35"/>
      <c r="C1315" s="35"/>
      <c r="D1315" s="35"/>
      <c r="E1315" s="35"/>
      <c r="F1315" s="35"/>
      <c r="G1315" s="35"/>
      <c r="H1315" s="35"/>
      <c r="I1315" s="35"/>
      <c r="J1315" s="35"/>
      <c r="K1315" s="35"/>
      <c r="L1315" s="35"/>
      <c r="M1315" s="35"/>
      <c r="N1315" s="35"/>
      <c r="O1315" s="35"/>
      <c r="P1315" s="33"/>
      <c r="Q1315" s="35"/>
      <c r="R1315" s="35"/>
      <c r="S1315" s="35"/>
      <c r="T1315" s="35"/>
      <c r="U1315" s="35"/>
      <c r="V1315" s="35"/>
      <c r="W1315" s="35"/>
      <c r="X1315" s="35"/>
      <c r="Y1315" s="35"/>
      <c r="Z1315" s="35"/>
      <c r="AA1315" s="35"/>
      <c r="AB1315" s="35"/>
      <c r="AC1315" s="35"/>
      <c r="AD1315" s="35"/>
      <c r="AE1315" s="35"/>
      <c r="AF1315" s="35"/>
      <c r="AG1315" s="35"/>
      <c r="AH1315" s="35"/>
      <c r="AI1315" s="35"/>
      <c r="AJ1315" s="35"/>
      <c r="AK1315" s="35"/>
      <c r="AL1315" s="35"/>
      <c r="AM1315" s="35"/>
      <c r="AN1315" s="35"/>
      <c r="AO1315" s="35"/>
      <c r="AP1315" s="35"/>
      <c r="AQ1315" s="36"/>
      <c r="AR1315" s="36"/>
      <c r="AS1315" s="36"/>
      <c r="AT1315" s="37"/>
      <c r="AU1315" s="36"/>
      <c r="AV1315" s="36"/>
      <c r="AW1315" s="36"/>
      <c r="AX1315" s="36"/>
      <c r="AY1315" s="36"/>
      <c r="AZ1315" s="36"/>
      <c r="BA1315" s="36"/>
      <c r="BB1315" s="36"/>
      <c r="BC1315" s="36"/>
      <c r="BD1315" s="36"/>
      <c r="BE1315" s="36"/>
      <c r="BF1315" s="36"/>
      <c r="BG1315" s="36"/>
      <c r="BH1315" s="36"/>
      <c r="BI1315" s="36"/>
      <c r="BJ1315" s="36"/>
      <c r="BK1315" s="36"/>
      <c r="BL1315" s="36"/>
      <c r="BM1315" s="36"/>
      <c r="BN1315" s="36"/>
      <c r="BO1315" s="36"/>
      <c r="BP1315" s="36"/>
      <c r="BQ1315" s="36"/>
      <c r="BR1315" s="36"/>
      <c r="BS1315" s="36"/>
      <c r="BT1315" s="36"/>
      <c r="BU1315" s="36"/>
      <c r="BV1315" s="36"/>
      <c r="BW1315" s="36"/>
      <c r="BX1315" s="36"/>
      <c r="BY1315" s="35"/>
      <c r="BZ1315" s="36"/>
      <c r="CA1315" s="36"/>
      <c r="CB1315" s="35"/>
      <c r="CC1315" s="35"/>
      <c r="CD1315" s="35"/>
      <c r="CE1315" s="35"/>
      <c r="CF1315" s="35"/>
      <c r="CG1315" s="35"/>
      <c r="CH1315" s="35"/>
    </row>
    <row r="1316" spans="1:86" x14ac:dyDescent="0.25">
      <c r="A1316" s="35"/>
      <c r="B1316" s="35"/>
      <c r="C1316" s="35"/>
      <c r="D1316" s="35"/>
      <c r="E1316" s="35"/>
      <c r="F1316" s="35"/>
      <c r="G1316" s="35"/>
      <c r="H1316" s="35"/>
      <c r="I1316" s="35"/>
      <c r="J1316" s="35"/>
      <c r="K1316" s="35"/>
      <c r="L1316" s="35"/>
      <c r="M1316" s="35"/>
      <c r="N1316" s="35"/>
      <c r="O1316" s="35"/>
      <c r="P1316" s="33"/>
      <c r="Q1316" s="35"/>
      <c r="R1316" s="35"/>
      <c r="S1316" s="35"/>
      <c r="T1316" s="35"/>
      <c r="U1316" s="35"/>
      <c r="V1316" s="35"/>
      <c r="W1316" s="35"/>
      <c r="X1316" s="35"/>
      <c r="Y1316" s="35"/>
      <c r="Z1316" s="35"/>
      <c r="AA1316" s="35"/>
      <c r="AB1316" s="35"/>
      <c r="AC1316" s="35"/>
      <c r="AD1316" s="35"/>
      <c r="AE1316" s="35"/>
      <c r="AF1316" s="35"/>
      <c r="AG1316" s="35"/>
      <c r="AH1316" s="35"/>
      <c r="AI1316" s="35"/>
      <c r="AJ1316" s="35"/>
      <c r="AK1316" s="35"/>
      <c r="AL1316" s="35"/>
      <c r="AM1316" s="35"/>
      <c r="AN1316" s="35"/>
      <c r="AO1316" s="35"/>
      <c r="AP1316" s="35"/>
      <c r="AQ1316" s="36"/>
      <c r="AR1316" s="36"/>
      <c r="AS1316" s="36"/>
      <c r="AT1316" s="37"/>
      <c r="AU1316" s="36"/>
      <c r="AV1316" s="36"/>
      <c r="AW1316" s="36"/>
      <c r="AX1316" s="36"/>
      <c r="AY1316" s="36"/>
      <c r="AZ1316" s="36"/>
      <c r="BA1316" s="36"/>
      <c r="BB1316" s="36"/>
      <c r="BC1316" s="36"/>
      <c r="BD1316" s="36"/>
      <c r="BE1316" s="36"/>
      <c r="BF1316" s="36"/>
      <c r="BG1316" s="36"/>
      <c r="BH1316" s="36"/>
      <c r="BI1316" s="36"/>
      <c r="BJ1316" s="36"/>
      <c r="BK1316" s="36"/>
      <c r="BL1316" s="36"/>
      <c r="BM1316" s="36"/>
      <c r="BN1316" s="36"/>
      <c r="BO1316" s="36"/>
      <c r="BP1316" s="36"/>
      <c r="BQ1316" s="36"/>
      <c r="BR1316" s="36"/>
      <c r="BS1316" s="36"/>
      <c r="BT1316" s="36"/>
      <c r="BU1316" s="36"/>
      <c r="BV1316" s="36"/>
      <c r="BW1316" s="36"/>
      <c r="BX1316" s="36"/>
      <c r="BY1316" s="35"/>
      <c r="BZ1316" s="36"/>
      <c r="CA1316" s="36"/>
      <c r="CB1316" s="35"/>
      <c r="CC1316" s="35"/>
      <c r="CD1316" s="35"/>
      <c r="CE1316" s="35"/>
      <c r="CF1316" s="35"/>
      <c r="CG1316" s="35"/>
      <c r="CH1316" s="35"/>
    </row>
    <row r="1317" spans="1:86" x14ac:dyDescent="0.25">
      <c r="A1317" s="35"/>
      <c r="B1317" s="35"/>
      <c r="C1317" s="35"/>
      <c r="D1317" s="35"/>
      <c r="E1317" s="35"/>
      <c r="F1317" s="35"/>
      <c r="G1317" s="35"/>
      <c r="H1317" s="35"/>
      <c r="I1317" s="35"/>
      <c r="J1317" s="35"/>
      <c r="K1317" s="35"/>
      <c r="L1317" s="35"/>
      <c r="M1317" s="35"/>
      <c r="N1317" s="35"/>
      <c r="O1317" s="35"/>
      <c r="P1317" s="33"/>
      <c r="Q1317" s="35"/>
      <c r="R1317" s="35"/>
      <c r="S1317" s="35"/>
      <c r="T1317" s="35"/>
      <c r="U1317" s="35"/>
      <c r="V1317" s="35"/>
      <c r="W1317" s="35"/>
      <c r="X1317" s="35"/>
      <c r="Y1317" s="35"/>
      <c r="Z1317" s="35"/>
      <c r="AA1317" s="35"/>
      <c r="AB1317" s="35"/>
      <c r="AC1317" s="35"/>
      <c r="AD1317" s="35"/>
      <c r="AE1317" s="35"/>
      <c r="AF1317" s="35"/>
      <c r="AG1317" s="35"/>
      <c r="AH1317" s="35"/>
      <c r="AI1317" s="35"/>
      <c r="AJ1317" s="35"/>
      <c r="AK1317" s="35"/>
      <c r="AL1317" s="35"/>
      <c r="AM1317" s="35"/>
      <c r="AN1317" s="35"/>
      <c r="AO1317" s="35"/>
      <c r="AP1317" s="35"/>
      <c r="AQ1317" s="36"/>
      <c r="AR1317" s="36"/>
      <c r="AS1317" s="36"/>
      <c r="AT1317" s="37"/>
      <c r="AU1317" s="36"/>
      <c r="AV1317" s="36"/>
      <c r="AW1317" s="36"/>
      <c r="AX1317" s="36"/>
      <c r="AY1317" s="36"/>
      <c r="AZ1317" s="36"/>
      <c r="BA1317" s="36"/>
      <c r="BB1317" s="36"/>
      <c r="BC1317" s="36"/>
      <c r="BD1317" s="36"/>
      <c r="BE1317" s="36"/>
      <c r="BF1317" s="36"/>
      <c r="BG1317" s="36"/>
      <c r="BH1317" s="36"/>
      <c r="BI1317" s="36"/>
      <c r="BJ1317" s="36"/>
      <c r="BK1317" s="36"/>
      <c r="BL1317" s="36"/>
      <c r="BM1317" s="36"/>
      <c r="BN1317" s="36"/>
      <c r="BO1317" s="36"/>
      <c r="BP1317" s="36"/>
      <c r="BQ1317" s="36"/>
      <c r="BR1317" s="36"/>
      <c r="BS1317" s="36"/>
      <c r="BT1317" s="36"/>
      <c r="BU1317" s="36"/>
      <c r="BV1317" s="36"/>
      <c r="BW1317" s="36"/>
      <c r="BX1317" s="36"/>
      <c r="BY1317" s="35"/>
      <c r="BZ1317" s="36"/>
      <c r="CA1317" s="36"/>
      <c r="CB1317" s="35"/>
      <c r="CC1317" s="35"/>
      <c r="CD1317" s="35"/>
      <c r="CE1317" s="35"/>
      <c r="CF1317" s="35"/>
      <c r="CG1317" s="35"/>
      <c r="CH1317" s="35"/>
    </row>
    <row r="1318" spans="1:86" x14ac:dyDescent="0.25">
      <c r="A1318" s="35"/>
      <c r="B1318" s="35"/>
      <c r="C1318" s="35"/>
      <c r="D1318" s="35"/>
      <c r="E1318" s="35"/>
      <c r="F1318" s="35"/>
      <c r="G1318" s="35"/>
      <c r="H1318" s="35"/>
      <c r="I1318" s="35"/>
      <c r="J1318" s="35"/>
      <c r="K1318" s="35"/>
      <c r="L1318" s="35"/>
      <c r="M1318" s="35"/>
      <c r="N1318" s="35"/>
      <c r="O1318" s="35"/>
      <c r="P1318" s="33"/>
      <c r="Q1318" s="35"/>
      <c r="R1318" s="35"/>
      <c r="S1318" s="35"/>
      <c r="T1318" s="35"/>
      <c r="U1318" s="35"/>
      <c r="V1318" s="35"/>
      <c r="W1318" s="35"/>
      <c r="X1318" s="35"/>
      <c r="Y1318" s="35"/>
      <c r="Z1318" s="35"/>
      <c r="AA1318" s="35"/>
      <c r="AB1318" s="35"/>
      <c r="AC1318" s="35"/>
      <c r="AD1318" s="35"/>
      <c r="AE1318" s="35"/>
      <c r="AF1318" s="35"/>
      <c r="AG1318" s="35"/>
      <c r="AH1318" s="35"/>
      <c r="AI1318" s="35"/>
      <c r="AJ1318" s="35"/>
      <c r="AK1318" s="35"/>
      <c r="AL1318" s="35"/>
      <c r="AM1318" s="35"/>
      <c r="AN1318" s="35"/>
      <c r="AO1318" s="35"/>
      <c r="AP1318" s="35"/>
      <c r="AQ1318" s="36"/>
      <c r="AR1318" s="36"/>
      <c r="AS1318" s="36"/>
      <c r="AT1318" s="37"/>
      <c r="AU1318" s="36"/>
      <c r="AV1318" s="36"/>
      <c r="AW1318" s="36"/>
      <c r="AX1318" s="36"/>
      <c r="AY1318" s="36"/>
      <c r="AZ1318" s="36"/>
      <c r="BA1318" s="36"/>
      <c r="BB1318" s="36"/>
      <c r="BC1318" s="36"/>
      <c r="BD1318" s="36"/>
      <c r="BE1318" s="36"/>
      <c r="BF1318" s="36"/>
      <c r="BG1318" s="36"/>
      <c r="BH1318" s="36"/>
      <c r="BI1318" s="36"/>
      <c r="BJ1318" s="36"/>
      <c r="BK1318" s="36"/>
      <c r="BL1318" s="36"/>
      <c r="BM1318" s="36"/>
      <c r="BN1318" s="36"/>
      <c r="BO1318" s="36"/>
      <c r="BP1318" s="36"/>
      <c r="BQ1318" s="36"/>
      <c r="BR1318" s="36"/>
      <c r="BS1318" s="36"/>
      <c r="BT1318" s="36"/>
      <c r="BU1318" s="36"/>
      <c r="BV1318" s="36"/>
      <c r="BW1318" s="36"/>
      <c r="BX1318" s="36"/>
      <c r="BY1318" s="35"/>
      <c r="BZ1318" s="36"/>
      <c r="CA1318" s="36"/>
      <c r="CB1318" s="35"/>
      <c r="CC1318" s="35"/>
      <c r="CD1318" s="35"/>
      <c r="CE1318" s="35"/>
      <c r="CF1318" s="35"/>
      <c r="CG1318" s="35"/>
      <c r="CH1318" s="35"/>
    </row>
    <row r="1319" spans="1:86" x14ac:dyDescent="0.25">
      <c r="A1319" s="35"/>
      <c r="B1319" s="35"/>
      <c r="C1319" s="35"/>
      <c r="D1319" s="35"/>
      <c r="E1319" s="35"/>
      <c r="F1319" s="35"/>
      <c r="G1319" s="35"/>
      <c r="H1319" s="35"/>
      <c r="I1319" s="35"/>
      <c r="J1319" s="35"/>
      <c r="K1319" s="35"/>
      <c r="L1319" s="35"/>
      <c r="M1319" s="35"/>
      <c r="N1319" s="35"/>
      <c r="O1319" s="35"/>
      <c r="P1319" s="33"/>
      <c r="Q1319" s="35"/>
      <c r="R1319" s="35"/>
      <c r="S1319" s="35"/>
      <c r="T1319" s="35"/>
      <c r="U1319" s="35"/>
      <c r="V1319" s="35"/>
      <c r="W1319" s="35"/>
      <c r="X1319" s="35"/>
      <c r="Y1319" s="35"/>
      <c r="Z1319" s="35"/>
      <c r="AA1319" s="35"/>
      <c r="AB1319" s="35"/>
      <c r="AC1319" s="35"/>
      <c r="AD1319" s="35"/>
      <c r="AE1319" s="35"/>
      <c r="AF1319" s="35"/>
      <c r="AG1319" s="35"/>
      <c r="AH1319" s="35"/>
      <c r="AI1319" s="35"/>
      <c r="AJ1319" s="35"/>
      <c r="AK1319" s="35"/>
      <c r="AL1319" s="35"/>
      <c r="AM1319" s="35"/>
      <c r="AN1319" s="35"/>
      <c r="AO1319" s="35"/>
      <c r="AP1319" s="35"/>
      <c r="AQ1319" s="36"/>
      <c r="AR1319" s="36"/>
      <c r="AS1319" s="36"/>
      <c r="AT1319" s="37"/>
      <c r="AU1319" s="36"/>
      <c r="AV1319" s="36"/>
      <c r="AW1319" s="36"/>
      <c r="AX1319" s="36"/>
      <c r="AY1319" s="36"/>
      <c r="AZ1319" s="36"/>
      <c r="BA1319" s="36"/>
      <c r="BB1319" s="36"/>
      <c r="BC1319" s="36"/>
      <c r="BD1319" s="36"/>
      <c r="BE1319" s="36"/>
      <c r="BF1319" s="36"/>
      <c r="BG1319" s="36"/>
      <c r="BH1319" s="36"/>
      <c r="BI1319" s="36"/>
      <c r="BJ1319" s="36"/>
      <c r="BK1319" s="36"/>
      <c r="BL1319" s="36"/>
      <c r="BM1319" s="36"/>
      <c r="BN1319" s="36"/>
      <c r="BO1319" s="36"/>
      <c r="BP1319" s="36"/>
      <c r="BQ1319" s="36"/>
      <c r="BR1319" s="36"/>
      <c r="BS1319" s="36"/>
      <c r="BT1319" s="36"/>
      <c r="BU1319" s="36"/>
      <c r="BV1319" s="36"/>
      <c r="BW1319" s="36"/>
      <c r="BX1319" s="36"/>
      <c r="BY1319" s="35"/>
      <c r="BZ1319" s="36"/>
      <c r="CA1319" s="36"/>
      <c r="CB1319" s="35"/>
      <c r="CC1319" s="35"/>
      <c r="CD1319" s="35"/>
      <c r="CE1319" s="35"/>
      <c r="CF1319" s="35"/>
      <c r="CG1319" s="35"/>
      <c r="CH1319" s="35"/>
    </row>
    <row r="1320" spans="1:86" x14ac:dyDescent="0.25">
      <c r="A1320" s="35"/>
      <c r="B1320" s="35"/>
      <c r="C1320" s="35"/>
      <c r="D1320" s="35"/>
      <c r="E1320" s="35"/>
      <c r="F1320" s="35"/>
      <c r="G1320" s="35"/>
      <c r="H1320" s="35"/>
      <c r="I1320" s="35"/>
      <c r="J1320" s="35"/>
      <c r="K1320" s="35"/>
      <c r="L1320" s="35"/>
      <c r="M1320" s="35"/>
      <c r="N1320" s="35"/>
      <c r="O1320" s="35"/>
      <c r="P1320" s="33"/>
      <c r="Q1320" s="35"/>
      <c r="R1320" s="35"/>
      <c r="S1320" s="35"/>
      <c r="T1320" s="35"/>
      <c r="U1320" s="35"/>
      <c r="V1320" s="35"/>
      <c r="W1320" s="35"/>
      <c r="X1320" s="35"/>
      <c r="Y1320" s="35"/>
      <c r="Z1320" s="35"/>
      <c r="AA1320" s="35"/>
      <c r="AB1320" s="35"/>
      <c r="AC1320" s="35"/>
      <c r="AD1320" s="35"/>
      <c r="AE1320" s="35"/>
      <c r="AF1320" s="35"/>
      <c r="AG1320" s="35"/>
      <c r="AH1320" s="35"/>
      <c r="AI1320" s="35"/>
      <c r="AJ1320" s="35"/>
      <c r="AK1320" s="35"/>
      <c r="AL1320" s="35"/>
      <c r="AM1320" s="35"/>
      <c r="AN1320" s="35"/>
      <c r="AO1320" s="35"/>
      <c r="AP1320" s="35"/>
      <c r="AQ1320" s="36"/>
      <c r="AR1320" s="36"/>
      <c r="AS1320" s="36"/>
      <c r="AT1320" s="37"/>
      <c r="AU1320" s="36"/>
      <c r="AV1320" s="36"/>
      <c r="AW1320" s="36"/>
      <c r="AX1320" s="36"/>
      <c r="AY1320" s="36"/>
      <c r="AZ1320" s="36"/>
      <c r="BA1320" s="36"/>
      <c r="BB1320" s="36"/>
      <c r="BC1320" s="36"/>
      <c r="BD1320" s="36"/>
      <c r="BE1320" s="36"/>
      <c r="BF1320" s="36"/>
      <c r="BG1320" s="36"/>
      <c r="BH1320" s="36"/>
      <c r="BI1320" s="36"/>
      <c r="BJ1320" s="36"/>
      <c r="BK1320" s="36"/>
      <c r="BL1320" s="36"/>
      <c r="BM1320" s="36"/>
      <c r="BN1320" s="36"/>
      <c r="BO1320" s="36"/>
      <c r="BP1320" s="36"/>
      <c r="BQ1320" s="36"/>
      <c r="BR1320" s="36"/>
      <c r="BS1320" s="36"/>
      <c r="BT1320" s="36"/>
      <c r="BU1320" s="36"/>
      <c r="BV1320" s="36"/>
      <c r="BW1320" s="36"/>
      <c r="BX1320" s="36"/>
      <c r="BY1320" s="35"/>
      <c r="BZ1320" s="36"/>
      <c r="CA1320" s="36"/>
      <c r="CB1320" s="35"/>
      <c r="CC1320" s="35"/>
      <c r="CD1320" s="35"/>
      <c r="CE1320" s="35"/>
      <c r="CF1320" s="35"/>
      <c r="CG1320" s="35"/>
      <c r="CH1320" s="35"/>
    </row>
    <row r="1321" spans="1:86" x14ac:dyDescent="0.25">
      <c r="A1321" s="35"/>
      <c r="B1321" s="35"/>
      <c r="C1321" s="35"/>
      <c r="D1321" s="35"/>
      <c r="E1321" s="35"/>
      <c r="F1321" s="35"/>
      <c r="G1321" s="35"/>
      <c r="H1321" s="35"/>
      <c r="I1321" s="35"/>
      <c r="J1321" s="35"/>
      <c r="K1321" s="35"/>
      <c r="L1321" s="35"/>
      <c r="M1321" s="35"/>
      <c r="N1321" s="35"/>
      <c r="O1321" s="35"/>
      <c r="P1321" s="33"/>
      <c r="Q1321" s="35"/>
      <c r="R1321" s="35"/>
      <c r="S1321" s="35"/>
      <c r="T1321" s="35"/>
      <c r="U1321" s="35"/>
      <c r="V1321" s="35"/>
      <c r="W1321" s="35"/>
      <c r="X1321" s="35"/>
      <c r="Y1321" s="35"/>
      <c r="Z1321" s="35"/>
      <c r="AA1321" s="35"/>
      <c r="AB1321" s="35"/>
      <c r="AC1321" s="35"/>
      <c r="AD1321" s="35"/>
      <c r="AE1321" s="35"/>
      <c r="AF1321" s="35"/>
      <c r="AG1321" s="35"/>
      <c r="AH1321" s="35"/>
      <c r="AI1321" s="35"/>
      <c r="AJ1321" s="35"/>
      <c r="AK1321" s="35"/>
      <c r="AL1321" s="35"/>
      <c r="AM1321" s="35"/>
      <c r="AN1321" s="35"/>
      <c r="AO1321" s="35"/>
      <c r="AP1321" s="35"/>
      <c r="AQ1321" s="36"/>
      <c r="AR1321" s="36"/>
      <c r="AS1321" s="36"/>
      <c r="AT1321" s="37"/>
      <c r="AU1321" s="36"/>
      <c r="AV1321" s="36"/>
      <c r="AW1321" s="36"/>
      <c r="AX1321" s="36"/>
      <c r="AY1321" s="36"/>
      <c r="AZ1321" s="36"/>
      <c r="BA1321" s="36"/>
      <c r="BB1321" s="36"/>
      <c r="BC1321" s="36"/>
      <c r="BD1321" s="36"/>
      <c r="BE1321" s="36"/>
      <c r="BF1321" s="36"/>
      <c r="BG1321" s="36"/>
      <c r="BH1321" s="36"/>
      <c r="BI1321" s="36"/>
      <c r="BJ1321" s="36"/>
      <c r="BK1321" s="36"/>
      <c r="BL1321" s="36"/>
      <c r="BM1321" s="36"/>
      <c r="BN1321" s="36"/>
      <c r="BO1321" s="36"/>
      <c r="BP1321" s="36"/>
      <c r="BQ1321" s="36"/>
      <c r="BR1321" s="36"/>
      <c r="BS1321" s="36"/>
      <c r="BT1321" s="36"/>
      <c r="BU1321" s="36"/>
      <c r="BV1321" s="36"/>
      <c r="BW1321" s="36"/>
      <c r="BX1321" s="36"/>
      <c r="BY1321" s="35"/>
      <c r="BZ1321" s="36"/>
      <c r="CA1321" s="36"/>
      <c r="CB1321" s="35"/>
      <c r="CC1321" s="35"/>
      <c r="CD1321" s="35"/>
      <c r="CE1321" s="35"/>
      <c r="CF1321" s="35"/>
      <c r="CG1321" s="35"/>
      <c r="CH1321" s="35"/>
    </row>
    <row r="1322" spans="1:86" x14ac:dyDescent="0.25">
      <c r="A1322" s="35"/>
      <c r="B1322" s="35"/>
      <c r="C1322" s="35"/>
      <c r="D1322" s="35"/>
      <c r="E1322" s="35"/>
      <c r="F1322" s="35"/>
      <c r="G1322" s="35"/>
      <c r="H1322" s="35"/>
      <c r="I1322" s="35"/>
      <c r="J1322" s="35"/>
      <c r="K1322" s="35"/>
      <c r="L1322" s="35"/>
      <c r="M1322" s="35"/>
      <c r="N1322" s="35"/>
      <c r="O1322" s="35"/>
      <c r="P1322" s="33"/>
      <c r="Q1322" s="35"/>
      <c r="R1322" s="35"/>
      <c r="S1322" s="35"/>
      <c r="T1322" s="35"/>
      <c r="U1322" s="35"/>
      <c r="V1322" s="35"/>
      <c r="W1322" s="35"/>
      <c r="X1322" s="35"/>
      <c r="Y1322" s="35"/>
      <c r="Z1322" s="35"/>
      <c r="AA1322" s="35"/>
      <c r="AB1322" s="35"/>
      <c r="AC1322" s="35"/>
      <c r="AD1322" s="35"/>
      <c r="AE1322" s="35"/>
      <c r="AF1322" s="35"/>
      <c r="AG1322" s="35"/>
      <c r="AH1322" s="35"/>
      <c r="AI1322" s="35"/>
      <c r="AJ1322" s="35"/>
      <c r="AK1322" s="35"/>
      <c r="AL1322" s="35"/>
      <c r="AM1322" s="35"/>
      <c r="AN1322" s="35"/>
      <c r="AO1322" s="35"/>
      <c r="AP1322" s="35"/>
      <c r="AQ1322" s="36"/>
      <c r="AR1322" s="36"/>
      <c r="AS1322" s="36"/>
      <c r="AT1322" s="37"/>
      <c r="AU1322" s="36"/>
      <c r="AV1322" s="36"/>
      <c r="AW1322" s="36"/>
      <c r="AX1322" s="36"/>
      <c r="AY1322" s="36"/>
      <c r="AZ1322" s="36"/>
      <c r="BA1322" s="36"/>
      <c r="BB1322" s="36"/>
      <c r="BC1322" s="36"/>
      <c r="BD1322" s="36"/>
      <c r="BE1322" s="36"/>
      <c r="BF1322" s="36"/>
      <c r="BG1322" s="36"/>
      <c r="BH1322" s="36"/>
      <c r="BI1322" s="36"/>
      <c r="BJ1322" s="36"/>
      <c r="BK1322" s="36"/>
      <c r="BL1322" s="36"/>
      <c r="BM1322" s="36"/>
      <c r="BN1322" s="36"/>
      <c r="BO1322" s="36"/>
      <c r="BP1322" s="36"/>
      <c r="BQ1322" s="36"/>
      <c r="BR1322" s="36"/>
      <c r="BS1322" s="36"/>
      <c r="BT1322" s="36"/>
      <c r="BU1322" s="36"/>
      <c r="BV1322" s="36"/>
      <c r="BW1322" s="36"/>
      <c r="BX1322" s="36"/>
      <c r="BY1322" s="35"/>
      <c r="BZ1322" s="36"/>
      <c r="CA1322" s="36"/>
      <c r="CB1322" s="35"/>
      <c r="CC1322" s="35"/>
      <c r="CD1322" s="35"/>
      <c r="CE1322" s="35"/>
      <c r="CF1322" s="35"/>
      <c r="CG1322" s="35"/>
      <c r="CH1322" s="3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8"/>
  <sheetViews>
    <sheetView workbookViewId="0">
      <pane ySplit="1" topLeftCell="A915" activePane="bottomLeft" state="frozen"/>
      <selection pane="bottomLeft" activeCell="A947" sqref="A947:XFD949"/>
    </sheetView>
  </sheetViews>
  <sheetFormatPr defaultRowHeight="15" x14ac:dyDescent="0.25"/>
  <cols>
    <col min="1" max="1" width="21.5703125" style="53" customWidth="1"/>
    <col min="2" max="2" width="23.5703125" style="53" bestFit="1" customWidth="1"/>
    <col min="3" max="4" width="16.7109375" style="53"/>
    <col min="5" max="5" width="23.5703125" style="53" bestFit="1" customWidth="1"/>
    <col min="6" max="16384" width="9.140625" style="53"/>
  </cols>
  <sheetData>
    <row r="1" spans="1:6" s="56" customFormat="1" ht="18.75" x14ac:dyDescent="0.3">
      <c r="A1" s="108" t="s">
        <v>922</v>
      </c>
      <c r="B1" s="108" t="s">
        <v>923</v>
      </c>
      <c r="C1" s="110" t="s">
        <v>924</v>
      </c>
      <c r="D1" s="109" t="s">
        <v>925</v>
      </c>
      <c r="E1" s="109" t="s">
        <v>926</v>
      </c>
      <c r="F1" s="111" t="s">
        <v>927</v>
      </c>
    </row>
    <row r="2" spans="1:6" ht="18.75" x14ac:dyDescent="0.3">
      <c r="A2" s="79" t="s">
        <v>928</v>
      </c>
      <c r="B2" s="77" t="s">
        <v>929</v>
      </c>
      <c r="C2" s="80">
        <v>3</v>
      </c>
      <c r="D2" s="80" t="s">
        <v>930</v>
      </c>
      <c r="E2" s="77" t="s">
        <v>931</v>
      </c>
      <c r="F2" s="77"/>
    </row>
    <row r="3" spans="1:6" ht="18.75" x14ac:dyDescent="0.3">
      <c r="A3" s="79" t="s">
        <v>932</v>
      </c>
      <c r="B3" s="77" t="s">
        <v>933</v>
      </c>
      <c r="C3" s="80">
        <v>4</v>
      </c>
      <c r="D3" s="80" t="s">
        <v>934</v>
      </c>
      <c r="E3" s="77" t="s">
        <v>935</v>
      </c>
      <c r="F3" s="77"/>
    </row>
    <row r="4" spans="1:6" ht="18.75" x14ac:dyDescent="0.3">
      <c r="A4" s="79" t="s">
        <v>936</v>
      </c>
      <c r="B4" s="77" t="s">
        <v>937</v>
      </c>
      <c r="C4" s="80">
        <v>9</v>
      </c>
      <c r="D4" s="80" t="s">
        <v>938</v>
      </c>
      <c r="E4" s="77" t="s">
        <v>939</v>
      </c>
      <c r="F4" s="77"/>
    </row>
    <row r="5" spans="1:6" ht="18.75" x14ac:dyDescent="0.3">
      <c r="A5" s="79" t="s">
        <v>940</v>
      </c>
      <c r="B5" s="77" t="s">
        <v>941</v>
      </c>
      <c r="C5" s="80">
        <v>10</v>
      </c>
      <c r="D5" s="80" t="s">
        <v>942</v>
      </c>
      <c r="E5" s="77" t="s">
        <v>943</v>
      </c>
      <c r="F5" s="77"/>
    </row>
    <row r="6" spans="1:6" ht="18.75" x14ac:dyDescent="0.3">
      <c r="A6" s="79" t="s">
        <v>944</v>
      </c>
      <c r="B6" s="77" t="s">
        <v>945</v>
      </c>
      <c r="C6" s="80">
        <v>14</v>
      </c>
      <c r="D6" s="80" t="s">
        <v>946</v>
      </c>
      <c r="E6" s="77" t="s">
        <v>947</v>
      </c>
      <c r="F6" s="77"/>
    </row>
    <row r="7" spans="1:6" ht="18.75" x14ac:dyDescent="0.3">
      <c r="A7" s="79" t="s">
        <v>948</v>
      </c>
      <c r="B7" s="77" t="s">
        <v>949</v>
      </c>
      <c r="C7" s="80">
        <v>16</v>
      </c>
      <c r="D7" s="80" t="s">
        <v>950</v>
      </c>
      <c r="E7" s="77" t="s">
        <v>951</v>
      </c>
      <c r="F7" s="77"/>
    </row>
    <row r="8" spans="1:6" ht="18.75" x14ac:dyDescent="0.3">
      <c r="A8" s="79" t="s">
        <v>952</v>
      </c>
      <c r="B8" s="77" t="s">
        <v>953</v>
      </c>
      <c r="C8" s="80">
        <v>16</v>
      </c>
      <c r="D8" s="80" t="s">
        <v>950</v>
      </c>
      <c r="E8" s="77" t="s">
        <v>951</v>
      </c>
      <c r="F8" s="77"/>
    </row>
    <row r="9" spans="1:6" ht="18.75" x14ac:dyDescent="0.3">
      <c r="A9" s="79" t="s">
        <v>954</v>
      </c>
      <c r="B9" s="77" t="s">
        <v>955</v>
      </c>
      <c r="C9" s="80">
        <v>16</v>
      </c>
      <c r="D9" s="80" t="s">
        <v>950</v>
      </c>
      <c r="E9" s="77" t="s">
        <v>951</v>
      </c>
      <c r="F9" s="77"/>
    </row>
    <row r="10" spans="1:6" ht="18.75" x14ac:dyDescent="0.3">
      <c r="A10" s="79" t="s">
        <v>956</v>
      </c>
      <c r="B10" s="77" t="s">
        <v>957</v>
      </c>
      <c r="C10" s="80">
        <v>16</v>
      </c>
      <c r="D10" s="80" t="s">
        <v>950</v>
      </c>
      <c r="E10" s="77" t="s">
        <v>951</v>
      </c>
      <c r="F10" s="77"/>
    </row>
    <row r="11" spans="1:6" ht="18.75" x14ac:dyDescent="0.3">
      <c r="A11" s="79" t="s">
        <v>958</v>
      </c>
      <c r="B11" s="77" t="s">
        <v>959</v>
      </c>
      <c r="C11" s="80">
        <v>16</v>
      </c>
      <c r="D11" s="80" t="s">
        <v>950</v>
      </c>
      <c r="E11" s="77" t="s">
        <v>951</v>
      </c>
      <c r="F11" s="77"/>
    </row>
    <row r="12" spans="1:6" ht="18.75" x14ac:dyDescent="0.3">
      <c r="A12" s="79" t="s">
        <v>960</v>
      </c>
      <c r="B12" s="77" t="s">
        <v>961</v>
      </c>
      <c r="C12" s="80">
        <v>16</v>
      </c>
      <c r="D12" s="80" t="s">
        <v>950</v>
      </c>
      <c r="E12" s="77" t="s">
        <v>951</v>
      </c>
      <c r="F12" s="77"/>
    </row>
    <row r="13" spans="1:6" ht="18.75" x14ac:dyDescent="0.3">
      <c r="A13" s="79" t="s">
        <v>964</v>
      </c>
      <c r="B13" s="77" t="s">
        <v>965</v>
      </c>
      <c r="C13" s="80">
        <v>18</v>
      </c>
      <c r="D13" s="80" t="s">
        <v>962</v>
      </c>
      <c r="E13" s="77" t="s">
        <v>963</v>
      </c>
      <c r="F13" s="77"/>
    </row>
    <row r="14" spans="1:6" ht="18.75" x14ac:dyDescent="0.3">
      <c r="A14" s="79" t="s">
        <v>966</v>
      </c>
      <c r="B14" s="77" t="s">
        <v>967</v>
      </c>
      <c r="C14" s="80">
        <v>19</v>
      </c>
      <c r="D14" s="80" t="s">
        <v>968</v>
      </c>
      <c r="E14" s="77" t="s">
        <v>969</v>
      </c>
      <c r="F14" s="77"/>
    </row>
    <row r="15" spans="1:6" ht="18.75" x14ac:dyDescent="0.3">
      <c r="A15" s="79" t="s">
        <v>970</v>
      </c>
      <c r="B15" s="77" t="s">
        <v>971</v>
      </c>
      <c r="C15" s="80">
        <v>20</v>
      </c>
      <c r="D15" s="80" t="s">
        <v>972</v>
      </c>
      <c r="E15" s="77" t="s">
        <v>973</v>
      </c>
      <c r="F15" s="77"/>
    </row>
    <row r="16" spans="1:6" ht="18.75" x14ac:dyDescent="0.3">
      <c r="A16" s="79" t="s">
        <v>974</v>
      </c>
      <c r="B16" s="77" t="s">
        <v>975</v>
      </c>
      <c r="C16" s="80">
        <v>23</v>
      </c>
      <c r="D16" s="80" t="s">
        <v>976</v>
      </c>
      <c r="E16" s="77" t="s">
        <v>977</v>
      </c>
      <c r="F16" s="77"/>
    </row>
    <row r="17" spans="1:5" ht="18.75" x14ac:dyDescent="0.3">
      <c r="A17" s="79" t="s">
        <v>978</v>
      </c>
      <c r="B17" s="77" t="s">
        <v>979</v>
      </c>
      <c r="C17" s="80">
        <v>23</v>
      </c>
      <c r="D17" s="80" t="s">
        <v>976</v>
      </c>
      <c r="E17" s="77" t="s">
        <v>977</v>
      </c>
    </row>
    <row r="18" spans="1:5" ht="18.75" x14ac:dyDescent="0.3">
      <c r="A18" s="79">
        <v>138001000346</v>
      </c>
      <c r="B18" s="77" t="s">
        <v>980</v>
      </c>
      <c r="C18" s="80">
        <v>24</v>
      </c>
      <c r="D18" s="80" t="s">
        <v>981</v>
      </c>
      <c r="E18" s="77" t="s">
        <v>982</v>
      </c>
    </row>
    <row r="19" spans="1:5" ht="18.75" x14ac:dyDescent="0.3">
      <c r="A19" s="79" t="s">
        <v>983</v>
      </c>
      <c r="B19" s="77" t="s">
        <v>984</v>
      </c>
      <c r="C19" s="80">
        <v>25</v>
      </c>
      <c r="D19" s="80" t="s">
        <v>985</v>
      </c>
      <c r="E19" s="77" t="s">
        <v>986</v>
      </c>
    </row>
    <row r="20" spans="1:5" ht="18.75" x14ac:dyDescent="0.3">
      <c r="A20" s="79" t="s">
        <v>987</v>
      </c>
      <c r="B20" s="77" t="s">
        <v>988</v>
      </c>
      <c r="C20" s="80">
        <v>25</v>
      </c>
      <c r="D20" s="80" t="s">
        <v>985</v>
      </c>
      <c r="E20" s="77" t="s">
        <v>986</v>
      </c>
    </row>
    <row r="21" spans="1:5" ht="18.75" x14ac:dyDescent="0.3">
      <c r="A21" s="79" t="s">
        <v>989</v>
      </c>
      <c r="B21" s="77" t="s">
        <v>990</v>
      </c>
      <c r="C21" s="80">
        <v>25</v>
      </c>
      <c r="D21" s="80" t="s">
        <v>985</v>
      </c>
      <c r="E21" s="77" t="s">
        <v>986</v>
      </c>
    </row>
    <row r="22" spans="1:5" ht="18.75" x14ac:dyDescent="0.3">
      <c r="A22" s="79" t="s">
        <v>991</v>
      </c>
      <c r="B22" s="77" t="s">
        <v>992</v>
      </c>
      <c r="C22" s="80">
        <v>25</v>
      </c>
      <c r="D22" s="80" t="s">
        <v>985</v>
      </c>
      <c r="E22" s="77" t="s">
        <v>986</v>
      </c>
    </row>
    <row r="23" spans="1:5" ht="18.75" x14ac:dyDescent="0.3">
      <c r="A23" s="79" t="s">
        <v>993</v>
      </c>
      <c r="B23" s="77" t="s">
        <v>994</v>
      </c>
      <c r="C23" s="80">
        <v>27</v>
      </c>
      <c r="D23" s="80" t="s">
        <v>995</v>
      </c>
      <c r="E23" s="77" t="s">
        <v>996</v>
      </c>
    </row>
    <row r="24" spans="1:5" ht="18.75" x14ac:dyDescent="0.3">
      <c r="A24" s="79" t="s">
        <v>997</v>
      </c>
      <c r="B24" s="77" t="s">
        <v>998</v>
      </c>
      <c r="C24" s="80">
        <v>27</v>
      </c>
      <c r="D24" s="80" t="s">
        <v>995</v>
      </c>
      <c r="E24" s="77" t="s">
        <v>996</v>
      </c>
    </row>
    <row r="25" spans="1:5" ht="18.75" x14ac:dyDescent="0.3">
      <c r="A25" s="79" t="s">
        <v>999</v>
      </c>
      <c r="B25" s="77" t="s">
        <v>1000</v>
      </c>
      <c r="C25" s="80">
        <v>27</v>
      </c>
      <c r="D25" s="80" t="s">
        <v>995</v>
      </c>
      <c r="E25" s="77" t="s">
        <v>996</v>
      </c>
    </row>
    <row r="26" spans="1:5" ht="18.75" x14ac:dyDescent="0.3">
      <c r="A26" s="79" t="s">
        <v>1001</v>
      </c>
      <c r="B26" s="77" t="s">
        <v>1002</v>
      </c>
      <c r="C26" s="80">
        <v>27</v>
      </c>
      <c r="D26" s="80" t="s">
        <v>995</v>
      </c>
      <c r="E26" s="77" t="s">
        <v>996</v>
      </c>
    </row>
    <row r="27" spans="1:5" ht="18.75" x14ac:dyDescent="0.3">
      <c r="A27" s="79" t="s">
        <v>1003</v>
      </c>
      <c r="B27" s="77" t="s">
        <v>1004</v>
      </c>
      <c r="C27" s="80">
        <v>27</v>
      </c>
      <c r="D27" s="80" t="s">
        <v>995</v>
      </c>
      <c r="E27" s="77" t="s">
        <v>996</v>
      </c>
    </row>
    <row r="28" spans="1:5" ht="18.75" x14ac:dyDescent="0.3">
      <c r="A28" s="79" t="s">
        <v>1005</v>
      </c>
      <c r="B28" s="77" t="s">
        <v>1006</v>
      </c>
      <c r="C28" s="80">
        <v>27</v>
      </c>
      <c r="D28" s="80" t="s">
        <v>995</v>
      </c>
      <c r="E28" s="77" t="s">
        <v>996</v>
      </c>
    </row>
    <row r="29" spans="1:5" ht="18.75" x14ac:dyDescent="0.3">
      <c r="A29" s="79" t="s">
        <v>1007</v>
      </c>
      <c r="B29" s="77" t="s">
        <v>1008</v>
      </c>
      <c r="C29" s="80">
        <v>27</v>
      </c>
      <c r="D29" s="80" t="s">
        <v>995</v>
      </c>
      <c r="E29" s="77" t="s">
        <v>996</v>
      </c>
    </row>
    <row r="30" spans="1:5" ht="18.75" x14ac:dyDescent="0.3">
      <c r="A30" s="79" t="s">
        <v>1009</v>
      </c>
      <c r="B30" s="77" t="s">
        <v>1010</v>
      </c>
      <c r="C30" s="80">
        <v>27</v>
      </c>
      <c r="D30" s="80" t="s">
        <v>995</v>
      </c>
      <c r="E30" s="77" t="s">
        <v>996</v>
      </c>
    </row>
    <row r="31" spans="1:5" ht="18.75" x14ac:dyDescent="0.3">
      <c r="A31" s="79" t="s">
        <v>1011</v>
      </c>
      <c r="B31" s="77" t="s">
        <v>1012</v>
      </c>
      <c r="C31" s="80">
        <v>28</v>
      </c>
      <c r="D31" s="80" t="s">
        <v>1013</v>
      </c>
      <c r="E31" s="77" t="s">
        <v>1014</v>
      </c>
    </row>
    <row r="32" spans="1:5" ht="18.75" x14ac:dyDescent="0.3">
      <c r="A32" s="79" t="s">
        <v>1015</v>
      </c>
      <c r="B32" s="77" t="s">
        <v>1016</v>
      </c>
      <c r="C32" s="80">
        <v>30</v>
      </c>
      <c r="D32" s="80" t="s">
        <v>1017</v>
      </c>
      <c r="E32" s="77" t="s">
        <v>1018</v>
      </c>
    </row>
    <row r="33" spans="1:5" ht="18.75" x14ac:dyDescent="0.3">
      <c r="A33" s="79" t="s">
        <v>1019</v>
      </c>
      <c r="B33" s="77" t="s">
        <v>1020</v>
      </c>
      <c r="C33" s="80">
        <v>31</v>
      </c>
      <c r="D33" s="80" t="s">
        <v>1021</v>
      </c>
      <c r="E33" s="77" t="s">
        <v>1022</v>
      </c>
    </row>
    <row r="34" spans="1:5" ht="18.75" x14ac:dyDescent="0.3">
      <c r="A34" s="79" t="s">
        <v>1023</v>
      </c>
      <c r="B34" s="77" t="s">
        <v>1024</v>
      </c>
      <c r="C34" s="80">
        <v>31</v>
      </c>
      <c r="D34" s="80" t="s">
        <v>1021</v>
      </c>
      <c r="E34" s="77" t="s">
        <v>1022</v>
      </c>
    </row>
    <row r="35" spans="1:5" ht="18.75" x14ac:dyDescent="0.3">
      <c r="A35" s="82">
        <v>156018000347</v>
      </c>
      <c r="B35" s="77" t="s">
        <v>1025</v>
      </c>
      <c r="C35" s="80">
        <v>32</v>
      </c>
      <c r="D35" s="79">
        <v>156018000281</v>
      </c>
      <c r="E35" s="77" t="s">
        <v>1026</v>
      </c>
    </row>
    <row r="36" spans="1:5" ht="18.75" x14ac:dyDescent="0.3">
      <c r="A36" s="82">
        <v>156018000370</v>
      </c>
      <c r="B36" s="77" t="s">
        <v>1027</v>
      </c>
      <c r="C36" s="81">
        <v>32</v>
      </c>
      <c r="D36" s="82">
        <v>156018000281</v>
      </c>
      <c r="E36" s="77" t="s">
        <v>1026</v>
      </c>
    </row>
    <row r="37" spans="1:5" ht="18.75" x14ac:dyDescent="0.3">
      <c r="A37" s="82">
        <v>156018000380</v>
      </c>
      <c r="B37" s="77" t="s">
        <v>1028</v>
      </c>
      <c r="C37" s="80">
        <v>32</v>
      </c>
      <c r="D37" s="79">
        <v>156018000281</v>
      </c>
      <c r="E37" s="77" t="s">
        <v>1026</v>
      </c>
    </row>
    <row r="38" spans="1:5" ht="18.75" x14ac:dyDescent="0.3">
      <c r="A38" s="79" t="s">
        <v>1029</v>
      </c>
      <c r="B38" s="77" t="s">
        <v>1030</v>
      </c>
      <c r="C38" s="80">
        <v>33</v>
      </c>
      <c r="D38" s="80" t="s">
        <v>1031</v>
      </c>
      <c r="E38" s="77" t="s">
        <v>1032</v>
      </c>
    </row>
    <row r="39" spans="1:5" ht="18.75" x14ac:dyDescent="0.3">
      <c r="A39" s="79" t="s">
        <v>1033</v>
      </c>
      <c r="B39" s="77" t="s">
        <v>1034</v>
      </c>
      <c r="C39" s="80">
        <v>33</v>
      </c>
      <c r="D39" s="80" t="s">
        <v>1031</v>
      </c>
      <c r="E39" s="77" t="s">
        <v>1032</v>
      </c>
    </row>
    <row r="40" spans="1:5" ht="18.75" x14ac:dyDescent="0.3">
      <c r="A40" s="79" t="s">
        <v>1035</v>
      </c>
      <c r="B40" s="77" t="s">
        <v>1036</v>
      </c>
      <c r="C40" s="80">
        <v>33</v>
      </c>
      <c r="D40" s="80" t="s">
        <v>1031</v>
      </c>
      <c r="E40" s="77" t="s">
        <v>1032</v>
      </c>
    </row>
    <row r="41" spans="1:5" ht="18.75" x14ac:dyDescent="0.3">
      <c r="A41" s="79" t="s">
        <v>1037</v>
      </c>
      <c r="B41" s="77" t="s">
        <v>1038</v>
      </c>
      <c r="C41" s="80">
        <v>35</v>
      </c>
      <c r="D41" s="80" t="s">
        <v>1039</v>
      </c>
      <c r="E41" s="77" t="s">
        <v>1040</v>
      </c>
    </row>
    <row r="42" spans="1:5" ht="18.75" x14ac:dyDescent="0.3">
      <c r="A42" s="79" t="s">
        <v>1041</v>
      </c>
      <c r="B42" s="77" t="s">
        <v>1042</v>
      </c>
      <c r="C42" s="80">
        <v>35</v>
      </c>
      <c r="D42" s="80" t="s">
        <v>1039</v>
      </c>
      <c r="E42" s="77" t="s">
        <v>1040</v>
      </c>
    </row>
    <row r="43" spans="1:5" ht="18.75" x14ac:dyDescent="0.3">
      <c r="A43" s="79" t="s">
        <v>1043</v>
      </c>
      <c r="B43" s="77" t="s">
        <v>1044</v>
      </c>
      <c r="C43" s="80">
        <v>35</v>
      </c>
      <c r="D43" s="80" t="s">
        <v>1039</v>
      </c>
      <c r="E43" s="77" t="s">
        <v>1040</v>
      </c>
    </row>
    <row r="44" spans="1:5" ht="18.75" x14ac:dyDescent="0.3">
      <c r="A44" s="79" t="s">
        <v>1045</v>
      </c>
      <c r="B44" s="77" t="s">
        <v>1046</v>
      </c>
      <c r="C44" s="80">
        <v>36</v>
      </c>
      <c r="D44" s="80" t="s">
        <v>1047</v>
      </c>
      <c r="E44" s="77" t="s">
        <v>1048</v>
      </c>
    </row>
    <row r="45" spans="1:5" ht="18.75" x14ac:dyDescent="0.3">
      <c r="A45" s="79" t="s">
        <v>1049</v>
      </c>
      <c r="B45" s="77" t="s">
        <v>1050</v>
      </c>
      <c r="C45" s="80">
        <v>40</v>
      </c>
      <c r="D45" s="80" t="s">
        <v>1051</v>
      </c>
      <c r="E45" s="77" t="s">
        <v>1052</v>
      </c>
    </row>
    <row r="46" spans="1:5" ht="18.75" x14ac:dyDescent="0.3">
      <c r="A46" s="79" t="s">
        <v>1053</v>
      </c>
      <c r="B46" s="77" t="s">
        <v>1054</v>
      </c>
      <c r="C46" s="80">
        <v>40</v>
      </c>
      <c r="D46" s="80" t="s">
        <v>1051</v>
      </c>
      <c r="E46" s="77" t="s">
        <v>1052</v>
      </c>
    </row>
    <row r="47" spans="1:5" ht="18.75" x14ac:dyDescent="0.3">
      <c r="A47" s="79" t="s">
        <v>1055</v>
      </c>
      <c r="B47" s="77" t="s">
        <v>1056</v>
      </c>
      <c r="C47" s="80">
        <v>40</v>
      </c>
      <c r="D47" s="80" t="s">
        <v>1051</v>
      </c>
      <c r="E47" s="77" t="s">
        <v>1052</v>
      </c>
    </row>
    <row r="48" spans="1:5" ht="18.75" x14ac:dyDescent="0.3">
      <c r="A48" s="79" t="s">
        <v>1057</v>
      </c>
      <c r="B48" s="77" t="s">
        <v>1058</v>
      </c>
      <c r="C48" s="80">
        <v>41</v>
      </c>
      <c r="D48" s="80" t="s">
        <v>1059</v>
      </c>
      <c r="E48" s="77" t="s">
        <v>1060</v>
      </c>
    </row>
    <row r="49" spans="1:5" ht="18.75" x14ac:dyDescent="0.3">
      <c r="A49" s="79" t="s">
        <v>1061</v>
      </c>
      <c r="B49" s="77" t="s">
        <v>1062</v>
      </c>
      <c r="C49" s="80">
        <v>41</v>
      </c>
      <c r="D49" s="80" t="s">
        <v>1059</v>
      </c>
      <c r="E49" s="77" t="s">
        <v>1060</v>
      </c>
    </row>
    <row r="50" spans="1:5" ht="18.75" x14ac:dyDescent="0.3">
      <c r="A50" s="79" t="s">
        <v>1063</v>
      </c>
      <c r="B50" s="77" t="s">
        <v>1064</v>
      </c>
      <c r="C50" s="80">
        <v>45</v>
      </c>
      <c r="D50" s="80" t="s">
        <v>1065</v>
      </c>
      <c r="E50" s="77" t="s">
        <v>1066</v>
      </c>
    </row>
    <row r="51" spans="1:5" ht="18.75" x14ac:dyDescent="0.3">
      <c r="A51" s="79" t="s">
        <v>1067</v>
      </c>
      <c r="B51" s="77" t="s">
        <v>1068</v>
      </c>
      <c r="C51" s="80">
        <v>47</v>
      </c>
      <c r="D51" s="80" t="s">
        <v>1069</v>
      </c>
      <c r="E51" s="77" t="s">
        <v>1070</v>
      </c>
    </row>
    <row r="52" spans="1:5" ht="18.75" x14ac:dyDescent="0.3">
      <c r="A52" s="79" t="s">
        <v>1073</v>
      </c>
      <c r="B52" s="77" t="s">
        <v>1074</v>
      </c>
      <c r="C52" s="80">
        <v>49</v>
      </c>
      <c r="D52" s="80" t="s">
        <v>1071</v>
      </c>
      <c r="E52" s="77" t="s">
        <v>1072</v>
      </c>
    </row>
    <row r="53" spans="1:5" ht="18.75" x14ac:dyDescent="0.3">
      <c r="A53" s="79" t="s">
        <v>1075</v>
      </c>
      <c r="B53" s="77" t="s">
        <v>1076</v>
      </c>
      <c r="C53" s="80">
        <v>50</v>
      </c>
      <c r="D53" s="80" t="s">
        <v>1077</v>
      </c>
      <c r="E53" s="77" t="s">
        <v>1078</v>
      </c>
    </row>
    <row r="54" spans="1:5" ht="18.75" x14ac:dyDescent="0.3">
      <c r="A54" s="79" t="s">
        <v>1079</v>
      </c>
      <c r="B54" s="77" t="s">
        <v>1080</v>
      </c>
      <c r="C54" s="80">
        <v>55</v>
      </c>
      <c r="D54" s="80" t="s">
        <v>1081</v>
      </c>
      <c r="E54" s="77" t="s">
        <v>1082</v>
      </c>
    </row>
    <row r="55" spans="1:5" ht="18.75" x14ac:dyDescent="0.3">
      <c r="A55" s="79" t="s">
        <v>1083</v>
      </c>
      <c r="B55" s="77" t="s">
        <v>1084</v>
      </c>
      <c r="C55" s="80">
        <v>55</v>
      </c>
      <c r="D55" s="80" t="s">
        <v>1081</v>
      </c>
      <c r="E55" s="77" t="s">
        <v>1082</v>
      </c>
    </row>
    <row r="56" spans="1:5" ht="18.75" x14ac:dyDescent="0.3">
      <c r="A56" s="79" t="s">
        <v>1085</v>
      </c>
      <c r="B56" s="77" t="s">
        <v>1086</v>
      </c>
      <c r="C56" s="80">
        <v>55</v>
      </c>
      <c r="D56" s="80" t="s">
        <v>1081</v>
      </c>
      <c r="E56" s="77" t="s">
        <v>1082</v>
      </c>
    </row>
    <row r="57" spans="1:5" ht="18.75" x14ac:dyDescent="0.3">
      <c r="A57" s="79" t="s">
        <v>1087</v>
      </c>
      <c r="B57" s="77" t="s">
        <v>1088</v>
      </c>
      <c r="C57" s="80">
        <v>57</v>
      </c>
      <c r="D57" s="80" t="s">
        <v>1089</v>
      </c>
      <c r="E57" s="77" t="s">
        <v>1090</v>
      </c>
    </row>
    <row r="58" spans="1:5" ht="18.75" x14ac:dyDescent="0.3">
      <c r="A58" s="79" t="s">
        <v>1091</v>
      </c>
      <c r="B58" s="77" t="s">
        <v>1092</v>
      </c>
      <c r="C58" s="80">
        <v>59</v>
      </c>
      <c r="D58" s="80" t="s">
        <v>1093</v>
      </c>
      <c r="E58" s="77" t="s">
        <v>1094</v>
      </c>
    </row>
    <row r="59" spans="1:5" ht="18.75" x14ac:dyDescent="0.3">
      <c r="A59" s="79" t="s">
        <v>1095</v>
      </c>
      <c r="B59" s="77" t="s">
        <v>921</v>
      </c>
      <c r="C59" s="80">
        <v>59</v>
      </c>
      <c r="D59" s="80" t="s">
        <v>1093</v>
      </c>
      <c r="E59" s="77" t="s">
        <v>1094</v>
      </c>
    </row>
    <row r="60" spans="1:5" ht="18.75" x14ac:dyDescent="0.3">
      <c r="A60" s="79" t="s">
        <v>1096</v>
      </c>
      <c r="B60" s="77" t="s">
        <v>1097</v>
      </c>
      <c r="C60" s="80">
        <v>60</v>
      </c>
      <c r="D60" s="80" t="s">
        <v>1098</v>
      </c>
      <c r="E60" s="77" t="s">
        <v>1099</v>
      </c>
    </row>
    <row r="61" spans="1:5" ht="18.75" x14ac:dyDescent="0.3">
      <c r="A61" s="79" t="s">
        <v>1100</v>
      </c>
      <c r="B61" s="77" t="s">
        <v>1101</v>
      </c>
      <c r="C61" s="80">
        <v>60</v>
      </c>
      <c r="D61" s="80" t="s">
        <v>1098</v>
      </c>
      <c r="E61" s="77" t="s">
        <v>1099</v>
      </c>
    </row>
    <row r="62" spans="1:5" ht="18.75" x14ac:dyDescent="0.3">
      <c r="A62" s="79" t="s">
        <v>1102</v>
      </c>
      <c r="B62" s="77" t="s">
        <v>1103</v>
      </c>
      <c r="C62" s="80">
        <v>60</v>
      </c>
      <c r="D62" s="80" t="s">
        <v>1098</v>
      </c>
      <c r="E62" s="77" t="s">
        <v>1099</v>
      </c>
    </row>
    <row r="63" spans="1:5" ht="18.75" x14ac:dyDescent="0.3">
      <c r="A63" s="79" t="s">
        <v>1104</v>
      </c>
      <c r="B63" s="77" t="s">
        <v>1105</v>
      </c>
      <c r="C63" s="80">
        <v>61</v>
      </c>
      <c r="D63" s="80" t="s">
        <v>1106</v>
      </c>
      <c r="E63" s="77" t="s">
        <v>1107</v>
      </c>
    </row>
    <row r="64" spans="1:5" ht="18.75" x14ac:dyDescent="0.3">
      <c r="A64" s="79" t="s">
        <v>1108</v>
      </c>
      <c r="B64" s="77" t="s">
        <v>1109</v>
      </c>
      <c r="C64" s="80">
        <v>61</v>
      </c>
      <c r="D64" s="80" t="s">
        <v>1106</v>
      </c>
      <c r="E64" s="77" t="s">
        <v>1107</v>
      </c>
    </row>
    <row r="65" spans="1:5" ht="18.75" x14ac:dyDescent="0.3">
      <c r="A65" s="79" t="s">
        <v>1110</v>
      </c>
      <c r="B65" s="77" t="s">
        <v>1111</v>
      </c>
      <c r="C65" s="80">
        <v>65</v>
      </c>
      <c r="D65" s="80" t="s">
        <v>1112</v>
      </c>
      <c r="E65" s="77" t="s">
        <v>1113</v>
      </c>
    </row>
    <row r="66" spans="1:5" ht="18.75" x14ac:dyDescent="0.3">
      <c r="A66" s="79" t="s">
        <v>1114</v>
      </c>
      <c r="B66" s="77" t="s">
        <v>1115</v>
      </c>
      <c r="C66" s="80">
        <v>66</v>
      </c>
      <c r="D66" s="80" t="s">
        <v>1116</v>
      </c>
      <c r="E66" s="77" t="s">
        <v>1117</v>
      </c>
    </row>
    <row r="67" spans="1:5" ht="18.75" x14ac:dyDescent="0.3">
      <c r="A67" s="79" t="s">
        <v>1118</v>
      </c>
      <c r="B67" s="77" t="s">
        <v>1119</v>
      </c>
      <c r="C67" s="80">
        <v>66</v>
      </c>
      <c r="D67" s="80" t="s">
        <v>1116</v>
      </c>
      <c r="E67" s="77" t="s">
        <v>1117</v>
      </c>
    </row>
    <row r="68" spans="1:5" ht="18.75" x14ac:dyDescent="0.3">
      <c r="A68" s="79">
        <v>156047000043</v>
      </c>
      <c r="B68" s="77" t="s">
        <v>1120</v>
      </c>
      <c r="C68" s="80">
        <v>66</v>
      </c>
      <c r="D68" s="80" t="s">
        <v>1116</v>
      </c>
      <c r="E68" s="77" t="s">
        <v>1117</v>
      </c>
    </row>
    <row r="69" spans="1:5" ht="18.75" x14ac:dyDescent="0.3">
      <c r="A69" s="79" t="s">
        <v>1121</v>
      </c>
      <c r="B69" s="77" t="s">
        <v>1122</v>
      </c>
      <c r="C69" s="80">
        <v>66</v>
      </c>
      <c r="D69" s="80" t="s">
        <v>1116</v>
      </c>
      <c r="E69" s="77" t="s">
        <v>1117</v>
      </c>
    </row>
    <row r="70" spans="1:5" ht="18.75" x14ac:dyDescent="0.3">
      <c r="A70" s="79" t="s">
        <v>1123</v>
      </c>
      <c r="B70" s="77" t="s">
        <v>1124</v>
      </c>
      <c r="C70" s="80">
        <v>66</v>
      </c>
      <c r="D70" s="80" t="s">
        <v>1116</v>
      </c>
      <c r="E70" s="77" t="s">
        <v>1117</v>
      </c>
    </row>
    <row r="71" spans="1:5" ht="18.75" x14ac:dyDescent="0.3">
      <c r="A71" s="79">
        <v>156047000076</v>
      </c>
      <c r="B71" s="77" t="s">
        <v>1125</v>
      </c>
      <c r="C71" s="80">
        <v>66</v>
      </c>
      <c r="D71" s="80" t="s">
        <v>1116</v>
      </c>
      <c r="E71" s="77" t="s">
        <v>1117</v>
      </c>
    </row>
    <row r="72" spans="1:5" ht="18.75" x14ac:dyDescent="0.3">
      <c r="A72" s="79" t="s">
        <v>1126</v>
      </c>
      <c r="B72" s="77" t="s">
        <v>1127</v>
      </c>
      <c r="C72" s="80">
        <v>66</v>
      </c>
      <c r="D72" s="80" t="s">
        <v>1116</v>
      </c>
      <c r="E72" s="77" t="s">
        <v>1117</v>
      </c>
    </row>
    <row r="73" spans="1:5" ht="18.75" x14ac:dyDescent="0.3">
      <c r="A73" s="79" t="s">
        <v>1128</v>
      </c>
      <c r="B73" s="77" t="s">
        <v>1129</v>
      </c>
      <c r="C73" s="80">
        <v>66</v>
      </c>
      <c r="D73" s="80" t="s">
        <v>1116</v>
      </c>
      <c r="E73" s="77" t="s">
        <v>1117</v>
      </c>
    </row>
    <row r="74" spans="1:5" ht="18.75" x14ac:dyDescent="0.3">
      <c r="A74" s="79" t="s">
        <v>1130</v>
      </c>
      <c r="B74" s="77" t="s">
        <v>1131</v>
      </c>
      <c r="C74" s="80">
        <v>66</v>
      </c>
      <c r="D74" s="80" t="s">
        <v>1116</v>
      </c>
      <c r="E74" s="77" t="s">
        <v>1117</v>
      </c>
    </row>
    <row r="75" spans="1:5" ht="18.75" x14ac:dyDescent="0.3">
      <c r="A75" s="79" t="s">
        <v>1132</v>
      </c>
      <c r="B75" s="77" t="s">
        <v>1133</v>
      </c>
      <c r="C75" s="80">
        <v>66</v>
      </c>
      <c r="D75" s="80" t="s">
        <v>1116</v>
      </c>
      <c r="E75" s="77" t="s">
        <v>1117</v>
      </c>
    </row>
    <row r="76" spans="1:5" ht="18.75" x14ac:dyDescent="0.3">
      <c r="A76" s="79" t="s">
        <v>1134</v>
      </c>
      <c r="B76" s="77" t="s">
        <v>1135</v>
      </c>
      <c r="C76" s="80">
        <v>66</v>
      </c>
      <c r="D76" s="80" t="s">
        <v>1116</v>
      </c>
      <c r="E76" s="77" t="s">
        <v>1117</v>
      </c>
    </row>
    <row r="77" spans="1:5" ht="18.75" x14ac:dyDescent="0.3">
      <c r="A77" s="79" t="s">
        <v>1136</v>
      </c>
      <c r="B77" s="77" t="s">
        <v>1137</v>
      </c>
      <c r="C77" s="80">
        <v>68</v>
      </c>
      <c r="D77" s="80" t="s">
        <v>1138</v>
      </c>
      <c r="E77" s="77" t="s">
        <v>405</v>
      </c>
    </row>
    <row r="78" spans="1:5" ht="18.75" x14ac:dyDescent="0.3">
      <c r="A78" s="79" t="s">
        <v>1139</v>
      </c>
      <c r="B78" s="77" t="s">
        <v>1140</v>
      </c>
      <c r="C78" s="80">
        <v>69</v>
      </c>
      <c r="D78" s="80" t="s">
        <v>1141</v>
      </c>
      <c r="E78" s="77" t="s">
        <v>1142</v>
      </c>
    </row>
    <row r="79" spans="1:5" ht="18.75" x14ac:dyDescent="0.3">
      <c r="A79" s="79" t="s">
        <v>1143</v>
      </c>
      <c r="B79" s="77" t="s">
        <v>1144</v>
      </c>
      <c r="C79" s="80">
        <v>71</v>
      </c>
      <c r="D79" s="80" t="s">
        <v>1145</v>
      </c>
      <c r="E79" s="77" t="s">
        <v>1146</v>
      </c>
    </row>
    <row r="80" spans="1:5" ht="18.75" x14ac:dyDescent="0.3">
      <c r="A80" s="79" t="s">
        <v>1147</v>
      </c>
      <c r="B80" s="77" t="s">
        <v>1148</v>
      </c>
      <c r="C80" s="80">
        <v>71</v>
      </c>
      <c r="D80" s="80" t="s">
        <v>1145</v>
      </c>
      <c r="E80" s="77" t="s">
        <v>1146</v>
      </c>
    </row>
    <row r="81" spans="1:6" ht="18.75" x14ac:dyDescent="0.3">
      <c r="A81" s="79" t="s">
        <v>1149</v>
      </c>
      <c r="B81" s="77" t="s">
        <v>1150</v>
      </c>
      <c r="C81" s="80">
        <v>74</v>
      </c>
      <c r="D81" s="80" t="s">
        <v>1151</v>
      </c>
      <c r="E81" s="77" t="s">
        <v>1152</v>
      </c>
      <c r="F81" s="77"/>
    </row>
    <row r="82" spans="1:6" ht="18.75" x14ac:dyDescent="0.3">
      <c r="A82" s="79" t="s">
        <v>1153</v>
      </c>
      <c r="B82" s="77" t="s">
        <v>1154</v>
      </c>
      <c r="C82" s="80">
        <v>74</v>
      </c>
      <c r="D82" s="80" t="s">
        <v>1151</v>
      </c>
      <c r="E82" s="77" t="s">
        <v>1152</v>
      </c>
      <c r="F82" s="77"/>
    </row>
    <row r="83" spans="1:6" ht="18.75" x14ac:dyDescent="0.3">
      <c r="A83" s="79" t="s">
        <v>1155</v>
      </c>
      <c r="B83" s="77" t="s">
        <v>1156</v>
      </c>
      <c r="C83" s="80">
        <v>77</v>
      </c>
      <c r="D83" s="80" t="s">
        <v>1157</v>
      </c>
      <c r="E83" s="77" t="s">
        <v>1158</v>
      </c>
      <c r="F83" s="77"/>
    </row>
    <row r="84" spans="1:6" ht="18.75" x14ac:dyDescent="0.3">
      <c r="A84" s="79" t="s">
        <v>1159</v>
      </c>
      <c r="B84" s="77" t="s">
        <v>1160</v>
      </c>
      <c r="C84" s="80">
        <v>79</v>
      </c>
      <c r="D84" s="80" t="s">
        <v>1161</v>
      </c>
      <c r="E84" s="77" t="s">
        <v>1162</v>
      </c>
      <c r="F84" s="77"/>
    </row>
    <row r="85" spans="1:6" ht="18.75" x14ac:dyDescent="0.3">
      <c r="A85" s="79" t="s">
        <v>1163</v>
      </c>
      <c r="B85" s="77" t="s">
        <v>1164</v>
      </c>
      <c r="C85" s="80">
        <v>80</v>
      </c>
      <c r="D85" s="80" t="s">
        <v>1165</v>
      </c>
      <c r="E85" s="77" t="s">
        <v>1166</v>
      </c>
      <c r="F85" s="77"/>
    </row>
    <row r="86" spans="1:6" ht="18.75" x14ac:dyDescent="0.3">
      <c r="A86" s="79" t="s">
        <v>1167</v>
      </c>
      <c r="B86" s="77" t="s">
        <v>1168</v>
      </c>
      <c r="C86" s="80">
        <v>81</v>
      </c>
      <c r="D86" s="80" t="s">
        <v>1169</v>
      </c>
      <c r="E86" s="77" t="s">
        <v>1170</v>
      </c>
      <c r="F86" s="77"/>
    </row>
    <row r="87" spans="1:6" ht="18.75" x14ac:dyDescent="0.3">
      <c r="A87" s="79" t="s">
        <v>1171</v>
      </c>
      <c r="B87" s="77" t="s">
        <v>1172</v>
      </c>
      <c r="C87" s="80">
        <v>82</v>
      </c>
      <c r="D87" s="80" t="s">
        <v>1173</v>
      </c>
      <c r="E87" s="77" t="s">
        <v>418</v>
      </c>
      <c r="F87" s="77"/>
    </row>
    <row r="88" spans="1:6" ht="18.75" x14ac:dyDescent="0.3">
      <c r="A88" s="79" t="s">
        <v>1174</v>
      </c>
      <c r="B88" s="77" t="s">
        <v>1175</v>
      </c>
      <c r="C88" s="80">
        <v>83</v>
      </c>
      <c r="D88" s="80" t="s">
        <v>1176</v>
      </c>
      <c r="E88" s="77" t="s">
        <v>308</v>
      </c>
      <c r="F88" s="77"/>
    </row>
    <row r="89" spans="1:6" ht="18.75" x14ac:dyDescent="0.3">
      <c r="A89" s="103"/>
      <c r="B89" s="101" t="s">
        <v>1177</v>
      </c>
      <c r="C89" s="102">
        <v>85</v>
      </c>
      <c r="D89" s="102"/>
      <c r="E89" s="101" t="s">
        <v>1178</v>
      </c>
      <c r="F89" s="101" t="s">
        <v>1179</v>
      </c>
    </row>
    <row r="90" spans="1:6" ht="18.75" x14ac:dyDescent="0.3">
      <c r="A90" s="103"/>
      <c r="B90" s="101" t="s">
        <v>1180</v>
      </c>
      <c r="C90" s="102">
        <v>85</v>
      </c>
      <c r="D90" s="102"/>
      <c r="E90" s="101" t="s">
        <v>1178</v>
      </c>
      <c r="F90" s="101" t="s">
        <v>1179</v>
      </c>
    </row>
    <row r="91" spans="1:6" ht="18.75" x14ac:dyDescent="0.3">
      <c r="A91" s="103"/>
      <c r="B91" s="101" t="s">
        <v>1181</v>
      </c>
      <c r="C91" s="102">
        <v>85</v>
      </c>
      <c r="D91" s="102"/>
      <c r="E91" s="101" t="s">
        <v>1178</v>
      </c>
      <c r="F91" s="101" t="s">
        <v>1179</v>
      </c>
    </row>
    <row r="92" spans="1:6" s="55" customFormat="1" ht="18.75" x14ac:dyDescent="0.3">
      <c r="A92" s="103"/>
      <c r="B92" s="101" t="s">
        <v>1182</v>
      </c>
      <c r="C92" s="102">
        <v>85</v>
      </c>
      <c r="D92" s="102"/>
      <c r="E92" s="101" t="s">
        <v>1178</v>
      </c>
      <c r="F92" s="101" t="s">
        <v>1179</v>
      </c>
    </row>
    <row r="93" spans="1:6" s="55" customFormat="1" ht="18.75" x14ac:dyDescent="0.3">
      <c r="A93" s="79" t="s">
        <v>1183</v>
      </c>
      <c r="B93" s="77" t="s">
        <v>1184</v>
      </c>
      <c r="C93" s="80">
        <v>87</v>
      </c>
      <c r="D93" s="80" t="s">
        <v>1185</v>
      </c>
      <c r="E93" s="77" t="s">
        <v>1186</v>
      </c>
      <c r="F93" s="77"/>
    </row>
    <row r="94" spans="1:6" s="55" customFormat="1" ht="18.75" x14ac:dyDescent="0.3">
      <c r="A94" s="79" t="s">
        <v>1187</v>
      </c>
      <c r="B94" s="77" t="s">
        <v>1188</v>
      </c>
      <c r="C94" s="80">
        <v>87</v>
      </c>
      <c r="D94" s="80" t="s">
        <v>1185</v>
      </c>
      <c r="E94" s="77" t="s">
        <v>1186</v>
      </c>
      <c r="F94" s="77"/>
    </row>
    <row r="95" spans="1:6" s="55" customFormat="1" ht="18.75" x14ac:dyDescent="0.3">
      <c r="A95" s="79" t="s">
        <v>1189</v>
      </c>
      <c r="B95" s="77" t="s">
        <v>1190</v>
      </c>
      <c r="C95" s="80">
        <v>89</v>
      </c>
      <c r="D95" s="80" t="s">
        <v>1191</v>
      </c>
      <c r="E95" s="77" t="s">
        <v>1192</v>
      </c>
      <c r="F95" s="77"/>
    </row>
    <row r="96" spans="1:6" ht="18.75" x14ac:dyDescent="0.3">
      <c r="A96" s="79" t="s">
        <v>1193</v>
      </c>
      <c r="B96" s="77" t="s">
        <v>1194</v>
      </c>
      <c r="C96" s="80">
        <v>89</v>
      </c>
      <c r="D96" s="80" t="s">
        <v>1191</v>
      </c>
      <c r="E96" s="77" t="s">
        <v>1192</v>
      </c>
      <c r="F96" s="77"/>
    </row>
    <row r="97" spans="1:5" ht="18.75" x14ac:dyDescent="0.3">
      <c r="A97" s="79" t="s">
        <v>1195</v>
      </c>
      <c r="B97" s="77" t="s">
        <v>1196</v>
      </c>
      <c r="C97" s="80">
        <v>90</v>
      </c>
      <c r="D97" s="80" t="s">
        <v>1197</v>
      </c>
      <c r="E97" s="77" t="s">
        <v>1198</v>
      </c>
    </row>
    <row r="98" spans="1:5" ht="18.75" x14ac:dyDescent="0.3">
      <c r="A98" s="79" t="s">
        <v>1199</v>
      </c>
      <c r="B98" s="77" t="s">
        <v>1200</v>
      </c>
      <c r="C98" s="80">
        <v>91</v>
      </c>
      <c r="D98" s="80" t="s">
        <v>1201</v>
      </c>
      <c r="E98" s="77" t="s">
        <v>1202</v>
      </c>
    </row>
    <row r="99" spans="1:5" ht="18.75" x14ac:dyDescent="0.3">
      <c r="A99" s="79" t="s">
        <v>1203</v>
      </c>
      <c r="B99" s="77" t="s">
        <v>1204</v>
      </c>
      <c r="C99" s="80">
        <v>91</v>
      </c>
      <c r="D99" s="80" t="s">
        <v>1201</v>
      </c>
      <c r="E99" s="77" t="s">
        <v>1202</v>
      </c>
    </row>
    <row r="100" spans="1:5" ht="18.75" x14ac:dyDescent="0.3">
      <c r="A100" s="79" t="s">
        <v>1205</v>
      </c>
      <c r="B100" s="77" t="s">
        <v>1206</v>
      </c>
      <c r="C100" s="80">
        <v>92</v>
      </c>
      <c r="D100" s="80" t="s">
        <v>1207</v>
      </c>
      <c r="E100" s="77" t="s">
        <v>1208</v>
      </c>
    </row>
    <row r="101" spans="1:5" ht="18.75" x14ac:dyDescent="0.3">
      <c r="A101" s="79" t="s">
        <v>1209</v>
      </c>
      <c r="B101" s="77" t="s">
        <v>1210</v>
      </c>
      <c r="C101" s="80">
        <v>93</v>
      </c>
      <c r="D101" s="80" t="s">
        <v>1211</v>
      </c>
      <c r="E101" s="77" t="s">
        <v>1212</v>
      </c>
    </row>
    <row r="102" spans="1:5" ht="18.75" x14ac:dyDescent="0.3">
      <c r="A102" s="79" t="s">
        <v>1213</v>
      </c>
      <c r="B102" s="77" t="s">
        <v>1214</v>
      </c>
      <c r="C102" s="80">
        <v>93</v>
      </c>
      <c r="D102" s="80" t="s">
        <v>1211</v>
      </c>
      <c r="E102" s="77" t="s">
        <v>1212</v>
      </c>
    </row>
    <row r="103" spans="1:5" ht="18.75" x14ac:dyDescent="0.3">
      <c r="A103" s="79" t="s">
        <v>1215</v>
      </c>
      <c r="B103" s="77" t="s">
        <v>1216</v>
      </c>
      <c r="C103" s="80">
        <v>93</v>
      </c>
      <c r="D103" s="80" t="s">
        <v>1211</v>
      </c>
      <c r="E103" s="77" t="s">
        <v>1212</v>
      </c>
    </row>
    <row r="104" spans="1:5" ht="18.75" x14ac:dyDescent="0.3">
      <c r="A104" s="79" t="s">
        <v>1217</v>
      </c>
      <c r="B104" s="77" t="s">
        <v>1218</v>
      </c>
      <c r="C104" s="80">
        <v>95</v>
      </c>
      <c r="D104" s="80" t="s">
        <v>1219</v>
      </c>
      <c r="E104" s="77" t="s">
        <v>1220</v>
      </c>
    </row>
    <row r="105" spans="1:5" ht="18.75" x14ac:dyDescent="0.3">
      <c r="A105" s="79" t="s">
        <v>1221</v>
      </c>
      <c r="B105" s="77" t="s">
        <v>1222</v>
      </c>
      <c r="C105" s="80">
        <v>97</v>
      </c>
      <c r="D105" s="80" t="s">
        <v>1223</v>
      </c>
      <c r="E105" s="77" t="s">
        <v>1224</v>
      </c>
    </row>
    <row r="106" spans="1:5" ht="18.75" x14ac:dyDescent="0.3">
      <c r="A106" s="79" t="s">
        <v>1225</v>
      </c>
      <c r="B106" s="77" t="s">
        <v>1226</v>
      </c>
      <c r="C106" s="80">
        <v>98</v>
      </c>
      <c r="D106" s="80" t="s">
        <v>1227</v>
      </c>
      <c r="E106" s="77" t="s">
        <v>1228</v>
      </c>
    </row>
    <row r="107" spans="1:5" ht="18.75" x14ac:dyDescent="0.3">
      <c r="A107" s="79" t="s">
        <v>1229</v>
      </c>
      <c r="B107" s="77" t="s">
        <v>1230</v>
      </c>
      <c r="C107" s="80">
        <v>98</v>
      </c>
      <c r="D107" s="80" t="s">
        <v>1227</v>
      </c>
      <c r="E107" s="77" t="s">
        <v>1228</v>
      </c>
    </row>
    <row r="108" spans="1:5" ht="18.75" x14ac:dyDescent="0.3">
      <c r="A108" s="79" t="s">
        <v>1231</v>
      </c>
      <c r="B108" s="77" t="s">
        <v>1232</v>
      </c>
      <c r="C108" s="80">
        <v>98</v>
      </c>
      <c r="D108" s="80" t="s">
        <v>1227</v>
      </c>
      <c r="E108" s="77" t="s">
        <v>1228</v>
      </c>
    </row>
    <row r="109" spans="1:5" ht="18.75" x14ac:dyDescent="0.3">
      <c r="A109" s="79" t="s">
        <v>1233</v>
      </c>
      <c r="B109" s="77" t="s">
        <v>1234</v>
      </c>
      <c r="C109" s="80">
        <v>101</v>
      </c>
      <c r="D109" s="80" t="s">
        <v>1235</v>
      </c>
      <c r="E109" s="77" t="s">
        <v>202</v>
      </c>
    </row>
    <row r="110" spans="1:5" ht="18.75" x14ac:dyDescent="0.3">
      <c r="A110" s="79" t="s">
        <v>1236</v>
      </c>
      <c r="B110" s="77" t="s">
        <v>1237</v>
      </c>
      <c r="C110" s="80">
        <v>102</v>
      </c>
      <c r="D110" s="80" t="s">
        <v>1238</v>
      </c>
      <c r="E110" s="77" t="s">
        <v>1239</v>
      </c>
    </row>
    <row r="111" spans="1:5" ht="18.75" x14ac:dyDescent="0.3">
      <c r="A111" s="79" t="s">
        <v>1240</v>
      </c>
      <c r="B111" s="77" t="s">
        <v>1241</v>
      </c>
      <c r="C111" s="80">
        <v>106</v>
      </c>
      <c r="D111" s="80" t="s">
        <v>1242</v>
      </c>
      <c r="E111" s="77" t="s">
        <v>1243</v>
      </c>
    </row>
    <row r="112" spans="1:5" ht="18.75" x14ac:dyDescent="0.3">
      <c r="A112" s="79" t="s">
        <v>1244</v>
      </c>
      <c r="B112" s="77" t="s">
        <v>1245</v>
      </c>
      <c r="C112" s="80">
        <v>109</v>
      </c>
      <c r="D112" s="80" t="s">
        <v>1246</v>
      </c>
      <c r="E112" s="77" t="s">
        <v>1247</v>
      </c>
    </row>
    <row r="113" spans="1:5" ht="18.75" x14ac:dyDescent="0.3">
      <c r="A113" s="79" t="s">
        <v>1248</v>
      </c>
      <c r="B113" s="77" t="s">
        <v>1249</v>
      </c>
      <c r="C113" s="80">
        <v>110</v>
      </c>
      <c r="D113" s="80" t="s">
        <v>1250</v>
      </c>
      <c r="E113" s="77" t="s">
        <v>1251</v>
      </c>
    </row>
    <row r="114" spans="1:5" ht="18.75" x14ac:dyDescent="0.3">
      <c r="A114" s="79" t="s">
        <v>1252</v>
      </c>
      <c r="B114" s="77" t="s">
        <v>1253</v>
      </c>
      <c r="C114" s="80">
        <v>110</v>
      </c>
      <c r="D114" s="80" t="s">
        <v>1250</v>
      </c>
      <c r="E114" s="77" t="s">
        <v>1251</v>
      </c>
    </row>
    <row r="115" spans="1:5" ht="18.75" x14ac:dyDescent="0.3">
      <c r="A115" s="79" t="s">
        <v>1254</v>
      </c>
      <c r="B115" s="77" t="s">
        <v>1255</v>
      </c>
      <c r="C115" s="80">
        <v>110</v>
      </c>
      <c r="D115" s="80" t="s">
        <v>1250</v>
      </c>
      <c r="E115" s="77" t="s">
        <v>1251</v>
      </c>
    </row>
    <row r="116" spans="1:5" ht="18.75" x14ac:dyDescent="0.3">
      <c r="A116" s="79"/>
      <c r="B116" s="77" t="s">
        <v>1256</v>
      </c>
      <c r="C116" s="80">
        <v>110</v>
      </c>
      <c r="D116" s="80" t="s">
        <v>1250</v>
      </c>
      <c r="E116" s="77" t="s">
        <v>1251</v>
      </c>
    </row>
    <row r="117" spans="1:5" ht="18.75" x14ac:dyDescent="0.3">
      <c r="A117" s="79" t="s">
        <v>1257</v>
      </c>
      <c r="B117" s="77" t="s">
        <v>1258</v>
      </c>
      <c r="C117" s="80">
        <v>114</v>
      </c>
      <c r="D117" s="80" t="s">
        <v>1259</v>
      </c>
      <c r="E117" s="77" t="s">
        <v>1260</v>
      </c>
    </row>
    <row r="118" spans="1:5" ht="18.75" x14ac:dyDescent="0.3">
      <c r="A118" s="79" t="s">
        <v>1261</v>
      </c>
      <c r="B118" s="77" t="s">
        <v>1262</v>
      </c>
      <c r="C118" s="80">
        <v>115</v>
      </c>
      <c r="D118" s="80" t="s">
        <v>1263</v>
      </c>
      <c r="E118" s="77" t="s">
        <v>1264</v>
      </c>
    </row>
    <row r="119" spans="1:5" ht="18.75" x14ac:dyDescent="0.3">
      <c r="A119" s="79" t="s">
        <v>1265</v>
      </c>
      <c r="B119" s="77" t="s">
        <v>1266</v>
      </c>
      <c r="C119" s="80">
        <v>115</v>
      </c>
      <c r="D119" s="80" t="s">
        <v>1263</v>
      </c>
      <c r="E119" s="77" t="s">
        <v>1264</v>
      </c>
    </row>
    <row r="120" spans="1:5" ht="18.75" x14ac:dyDescent="0.3">
      <c r="A120" s="79" t="s">
        <v>1267</v>
      </c>
      <c r="B120" s="77" t="s">
        <v>1268</v>
      </c>
      <c r="C120" s="80">
        <v>117</v>
      </c>
      <c r="D120" s="80" t="s">
        <v>1269</v>
      </c>
      <c r="E120" s="77" t="s">
        <v>1270</v>
      </c>
    </row>
    <row r="121" spans="1:5" ht="18.75" x14ac:dyDescent="0.3">
      <c r="A121" s="79" t="s">
        <v>1271</v>
      </c>
      <c r="B121" s="77" t="s">
        <v>1272</v>
      </c>
      <c r="C121" s="80">
        <v>118</v>
      </c>
      <c r="D121" s="80" t="s">
        <v>1273</v>
      </c>
      <c r="E121" s="77" t="s">
        <v>1274</v>
      </c>
    </row>
    <row r="122" spans="1:5" ht="18.75" x14ac:dyDescent="0.3">
      <c r="A122" s="79" t="s">
        <v>1275</v>
      </c>
      <c r="B122" s="77" t="s">
        <v>1276</v>
      </c>
      <c r="C122" s="80">
        <v>122</v>
      </c>
      <c r="D122" s="80" t="s">
        <v>1277</v>
      </c>
      <c r="E122" s="77" t="s">
        <v>1278</v>
      </c>
    </row>
    <row r="123" spans="1:5" ht="18.75" x14ac:dyDescent="0.3">
      <c r="A123" s="79" t="s">
        <v>1279</v>
      </c>
      <c r="B123" s="77" t="s">
        <v>1280</v>
      </c>
      <c r="C123" s="80">
        <v>123</v>
      </c>
      <c r="D123" s="80" t="s">
        <v>1281</v>
      </c>
      <c r="E123" s="77" t="s">
        <v>1282</v>
      </c>
    </row>
    <row r="124" spans="1:5" ht="18.75" x14ac:dyDescent="0.3">
      <c r="A124" s="79" t="s">
        <v>1283</v>
      </c>
      <c r="B124" s="77" t="s">
        <v>1284</v>
      </c>
      <c r="C124" s="80">
        <v>123</v>
      </c>
      <c r="D124" s="80" t="s">
        <v>1281</v>
      </c>
      <c r="E124" s="77" t="s">
        <v>1282</v>
      </c>
    </row>
    <row r="125" spans="1:5" ht="18.75" x14ac:dyDescent="0.3">
      <c r="A125" s="79" t="s">
        <v>1285</v>
      </c>
      <c r="B125" s="77" t="s">
        <v>1286</v>
      </c>
      <c r="C125" s="80">
        <v>126</v>
      </c>
      <c r="D125" s="80" t="s">
        <v>1287</v>
      </c>
      <c r="E125" s="77" t="s">
        <v>1288</v>
      </c>
    </row>
    <row r="126" spans="1:5" ht="18.75" x14ac:dyDescent="0.3">
      <c r="A126" s="79" t="s">
        <v>1289</v>
      </c>
      <c r="B126" s="77" t="s">
        <v>1290</v>
      </c>
      <c r="C126" s="80">
        <v>126</v>
      </c>
      <c r="D126" s="80" t="s">
        <v>1287</v>
      </c>
      <c r="E126" s="77" t="s">
        <v>1288</v>
      </c>
    </row>
    <row r="127" spans="1:5" ht="18.75" x14ac:dyDescent="0.3">
      <c r="A127" s="79" t="s">
        <v>1291</v>
      </c>
      <c r="B127" s="77" t="s">
        <v>1292</v>
      </c>
      <c r="C127" s="80">
        <v>126</v>
      </c>
      <c r="D127" s="80" t="s">
        <v>1287</v>
      </c>
      <c r="E127" s="77" t="s">
        <v>1288</v>
      </c>
    </row>
    <row r="128" spans="1:5" ht="18.75" x14ac:dyDescent="0.3">
      <c r="A128" s="79" t="s">
        <v>1293</v>
      </c>
      <c r="B128" s="77" t="s">
        <v>1294</v>
      </c>
      <c r="C128" s="80">
        <v>127</v>
      </c>
      <c r="D128" s="80" t="s">
        <v>1295</v>
      </c>
      <c r="E128" s="77" t="s">
        <v>1296</v>
      </c>
    </row>
    <row r="129" spans="1:6" ht="18.75" x14ac:dyDescent="0.3">
      <c r="A129" s="79" t="s">
        <v>1297</v>
      </c>
      <c r="B129" s="77" t="s">
        <v>1298</v>
      </c>
      <c r="C129" s="80">
        <v>128</v>
      </c>
      <c r="D129" s="80" t="s">
        <v>1299</v>
      </c>
      <c r="E129" s="77" t="s">
        <v>1300</v>
      </c>
      <c r="F129" s="77"/>
    </row>
    <row r="130" spans="1:6" ht="18.75" x14ac:dyDescent="0.3">
      <c r="A130" s="79" t="s">
        <v>1301</v>
      </c>
      <c r="B130" s="77" t="s">
        <v>1302</v>
      </c>
      <c r="C130" s="80">
        <v>129</v>
      </c>
      <c r="D130" s="80" t="s">
        <v>1303</v>
      </c>
      <c r="E130" s="77" t="s">
        <v>1304</v>
      </c>
      <c r="F130" s="77"/>
    </row>
    <row r="131" spans="1:6" ht="18.75" x14ac:dyDescent="0.3">
      <c r="A131" s="79" t="s">
        <v>1305</v>
      </c>
      <c r="B131" s="77" t="s">
        <v>1306</v>
      </c>
      <c r="C131" s="80">
        <v>129</v>
      </c>
      <c r="D131" s="80" t="s">
        <v>1303</v>
      </c>
      <c r="E131" s="77" t="s">
        <v>1304</v>
      </c>
      <c r="F131" s="77"/>
    </row>
    <row r="132" spans="1:6" ht="18.75" x14ac:dyDescent="0.3">
      <c r="A132" s="79" t="s">
        <v>1307</v>
      </c>
      <c r="B132" s="77" t="s">
        <v>1308</v>
      </c>
      <c r="C132" s="80">
        <v>130</v>
      </c>
      <c r="D132" s="80" t="s">
        <v>1309</v>
      </c>
      <c r="E132" s="77" t="s">
        <v>1310</v>
      </c>
      <c r="F132" s="77"/>
    </row>
    <row r="133" spans="1:6" ht="18.75" x14ac:dyDescent="0.3">
      <c r="A133" s="79" t="s">
        <v>1311</v>
      </c>
      <c r="B133" s="77" t="s">
        <v>1312</v>
      </c>
      <c r="C133" s="80">
        <v>130</v>
      </c>
      <c r="D133" s="80" t="s">
        <v>1309</v>
      </c>
      <c r="E133" s="77" t="s">
        <v>1310</v>
      </c>
      <c r="F133" s="77"/>
    </row>
    <row r="134" spans="1:6" ht="18.75" x14ac:dyDescent="0.3">
      <c r="A134" s="79" t="s">
        <v>1313</v>
      </c>
      <c r="B134" s="77" t="s">
        <v>1314</v>
      </c>
      <c r="C134" s="80">
        <v>130</v>
      </c>
      <c r="D134" s="80" t="s">
        <v>1309</v>
      </c>
      <c r="E134" s="77" t="s">
        <v>1310</v>
      </c>
      <c r="F134" s="77"/>
    </row>
    <row r="135" spans="1:6" ht="18.75" x14ac:dyDescent="0.3">
      <c r="A135" s="79" t="s">
        <v>1315</v>
      </c>
      <c r="B135" s="77" t="s">
        <v>1316</v>
      </c>
      <c r="C135" s="80">
        <v>130</v>
      </c>
      <c r="D135" s="80" t="s">
        <v>1309</v>
      </c>
      <c r="E135" s="77" t="s">
        <v>1310</v>
      </c>
      <c r="F135" s="77"/>
    </row>
    <row r="136" spans="1:6" ht="18.75" x14ac:dyDescent="0.3">
      <c r="A136" s="103" t="s">
        <v>1317</v>
      </c>
      <c r="B136" s="101" t="s">
        <v>1318</v>
      </c>
      <c r="C136" s="102">
        <v>131</v>
      </c>
      <c r="D136" s="102" t="s">
        <v>1319</v>
      </c>
      <c r="E136" s="101" t="s">
        <v>1320</v>
      </c>
      <c r="F136" s="101" t="s">
        <v>1179</v>
      </c>
    </row>
    <row r="137" spans="1:6" ht="18.75" x14ac:dyDescent="0.3">
      <c r="A137" s="103" t="s">
        <v>1321</v>
      </c>
      <c r="B137" s="101" t="s">
        <v>1322</v>
      </c>
      <c r="C137" s="102">
        <v>131</v>
      </c>
      <c r="D137" s="102" t="s">
        <v>1319</v>
      </c>
      <c r="E137" s="101" t="s">
        <v>1320</v>
      </c>
      <c r="F137" s="101" t="s">
        <v>1179</v>
      </c>
    </row>
    <row r="138" spans="1:6" ht="18.75" x14ac:dyDescent="0.3">
      <c r="A138" s="103" t="s">
        <v>1323</v>
      </c>
      <c r="B138" s="101" t="s">
        <v>1324</v>
      </c>
      <c r="C138" s="102">
        <v>131</v>
      </c>
      <c r="D138" s="102" t="s">
        <v>1319</v>
      </c>
      <c r="E138" s="101" t="s">
        <v>1320</v>
      </c>
      <c r="F138" s="101" t="s">
        <v>1179</v>
      </c>
    </row>
    <row r="139" spans="1:6" s="55" customFormat="1" ht="18.75" x14ac:dyDescent="0.3">
      <c r="A139" s="79" t="s">
        <v>1325</v>
      </c>
      <c r="B139" s="77" t="s">
        <v>1326</v>
      </c>
      <c r="C139" s="80">
        <v>133</v>
      </c>
      <c r="D139" s="80" t="s">
        <v>1327</v>
      </c>
      <c r="E139" s="77" t="s">
        <v>448</v>
      </c>
      <c r="F139" s="77"/>
    </row>
    <row r="140" spans="1:6" s="55" customFormat="1" ht="18.75" x14ac:dyDescent="0.3">
      <c r="A140" s="79" t="s">
        <v>1328</v>
      </c>
      <c r="B140" s="77" t="s">
        <v>1329</v>
      </c>
      <c r="C140" s="80">
        <v>134</v>
      </c>
      <c r="D140" s="80" t="s">
        <v>1330</v>
      </c>
      <c r="E140" s="77" t="s">
        <v>1331</v>
      </c>
      <c r="F140" s="77"/>
    </row>
    <row r="141" spans="1:6" s="55" customFormat="1" ht="18.75" x14ac:dyDescent="0.3">
      <c r="A141" s="79" t="s">
        <v>1332</v>
      </c>
      <c r="B141" s="77" t="s">
        <v>1333</v>
      </c>
      <c r="C141" s="80">
        <v>135</v>
      </c>
      <c r="D141" s="80" t="s">
        <v>1334</v>
      </c>
      <c r="E141" s="77" t="s">
        <v>1335</v>
      </c>
      <c r="F141" s="77"/>
    </row>
    <row r="142" spans="1:6" ht="18.75" x14ac:dyDescent="0.3">
      <c r="A142" s="79" t="s">
        <v>1336</v>
      </c>
      <c r="B142" s="77" t="s">
        <v>1337</v>
      </c>
      <c r="C142" s="80">
        <v>135</v>
      </c>
      <c r="D142" s="80" t="s">
        <v>1334</v>
      </c>
      <c r="E142" s="77" t="s">
        <v>1335</v>
      </c>
      <c r="F142" s="77"/>
    </row>
    <row r="143" spans="1:6" ht="18.75" x14ac:dyDescent="0.3">
      <c r="A143" s="79" t="s">
        <v>1338</v>
      </c>
      <c r="B143" s="77" t="s">
        <v>1339</v>
      </c>
      <c r="C143" s="80">
        <v>136</v>
      </c>
      <c r="D143" s="80" t="s">
        <v>1340</v>
      </c>
      <c r="E143" s="77" t="s">
        <v>1341</v>
      </c>
      <c r="F143" s="77"/>
    </row>
    <row r="144" spans="1:6" ht="18.75" x14ac:dyDescent="0.3">
      <c r="A144" s="79" t="s">
        <v>1342</v>
      </c>
      <c r="B144" s="77" t="s">
        <v>1343</v>
      </c>
      <c r="C144" s="80">
        <v>137</v>
      </c>
      <c r="D144" s="80" t="s">
        <v>1344</v>
      </c>
      <c r="E144" s="77" t="s">
        <v>1345</v>
      </c>
      <c r="F144" s="77"/>
    </row>
    <row r="145" spans="1:7" ht="18.75" x14ac:dyDescent="0.3">
      <c r="A145" s="79" t="s">
        <v>1346</v>
      </c>
      <c r="B145" s="77" t="s">
        <v>1347</v>
      </c>
      <c r="C145" s="80">
        <v>137</v>
      </c>
      <c r="D145" s="80" t="s">
        <v>1344</v>
      </c>
      <c r="E145" s="77" t="s">
        <v>1345</v>
      </c>
      <c r="F145" s="77"/>
      <c r="G145" s="77"/>
    </row>
    <row r="146" spans="1:7" ht="18.75" x14ac:dyDescent="0.3">
      <c r="A146" s="79" t="s">
        <v>1348</v>
      </c>
      <c r="B146" s="77" t="s">
        <v>1349</v>
      </c>
      <c r="C146" s="80">
        <v>137</v>
      </c>
      <c r="D146" s="80" t="s">
        <v>1344</v>
      </c>
      <c r="E146" s="77" t="s">
        <v>1345</v>
      </c>
      <c r="F146" s="77"/>
      <c r="G146" s="77"/>
    </row>
    <row r="147" spans="1:7" ht="18.75" x14ac:dyDescent="0.3">
      <c r="A147" s="79" t="s">
        <v>1350</v>
      </c>
      <c r="B147" s="77" t="s">
        <v>1351</v>
      </c>
      <c r="C147" s="80">
        <v>137</v>
      </c>
      <c r="D147" s="80" t="s">
        <v>1344</v>
      </c>
      <c r="E147" s="77" t="s">
        <v>1345</v>
      </c>
      <c r="F147" s="77"/>
      <c r="G147" s="77"/>
    </row>
    <row r="148" spans="1:7" ht="18.75" x14ac:dyDescent="0.3">
      <c r="A148" s="79" t="s">
        <v>1352</v>
      </c>
      <c r="B148" s="77" t="s">
        <v>1353</v>
      </c>
      <c r="C148" s="80">
        <v>138</v>
      </c>
      <c r="D148" s="80" t="s">
        <v>1354</v>
      </c>
      <c r="E148" s="77" t="s">
        <v>1355</v>
      </c>
      <c r="F148" s="77"/>
      <c r="G148" s="77"/>
    </row>
    <row r="149" spans="1:7" ht="18.75" x14ac:dyDescent="0.3">
      <c r="A149" s="79" t="s">
        <v>1356</v>
      </c>
      <c r="B149" s="77" t="s">
        <v>1357</v>
      </c>
      <c r="C149" s="80">
        <v>138</v>
      </c>
      <c r="D149" s="80" t="s">
        <v>1354</v>
      </c>
      <c r="E149" s="77" t="s">
        <v>1355</v>
      </c>
      <c r="F149" s="77"/>
      <c r="G149" s="77"/>
    </row>
    <row r="150" spans="1:7" ht="18.75" x14ac:dyDescent="0.3">
      <c r="A150" s="79" t="s">
        <v>1358</v>
      </c>
      <c r="B150" s="77" t="s">
        <v>1359</v>
      </c>
      <c r="C150" s="80">
        <v>138</v>
      </c>
      <c r="D150" s="80" t="s">
        <v>1354</v>
      </c>
      <c r="E150" s="77" t="s">
        <v>1355</v>
      </c>
      <c r="F150" s="77"/>
      <c r="G150" s="77"/>
    </row>
    <row r="151" spans="1:7" ht="18.75" x14ac:dyDescent="0.3">
      <c r="A151" s="79" t="s">
        <v>1360</v>
      </c>
      <c r="B151" s="77" t="s">
        <v>1361</v>
      </c>
      <c r="C151" s="80">
        <v>138</v>
      </c>
      <c r="D151" s="80" t="s">
        <v>1354</v>
      </c>
      <c r="E151" s="77" t="s">
        <v>1355</v>
      </c>
      <c r="F151" s="77"/>
      <c r="G151" s="77"/>
    </row>
    <row r="152" spans="1:7" ht="18.75" x14ac:dyDescent="0.3">
      <c r="A152" s="79" t="s">
        <v>1362</v>
      </c>
      <c r="B152" s="77" t="s">
        <v>1363</v>
      </c>
      <c r="C152" s="80">
        <v>411</v>
      </c>
      <c r="D152" s="97" t="s">
        <v>1364</v>
      </c>
      <c r="E152" s="93" t="s">
        <v>1365</v>
      </c>
      <c r="F152" s="93"/>
      <c r="G152" s="94"/>
    </row>
    <row r="153" spans="1:7" ht="18.75" x14ac:dyDescent="0.3">
      <c r="A153" s="79" t="s">
        <v>1366</v>
      </c>
      <c r="B153" s="77" t="s">
        <v>1367</v>
      </c>
      <c r="C153" s="80">
        <v>140</v>
      </c>
      <c r="D153" s="80" t="s">
        <v>1368</v>
      </c>
      <c r="E153" s="77" t="s">
        <v>1369</v>
      </c>
      <c r="F153" s="77"/>
      <c r="G153" s="77"/>
    </row>
    <row r="154" spans="1:7" ht="18.75" x14ac:dyDescent="0.3">
      <c r="A154" s="79" t="s">
        <v>1370</v>
      </c>
      <c r="B154" s="77" t="s">
        <v>1371</v>
      </c>
      <c r="C154" s="80">
        <v>140</v>
      </c>
      <c r="D154" s="80" t="s">
        <v>1368</v>
      </c>
      <c r="E154" s="77" t="s">
        <v>1369</v>
      </c>
      <c r="F154" s="77"/>
      <c r="G154" s="77"/>
    </row>
    <row r="155" spans="1:7" ht="18.75" x14ac:dyDescent="0.3">
      <c r="A155" s="79" t="s">
        <v>1372</v>
      </c>
      <c r="B155" s="77" t="s">
        <v>1373</v>
      </c>
      <c r="C155" s="80">
        <v>140</v>
      </c>
      <c r="D155" s="80" t="s">
        <v>1368</v>
      </c>
      <c r="E155" s="77" t="s">
        <v>1369</v>
      </c>
      <c r="F155" s="77"/>
      <c r="G155" s="77"/>
    </row>
    <row r="156" spans="1:7" ht="18.75" x14ac:dyDescent="0.3">
      <c r="A156" s="79" t="s">
        <v>1374</v>
      </c>
      <c r="B156" s="77" t="s">
        <v>1375</v>
      </c>
      <c r="C156" s="80">
        <v>141</v>
      </c>
      <c r="D156" s="80" t="s">
        <v>1376</v>
      </c>
      <c r="E156" s="77" t="s">
        <v>1377</v>
      </c>
      <c r="F156" s="77"/>
      <c r="G156" s="77"/>
    </row>
    <row r="157" spans="1:7" ht="18.75" x14ac:dyDescent="0.3">
      <c r="A157" s="79" t="s">
        <v>1378</v>
      </c>
      <c r="B157" s="77" t="s">
        <v>1379</v>
      </c>
      <c r="C157" s="80">
        <v>141</v>
      </c>
      <c r="D157" s="80" t="s">
        <v>1376</v>
      </c>
      <c r="E157" s="77" t="s">
        <v>1377</v>
      </c>
      <c r="F157" s="77"/>
      <c r="G157" s="77"/>
    </row>
    <row r="158" spans="1:7" ht="18.75" x14ac:dyDescent="0.3">
      <c r="A158" s="79" t="s">
        <v>1380</v>
      </c>
      <c r="B158" s="77" t="s">
        <v>1381</v>
      </c>
      <c r="C158" s="80">
        <v>143</v>
      </c>
      <c r="D158" s="80" t="s">
        <v>1382</v>
      </c>
      <c r="E158" s="77" t="s">
        <v>1383</v>
      </c>
      <c r="F158" s="77"/>
      <c r="G158" s="77"/>
    </row>
    <row r="159" spans="1:7" ht="18.75" x14ac:dyDescent="0.3">
      <c r="A159" s="79" t="s">
        <v>1384</v>
      </c>
      <c r="B159" s="77" t="s">
        <v>1385</v>
      </c>
      <c r="C159" s="80">
        <v>143</v>
      </c>
      <c r="D159" s="80" t="s">
        <v>1382</v>
      </c>
      <c r="E159" s="77" t="s">
        <v>1383</v>
      </c>
      <c r="F159" s="77"/>
      <c r="G159" s="77"/>
    </row>
    <row r="160" spans="1:7" ht="18.75" x14ac:dyDescent="0.3">
      <c r="A160" s="79" t="s">
        <v>1386</v>
      </c>
      <c r="B160" s="77" t="s">
        <v>1387</v>
      </c>
      <c r="C160" s="80">
        <v>145</v>
      </c>
      <c r="D160" s="80" t="s">
        <v>1388</v>
      </c>
      <c r="E160" s="77" t="s">
        <v>576</v>
      </c>
      <c r="F160" s="77"/>
      <c r="G160" s="77"/>
    </row>
    <row r="161" spans="1:5" ht="18.75" x14ac:dyDescent="0.3">
      <c r="A161" s="79" t="s">
        <v>1389</v>
      </c>
      <c r="B161" s="77" t="s">
        <v>1390</v>
      </c>
      <c r="C161" s="80">
        <v>146</v>
      </c>
      <c r="D161" s="80" t="s">
        <v>1391</v>
      </c>
      <c r="E161" s="77" t="s">
        <v>1392</v>
      </c>
    </row>
    <row r="162" spans="1:5" ht="18.75" x14ac:dyDescent="0.3">
      <c r="A162" s="79" t="s">
        <v>1393</v>
      </c>
      <c r="B162" s="77" t="s">
        <v>1394</v>
      </c>
      <c r="C162" s="80">
        <v>146</v>
      </c>
      <c r="D162" s="80" t="s">
        <v>1391</v>
      </c>
      <c r="E162" s="77" t="s">
        <v>1392</v>
      </c>
    </row>
    <row r="163" spans="1:5" ht="18.75" x14ac:dyDescent="0.3">
      <c r="A163" s="79" t="s">
        <v>1395</v>
      </c>
      <c r="B163" s="77" t="s">
        <v>1396</v>
      </c>
      <c r="C163" s="80">
        <v>146</v>
      </c>
      <c r="D163" s="80" t="s">
        <v>1391</v>
      </c>
      <c r="E163" s="77" t="s">
        <v>1392</v>
      </c>
    </row>
    <row r="164" spans="1:5" ht="18.75" x14ac:dyDescent="0.3">
      <c r="A164" s="79" t="s">
        <v>1397</v>
      </c>
      <c r="B164" s="77" t="s">
        <v>1398</v>
      </c>
      <c r="C164" s="80">
        <v>146</v>
      </c>
      <c r="D164" s="80" t="s">
        <v>1391</v>
      </c>
      <c r="E164" s="77" t="s">
        <v>1392</v>
      </c>
    </row>
    <row r="165" spans="1:5" ht="18.75" x14ac:dyDescent="0.3">
      <c r="A165" s="79" t="s">
        <v>1399</v>
      </c>
      <c r="B165" s="77" t="s">
        <v>1400</v>
      </c>
      <c r="C165" s="80">
        <v>146</v>
      </c>
      <c r="D165" s="80" t="s">
        <v>1391</v>
      </c>
      <c r="E165" s="77" t="s">
        <v>1392</v>
      </c>
    </row>
    <row r="166" spans="1:5" ht="18.75" x14ac:dyDescent="0.3">
      <c r="A166" s="79" t="s">
        <v>1401</v>
      </c>
      <c r="B166" s="77" t="s">
        <v>1402</v>
      </c>
      <c r="C166" s="80">
        <v>149</v>
      </c>
      <c r="D166" s="80" t="s">
        <v>1403</v>
      </c>
      <c r="E166" s="77" t="s">
        <v>1404</v>
      </c>
    </row>
    <row r="167" spans="1:5" ht="18.75" x14ac:dyDescent="0.3">
      <c r="A167" s="79" t="s">
        <v>1405</v>
      </c>
      <c r="B167" s="77" t="s">
        <v>1406</v>
      </c>
      <c r="C167" s="80">
        <v>154</v>
      </c>
      <c r="D167" s="80" t="s">
        <v>1407</v>
      </c>
      <c r="E167" s="77" t="s">
        <v>1408</v>
      </c>
    </row>
    <row r="168" spans="1:5" ht="18.75" x14ac:dyDescent="0.3">
      <c r="A168" s="79">
        <v>156058001429</v>
      </c>
      <c r="B168" s="77" t="s">
        <v>1409</v>
      </c>
      <c r="C168" s="80">
        <v>154</v>
      </c>
      <c r="D168" s="80" t="s">
        <v>1407</v>
      </c>
      <c r="E168" s="77" t="s">
        <v>1408</v>
      </c>
    </row>
    <row r="169" spans="1:5" ht="18.75" x14ac:dyDescent="0.3">
      <c r="A169" s="79">
        <v>156058001430</v>
      </c>
      <c r="B169" s="77" t="s">
        <v>1410</v>
      </c>
      <c r="C169" s="80">
        <v>154</v>
      </c>
      <c r="D169" s="80" t="s">
        <v>1407</v>
      </c>
      <c r="E169" s="77" t="s">
        <v>1408</v>
      </c>
    </row>
    <row r="170" spans="1:5" ht="18.75" x14ac:dyDescent="0.3">
      <c r="A170" s="79" t="s">
        <v>1411</v>
      </c>
      <c r="B170" s="77" t="s">
        <v>1412</v>
      </c>
      <c r="C170" s="80">
        <v>154</v>
      </c>
      <c r="D170" s="80" t="s">
        <v>1407</v>
      </c>
      <c r="E170" s="77" t="s">
        <v>1408</v>
      </c>
    </row>
    <row r="171" spans="1:5" ht="18.75" x14ac:dyDescent="0.3">
      <c r="A171" s="79" t="s">
        <v>1413</v>
      </c>
      <c r="B171" s="77" t="s">
        <v>1414</v>
      </c>
      <c r="C171" s="80">
        <v>154</v>
      </c>
      <c r="D171" s="80" t="s">
        <v>1407</v>
      </c>
      <c r="E171" s="77" t="s">
        <v>1408</v>
      </c>
    </row>
    <row r="172" spans="1:5" ht="18.75" x14ac:dyDescent="0.3">
      <c r="A172" s="79" t="s">
        <v>1415</v>
      </c>
      <c r="B172" s="77" t="s">
        <v>1416</v>
      </c>
      <c r="C172" s="80">
        <v>156</v>
      </c>
      <c r="D172" s="80" t="s">
        <v>1417</v>
      </c>
      <c r="E172" s="77" t="s">
        <v>1418</v>
      </c>
    </row>
    <row r="173" spans="1:5" ht="18.75" x14ac:dyDescent="0.3">
      <c r="A173" s="79" t="s">
        <v>1419</v>
      </c>
      <c r="B173" s="77" t="s">
        <v>1420</v>
      </c>
      <c r="C173" s="80">
        <v>156</v>
      </c>
      <c r="D173" s="80" t="s">
        <v>1417</v>
      </c>
      <c r="E173" s="77" t="s">
        <v>1418</v>
      </c>
    </row>
    <row r="174" spans="1:5" ht="18.75" x14ac:dyDescent="0.3">
      <c r="A174" s="79" t="s">
        <v>1421</v>
      </c>
      <c r="B174" s="77" t="s">
        <v>1422</v>
      </c>
      <c r="C174" s="80">
        <v>156</v>
      </c>
      <c r="D174" s="80" t="s">
        <v>1417</v>
      </c>
      <c r="E174" s="77" t="s">
        <v>1418</v>
      </c>
    </row>
    <row r="175" spans="1:5" ht="18.75" x14ac:dyDescent="0.3">
      <c r="A175" s="79" t="s">
        <v>1423</v>
      </c>
      <c r="B175" s="77" t="s">
        <v>1424</v>
      </c>
      <c r="C175" s="80">
        <v>156</v>
      </c>
      <c r="D175" s="80" t="s">
        <v>1417</v>
      </c>
      <c r="E175" s="77" t="s">
        <v>1418</v>
      </c>
    </row>
    <row r="176" spans="1:5" ht="18.75" x14ac:dyDescent="0.3">
      <c r="A176" s="79" t="s">
        <v>1425</v>
      </c>
      <c r="B176" s="77" t="s">
        <v>1426</v>
      </c>
      <c r="C176" s="80">
        <v>156</v>
      </c>
      <c r="D176" s="80" t="s">
        <v>1417</v>
      </c>
      <c r="E176" s="77" t="s">
        <v>1418</v>
      </c>
    </row>
    <row r="177" spans="1:5" ht="18.75" x14ac:dyDescent="0.3">
      <c r="A177" s="79" t="s">
        <v>1427</v>
      </c>
      <c r="B177" s="77" t="s">
        <v>1428</v>
      </c>
      <c r="C177" s="80">
        <v>156</v>
      </c>
      <c r="D177" s="80" t="s">
        <v>1417</v>
      </c>
      <c r="E177" s="77" t="s">
        <v>1418</v>
      </c>
    </row>
    <row r="178" spans="1:5" ht="18.75" x14ac:dyDescent="0.3">
      <c r="A178" s="79" t="s">
        <v>1429</v>
      </c>
      <c r="B178" s="77" t="s">
        <v>1430</v>
      </c>
      <c r="C178" s="80">
        <v>156</v>
      </c>
      <c r="D178" s="80" t="s">
        <v>1417</v>
      </c>
      <c r="E178" s="77" t="s">
        <v>1418</v>
      </c>
    </row>
    <row r="179" spans="1:5" ht="18.75" x14ac:dyDescent="0.3">
      <c r="A179" s="79" t="s">
        <v>1431</v>
      </c>
      <c r="B179" s="77" t="s">
        <v>1432</v>
      </c>
      <c r="C179" s="80">
        <v>156</v>
      </c>
      <c r="D179" s="80" t="s">
        <v>1417</v>
      </c>
      <c r="E179" s="77" t="s">
        <v>1418</v>
      </c>
    </row>
    <row r="180" spans="1:5" ht="18.75" x14ac:dyDescent="0.3">
      <c r="A180" s="79" t="s">
        <v>1433</v>
      </c>
      <c r="B180" s="77" t="s">
        <v>1434</v>
      </c>
      <c r="C180" s="80">
        <v>156</v>
      </c>
      <c r="D180" s="80" t="s">
        <v>1417</v>
      </c>
      <c r="E180" s="77" t="s">
        <v>1418</v>
      </c>
    </row>
    <row r="181" spans="1:5" ht="18.75" x14ac:dyDescent="0.3">
      <c r="A181" s="79" t="s">
        <v>1435</v>
      </c>
      <c r="B181" s="77" t="s">
        <v>1436</v>
      </c>
      <c r="C181" s="80">
        <v>156</v>
      </c>
      <c r="D181" s="80" t="s">
        <v>1417</v>
      </c>
      <c r="E181" s="77" t="s">
        <v>1418</v>
      </c>
    </row>
    <row r="182" spans="1:5" ht="18.75" x14ac:dyDescent="0.3">
      <c r="A182" s="79" t="s">
        <v>1437</v>
      </c>
      <c r="B182" s="77" t="s">
        <v>1438</v>
      </c>
      <c r="C182" s="80">
        <v>156</v>
      </c>
      <c r="D182" s="80" t="s">
        <v>1417</v>
      </c>
      <c r="E182" s="77" t="s">
        <v>1418</v>
      </c>
    </row>
    <row r="183" spans="1:5" ht="18.75" x14ac:dyDescent="0.3">
      <c r="A183" s="79" t="s">
        <v>1439</v>
      </c>
      <c r="B183" s="77" t="s">
        <v>1440</v>
      </c>
      <c r="C183" s="80">
        <v>156</v>
      </c>
      <c r="D183" s="80" t="s">
        <v>1417</v>
      </c>
      <c r="E183" s="77" t="s">
        <v>1418</v>
      </c>
    </row>
    <row r="184" spans="1:5" ht="18.75" x14ac:dyDescent="0.3">
      <c r="A184" s="79" t="s">
        <v>1441</v>
      </c>
      <c r="B184" s="77" t="s">
        <v>1442</v>
      </c>
      <c r="C184" s="80">
        <v>156</v>
      </c>
      <c r="D184" s="80" t="s">
        <v>1417</v>
      </c>
      <c r="E184" s="77" t="s">
        <v>1418</v>
      </c>
    </row>
    <row r="185" spans="1:5" ht="18.75" x14ac:dyDescent="0.3">
      <c r="A185" s="79" t="s">
        <v>1443</v>
      </c>
      <c r="B185" s="77" t="s">
        <v>1444</v>
      </c>
      <c r="C185" s="80">
        <v>156</v>
      </c>
      <c r="D185" s="80" t="s">
        <v>1417</v>
      </c>
      <c r="E185" s="77" t="s">
        <v>1418</v>
      </c>
    </row>
    <row r="186" spans="1:5" ht="18.75" x14ac:dyDescent="0.3">
      <c r="A186" s="79" t="s">
        <v>1445</v>
      </c>
      <c r="B186" s="77" t="s">
        <v>1446</v>
      </c>
      <c r="C186" s="80">
        <v>156</v>
      </c>
      <c r="D186" s="80" t="s">
        <v>1417</v>
      </c>
      <c r="E186" s="77" t="s">
        <v>1418</v>
      </c>
    </row>
    <row r="187" spans="1:5" ht="18.75" x14ac:dyDescent="0.3">
      <c r="A187" s="79" t="s">
        <v>1447</v>
      </c>
      <c r="B187" s="77" t="s">
        <v>1448</v>
      </c>
      <c r="C187" s="80">
        <v>156</v>
      </c>
      <c r="D187" s="80" t="s">
        <v>1417</v>
      </c>
      <c r="E187" s="77" t="s">
        <v>1418</v>
      </c>
    </row>
    <row r="188" spans="1:5" ht="18.75" x14ac:dyDescent="0.3">
      <c r="A188" s="79" t="s">
        <v>1449</v>
      </c>
      <c r="B188" s="77" t="s">
        <v>1450</v>
      </c>
      <c r="C188" s="80">
        <v>156</v>
      </c>
      <c r="D188" s="80" t="s">
        <v>1417</v>
      </c>
      <c r="E188" s="77" t="s">
        <v>1418</v>
      </c>
    </row>
    <row r="189" spans="1:5" ht="18.75" x14ac:dyDescent="0.3">
      <c r="A189" s="79" t="s">
        <v>1451</v>
      </c>
      <c r="B189" s="77" t="s">
        <v>1452</v>
      </c>
      <c r="C189" s="80">
        <v>156</v>
      </c>
      <c r="D189" s="80" t="s">
        <v>1417</v>
      </c>
      <c r="E189" s="77" t="s">
        <v>1418</v>
      </c>
    </row>
    <row r="190" spans="1:5" ht="18.75" x14ac:dyDescent="0.3">
      <c r="A190" s="79" t="s">
        <v>1453</v>
      </c>
      <c r="B190" s="77" t="s">
        <v>1454</v>
      </c>
      <c r="C190" s="80">
        <v>157</v>
      </c>
      <c r="D190" s="80" t="s">
        <v>1455</v>
      </c>
      <c r="E190" s="77" t="s">
        <v>1456</v>
      </c>
    </row>
    <row r="191" spans="1:5" ht="18.75" x14ac:dyDescent="0.3">
      <c r="A191" s="79" t="s">
        <v>1457</v>
      </c>
      <c r="B191" s="77" t="s">
        <v>1458</v>
      </c>
      <c r="C191" s="80">
        <v>159</v>
      </c>
      <c r="D191" s="80" t="s">
        <v>1459</v>
      </c>
      <c r="E191" s="77" t="s">
        <v>1460</v>
      </c>
    </row>
    <row r="192" spans="1:5" ht="18.75" x14ac:dyDescent="0.3">
      <c r="A192" s="79" t="s">
        <v>1461</v>
      </c>
      <c r="B192" s="77" t="s">
        <v>1462</v>
      </c>
      <c r="C192" s="80">
        <v>159</v>
      </c>
      <c r="D192" s="80" t="s">
        <v>1459</v>
      </c>
      <c r="E192" s="77" t="s">
        <v>1460</v>
      </c>
    </row>
    <row r="193" spans="1:5" ht="18.75" x14ac:dyDescent="0.3">
      <c r="A193" s="79" t="s">
        <v>1463</v>
      </c>
      <c r="B193" s="77" t="s">
        <v>1464</v>
      </c>
      <c r="C193" s="80">
        <v>160</v>
      </c>
      <c r="D193" s="80" t="s">
        <v>1465</v>
      </c>
      <c r="E193" s="77" t="s">
        <v>1466</v>
      </c>
    </row>
    <row r="194" spans="1:5" ht="18.75" x14ac:dyDescent="0.3">
      <c r="A194" s="79" t="s">
        <v>1467</v>
      </c>
      <c r="B194" s="77" t="s">
        <v>1468</v>
      </c>
      <c r="C194" s="80">
        <v>160</v>
      </c>
      <c r="D194" s="80" t="s">
        <v>1465</v>
      </c>
      <c r="E194" s="77" t="s">
        <v>1466</v>
      </c>
    </row>
    <row r="195" spans="1:5" ht="18.75" x14ac:dyDescent="0.3">
      <c r="A195" s="79" t="s">
        <v>1469</v>
      </c>
      <c r="B195" s="77" t="s">
        <v>1470</v>
      </c>
      <c r="C195" s="80">
        <v>161</v>
      </c>
      <c r="D195" s="80" t="s">
        <v>1471</v>
      </c>
      <c r="E195" s="77" t="s">
        <v>1472</v>
      </c>
    </row>
    <row r="196" spans="1:5" ht="18.75" x14ac:dyDescent="0.3">
      <c r="A196" s="79" t="s">
        <v>1473</v>
      </c>
      <c r="B196" s="77" t="s">
        <v>1474</v>
      </c>
      <c r="C196" s="80">
        <v>166</v>
      </c>
      <c r="D196" s="80" t="s">
        <v>1475</v>
      </c>
      <c r="E196" s="77" t="s">
        <v>1476</v>
      </c>
    </row>
    <row r="197" spans="1:5" ht="18.75" x14ac:dyDescent="0.3">
      <c r="A197" s="79" t="s">
        <v>1477</v>
      </c>
      <c r="B197" s="77" t="s">
        <v>1478</v>
      </c>
      <c r="C197" s="80">
        <v>166</v>
      </c>
      <c r="D197" s="80" t="s">
        <v>1475</v>
      </c>
      <c r="E197" s="77" t="s">
        <v>1476</v>
      </c>
    </row>
    <row r="198" spans="1:5" ht="18.75" x14ac:dyDescent="0.3">
      <c r="A198" s="82">
        <v>156058060576</v>
      </c>
      <c r="B198" s="77" t="s">
        <v>1479</v>
      </c>
      <c r="C198" s="78">
        <v>167</v>
      </c>
      <c r="D198" s="82">
        <v>156058060158</v>
      </c>
      <c r="E198" s="77" t="s">
        <v>1480</v>
      </c>
    </row>
    <row r="199" spans="1:5" ht="18.75" x14ac:dyDescent="0.3">
      <c r="A199" s="79" t="s">
        <v>1481</v>
      </c>
      <c r="B199" s="77" t="s">
        <v>1482</v>
      </c>
      <c r="C199" s="80">
        <v>169</v>
      </c>
      <c r="D199" s="80" t="s">
        <v>1483</v>
      </c>
      <c r="E199" s="77" t="s">
        <v>1484</v>
      </c>
    </row>
    <row r="200" spans="1:5" ht="18.75" x14ac:dyDescent="0.3">
      <c r="A200" s="79" t="s">
        <v>1485</v>
      </c>
      <c r="B200" s="77" t="s">
        <v>1486</v>
      </c>
      <c r="C200" s="80">
        <v>170</v>
      </c>
      <c r="D200" s="80" t="s">
        <v>1487</v>
      </c>
      <c r="E200" s="77" t="s">
        <v>1488</v>
      </c>
    </row>
    <row r="201" spans="1:5" ht="18.75" x14ac:dyDescent="0.3">
      <c r="A201" s="79" t="s">
        <v>1489</v>
      </c>
      <c r="B201" s="77" t="s">
        <v>1490</v>
      </c>
      <c r="C201" s="80">
        <v>171</v>
      </c>
      <c r="D201" s="80" t="s">
        <v>1491</v>
      </c>
      <c r="E201" s="77" t="s">
        <v>1492</v>
      </c>
    </row>
    <row r="202" spans="1:5" ht="18.75" x14ac:dyDescent="0.3">
      <c r="A202" s="79" t="s">
        <v>1493</v>
      </c>
      <c r="B202" s="77" t="s">
        <v>1494</v>
      </c>
      <c r="C202" s="80">
        <v>171</v>
      </c>
      <c r="D202" s="80" t="s">
        <v>1491</v>
      </c>
      <c r="E202" s="77" t="s">
        <v>1492</v>
      </c>
    </row>
    <row r="203" spans="1:5" ht="18.75" x14ac:dyDescent="0.3">
      <c r="A203" s="79" t="s">
        <v>1495</v>
      </c>
      <c r="B203" s="77" t="s">
        <v>1496</v>
      </c>
      <c r="C203" s="80">
        <v>171</v>
      </c>
      <c r="D203" s="80" t="s">
        <v>1491</v>
      </c>
      <c r="E203" s="77" t="s">
        <v>1492</v>
      </c>
    </row>
    <row r="204" spans="1:5" ht="18.75" x14ac:dyDescent="0.3">
      <c r="A204" s="79" t="s">
        <v>1497</v>
      </c>
      <c r="B204" s="77" t="s">
        <v>1498</v>
      </c>
      <c r="C204" s="80">
        <v>172</v>
      </c>
      <c r="D204" s="80" t="s">
        <v>1499</v>
      </c>
      <c r="E204" s="77" t="s">
        <v>1500</v>
      </c>
    </row>
    <row r="205" spans="1:5" ht="18.75" x14ac:dyDescent="0.3">
      <c r="A205" s="79" t="s">
        <v>1501</v>
      </c>
      <c r="B205" s="77" t="s">
        <v>1502</v>
      </c>
      <c r="C205" s="80">
        <v>172</v>
      </c>
      <c r="D205" s="80" t="s">
        <v>1499</v>
      </c>
      <c r="E205" s="77" t="s">
        <v>1500</v>
      </c>
    </row>
    <row r="206" spans="1:5" ht="18.75" x14ac:dyDescent="0.3">
      <c r="A206" s="79" t="s">
        <v>1503</v>
      </c>
      <c r="B206" s="77" t="s">
        <v>1504</v>
      </c>
      <c r="C206" s="80">
        <v>172</v>
      </c>
      <c r="D206" s="80" t="s">
        <v>1499</v>
      </c>
      <c r="E206" s="77" t="s">
        <v>1500</v>
      </c>
    </row>
    <row r="207" spans="1:5" ht="18.75" x14ac:dyDescent="0.3">
      <c r="A207" s="79" t="s">
        <v>1505</v>
      </c>
      <c r="B207" s="77" t="s">
        <v>1506</v>
      </c>
      <c r="C207" s="80">
        <v>172</v>
      </c>
      <c r="D207" s="80" t="s">
        <v>1499</v>
      </c>
      <c r="E207" s="77" t="s">
        <v>1500</v>
      </c>
    </row>
    <row r="208" spans="1:5" ht="18.75" x14ac:dyDescent="0.3">
      <c r="A208" s="79" t="s">
        <v>1507</v>
      </c>
      <c r="B208" s="77" t="s">
        <v>1508</v>
      </c>
      <c r="C208" s="80">
        <v>173</v>
      </c>
      <c r="D208" s="80" t="s">
        <v>1509</v>
      </c>
      <c r="E208" s="77" t="s">
        <v>1510</v>
      </c>
    </row>
    <row r="209" spans="1:5" ht="18.75" x14ac:dyDescent="0.3">
      <c r="A209" s="87">
        <v>156058060092</v>
      </c>
      <c r="B209" s="77" t="s">
        <v>1511</v>
      </c>
      <c r="C209" s="83">
        <v>177</v>
      </c>
      <c r="D209" s="87">
        <v>156058060114</v>
      </c>
      <c r="E209" s="77" t="s">
        <v>1512</v>
      </c>
    </row>
    <row r="210" spans="1:5" ht="18.75" x14ac:dyDescent="0.3">
      <c r="A210" s="87">
        <v>156058060103</v>
      </c>
      <c r="B210" s="77" t="s">
        <v>1513</v>
      </c>
      <c r="C210" s="83">
        <v>177</v>
      </c>
      <c r="D210" s="87">
        <v>156058060114</v>
      </c>
      <c r="E210" s="77" t="s">
        <v>1512</v>
      </c>
    </row>
    <row r="211" spans="1:5" ht="18.75" x14ac:dyDescent="0.3">
      <c r="A211" s="87">
        <v>156058060125</v>
      </c>
      <c r="B211" s="77" t="s">
        <v>1514</v>
      </c>
      <c r="C211" s="83">
        <v>177</v>
      </c>
      <c r="D211" s="87">
        <v>156058060114</v>
      </c>
      <c r="E211" s="77" t="s">
        <v>1512</v>
      </c>
    </row>
    <row r="212" spans="1:5" ht="18.75" x14ac:dyDescent="0.3">
      <c r="A212" s="79" t="s">
        <v>1515</v>
      </c>
      <c r="B212" s="77" t="s">
        <v>1516</v>
      </c>
      <c r="C212" s="80">
        <v>178</v>
      </c>
      <c r="D212" s="80" t="s">
        <v>1517</v>
      </c>
      <c r="E212" s="77" t="s">
        <v>1518</v>
      </c>
    </row>
    <row r="213" spans="1:5" ht="18.75" x14ac:dyDescent="0.3">
      <c r="A213" s="79" t="s">
        <v>1519</v>
      </c>
      <c r="B213" s="77" t="s">
        <v>1520</v>
      </c>
      <c r="C213" s="80">
        <v>178</v>
      </c>
      <c r="D213" s="80" t="s">
        <v>1517</v>
      </c>
      <c r="E213" s="77" t="s">
        <v>1518</v>
      </c>
    </row>
    <row r="214" spans="1:5" ht="18.75" x14ac:dyDescent="0.3">
      <c r="A214" s="79" t="s">
        <v>1521</v>
      </c>
      <c r="B214" s="77" t="s">
        <v>1522</v>
      </c>
      <c r="C214" s="80">
        <v>178</v>
      </c>
      <c r="D214" s="80" t="s">
        <v>1517</v>
      </c>
      <c r="E214" s="77" t="s">
        <v>1518</v>
      </c>
    </row>
    <row r="215" spans="1:5" ht="18.75" x14ac:dyDescent="0.3">
      <c r="A215" s="79" t="s">
        <v>1523</v>
      </c>
      <c r="B215" s="77" t="s">
        <v>1524</v>
      </c>
      <c r="C215" s="80">
        <v>179</v>
      </c>
      <c r="D215" s="80" t="s">
        <v>1525</v>
      </c>
      <c r="E215" s="77" t="s">
        <v>1526</v>
      </c>
    </row>
    <row r="216" spans="1:5" ht="18.75" x14ac:dyDescent="0.3">
      <c r="A216" s="79" t="s">
        <v>1527</v>
      </c>
      <c r="B216" s="77" t="s">
        <v>1528</v>
      </c>
      <c r="C216" s="80">
        <v>179</v>
      </c>
      <c r="D216" s="80" t="s">
        <v>1525</v>
      </c>
      <c r="E216" s="77" t="s">
        <v>1526</v>
      </c>
    </row>
    <row r="217" spans="1:5" ht="18.75" x14ac:dyDescent="0.3">
      <c r="A217" s="79" t="s">
        <v>1529</v>
      </c>
      <c r="B217" s="77" t="s">
        <v>1530</v>
      </c>
      <c r="C217" s="80">
        <v>179</v>
      </c>
      <c r="D217" s="80" t="s">
        <v>1525</v>
      </c>
      <c r="E217" s="77" t="s">
        <v>1526</v>
      </c>
    </row>
    <row r="218" spans="1:5" ht="18.75" x14ac:dyDescent="0.3">
      <c r="A218" s="79" t="s">
        <v>1531</v>
      </c>
      <c r="B218" s="77" t="s">
        <v>1532</v>
      </c>
      <c r="C218" s="80">
        <v>179</v>
      </c>
      <c r="D218" s="80" t="s">
        <v>1525</v>
      </c>
      <c r="E218" s="77" t="s">
        <v>1526</v>
      </c>
    </row>
    <row r="219" spans="1:5" ht="18.75" x14ac:dyDescent="0.3">
      <c r="A219" s="79" t="s">
        <v>1533</v>
      </c>
      <c r="B219" s="77" t="s">
        <v>1534</v>
      </c>
      <c r="C219" s="80">
        <v>179</v>
      </c>
      <c r="D219" s="80" t="s">
        <v>1525</v>
      </c>
      <c r="E219" s="77" t="s">
        <v>1526</v>
      </c>
    </row>
    <row r="220" spans="1:5" ht="18.75" x14ac:dyDescent="0.3">
      <c r="A220" s="79" t="s">
        <v>1535</v>
      </c>
      <c r="B220" s="77" t="s">
        <v>1536</v>
      </c>
      <c r="C220" s="80">
        <v>179</v>
      </c>
      <c r="D220" s="80" t="s">
        <v>1525</v>
      </c>
      <c r="E220" s="77" t="s">
        <v>1526</v>
      </c>
    </row>
    <row r="221" spans="1:5" ht="18.75" x14ac:dyDescent="0.3">
      <c r="A221" s="79" t="s">
        <v>1537</v>
      </c>
      <c r="B221" s="77" t="s">
        <v>1538</v>
      </c>
      <c r="C221" s="80">
        <v>179</v>
      </c>
      <c r="D221" s="80" t="s">
        <v>1525</v>
      </c>
      <c r="E221" s="77" t="s">
        <v>1526</v>
      </c>
    </row>
    <row r="222" spans="1:5" ht="18.75" x14ac:dyDescent="0.3">
      <c r="A222" s="79" t="s">
        <v>1539</v>
      </c>
      <c r="B222" s="77" t="s">
        <v>1540</v>
      </c>
      <c r="C222" s="80">
        <v>179</v>
      </c>
      <c r="D222" s="80" t="s">
        <v>1525</v>
      </c>
      <c r="E222" s="77" t="s">
        <v>1526</v>
      </c>
    </row>
    <row r="223" spans="1:5" ht="18.75" x14ac:dyDescent="0.3">
      <c r="A223" s="79" t="s">
        <v>1541</v>
      </c>
      <c r="B223" s="77" t="s">
        <v>1542</v>
      </c>
      <c r="C223" s="80">
        <v>179</v>
      </c>
      <c r="D223" s="80" t="s">
        <v>1525</v>
      </c>
      <c r="E223" s="77" t="s">
        <v>1526</v>
      </c>
    </row>
    <row r="224" spans="1:5" ht="18.75" x14ac:dyDescent="0.3">
      <c r="A224" s="79" t="s">
        <v>1543</v>
      </c>
      <c r="B224" s="77" t="s">
        <v>1544</v>
      </c>
      <c r="C224" s="80">
        <v>179</v>
      </c>
      <c r="D224" s="80" t="s">
        <v>1525</v>
      </c>
      <c r="E224" s="77" t="s">
        <v>1526</v>
      </c>
    </row>
    <row r="225" spans="1:6" ht="18.75" x14ac:dyDescent="0.3">
      <c r="A225" s="79" t="s">
        <v>1545</v>
      </c>
      <c r="B225" s="77" t="s">
        <v>1546</v>
      </c>
      <c r="C225" s="80">
        <v>179</v>
      </c>
      <c r="D225" s="80" t="s">
        <v>1525</v>
      </c>
      <c r="E225" s="77" t="s">
        <v>1526</v>
      </c>
      <c r="F225" s="77"/>
    </row>
    <row r="226" spans="1:6" ht="18.75" x14ac:dyDescent="0.3">
      <c r="A226" s="79" t="s">
        <v>1547</v>
      </c>
      <c r="B226" s="77" t="s">
        <v>1548</v>
      </c>
      <c r="C226" s="80">
        <v>179</v>
      </c>
      <c r="D226" s="80" t="s">
        <v>1525</v>
      </c>
      <c r="E226" s="77" t="s">
        <v>1526</v>
      </c>
      <c r="F226" s="77"/>
    </row>
    <row r="227" spans="1:6" ht="18.75" x14ac:dyDescent="0.3">
      <c r="A227" s="79" t="s">
        <v>1549</v>
      </c>
      <c r="B227" s="77" t="s">
        <v>1550</v>
      </c>
      <c r="C227" s="80">
        <v>179</v>
      </c>
      <c r="D227" s="80" t="s">
        <v>1525</v>
      </c>
      <c r="E227" s="77" t="s">
        <v>1526</v>
      </c>
      <c r="F227" s="77"/>
    </row>
    <row r="228" spans="1:6" ht="18.75" x14ac:dyDescent="0.3">
      <c r="A228" s="79" t="s">
        <v>1551</v>
      </c>
      <c r="B228" s="77" t="s">
        <v>1552</v>
      </c>
      <c r="C228" s="80">
        <v>179</v>
      </c>
      <c r="D228" s="80" t="s">
        <v>1525</v>
      </c>
      <c r="E228" s="77" t="s">
        <v>1526</v>
      </c>
      <c r="F228" s="77"/>
    </row>
    <row r="229" spans="1:6" ht="18.75" x14ac:dyDescent="0.3">
      <c r="A229" s="79" t="s">
        <v>1553</v>
      </c>
      <c r="B229" s="77" t="s">
        <v>1554</v>
      </c>
      <c r="C229" s="80">
        <v>179</v>
      </c>
      <c r="D229" s="80" t="s">
        <v>1525</v>
      </c>
      <c r="E229" s="77" t="s">
        <v>1526</v>
      </c>
      <c r="F229" s="77"/>
    </row>
    <row r="230" spans="1:6" ht="18.75" x14ac:dyDescent="0.3">
      <c r="A230" s="79" t="s">
        <v>1555</v>
      </c>
      <c r="B230" s="77" t="s">
        <v>1556</v>
      </c>
      <c r="C230" s="80">
        <v>180</v>
      </c>
      <c r="D230" s="80" t="s">
        <v>1557</v>
      </c>
      <c r="E230" s="77" t="s">
        <v>1558</v>
      </c>
      <c r="F230" s="77"/>
    </row>
    <row r="231" spans="1:6" ht="18.75" x14ac:dyDescent="0.3">
      <c r="A231" s="79" t="s">
        <v>1559</v>
      </c>
      <c r="B231" s="77" t="s">
        <v>1560</v>
      </c>
      <c r="C231" s="80">
        <v>180</v>
      </c>
      <c r="D231" s="80" t="s">
        <v>1557</v>
      </c>
      <c r="E231" s="77" t="s">
        <v>1558</v>
      </c>
      <c r="F231" s="77"/>
    </row>
    <row r="232" spans="1:6" ht="18.75" x14ac:dyDescent="0.3">
      <c r="A232" s="79" t="s">
        <v>1561</v>
      </c>
      <c r="B232" s="77" t="s">
        <v>1562</v>
      </c>
      <c r="C232" s="80">
        <v>180</v>
      </c>
      <c r="D232" s="80" t="s">
        <v>1557</v>
      </c>
      <c r="E232" s="77" t="s">
        <v>1558</v>
      </c>
      <c r="F232" s="77"/>
    </row>
    <row r="233" spans="1:6" ht="18.75" x14ac:dyDescent="0.3">
      <c r="A233" s="79" t="s">
        <v>1563</v>
      </c>
      <c r="B233" s="77" t="s">
        <v>1564</v>
      </c>
      <c r="C233" s="80">
        <v>180</v>
      </c>
      <c r="D233" s="80" t="s">
        <v>1557</v>
      </c>
      <c r="E233" s="77" t="s">
        <v>1558</v>
      </c>
      <c r="F233" s="77"/>
    </row>
    <row r="234" spans="1:6" ht="18.75" x14ac:dyDescent="0.3">
      <c r="A234" s="79" t="s">
        <v>1565</v>
      </c>
      <c r="B234" s="77" t="s">
        <v>1566</v>
      </c>
      <c r="C234" s="80">
        <v>181</v>
      </c>
      <c r="D234" s="80" t="s">
        <v>1567</v>
      </c>
      <c r="E234" s="77" t="s">
        <v>1568</v>
      </c>
      <c r="F234" s="77"/>
    </row>
    <row r="235" spans="1:6" ht="18.75" x14ac:dyDescent="0.3">
      <c r="A235" s="79" t="s">
        <v>1569</v>
      </c>
      <c r="B235" s="77" t="s">
        <v>1570</v>
      </c>
      <c r="C235" s="80">
        <v>181</v>
      </c>
      <c r="D235" s="80" t="s">
        <v>1567</v>
      </c>
      <c r="E235" s="77" t="s">
        <v>1568</v>
      </c>
      <c r="F235" s="77"/>
    </row>
    <row r="236" spans="1:6" ht="18.75" x14ac:dyDescent="0.3">
      <c r="A236" s="79" t="s">
        <v>1571</v>
      </c>
      <c r="B236" s="77" t="s">
        <v>1572</v>
      </c>
      <c r="C236" s="80">
        <v>181</v>
      </c>
      <c r="D236" s="80" t="s">
        <v>1567</v>
      </c>
      <c r="E236" s="77" t="s">
        <v>1568</v>
      </c>
      <c r="F236" s="77"/>
    </row>
    <row r="237" spans="1:6" ht="18.75" x14ac:dyDescent="0.3">
      <c r="A237" s="79" t="s">
        <v>1573</v>
      </c>
      <c r="B237" s="77" t="s">
        <v>1574</v>
      </c>
      <c r="C237" s="80">
        <v>181</v>
      </c>
      <c r="D237" s="80" t="s">
        <v>1567</v>
      </c>
      <c r="E237" s="77" t="s">
        <v>1568</v>
      </c>
      <c r="F237" s="77"/>
    </row>
    <row r="238" spans="1:6" ht="18.75" x14ac:dyDescent="0.3">
      <c r="A238" s="79" t="s">
        <v>1575</v>
      </c>
      <c r="B238" s="77" t="s">
        <v>1576</v>
      </c>
      <c r="C238" s="80">
        <v>181</v>
      </c>
      <c r="D238" s="80" t="s">
        <v>1567</v>
      </c>
      <c r="E238" s="77" t="s">
        <v>1568</v>
      </c>
      <c r="F238" s="77"/>
    </row>
    <row r="239" spans="1:6" ht="18.75" x14ac:dyDescent="0.3">
      <c r="A239" s="79" t="s">
        <v>1577</v>
      </c>
      <c r="B239" s="77" t="s">
        <v>1578</v>
      </c>
      <c r="C239" s="80">
        <v>184</v>
      </c>
      <c r="D239" s="80" t="s">
        <v>1579</v>
      </c>
      <c r="E239" s="77" t="s">
        <v>1580</v>
      </c>
      <c r="F239" s="77"/>
    </row>
    <row r="240" spans="1:6" ht="18.75" x14ac:dyDescent="0.3">
      <c r="A240" s="79">
        <v>156081250072</v>
      </c>
      <c r="B240" s="77" t="s">
        <v>1581</v>
      </c>
      <c r="C240" s="80">
        <v>186</v>
      </c>
      <c r="D240" s="80" t="s">
        <v>1582</v>
      </c>
      <c r="E240" s="77" t="s">
        <v>1583</v>
      </c>
      <c r="F240" s="81" t="s">
        <v>1584</v>
      </c>
    </row>
    <row r="241" spans="1:6" ht="18.75" x14ac:dyDescent="0.3">
      <c r="A241" s="79">
        <v>156081250083</v>
      </c>
      <c r="B241" s="77" t="s">
        <v>1585</v>
      </c>
      <c r="C241" s="80">
        <v>186</v>
      </c>
      <c r="D241" s="80" t="s">
        <v>1582</v>
      </c>
      <c r="E241" s="77" t="s">
        <v>1583</v>
      </c>
      <c r="F241" s="81" t="s">
        <v>1584</v>
      </c>
    </row>
    <row r="242" spans="1:6" ht="18.75" x14ac:dyDescent="0.3">
      <c r="A242" s="79">
        <v>156081250094</v>
      </c>
      <c r="B242" s="77" t="s">
        <v>1586</v>
      </c>
      <c r="C242" s="80">
        <v>186</v>
      </c>
      <c r="D242" s="80" t="s">
        <v>1582</v>
      </c>
      <c r="E242" s="77" t="s">
        <v>1583</v>
      </c>
      <c r="F242" s="81" t="s">
        <v>1584</v>
      </c>
    </row>
    <row r="243" spans="1:6" ht="18.75" x14ac:dyDescent="0.3">
      <c r="A243" s="79">
        <v>156081250149</v>
      </c>
      <c r="B243" s="77" t="s">
        <v>1587</v>
      </c>
      <c r="C243" s="80">
        <v>186</v>
      </c>
      <c r="D243" s="80" t="s">
        <v>1582</v>
      </c>
      <c r="E243" s="77" t="s">
        <v>1583</v>
      </c>
      <c r="F243" s="81" t="s">
        <v>1584</v>
      </c>
    </row>
    <row r="244" spans="1:6" ht="18.75" x14ac:dyDescent="0.3">
      <c r="A244" s="79" t="s">
        <v>1588</v>
      </c>
      <c r="B244" s="77" t="s">
        <v>1589</v>
      </c>
      <c r="C244" s="80">
        <v>187</v>
      </c>
      <c r="D244" s="80" t="s">
        <v>1590</v>
      </c>
      <c r="E244" s="77" t="s">
        <v>1591</v>
      </c>
      <c r="F244" s="81" t="s">
        <v>1584</v>
      </c>
    </row>
    <row r="245" spans="1:6" ht="18.75" x14ac:dyDescent="0.3">
      <c r="A245" s="79">
        <v>156081261044</v>
      </c>
      <c r="B245" s="77" t="s">
        <v>1592</v>
      </c>
      <c r="C245" s="80">
        <v>187</v>
      </c>
      <c r="D245" s="80" t="s">
        <v>1590</v>
      </c>
      <c r="E245" s="77" t="s">
        <v>1591</v>
      </c>
      <c r="F245" s="81" t="s">
        <v>1584</v>
      </c>
    </row>
    <row r="246" spans="1:6" ht="18.75" x14ac:dyDescent="0.3">
      <c r="A246" s="79">
        <v>156081261066</v>
      </c>
      <c r="B246" s="77" t="s">
        <v>1593</v>
      </c>
      <c r="C246" s="80">
        <v>187</v>
      </c>
      <c r="D246" s="80" t="s">
        <v>1590</v>
      </c>
      <c r="E246" s="77" t="s">
        <v>1591</v>
      </c>
      <c r="F246" s="81" t="s">
        <v>1584</v>
      </c>
    </row>
    <row r="247" spans="1:6" ht="18.75" x14ac:dyDescent="0.3">
      <c r="A247" s="79">
        <v>156081210208</v>
      </c>
      <c r="B247" s="77" t="s">
        <v>1594</v>
      </c>
      <c r="C247" s="80">
        <v>188</v>
      </c>
      <c r="D247" s="80" t="s">
        <v>1595</v>
      </c>
      <c r="E247" s="77" t="s">
        <v>1596</v>
      </c>
      <c r="F247" s="81" t="s">
        <v>1584</v>
      </c>
    </row>
    <row r="248" spans="1:6" ht="18.75" x14ac:dyDescent="0.3">
      <c r="A248" s="79">
        <v>156081210220</v>
      </c>
      <c r="B248" s="77" t="s">
        <v>1597</v>
      </c>
      <c r="C248" s="80">
        <v>188</v>
      </c>
      <c r="D248" s="80" t="s">
        <v>1595</v>
      </c>
      <c r="E248" s="77" t="s">
        <v>1596</v>
      </c>
      <c r="F248" s="81" t="s">
        <v>1584</v>
      </c>
    </row>
    <row r="249" spans="1:6" ht="18.75" x14ac:dyDescent="0.3">
      <c r="A249" s="79">
        <v>156081210230</v>
      </c>
      <c r="B249" s="77" t="s">
        <v>1598</v>
      </c>
      <c r="C249" s="80">
        <v>188</v>
      </c>
      <c r="D249" s="80" t="s">
        <v>1595</v>
      </c>
      <c r="E249" s="77" t="s">
        <v>1596</v>
      </c>
      <c r="F249" s="81" t="s">
        <v>1584</v>
      </c>
    </row>
    <row r="250" spans="1:6" ht="18.75" x14ac:dyDescent="0.3">
      <c r="A250" s="79">
        <v>156081210241</v>
      </c>
      <c r="B250" s="77" t="s">
        <v>1599</v>
      </c>
      <c r="C250" s="80">
        <v>188</v>
      </c>
      <c r="D250" s="80" t="s">
        <v>1595</v>
      </c>
      <c r="E250" s="77" t="s">
        <v>1596</v>
      </c>
      <c r="F250" s="81" t="s">
        <v>1584</v>
      </c>
    </row>
    <row r="251" spans="1:6" ht="18.75" x14ac:dyDescent="0.3">
      <c r="A251" s="79">
        <v>156081210252</v>
      </c>
      <c r="B251" s="77" t="s">
        <v>1600</v>
      </c>
      <c r="C251" s="80">
        <v>188</v>
      </c>
      <c r="D251" s="80" t="s">
        <v>1595</v>
      </c>
      <c r="E251" s="77" t="s">
        <v>1596</v>
      </c>
      <c r="F251" s="81" t="s">
        <v>1584</v>
      </c>
    </row>
    <row r="252" spans="1:6" ht="18.75" x14ac:dyDescent="0.3">
      <c r="A252" s="79">
        <v>156081210263</v>
      </c>
      <c r="B252" s="77" t="s">
        <v>1601</v>
      </c>
      <c r="C252" s="80">
        <v>188</v>
      </c>
      <c r="D252" s="80" t="s">
        <v>1595</v>
      </c>
      <c r="E252" s="77" t="s">
        <v>1596</v>
      </c>
      <c r="F252" s="81" t="s">
        <v>1584</v>
      </c>
    </row>
    <row r="253" spans="1:6" ht="18.75" x14ac:dyDescent="0.3">
      <c r="A253" s="79" t="s">
        <v>1602</v>
      </c>
      <c r="B253" s="77" t="s">
        <v>1603</v>
      </c>
      <c r="C253" s="80">
        <v>190</v>
      </c>
      <c r="D253" s="80" t="s">
        <v>1604</v>
      </c>
      <c r="E253" s="77" t="s">
        <v>1605</v>
      </c>
      <c r="F253" s="77"/>
    </row>
    <row r="254" spans="1:6" ht="18.75" x14ac:dyDescent="0.3">
      <c r="A254" s="82">
        <v>158157000298</v>
      </c>
      <c r="B254" s="77" t="s">
        <v>1606</v>
      </c>
      <c r="C254" s="78">
        <v>198</v>
      </c>
      <c r="D254" s="82">
        <v>158157000265</v>
      </c>
      <c r="E254" s="77" t="s">
        <v>1607</v>
      </c>
      <c r="F254" s="77"/>
    </row>
    <row r="255" spans="1:6" ht="18.75" x14ac:dyDescent="0.3">
      <c r="A255" s="79" t="s">
        <v>1608</v>
      </c>
      <c r="B255" s="77" t="s">
        <v>1609</v>
      </c>
      <c r="C255" s="80">
        <v>201</v>
      </c>
      <c r="D255" s="80" t="s">
        <v>1610</v>
      </c>
      <c r="E255" s="77" t="s">
        <v>1611</v>
      </c>
      <c r="F255" s="77"/>
    </row>
    <row r="256" spans="1:6" ht="18.75" x14ac:dyDescent="0.3">
      <c r="A256" s="79" t="s">
        <v>1612</v>
      </c>
      <c r="B256" s="77" t="s">
        <v>1613</v>
      </c>
      <c r="C256" s="80">
        <v>201</v>
      </c>
      <c r="D256" s="80" t="s">
        <v>1610</v>
      </c>
      <c r="E256" s="77" t="s">
        <v>1611</v>
      </c>
      <c r="F256" s="77"/>
    </row>
    <row r="257" spans="1:5" ht="18.75" x14ac:dyDescent="0.3">
      <c r="A257" s="79" t="s">
        <v>1614</v>
      </c>
      <c r="B257" s="77" t="s">
        <v>1615</v>
      </c>
      <c r="C257" s="80">
        <v>204</v>
      </c>
      <c r="D257" s="79">
        <v>162157130025</v>
      </c>
      <c r="E257" s="77" t="s">
        <v>1616</v>
      </c>
    </row>
    <row r="258" spans="1:5" ht="18.75" x14ac:dyDescent="0.3">
      <c r="A258" s="79" t="s">
        <v>1617</v>
      </c>
      <c r="B258" s="77" t="s">
        <v>1618</v>
      </c>
      <c r="C258" s="80">
        <v>204</v>
      </c>
      <c r="D258" s="79">
        <v>162157130025</v>
      </c>
      <c r="E258" s="77" t="s">
        <v>1616</v>
      </c>
    </row>
    <row r="259" spans="1:5" ht="18.75" x14ac:dyDescent="0.3">
      <c r="A259" s="79" t="s">
        <v>1619</v>
      </c>
      <c r="B259" s="77" t="s">
        <v>1620</v>
      </c>
      <c r="C259" s="80">
        <v>204</v>
      </c>
      <c r="D259" s="79">
        <v>162157130025</v>
      </c>
      <c r="E259" s="77" t="s">
        <v>1616</v>
      </c>
    </row>
    <row r="260" spans="1:5" ht="18.75" x14ac:dyDescent="0.3">
      <c r="A260" s="79" t="s">
        <v>1621</v>
      </c>
      <c r="B260" s="77" t="s">
        <v>1622</v>
      </c>
      <c r="C260" s="80">
        <v>204</v>
      </c>
      <c r="D260" s="79">
        <v>162157130025</v>
      </c>
      <c r="E260" s="77" t="s">
        <v>1616</v>
      </c>
    </row>
    <row r="261" spans="1:5" ht="18.75" x14ac:dyDescent="0.3">
      <c r="A261" s="79">
        <v>162157130036</v>
      </c>
      <c r="B261" s="77" t="s">
        <v>1623</v>
      </c>
      <c r="C261" s="80">
        <v>204</v>
      </c>
      <c r="D261" s="79">
        <v>162157130025</v>
      </c>
      <c r="E261" s="77" t="s">
        <v>1616</v>
      </c>
    </row>
    <row r="262" spans="1:5" ht="18.75" x14ac:dyDescent="0.3">
      <c r="A262" s="79">
        <v>162157130047</v>
      </c>
      <c r="B262" s="77" t="s">
        <v>1624</v>
      </c>
      <c r="C262" s="80">
        <v>204</v>
      </c>
      <c r="D262" s="79">
        <v>162157130025</v>
      </c>
      <c r="E262" s="77" t="s">
        <v>1616</v>
      </c>
    </row>
    <row r="263" spans="1:5" ht="18.75" x14ac:dyDescent="0.3">
      <c r="A263" s="79">
        <v>162157130058</v>
      </c>
      <c r="B263" s="77" t="s">
        <v>1625</v>
      </c>
      <c r="C263" s="80">
        <v>204</v>
      </c>
      <c r="D263" s="79">
        <v>162157130025</v>
      </c>
      <c r="E263" s="77" t="s">
        <v>1616</v>
      </c>
    </row>
    <row r="264" spans="1:5" ht="18.75" x14ac:dyDescent="0.3">
      <c r="A264" s="79">
        <v>162157130069</v>
      </c>
      <c r="B264" s="77" t="s">
        <v>1626</v>
      </c>
      <c r="C264" s="80">
        <v>204</v>
      </c>
      <c r="D264" s="79">
        <v>162157130025</v>
      </c>
      <c r="E264" s="77" t="s">
        <v>1616</v>
      </c>
    </row>
    <row r="265" spans="1:5" ht="18.75" x14ac:dyDescent="0.3">
      <c r="A265" s="79">
        <v>162157130070</v>
      </c>
      <c r="B265" s="77" t="s">
        <v>1627</v>
      </c>
      <c r="C265" s="80">
        <v>204</v>
      </c>
      <c r="D265" s="79">
        <v>162157130025</v>
      </c>
      <c r="E265" s="77" t="s">
        <v>1616</v>
      </c>
    </row>
    <row r="266" spans="1:5" ht="18.75" x14ac:dyDescent="0.3">
      <c r="A266" s="79" t="s">
        <v>1628</v>
      </c>
      <c r="B266" s="77" t="s">
        <v>1629</v>
      </c>
      <c r="C266" s="80">
        <v>204</v>
      </c>
      <c r="D266" s="79">
        <v>162157130025</v>
      </c>
      <c r="E266" s="77" t="s">
        <v>1616</v>
      </c>
    </row>
    <row r="267" spans="1:5" ht="18.75" x14ac:dyDescent="0.3">
      <c r="A267" s="79" t="s">
        <v>1630</v>
      </c>
      <c r="B267" s="77" t="s">
        <v>1631</v>
      </c>
      <c r="C267" s="80">
        <v>206</v>
      </c>
      <c r="D267" s="80" t="s">
        <v>1632</v>
      </c>
      <c r="E267" s="77" t="s">
        <v>1633</v>
      </c>
    </row>
    <row r="268" spans="1:5" ht="18.75" x14ac:dyDescent="0.3">
      <c r="A268" s="79" t="s">
        <v>1634</v>
      </c>
      <c r="B268" s="77" t="s">
        <v>1635</v>
      </c>
      <c r="C268" s="80">
        <v>206</v>
      </c>
      <c r="D268" s="80" t="s">
        <v>1632</v>
      </c>
      <c r="E268" s="77" t="s">
        <v>1633</v>
      </c>
    </row>
    <row r="269" spans="1:5" ht="18.75" x14ac:dyDescent="0.3">
      <c r="A269" s="79" t="s">
        <v>1636</v>
      </c>
      <c r="B269" s="77" t="s">
        <v>1637</v>
      </c>
      <c r="C269" s="80">
        <v>209</v>
      </c>
      <c r="D269" s="80" t="s">
        <v>1638</v>
      </c>
      <c r="E269" s="77" t="s">
        <v>1639</v>
      </c>
    </row>
    <row r="270" spans="1:5" ht="18.75" x14ac:dyDescent="0.3">
      <c r="A270" s="79" t="s">
        <v>1640</v>
      </c>
      <c r="B270" s="77" t="s">
        <v>1641</v>
      </c>
      <c r="C270" s="80">
        <v>209</v>
      </c>
      <c r="D270" s="80" t="s">
        <v>1638</v>
      </c>
      <c r="E270" s="77" t="s">
        <v>1639</v>
      </c>
    </row>
    <row r="271" spans="1:5" ht="18.75" x14ac:dyDescent="0.3">
      <c r="A271" s="79" t="s">
        <v>1642</v>
      </c>
      <c r="B271" s="77" t="s">
        <v>1643</v>
      </c>
      <c r="C271" s="80">
        <v>209</v>
      </c>
      <c r="D271" s="80" t="s">
        <v>1638</v>
      </c>
      <c r="E271" s="77" t="s">
        <v>1639</v>
      </c>
    </row>
    <row r="272" spans="1:5" ht="18.75" x14ac:dyDescent="0.3">
      <c r="A272" s="79" t="s">
        <v>1644</v>
      </c>
      <c r="B272" s="77" t="s">
        <v>1645</v>
      </c>
      <c r="C272" s="80">
        <v>209</v>
      </c>
      <c r="D272" s="80" t="s">
        <v>1638</v>
      </c>
      <c r="E272" s="77" t="s">
        <v>1639</v>
      </c>
    </row>
    <row r="273" spans="1:5" ht="18.75" x14ac:dyDescent="0.3">
      <c r="A273" s="79" t="s">
        <v>1646</v>
      </c>
      <c r="B273" s="77" t="s">
        <v>1647</v>
      </c>
      <c r="C273" s="80">
        <v>211</v>
      </c>
      <c r="D273" s="80" t="s">
        <v>1648</v>
      </c>
      <c r="E273" s="77" t="s">
        <v>1649</v>
      </c>
    </row>
    <row r="274" spans="1:5" ht="18.75" x14ac:dyDescent="0.3">
      <c r="A274" s="79" t="s">
        <v>1650</v>
      </c>
      <c r="B274" s="77" t="s">
        <v>1651</v>
      </c>
      <c r="C274" s="80">
        <v>211</v>
      </c>
      <c r="D274" s="80" t="s">
        <v>1648</v>
      </c>
      <c r="E274" s="77" t="s">
        <v>1649</v>
      </c>
    </row>
    <row r="275" spans="1:5" ht="18.75" x14ac:dyDescent="0.3">
      <c r="A275" s="79" t="s">
        <v>1652</v>
      </c>
      <c r="B275" s="77" t="s">
        <v>1653</v>
      </c>
      <c r="C275" s="80">
        <v>211</v>
      </c>
      <c r="D275" s="80" t="s">
        <v>1648</v>
      </c>
      <c r="E275" s="77" t="s">
        <v>1649</v>
      </c>
    </row>
    <row r="276" spans="1:5" ht="18.75" x14ac:dyDescent="0.3">
      <c r="A276" s="79" t="s">
        <v>1654</v>
      </c>
      <c r="B276" s="77" t="s">
        <v>1655</v>
      </c>
      <c r="C276" s="80">
        <v>211</v>
      </c>
      <c r="D276" s="80" t="s">
        <v>1648</v>
      </c>
      <c r="E276" s="77" t="s">
        <v>1649</v>
      </c>
    </row>
    <row r="277" spans="1:5" ht="18.75" x14ac:dyDescent="0.3">
      <c r="A277" s="79" t="s">
        <v>1656</v>
      </c>
      <c r="B277" s="77" t="s">
        <v>1657</v>
      </c>
      <c r="C277" s="80">
        <v>211</v>
      </c>
      <c r="D277" s="80" t="s">
        <v>1648</v>
      </c>
      <c r="E277" s="77" t="s">
        <v>1649</v>
      </c>
    </row>
    <row r="278" spans="1:5" ht="18.75" x14ac:dyDescent="0.3">
      <c r="A278" s="79" t="s">
        <v>1658</v>
      </c>
      <c r="B278" s="77" t="s">
        <v>1659</v>
      </c>
      <c r="C278" s="80">
        <v>211</v>
      </c>
      <c r="D278" s="80" t="s">
        <v>1648</v>
      </c>
      <c r="E278" s="77" t="s">
        <v>1649</v>
      </c>
    </row>
    <row r="279" spans="1:5" ht="18.75" x14ac:dyDescent="0.3">
      <c r="A279" s="87">
        <v>156058060169</v>
      </c>
      <c r="B279" s="77" t="s">
        <v>1660</v>
      </c>
      <c r="C279" s="83">
        <v>213</v>
      </c>
      <c r="D279" s="87">
        <v>156058060180</v>
      </c>
      <c r="E279" s="77" t="s">
        <v>1661</v>
      </c>
    </row>
    <row r="280" spans="1:5" ht="18.75" x14ac:dyDescent="0.3">
      <c r="A280" s="87">
        <v>156058060170</v>
      </c>
      <c r="B280" s="77" t="s">
        <v>1662</v>
      </c>
      <c r="C280" s="83">
        <v>213</v>
      </c>
      <c r="D280" s="87">
        <v>156058060180</v>
      </c>
      <c r="E280" s="77" t="s">
        <v>1661</v>
      </c>
    </row>
    <row r="281" spans="1:5" ht="18.75" x14ac:dyDescent="0.3">
      <c r="A281" s="87">
        <v>156058060191</v>
      </c>
      <c r="B281" s="77" t="s">
        <v>1663</v>
      </c>
      <c r="C281" s="83">
        <v>213</v>
      </c>
      <c r="D281" s="87">
        <v>156058060180</v>
      </c>
      <c r="E281" s="77" t="s">
        <v>1661</v>
      </c>
    </row>
    <row r="282" spans="1:5" ht="18.75" x14ac:dyDescent="0.3">
      <c r="A282" s="87">
        <v>156058060202</v>
      </c>
      <c r="B282" s="77" t="s">
        <v>1664</v>
      </c>
      <c r="C282" s="83">
        <v>213</v>
      </c>
      <c r="D282" s="87">
        <v>156058060180</v>
      </c>
      <c r="E282" s="77" t="s">
        <v>1661</v>
      </c>
    </row>
    <row r="283" spans="1:5" ht="18.75" x14ac:dyDescent="0.3">
      <c r="A283" s="87">
        <v>156058060213</v>
      </c>
      <c r="B283" s="77" t="s">
        <v>1665</v>
      </c>
      <c r="C283" s="83">
        <v>213</v>
      </c>
      <c r="D283" s="87">
        <v>156058060180</v>
      </c>
      <c r="E283" s="77" t="s">
        <v>1661</v>
      </c>
    </row>
    <row r="284" spans="1:5" ht="18.75" x14ac:dyDescent="0.3">
      <c r="A284" s="87">
        <v>156058060224</v>
      </c>
      <c r="B284" s="77" t="s">
        <v>1666</v>
      </c>
      <c r="C284" s="83">
        <v>213</v>
      </c>
      <c r="D284" s="87">
        <v>156058060180</v>
      </c>
      <c r="E284" s="77" t="s">
        <v>1661</v>
      </c>
    </row>
    <row r="285" spans="1:5" ht="18.75" x14ac:dyDescent="0.3">
      <c r="A285" s="79" t="s">
        <v>1667</v>
      </c>
      <c r="B285" s="77" t="s">
        <v>1668</v>
      </c>
      <c r="C285" s="80">
        <v>215</v>
      </c>
      <c r="D285" s="80" t="s">
        <v>1669</v>
      </c>
      <c r="E285" s="77" t="s">
        <v>1670</v>
      </c>
    </row>
    <row r="286" spans="1:5" ht="18.75" x14ac:dyDescent="0.3">
      <c r="A286" s="79" t="s">
        <v>1671</v>
      </c>
      <c r="B286" s="77" t="s">
        <v>1672</v>
      </c>
      <c r="C286" s="80">
        <v>216</v>
      </c>
      <c r="D286" s="80" t="s">
        <v>1673</v>
      </c>
      <c r="E286" s="77" t="s">
        <v>1674</v>
      </c>
    </row>
    <row r="287" spans="1:5" ht="18.75" x14ac:dyDescent="0.3">
      <c r="A287" s="79" t="s">
        <v>1675</v>
      </c>
      <c r="B287" s="77" t="s">
        <v>1676</v>
      </c>
      <c r="C287" s="80">
        <v>220</v>
      </c>
      <c r="D287" s="80" t="s">
        <v>1677</v>
      </c>
      <c r="E287" s="77" t="s">
        <v>1678</v>
      </c>
    </row>
    <row r="288" spans="1:5" ht="18.75" x14ac:dyDescent="0.3">
      <c r="A288" s="79" t="s">
        <v>1679</v>
      </c>
      <c r="B288" s="77" t="s">
        <v>1680</v>
      </c>
      <c r="C288" s="80">
        <v>220</v>
      </c>
      <c r="D288" s="80" t="s">
        <v>1677</v>
      </c>
      <c r="E288" s="77" t="s">
        <v>1678</v>
      </c>
    </row>
    <row r="289" spans="1:5" ht="18.75" x14ac:dyDescent="0.3">
      <c r="A289" s="79" t="s">
        <v>1681</v>
      </c>
      <c r="B289" s="77" t="s">
        <v>1682</v>
      </c>
      <c r="C289" s="80">
        <v>220</v>
      </c>
      <c r="D289" s="80" t="s">
        <v>1677</v>
      </c>
      <c r="E289" s="77" t="s">
        <v>1678</v>
      </c>
    </row>
    <row r="290" spans="1:5" ht="18.75" x14ac:dyDescent="0.3">
      <c r="A290" s="79" t="s">
        <v>1683</v>
      </c>
      <c r="B290" s="77" t="s">
        <v>1684</v>
      </c>
      <c r="C290" s="80">
        <v>223</v>
      </c>
      <c r="D290" s="80" t="s">
        <v>1685</v>
      </c>
      <c r="E290" s="77" t="s">
        <v>1686</v>
      </c>
    </row>
    <row r="291" spans="1:5" ht="18.75" x14ac:dyDescent="0.3">
      <c r="A291" s="79" t="s">
        <v>1687</v>
      </c>
      <c r="B291" s="77" t="s">
        <v>1688</v>
      </c>
      <c r="C291" s="80">
        <v>224</v>
      </c>
      <c r="D291" s="80" t="s">
        <v>1689</v>
      </c>
      <c r="E291" s="77" t="s">
        <v>1690</v>
      </c>
    </row>
    <row r="292" spans="1:5" ht="18.75" x14ac:dyDescent="0.3">
      <c r="A292" s="79" t="s">
        <v>1691</v>
      </c>
      <c r="B292" s="77" t="s">
        <v>1692</v>
      </c>
      <c r="C292" s="80">
        <v>224</v>
      </c>
      <c r="D292" s="80" t="s">
        <v>1689</v>
      </c>
      <c r="E292" s="77" t="s">
        <v>1690</v>
      </c>
    </row>
    <row r="293" spans="1:5" ht="18.75" x14ac:dyDescent="0.3">
      <c r="A293" s="79" t="s">
        <v>1693</v>
      </c>
      <c r="B293" s="77" t="s">
        <v>1694</v>
      </c>
      <c r="C293" s="80">
        <v>225</v>
      </c>
      <c r="D293" s="80" t="s">
        <v>1695</v>
      </c>
      <c r="E293" s="77" t="s">
        <v>1696</v>
      </c>
    </row>
    <row r="294" spans="1:5" ht="18.75" x14ac:dyDescent="0.3">
      <c r="A294" s="79" t="s">
        <v>1697</v>
      </c>
      <c r="B294" s="77" t="s">
        <v>1698</v>
      </c>
      <c r="C294" s="80">
        <v>225</v>
      </c>
      <c r="D294" s="80" t="s">
        <v>1695</v>
      </c>
      <c r="E294" s="77" t="s">
        <v>1696</v>
      </c>
    </row>
    <row r="295" spans="1:5" ht="18.75" x14ac:dyDescent="0.3">
      <c r="A295" s="79" t="s">
        <v>1699</v>
      </c>
      <c r="B295" s="77" t="s">
        <v>1700</v>
      </c>
      <c r="C295" s="80">
        <v>225</v>
      </c>
      <c r="D295" s="80" t="s">
        <v>1695</v>
      </c>
      <c r="E295" s="77" t="s">
        <v>1696</v>
      </c>
    </row>
    <row r="296" spans="1:5" ht="18.75" x14ac:dyDescent="0.3">
      <c r="A296" s="79" t="s">
        <v>1701</v>
      </c>
      <c r="B296" s="77" t="s">
        <v>1702</v>
      </c>
      <c r="C296" s="80">
        <v>227</v>
      </c>
      <c r="D296" s="80" t="s">
        <v>1703</v>
      </c>
      <c r="E296" s="77" t="s">
        <v>1704</v>
      </c>
    </row>
    <row r="297" spans="1:5" ht="18.75" x14ac:dyDescent="0.3">
      <c r="A297" s="79" t="s">
        <v>1705</v>
      </c>
      <c r="B297" s="77" t="s">
        <v>1706</v>
      </c>
      <c r="C297" s="80">
        <v>228</v>
      </c>
      <c r="D297" s="80" t="s">
        <v>1707</v>
      </c>
      <c r="E297" s="77" t="s">
        <v>1708</v>
      </c>
    </row>
    <row r="298" spans="1:5" ht="18.75" x14ac:dyDescent="0.3">
      <c r="A298" s="79" t="s">
        <v>1709</v>
      </c>
      <c r="B298" s="77" t="s">
        <v>1710</v>
      </c>
      <c r="C298" s="80">
        <v>228</v>
      </c>
      <c r="D298" s="80" t="s">
        <v>1707</v>
      </c>
      <c r="E298" s="77" t="s">
        <v>1708</v>
      </c>
    </row>
    <row r="299" spans="1:5" ht="18.75" x14ac:dyDescent="0.3">
      <c r="A299" s="79" t="s">
        <v>1711</v>
      </c>
      <c r="B299" s="77" t="s">
        <v>1712</v>
      </c>
      <c r="C299" s="80">
        <v>228</v>
      </c>
      <c r="D299" s="80" t="s">
        <v>1707</v>
      </c>
      <c r="E299" s="77" t="s">
        <v>1708</v>
      </c>
    </row>
    <row r="300" spans="1:5" ht="18.75" x14ac:dyDescent="0.3">
      <c r="A300" s="79" t="s">
        <v>1713</v>
      </c>
      <c r="B300" s="77" t="s">
        <v>1714</v>
      </c>
      <c r="C300" s="80">
        <v>230</v>
      </c>
      <c r="D300" s="80" t="s">
        <v>1715</v>
      </c>
      <c r="E300" s="77" t="s">
        <v>1716</v>
      </c>
    </row>
    <row r="301" spans="1:5" ht="18.75" x14ac:dyDescent="0.3">
      <c r="A301" s="79" t="s">
        <v>1717</v>
      </c>
      <c r="B301" s="77" t="s">
        <v>1718</v>
      </c>
      <c r="C301" s="80">
        <v>230</v>
      </c>
      <c r="D301" s="80" t="s">
        <v>1715</v>
      </c>
      <c r="E301" s="77" t="s">
        <v>1716</v>
      </c>
    </row>
    <row r="302" spans="1:5" ht="18.75" x14ac:dyDescent="0.3">
      <c r="A302" s="79" t="s">
        <v>1719</v>
      </c>
      <c r="B302" s="77" t="s">
        <v>1720</v>
      </c>
      <c r="C302" s="80">
        <v>230</v>
      </c>
      <c r="D302" s="80" t="s">
        <v>1715</v>
      </c>
      <c r="E302" s="77" t="s">
        <v>1716</v>
      </c>
    </row>
    <row r="303" spans="1:5" ht="18.75" x14ac:dyDescent="0.3">
      <c r="A303" s="79" t="s">
        <v>1721</v>
      </c>
      <c r="B303" s="77" t="s">
        <v>1722</v>
      </c>
      <c r="C303" s="80">
        <v>230</v>
      </c>
      <c r="D303" s="80" t="s">
        <v>1715</v>
      </c>
      <c r="E303" s="77" t="s">
        <v>1716</v>
      </c>
    </row>
    <row r="304" spans="1:5" ht="18.75" x14ac:dyDescent="0.3">
      <c r="A304" s="79"/>
      <c r="B304" s="77" t="s">
        <v>1723</v>
      </c>
      <c r="C304" s="80"/>
      <c r="D304" s="80"/>
      <c r="E304" s="77" t="s">
        <v>1724</v>
      </c>
    </row>
    <row r="305" spans="1:5" ht="18.75" x14ac:dyDescent="0.3">
      <c r="A305" s="79" t="s">
        <v>1725</v>
      </c>
      <c r="B305" s="77" t="s">
        <v>1726</v>
      </c>
      <c r="C305" s="80">
        <v>231</v>
      </c>
      <c r="D305" s="80" t="s">
        <v>1727</v>
      </c>
      <c r="E305" s="77" t="s">
        <v>1728</v>
      </c>
    </row>
    <row r="306" spans="1:5" ht="18.75" x14ac:dyDescent="0.3">
      <c r="A306" s="79" t="s">
        <v>1729</v>
      </c>
      <c r="B306" s="77" t="s">
        <v>1730</v>
      </c>
      <c r="C306" s="80">
        <v>231</v>
      </c>
      <c r="D306" s="80" t="s">
        <v>1727</v>
      </c>
      <c r="E306" s="77" t="s">
        <v>1728</v>
      </c>
    </row>
    <row r="307" spans="1:5" ht="18.75" x14ac:dyDescent="0.3">
      <c r="A307" s="79" t="s">
        <v>1731</v>
      </c>
      <c r="B307" s="77" t="s">
        <v>1732</v>
      </c>
      <c r="C307" s="80">
        <v>231</v>
      </c>
      <c r="D307" s="80" t="s">
        <v>1727</v>
      </c>
      <c r="E307" s="77" t="s">
        <v>1728</v>
      </c>
    </row>
    <row r="308" spans="1:5" ht="18.75" x14ac:dyDescent="0.3">
      <c r="A308" s="79" t="s">
        <v>1733</v>
      </c>
      <c r="B308" s="77" t="s">
        <v>1734</v>
      </c>
      <c r="C308" s="80">
        <v>231</v>
      </c>
      <c r="D308" s="80" t="s">
        <v>1727</v>
      </c>
      <c r="E308" s="77" t="s">
        <v>1728</v>
      </c>
    </row>
    <row r="309" spans="1:5" ht="18.75" x14ac:dyDescent="0.3">
      <c r="A309" s="79" t="s">
        <v>1735</v>
      </c>
      <c r="B309" s="77" t="s">
        <v>1736</v>
      </c>
      <c r="C309" s="80">
        <v>231</v>
      </c>
      <c r="D309" s="80" t="s">
        <v>1727</v>
      </c>
      <c r="E309" s="77" t="s">
        <v>1728</v>
      </c>
    </row>
    <row r="310" spans="1:5" ht="18.75" x14ac:dyDescent="0.3">
      <c r="A310" s="79">
        <v>156158020381</v>
      </c>
      <c r="B310" s="77" t="s">
        <v>1737</v>
      </c>
      <c r="C310" s="80">
        <v>234</v>
      </c>
      <c r="D310" s="79">
        <v>156158020392</v>
      </c>
      <c r="E310" s="77" t="s">
        <v>1738</v>
      </c>
    </row>
    <row r="311" spans="1:5" ht="18.75" x14ac:dyDescent="0.3">
      <c r="A311" s="79" t="s">
        <v>1739</v>
      </c>
      <c r="B311" s="77" t="s">
        <v>1740</v>
      </c>
      <c r="C311" s="80">
        <v>244</v>
      </c>
      <c r="D311" s="80" t="s">
        <v>1741</v>
      </c>
      <c r="E311" s="77" t="s">
        <v>1742</v>
      </c>
    </row>
    <row r="312" spans="1:5" ht="18.75" x14ac:dyDescent="0.3">
      <c r="A312" s="79" t="s">
        <v>1743</v>
      </c>
      <c r="B312" s="77" t="s">
        <v>1744</v>
      </c>
      <c r="C312" s="80">
        <v>244</v>
      </c>
      <c r="D312" s="80" t="s">
        <v>1741</v>
      </c>
      <c r="E312" s="77" t="s">
        <v>1742</v>
      </c>
    </row>
    <row r="313" spans="1:5" ht="18.75" x14ac:dyDescent="0.3">
      <c r="A313" s="79" t="s">
        <v>1745</v>
      </c>
      <c r="B313" s="77" t="s">
        <v>1746</v>
      </c>
      <c r="C313" s="80">
        <v>245</v>
      </c>
      <c r="D313" s="80" t="s">
        <v>1747</v>
      </c>
      <c r="E313" s="77" t="s">
        <v>1748</v>
      </c>
    </row>
    <row r="314" spans="1:5" ht="18.75" x14ac:dyDescent="0.3">
      <c r="A314" s="79" t="s">
        <v>1749</v>
      </c>
      <c r="B314" s="77" t="s">
        <v>1750</v>
      </c>
      <c r="C314" s="80">
        <v>245</v>
      </c>
      <c r="D314" s="80" t="s">
        <v>1747</v>
      </c>
      <c r="E314" s="77" t="s">
        <v>1748</v>
      </c>
    </row>
    <row r="315" spans="1:5" ht="18.75" x14ac:dyDescent="0.3">
      <c r="A315" s="79">
        <v>156078001101</v>
      </c>
      <c r="B315" s="77" t="s">
        <v>1751</v>
      </c>
      <c r="C315" s="80">
        <v>245</v>
      </c>
      <c r="D315" s="80" t="s">
        <v>1747</v>
      </c>
      <c r="E315" s="77" t="s">
        <v>1748</v>
      </c>
    </row>
    <row r="316" spans="1:5" ht="18.75" x14ac:dyDescent="0.3">
      <c r="A316" s="79" t="s">
        <v>1752</v>
      </c>
      <c r="B316" s="77" t="s">
        <v>1753</v>
      </c>
      <c r="C316" s="80">
        <v>245</v>
      </c>
      <c r="D316" s="80" t="s">
        <v>1747</v>
      </c>
      <c r="E316" s="77" t="s">
        <v>1748</v>
      </c>
    </row>
    <row r="317" spans="1:5" ht="18.75" x14ac:dyDescent="0.3">
      <c r="A317" s="79" t="s">
        <v>1754</v>
      </c>
      <c r="B317" s="77" t="s">
        <v>1755</v>
      </c>
      <c r="C317" s="80">
        <v>247</v>
      </c>
      <c r="D317" s="80" t="s">
        <v>1756</v>
      </c>
      <c r="E317" s="77" t="s">
        <v>1757</v>
      </c>
    </row>
    <row r="318" spans="1:5" ht="18.75" x14ac:dyDescent="0.3">
      <c r="A318" s="79" t="s">
        <v>1758</v>
      </c>
      <c r="B318" s="77" t="s">
        <v>1759</v>
      </c>
      <c r="C318" s="80">
        <v>248</v>
      </c>
      <c r="D318" s="80" t="s">
        <v>1760</v>
      </c>
      <c r="E318" s="77" t="s">
        <v>1761</v>
      </c>
    </row>
    <row r="319" spans="1:5" ht="18.75" x14ac:dyDescent="0.3">
      <c r="A319" s="79" t="s">
        <v>1762</v>
      </c>
      <c r="B319" s="77" t="s">
        <v>1763</v>
      </c>
      <c r="C319" s="80">
        <v>248</v>
      </c>
      <c r="D319" s="80" t="s">
        <v>1760</v>
      </c>
      <c r="E319" s="77" t="s">
        <v>1761</v>
      </c>
    </row>
    <row r="320" spans="1:5" ht="18.75" x14ac:dyDescent="0.3">
      <c r="A320" s="79" t="s">
        <v>1764</v>
      </c>
      <c r="B320" s="77" t="s">
        <v>1765</v>
      </c>
      <c r="C320" s="80">
        <v>249</v>
      </c>
      <c r="D320" s="80" t="s">
        <v>1766</v>
      </c>
      <c r="E320" s="77" t="s">
        <v>1767</v>
      </c>
    </row>
    <row r="321" spans="1:5" ht="18.75" x14ac:dyDescent="0.3">
      <c r="A321" s="79" t="s">
        <v>1768</v>
      </c>
      <c r="B321" s="77" t="s">
        <v>1769</v>
      </c>
      <c r="C321" s="80">
        <v>252</v>
      </c>
      <c r="D321" s="80" t="s">
        <v>1770</v>
      </c>
      <c r="E321" s="77" t="s">
        <v>1771</v>
      </c>
    </row>
    <row r="322" spans="1:5" ht="18.75" x14ac:dyDescent="0.3">
      <c r="A322" s="79" t="s">
        <v>1772</v>
      </c>
      <c r="B322" s="77" t="s">
        <v>1773</v>
      </c>
      <c r="C322" s="80">
        <v>256</v>
      </c>
      <c r="D322" s="80" t="s">
        <v>1774</v>
      </c>
      <c r="E322" s="77" t="s">
        <v>1775</v>
      </c>
    </row>
    <row r="323" spans="1:5" ht="18.75" x14ac:dyDescent="0.3">
      <c r="A323" s="79" t="s">
        <v>1776</v>
      </c>
      <c r="B323" s="77" t="s">
        <v>1777</v>
      </c>
      <c r="C323" s="80">
        <v>256</v>
      </c>
      <c r="D323" s="80" t="s">
        <v>1774</v>
      </c>
      <c r="E323" s="77" t="s">
        <v>1775</v>
      </c>
    </row>
    <row r="324" spans="1:5" ht="18.75" x14ac:dyDescent="0.3">
      <c r="A324" s="79" t="s">
        <v>1778</v>
      </c>
      <c r="B324" s="77" t="s">
        <v>1779</v>
      </c>
      <c r="C324" s="80">
        <v>256</v>
      </c>
      <c r="D324" s="80" t="s">
        <v>1774</v>
      </c>
      <c r="E324" s="77" t="s">
        <v>1775</v>
      </c>
    </row>
    <row r="325" spans="1:5" ht="18.75" x14ac:dyDescent="0.3">
      <c r="A325" s="79" t="s">
        <v>1780</v>
      </c>
      <c r="B325" s="77" t="s">
        <v>1781</v>
      </c>
      <c r="C325" s="80">
        <v>256</v>
      </c>
      <c r="D325" s="80" t="s">
        <v>1774</v>
      </c>
      <c r="E325" s="77" t="s">
        <v>1775</v>
      </c>
    </row>
    <row r="326" spans="1:5" ht="18.75" x14ac:dyDescent="0.3">
      <c r="A326" s="79" t="s">
        <v>1782</v>
      </c>
      <c r="B326" s="77" t="s">
        <v>1783</v>
      </c>
      <c r="C326" s="80">
        <v>259</v>
      </c>
      <c r="D326" s="80" t="s">
        <v>1784</v>
      </c>
      <c r="E326" s="77" t="s">
        <v>263</v>
      </c>
    </row>
    <row r="327" spans="1:5" ht="18.75" x14ac:dyDescent="0.3">
      <c r="A327" s="79" t="s">
        <v>1785</v>
      </c>
      <c r="B327" s="77" t="s">
        <v>1786</v>
      </c>
      <c r="C327" s="80">
        <v>269</v>
      </c>
      <c r="D327" s="80" t="s">
        <v>1787</v>
      </c>
      <c r="E327" s="77" t="s">
        <v>1788</v>
      </c>
    </row>
    <row r="328" spans="1:5" ht="18.75" x14ac:dyDescent="0.3">
      <c r="A328" s="79" t="s">
        <v>1789</v>
      </c>
      <c r="B328" s="77" t="s">
        <v>1790</v>
      </c>
      <c r="C328" s="80">
        <v>269</v>
      </c>
      <c r="D328" s="80" t="s">
        <v>1787</v>
      </c>
      <c r="E328" s="77" t="s">
        <v>1788</v>
      </c>
    </row>
    <row r="329" spans="1:5" ht="18.75" x14ac:dyDescent="0.3">
      <c r="A329" s="79" t="s">
        <v>1791</v>
      </c>
      <c r="B329" s="77" t="s">
        <v>1792</v>
      </c>
      <c r="C329" s="80">
        <v>271</v>
      </c>
      <c r="D329" s="80" t="s">
        <v>1793</v>
      </c>
      <c r="E329" s="77" t="s">
        <v>1794</v>
      </c>
    </row>
    <row r="330" spans="1:5" ht="18.75" x14ac:dyDescent="0.3">
      <c r="A330" s="79" t="s">
        <v>1795</v>
      </c>
      <c r="B330" s="77" t="s">
        <v>1796</v>
      </c>
      <c r="C330" s="80">
        <v>272</v>
      </c>
      <c r="D330" s="80" t="s">
        <v>1797</v>
      </c>
      <c r="E330" s="77" t="s">
        <v>1798</v>
      </c>
    </row>
    <row r="331" spans="1:5" ht="18.75" x14ac:dyDescent="0.3">
      <c r="A331" s="79" t="s">
        <v>1799</v>
      </c>
      <c r="B331" s="77" t="s">
        <v>1800</v>
      </c>
      <c r="C331" s="80">
        <v>272</v>
      </c>
      <c r="D331" s="80" t="s">
        <v>1797</v>
      </c>
      <c r="E331" s="77" t="s">
        <v>1798</v>
      </c>
    </row>
    <row r="332" spans="1:5" ht="18.75" x14ac:dyDescent="0.3">
      <c r="A332" s="79" t="s">
        <v>1801</v>
      </c>
      <c r="B332" s="77" t="s">
        <v>1802</v>
      </c>
      <c r="C332" s="80">
        <v>273</v>
      </c>
      <c r="D332" s="80" t="s">
        <v>1803</v>
      </c>
      <c r="E332" s="77" t="s">
        <v>353</v>
      </c>
    </row>
    <row r="333" spans="1:5" ht="18.75" x14ac:dyDescent="0.3">
      <c r="A333" s="79" t="s">
        <v>1804</v>
      </c>
      <c r="B333" s="77" t="s">
        <v>1805</v>
      </c>
      <c r="C333" s="80">
        <v>274</v>
      </c>
      <c r="D333" s="80" t="s">
        <v>1806</v>
      </c>
      <c r="E333" s="77" t="s">
        <v>1807</v>
      </c>
    </row>
    <row r="334" spans="1:5" ht="18.75" x14ac:dyDescent="0.3">
      <c r="A334" s="79" t="s">
        <v>1808</v>
      </c>
      <c r="B334" s="77" t="s">
        <v>1809</v>
      </c>
      <c r="C334" s="80">
        <v>275</v>
      </c>
      <c r="D334" s="80" t="s">
        <v>1810</v>
      </c>
      <c r="E334" s="77" t="s">
        <v>1811</v>
      </c>
    </row>
    <row r="335" spans="1:5" ht="18.75" x14ac:dyDescent="0.3">
      <c r="A335" s="79" t="s">
        <v>1812</v>
      </c>
      <c r="B335" s="77" t="s">
        <v>1813</v>
      </c>
      <c r="C335" s="80">
        <v>275</v>
      </c>
      <c r="D335" s="80" t="s">
        <v>1810</v>
      </c>
      <c r="E335" s="77" t="s">
        <v>1811</v>
      </c>
    </row>
    <row r="336" spans="1:5" ht="18.75" x14ac:dyDescent="0.3">
      <c r="A336" s="79" t="s">
        <v>1814</v>
      </c>
      <c r="B336" s="77" t="s">
        <v>1815</v>
      </c>
      <c r="C336" s="80">
        <v>276</v>
      </c>
      <c r="D336" s="80" t="s">
        <v>1816</v>
      </c>
      <c r="E336" s="77" t="s">
        <v>1817</v>
      </c>
    </row>
    <row r="337" spans="1:5" ht="18.75" x14ac:dyDescent="0.3">
      <c r="A337" s="79" t="s">
        <v>1818</v>
      </c>
      <c r="B337" s="77" t="s">
        <v>1819</v>
      </c>
      <c r="C337" s="80">
        <v>279</v>
      </c>
      <c r="D337" s="80" t="s">
        <v>1820</v>
      </c>
      <c r="E337" s="77" t="s">
        <v>1821</v>
      </c>
    </row>
    <row r="338" spans="1:5" ht="18.75" x14ac:dyDescent="0.3">
      <c r="A338" s="79" t="s">
        <v>1822</v>
      </c>
      <c r="B338" s="77" t="s">
        <v>1823</v>
      </c>
      <c r="C338" s="80">
        <v>284</v>
      </c>
      <c r="D338" s="80" t="s">
        <v>1824</v>
      </c>
      <c r="E338" s="77" t="s">
        <v>1825</v>
      </c>
    </row>
    <row r="339" spans="1:5" ht="18.75" x14ac:dyDescent="0.3">
      <c r="A339" s="79" t="s">
        <v>1826</v>
      </c>
      <c r="B339" s="77" t="s">
        <v>1827</v>
      </c>
      <c r="C339" s="80">
        <v>292</v>
      </c>
      <c r="D339" s="80" t="s">
        <v>1828</v>
      </c>
      <c r="E339" s="77" t="s">
        <v>1829</v>
      </c>
    </row>
    <row r="340" spans="1:5" ht="18.75" x14ac:dyDescent="0.3">
      <c r="A340" s="79" t="s">
        <v>1830</v>
      </c>
      <c r="B340" s="77" t="s">
        <v>1831</v>
      </c>
      <c r="C340" s="80">
        <v>294</v>
      </c>
      <c r="D340" s="80" t="s">
        <v>1832</v>
      </c>
      <c r="E340" s="77" t="s">
        <v>1833</v>
      </c>
    </row>
    <row r="341" spans="1:5" ht="18.75" x14ac:dyDescent="0.3">
      <c r="A341" s="79" t="s">
        <v>1834</v>
      </c>
      <c r="B341" s="77" t="s">
        <v>1835</v>
      </c>
      <c r="C341" s="80">
        <v>294</v>
      </c>
      <c r="D341" s="80" t="s">
        <v>1832</v>
      </c>
      <c r="E341" s="77" t="s">
        <v>1833</v>
      </c>
    </row>
    <row r="342" spans="1:5" ht="18.75" x14ac:dyDescent="0.3">
      <c r="A342" s="79" t="s">
        <v>1836</v>
      </c>
      <c r="B342" s="77" t="s">
        <v>1837</v>
      </c>
      <c r="C342" s="80">
        <v>296</v>
      </c>
      <c r="D342" s="80" t="s">
        <v>1838</v>
      </c>
      <c r="E342" s="77" t="s">
        <v>520</v>
      </c>
    </row>
    <row r="343" spans="1:5" ht="18.75" x14ac:dyDescent="0.3">
      <c r="A343" s="79" t="s">
        <v>1839</v>
      </c>
      <c r="B343" s="77" t="s">
        <v>1840</v>
      </c>
      <c r="C343" s="80">
        <v>298</v>
      </c>
      <c r="D343" s="80" t="s">
        <v>1841</v>
      </c>
      <c r="E343" s="77" t="s">
        <v>1842</v>
      </c>
    </row>
    <row r="344" spans="1:5" ht="18.75" x14ac:dyDescent="0.3">
      <c r="A344" s="79" t="s">
        <v>1843</v>
      </c>
      <c r="B344" s="77" t="s">
        <v>1844</v>
      </c>
      <c r="C344" s="80">
        <v>298</v>
      </c>
      <c r="D344" s="80" t="s">
        <v>1841</v>
      </c>
      <c r="E344" s="77" t="s">
        <v>1842</v>
      </c>
    </row>
    <row r="345" spans="1:5" ht="18.75" x14ac:dyDescent="0.3">
      <c r="A345" s="79" t="s">
        <v>1845</v>
      </c>
      <c r="B345" s="77" t="s">
        <v>1846</v>
      </c>
      <c r="C345" s="80">
        <v>298</v>
      </c>
      <c r="D345" s="80" t="s">
        <v>1841</v>
      </c>
      <c r="E345" s="77" t="s">
        <v>1842</v>
      </c>
    </row>
    <row r="346" spans="1:5" ht="18.75" x14ac:dyDescent="0.3">
      <c r="A346" s="79">
        <v>130040000233</v>
      </c>
      <c r="B346" s="77" t="s">
        <v>1847</v>
      </c>
      <c r="C346" s="80">
        <v>33</v>
      </c>
      <c r="D346" s="80" t="s">
        <v>1031</v>
      </c>
      <c r="E346" s="77" t="s">
        <v>1032</v>
      </c>
    </row>
    <row r="347" spans="1:5" ht="18.75" x14ac:dyDescent="0.3">
      <c r="A347" s="79">
        <v>156050001822</v>
      </c>
      <c r="B347" s="77" t="s">
        <v>1848</v>
      </c>
      <c r="C347" s="80">
        <v>304</v>
      </c>
      <c r="D347" s="80" t="s">
        <v>1849</v>
      </c>
      <c r="E347" s="77" t="s">
        <v>1850</v>
      </c>
    </row>
    <row r="348" spans="1:5" ht="18.75" x14ac:dyDescent="0.3">
      <c r="A348" s="79" t="s">
        <v>1851</v>
      </c>
      <c r="B348" s="77" t="s">
        <v>1852</v>
      </c>
      <c r="C348" s="80">
        <v>304</v>
      </c>
      <c r="D348" s="80" t="s">
        <v>1849</v>
      </c>
      <c r="E348" s="77" t="s">
        <v>1850</v>
      </c>
    </row>
    <row r="349" spans="1:5" ht="18.75" x14ac:dyDescent="0.3">
      <c r="A349" s="79" t="s">
        <v>1853</v>
      </c>
      <c r="B349" s="77" t="s">
        <v>1854</v>
      </c>
      <c r="C349" s="80">
        <v>305</v>
      </c>
      <c r="D349" s="80" t="s">
        <v>1855</v>
      </c>
      <c r="E349" s="77" t="s">
        <v>1856</v>
      </c>
    </row>
    <row r="350" spans="1:5" ht="18.75" x14ac:dyDescent="0.3">
      <c r="A350" s="79" t="s">
        <v>1857</v>
      </c>
      <c r="B350" s="77" t="s">
        <v>1858</v>
      </c>
      <c r="C350" s="80">
        <v>305</v>
      </c>
      <c r="D350" s="80" t="s">
        <v>1855</v>
      </c>
      <c r="E350" s="77" t="s">
        <v>1856</v>
      </c>
    </row>
    <row r="351" spans="1:5" ht="18.75" x14ac:dyDescent="0.3">
      <c r="A351" s="79" t="s">
        <v>1859</v>
      </c>
      <c r="B351" s="77" t="s">
        <v>1860</v>
      </c>
      <c r="C351" s="80">
        <v>309</v>
      </c>
      <c r="D351" s="80" t="s">
        <v>1861</v>
      </c>
      <c r="E351" s="77" t="s">
        <v>1862</v>
      </c>
    </row>
    <row r="352" spans="1:5" ht="18.75" x14ac:dyDescent="0.3">
      <c r="A352" s="79" t="s">
        <v>1863</v>
      </c>
      <c r="B352" s="77" t="s">
        <v>1864</v>
      </c>
      <c r="C352" s="80">
        <v>309</v>
      </c>
      <c r="D352" s="80" t="s">
        <v>1861</v>
      </c>
      <c r="E352" s="77" t="s">
        <v>1862</v>
      </c>
    </row>
    <row r="353" spans="1:5" ht="18.75" x14ac:dyDescent="0.3">
      <c r="A353" s="79" t="s">
        <v>1865</v>
      </c>
      <c r="B353" s="77" t="s">
        <v>1866</v>
      </c>
      <c r="C353" s="80">
        <v>309</v>
      </c>
      <c r="D353" s="80" t="s">
        <v>1861</v>
      </c>
      <c r="E353" s="77" t="s">
        <v>1862</v>
      </c>
    </row>
    <row r="354" spans="1:5" ht="18.75" x14ac:dyDescent="0.3">
      <c r="A354" s="79" t="s">
        <v>1867</v>
      </c>
      <c r="B354" s="77" t="s">
        <v>1868</v>
      </c>
      <c r="C354" s="80">
        <v>309</v>
      </c>
      <c r="D354" s="80" t="s">
        <v>1861</v>
      </c>
      <c r="E354" s="77" t="s">
        <v>1862</v>
      </c>
    </row>
    <row r="355" spans="1:5" ht="18.75" x14ac:dyDescent="0.3">
      <c r="A355" s="79" t="s">
        <v>1869</v>
      </c>
      <c r="B355" s="77" t="s">
        <v>1870</v>
      </c>
      <c r="C355" s="80">
        <v>310</v>
      </c>
      <c r="D355" s="80" t="s">
        <v>1871</v>
      </c>
      <c r="E355" s="77" t="s">
        <v>1872</v>
      </c>
    </row>
    <row r="356" spans="1:5" ht="18.75" x14ac:dyDescent="0.3">
      <c r="A356" s="79" t="s">
        <v>1873</v>
      </c>
      <c r="B356" s="77" t="s">
        <v>1874</v>
      </c>
      <c r="C356" s="80">
        <v>311</v>
      </c>
      <c r="D356" s="80" t="s">
        <v>1875</v>
      </c>
      <c r="E356" s="77" t="s">
        <v>1876</v>
      </c>
    </row>
    <row r="357" spans="1:5" ht="18.75" x14ac:dyDescent="0.3">
      <c r="A357" s="79" t="s">
        <v>1877</v>
      </c>
      <c r="B357" s="77" t="s">
        <v>1878</v>
      </c>
      <c r="C357" s="80">
        <v>311</v>
      </c>
      <c r="D357" s="80" t="s">
        <v>1875</v>
      </c>
      <c r="E357" s="77" t="s">
        <v>1876</v>
      </c>
    </row>
    <row r="358" spans="1:5" ht="18.75" x14ac:dyDescent="0.3">
      <c r="A358" s="79" t="s">
        <v>1879</v>
      </c>
      <c r="B358" s="77" t="s">
        <v>1880</v>
      </c>
      <c r="C358" s="80">
        <v>312</v>
      </c>
      <c r="D358" s="80" t="s">
        <v>1881</v>
      </c>
      <c r="E358" s="77" t="s">
        <v>1882</v>
      </c>
    </row>
    <row r="359" spans="1:5" ht="18.75" x14ac:dyDescent="0.3">
      <c r="A359" s="79" t="s">
        <v>1883</v>
      </c>
      <c r="B359" s="77" t="s">
        <v>1884</v>
      </c>
      <c r="C359" s="80">
        <v>312</v>
      </c>
      <c r="D359" s="80" t="s">
        <v>1881</v>
      </c>
      <c r="E359" s="77" t="s">
        <v>1882</v>
      </c>
    </row>
    <row r="360" spans="1:5" ht="18.75" x14ac:dyDescent="0.3">
      <c r="A360" s="79" t="s">
        <v>1885</v>
      </c>
      <c r="B360" s="77" t="s">
        <v>1886</v>
      </c>
      <c r="C360" s="80">
        <v>313</v>
      </c>
      <c r="D360" s="80" t="s">
        <v>1887</v>
      </c>
      <c r="E360" s="77" t="s">
        <v>1888</v>
      </c>
    </row>
    <row r="361" spans="1:5" ht="18.75" x14ac:dyDescent="0.3">
      <c r="A361" s="92">
        <v>156048001131</v>
      </c>
      <c r="B361" s="77" t="s">
        <v>1889</v>
      </c>
      <c r="C361" s="80">
        <v>316</v>
      </c>
      <c r="D361" s="80" t="s">
        <v>1890</v>
      </c>
      <c r="E361" s="77" t="s">
        <v>1891</v>
      </c>
    </row>
    <row r="362" spans="1:5" ht="18.75" x14ac:dyDescent="0.3">
      <c r="A362" s="79">
        <v>156048001076</v>
      </c>
      <c r="B362" s="77" t="s">
        <v>1892</v>
      </c>
      <c r="C362" s="80">
        <v>316</v>
      </c>
      <c r="D362" s="80" t="s">
        <v>1890</v>
      </c>
      <c r="E362" s="77" t="s">
        <v>1891</v>
      </c>
    </row>
    <row r="363" spans="1:5" ht="18.75" x14ac:dyDescent="0.3">
      <c r="A363" s="79" t="s">
        <v>1893</v>
      </c>
      <c r="B363" s="77" t="s">
        <v>1894</v>
      </c>
      <c r="C363" s="80">
        <v>317</v>
      </c>
      <c r="D363" s="80" t="s">
        <v>1895</v>
      </c>
      <c r="E363" s="77" t="s">
        <v>1896</v>
      </c>
    </row>
    <row r="364" spans="1:5" ht="18.75" x14ac:dyDescent="0.3">
      <c r="A364" s="79" t="s">
        <v>1897</v>
      </c>
      <c r="B364" s="77" t="s">
        <v>1898</v>
      </c>
      <c r="C364" s="80">
        <v>318</v>
      </c>
      <c r="D364" s="80" t="s">
        <v>1899</v>
      </c>
      <c r="E364" s="77" t="s">
        <v>1900</v>
      </c>
    </row>
    <row r="365" spans="1:5" ht="18.75" x14ac:dyDescent="0.3">
      <c r="A365" s="79" t="s">
        <v>1901</v>
      </c>
      <c r="B365" s="77" t="s">
        <v>1902</v>
      </c>
      <c r="C365" s="80">
        <v>319</v>
      </c>
      <c r="D365" s="80" t="s">
        <v>1903</v>
      </c>
      <c r="E365" s="77" t="s">
        <v>1904</v>
      </c>
    </row>
    <row r="366" spans="1:5" ht="18.75" x14ac:dyDescent="0.3">
      <c r="A366" s="79" t="s">
        <v>1905</v>
      </c>
      <c r="B366" s="77" t="s">
        <v>1906</v>
      </c>
      <c r="C366" s="80">
        <v>319</v>
      </c>
      <c r="D366" s="80" t="s">
        <v>1903</v>
      </c>
      <c r="E366" s="77" t="s">
        <v>1904</v>
      </c>
    </row>
    <row r="367" spans="1:5" ht="18.75" x14ac:dyDescent="0.3">
      <c r="A367" s="79" t="s">
        <v>1907</v>
      </c>
      <c r="B367" s="77" t="s">
        <v>1908</v>
      </c>
      <c r="C367" s="80">
        <v>320</v>
      </c>
      <c r="D367" s="80" t="s">
        <v>1909</v>
      </c>
      <c r="E367" s="77" t="s">
        <v>1910</v>
      </c>
    </row>
    <row r="368" spans="1:5" ht="18.75" x14ac:dyDescent="0.3">
      <c r="A368" s="79" t="s">
        <v>1911</v>
      </c>
      <c r="B368" s="77" t="s">
        <v>1912</v>
      </c>
      <c r="C368" s="80">
        <v>321</v>
      </c>
      <c r="D368" s="80" t="s">
        <v>1913</v>
      </c>
      <c r="E368" s="77" t="s">
        <v>1914</v>
      </c>
    </row>
    <row r="369" spans="1:5" ht="18.75" x14ac:dyDescent="0.3">
      <c r="A369" s="79" t="s">
        <v>1915</v>
      </c>
      <c r="B369" s="77" t="s">
        <v>1916</v>
      </c>
      <c r="C369" s="80">
        <v>321</v>
      </c>
      <c r="D369" s="80" t="s">
        <v>1913</v>
      </c>
      <c r="E369" s="77" t="s">
        <v>1914</v>
      </c>
    </row>
    <row r="370" spans="1:5" ht="18.75" x14ac:dyDescent="0.3">
      <c r="A370" s="79" t="s">
        <v>1917</v>
      </c>
      <c r="B370" s="77" t="s">
        <v>1918</v>
      </c>
      <c r="C370" s="80">
        <v>324</v>
      </c>
      <c r="D370" s="80" t="s">
        <v>1919</v>
      </c>
      <c r="E370" s="77" t="s">
        <v>1920</v>
      </c>
    </row>
    <row r="371" spans="1:5" ht="18.75" x14ac:dyDescent="0.3">
      <c r="A371" s="79" t="s">
        <v>1921</v>
      </c>
      <c r="B371" s="77" t="s">
        <v>1922</v>
      </c>
      <c r="C371" s="80">
        <v>326</v>
      </c>
      <c r="D371" s="80" t="s">
        <v>1923</v>
      </c>
      <c r="E371" s="77" t="s">
        <v>1924</v>
      </c>
    </row>
    <row r="372" spans="1:5" ht="18.75" x14ac:dyDescent="0.3">
      <c r="A372" s="82">
        <v>116034000082</v>
      </c>
      <c r="B372" s="77" t="s">
        <v>1925</v>
      </c>
      <c r="C372" s="78">
        <v>326</v>
      </c>
      <c r="D372" s="82">
        <v>116034000170</v>
      </c>
      <c r="E372" s="77" t="s">
        <v>1924</v>
      </c>
    </row>
    <row r="373" spans="1:5" ht="18.75" x14ac:dyDescent="0.3">
      <c r="A373" s="79" t="s">
        <v>1926</v>
      </c>
      <c r="B373" s="77" t="s">
        <v>1927</v>
      </c>
      <c r="C373" s="80">
        <v>327</v>
      </c>
      <c r="D373" s="80" t="s">
        <v>1928</v>
      </c>
      <c r="E373" s="77" t="s">
        <v>1929</v>
      </c>
    </row>
    <row r="374" spans="1:5" ht="18.75" x14ac:dyDescent="0.3">
      <c r="A374" s="79" t="s">
        <v>1930</v>
      </c>
      <c r="B374" s="77" t="s">
        <v>1931</v>
      </c>
      <c r="C374" s="80">
        <v>327</v>
      </c>
      <c r="D374" s="80" t="s">
        <v>1928</v>
      </c>
      <c r="E374" s="77" t="s">
        <v>1929</v>
      </c>
    </row>
    <row r="375" spans="1:5" ht="18.75" x14ac:dyDescent="0.3">
      <c r="A375" s="79" t="s">
        <v>1932</v>
      </c>
      <c r="B375" s="77" t="s">
        <v>1933</v>
      </c>
      <c r="C375" s="80">
        <v>328</v>
      </c>
      <c r="D375" s="80" t="s">
        <v>1934</v>
      </c>
      <c r="E375" s="77" t="s">
        <v>1935</v>
      </c>
    </row>
    <row r="376" spans="1:5" ht="18.75" x14ac:dyDescent="0.3">
      <c r="A376" s="79" t="s">
        <v>1936</v>
      </c>
      <c r="B376" s="77" t="s">
        <v>1937</v>
      </c>
      <c r="C376" s="80">
        <v>329</v>
      </c>
      <c r="D376" s="80" t="s">
        <v>1938</v>
      </c>
      <c r="E376" s="77" t="s">
        <v>1939</v>
      </c>
    </row>
    <row r="377" spans="1:5" ht="18.75" x14ac:dyDescent="0.3">
      <c r="A377" s="79" t="s">
        <v>1940</v>
      </c>
      <c r="B377" s="77" t="s">
        <v>1941</v>
      </c>
      <c r="C377" s="80">
        <v>329</v>
      </c>
      <c r="D377" s="80" t="s">
        <v>1938</v>
      </c>
      <c r="E377" s="77" t="s">
        <v>1939</v>
      </c>
    </row>
    <row r="378" spans="1:5" ht="18.75" x14ac:dyDescent="0.3">
      <c r="A378" s="79" t="s">
        <v>1942</v>
      </c>
      <c r="B378" s="77" t="s">
        <v>1943</v>
      </c>
      <c r="C378" s="80">
        <v>329</v>
      </c>
      <c r="D378" s="80" t="s">
        <v>1938</v>
      </c>
      <c r="E378" s="77" t="s">
        <v>1939</v>
      </c>
    </row>
    <row r="379" spans="1:5" ht="18.75" x14ac:dyDescent="0.3">
      <c r="A379" s="79" t="s">
        <v>1944</v>
      </c>
      <c r="B379" s="77" t="s">
        <v>1945</v>
      </c>
      <c r="C379" s="80">
        <v>329</v>
      </c>
      <c r="D379" s="80" t="s">
        <v>1938</v>
      </c>
      <c r="E379" s="77" t="s">
        <v>1939</v>
      </c>
    </row>
    <row r="380" spans="1:5" ht="18.75" x14ac:dyDescent="0.3">
      <c r="A380" s="79" t="s">
        <v>1946</v>
      </c>
      <c r="B380" s="77" t="s">
        <v>1947</v>
      </c>
      <c r="C380" s="80">
        <v>329</v>
      </c>
      <c r="D380" s="80" t="s">
        <v>1938</v>
      </c>
      <c r="E380" s="77" t="s">
        <v>1939</v>
      </c>
    </row>
    <row r="381" spans="1:5" ht="18.75" x14ac:dyDescent="0.3">
      <c r="A381" s="79" t="s">
        <v>1948</v>
      </c>
      <c r="B381" s="77" t="s">
        <v>1949</v>
      </c>
      <c r="C381" s="80">
        <v>329</v>
      </c>
      <c r="D381" s="80" t="s">
        <v>1938</v>
      </c>
      <c r="E381" s="77" t="s">
        <v>1939</v>
      </c>
    </row>
    <row r="382" spans="1:5" ht="18.75" x14ac:dyDescent="0.3">
      <c r="A382" s="79" t="s">
        <v>1950</v>
      </c>
      <c r="B382" s="77" t="s">
        <v>1951</v>
      </c>
      <c r="C382" s="80">
        <v>329</v>
      </c>
      <c r="D382" s="80" t="s">
        <v>1938</v>
      </c>
      <c r="E382" s="77" t="s">
        <v>1939</v>
      </c>
    </row>
    <row r="383" spans="1:5" ht="18.75" x14ac:dyDescent="0.3">
      <c r="A383" s="79" t="s">
        <v>1952</v>
      </c>
      <c r="B383" s="77" t="s">
        <v>1953</v>
      </c>
      <c r="C383" s="80">
        <v>329</v>
      </c>
      <c r="D383" s="80" t="s">
        <v>1938</v>
      </c>
      <c r="E383" s="77" t="s">
        <v>1939</v>
      </c>
    </row>
    <row r="384" spans="1:5" ht="18.75" x14ac:dyDescent="0.3">
      <c r="A384" s="79" t="s">
        <v>1954</v>
      </c>
      <c r="B384" s="77" t="s">
        <v>1955</v>
      </c>
      <c r="C384" s="80">
        <v>329</v>
      </c>
      <c r="D384" s="80" t="s">
        <v>1938</v>
      </c>
      <c r="E384" s="77" t="s">
        <v>1939</v>
      </c>
    </row>
    <row r="385" spans="1:5" ht="18.75" x14ac:dyDescent="0.3">
      <c r="A385" s="79" t="s">
        <v>1956</v>
      </c>
      <c r="B385" s="77" t="s">
        <v>1957</v>
      </c>
      <c r="C385" s="80">
        <v>329</v>
      </c>
      <c r="D385" s="80" t="s">
        <v>1938</v>
      </c>
      <c r="E385" s="77" t="s">
        <v>1939</v>
      </c>
    </row>
    <row r="386" spans="1:5" ht="18.75" x14ac:dyDescent="0.3">
      <c r="A386" s="79" t="s">
        <v>1958</v>
      </c>
      <c r="B386" s="77" t="s">
        <v>1959</v>
      </c>
      <c r="C386" s="80">
        <v>329</v>
      </c>
      <c r="D386" s="80" t="s">
        <v>1938</v>
      </c>
      <c r="E386" s="77" t="s">
        <v>1939</v>
      </c>
    </row>
    <row r="387" spans="1:5" ht="18.75" x14ac:dyDescent="0.3">
      <c r="A387" s="79" t="s">
        <v>1960</v>
      </c>
      <c r="B387" s="77" t="s">
        <v>1961</v>
      </c>
      <c r="C387" s="80">
        <v>331</v>
      </c>
      <c r="D387" s="80" t="s">
        <v>1962</v>
      </c>
      <c r="E387" s="77" t="s">
        <v>1963</v>
      </c>
    </row>
    <row r="388" spans="1:5" ht="18.75" x14ac:dyDescent="0.3">
      <c r="A388" s="79" t="s">
        <v>1964</v>
      </c>
      <c r="B388" s="77" t="s">
        <v>1965</v>
      </c>
      <c r="C388" s="80">
        <v>332</v>
      </c>
      <c r="D388" s="80" t="s">
        <v>1966</v>
      </c>
      <c r="E388" s="77" t="s">
        <v>1967</v>
      </c>
    </row>
    <row r="389" spans="1:5" ht="18.75" x14ac:dyDescent="0.3">
      <c r="A389" s="79" t="s">
        <v>1968</v>
      </c>
      <c r="B389" s="77" t="s">
        <v>1969</v>
      </c>
      <c r="C389" s="80">
        <v>335</v>
      </c>
      <c r="D389" s="80" t="s">
        <v>1970</v>
      </c>
      <c r="E389" s="77" t="s">
        <v>1971</v>
      </c>
    </row>
    <row r="390" spans="1:5" ht="18.75" x14ac:dyDescent="0.3">
      <c r="A390" s="79" t="s">
        <v>1972</v>
      </c>
      <c r="B390" s="77" t="s">
        <v>1973</v>
      </c>
      <c r="C390" s="80">
        <v>335</v>
      </c>
      <c r="D390" s="80" t="s">
        <v>1970</v>
      </c>
      <c r="E390" s="77" t="s">
        <v>1971</v>
      </c>
    </row>
    <row r="391" spans="1:5" ht="18.75" x14ac:dyDescent="0.3">
      <c r="A391" s="79" t="s">
        <v>1974</v>
      </c>
      <c r="B391" s="77" t="s">
        <v>1975</v>
      </c>
      <c r="C391" s="80">
        <v>335</v>
      </c>
      <c r="D391" s="80" t="s">
        <v>1970</v>
      </c>
      <c r="E391" s="77" t="s">
        <v>1971</v>
      </c>
    </row>
    <row r="392" spans="1:5" ht="18.75" x14ac:dyDescent="0.3">
      <c r="A392" s="79" t="s">
        <v>1976</v>
      </c>
      <c r="B392" s="77" t="s">
        <v>1977</v>
      </c>
      <c r="C392" s="80">
        <v>337</v>
      </c>
      <c r="D392" s="80" t="s">
        <v>1978</v>
      </c>
      <c r="E392" s="77" t="s">
        <v>1979</v>
      </c>
    </row>
    <row r="393" spans="1:5" ht="18.75" x14ac:dyDescent="0.3">
      <c r="A393" s="79" t="s">
        <v>1980</v>
      </c>
      <c r="B393" s="77" t="s">
        <v>1981</v>
      </c>
      <c r="C393" s="80">
        <v>337</v>
      </c>
      <c r="D393" s="80" t="s">
        <v>1978</v>
      </c>
      <c r="E393" s="77" t="s">
        <v>1979</v>
      </c>
    </row>
    <row r="394" spans="1:5" ht="18.75" x14ac:dyDescent="0.3">
      <c r="A394" s="79" t="s">
        <v>1982</v>
      </c>
      <c r="B394" s="77" t="s">
        <v>1983</v>
      </c>
      <c r="C394" s="80">
        <v>338</v>
      </c>
      <c r="D394" s="80" t="s">
        <v>1984</v>
      </c>
      <c r="E394" s="77" t="s">
        <v>1985</v>
      </c>
    </row>
    <row r="395" spans="1:5" ht="18.75" x14ac:dyDescent="0.3">
      <c r="A395" s="79" t="s">
        <v>1986</v>
      </c>
      <c r="B395" s="77" t="s">
        <v>1987</v>
      </c>
      <c r="C395" s="80">
        <v>338</v>
      </c>
      <c r="D395" s="80" t="s">
        <v>1984</v>
      </c>
      <c r="E395" s="77" t="s">
        <v>1985</v>
      </c>
    </row>
    <row r="396" spans="1:5" ht="18.75" x14ac:dyDescent="0.3">
      <c r="A396" s="79" t="s">
        <v>1988</v>
      </c>
      <c r="B396" s="77" t="s">
        <v>1989</v>
      </c>
      <c r="C396" s="80">
        <v>338</v>
      </c>
      <c r="D396" s="80" t="s">
        <v>1984</v>
      </c>
      <c r="E396" s="77" t="s">
        <v>1985</v>
      </c>
    </row>
    <row r="397" spans="1:5" ht="18.75" x14ac:dyDescent="0.3">
      <c r="A397" s="79" t="s">
        <v>1990</v>
      </c>
      <c r="B397" s="77" t="s">
        <v>1991</v>
      </c>
      <c r="C397" s="80">
        <v>338</v>
      </c>
      <c r="D397" s="80" t="s">
        <v>1984</v>
      </c>
      <c r="E397" s="77" t="s">
        <v>1985</v>
      </c>
    </row>
    <row r="398" spans="1:5" ht="18.75" x14ac:dyDescent="0.3">
      <c r="A398" s="79" t="s">
        <v>1992</v>
      </c>
      <c r="B398" s="77" t="s">
        <v>1993</v>
      </c>
      <c r="C398" s="80">
        <v>338</v>
      </c>
      <c r="D398" s="80" t="s">
        <v>1984</v>
      </c>
      <c r="E398" s="77" t="s">
        <v>1985</v>
      </c>
    </row>
    <row r="399" spans="1:5" ht="18.75" x14ac:dyDescent="0.3">
      <c r="A399" s="79" t="s">
        <v>1994</v>
      </c>
      <c r="B399" s="77" t="s">
        <v>1995</v>
      </c>
      <c r="C399" s="80">
        <v>338</v>
      </c>
      <c r="D399" s="80" t="s">
        <v>1984</v>
      </c>
      <c r="E399" s="77" t="s">
        <v>1985</v>
      </c>
    </row>
    <row r="400" spans="1:5" ht="18.75" x14ac:dyDescent="0.3">
      <c r="A400" s="79" t="s">
        <v>1996</v>
      </c>
      <c r="B400" s="77" t="s">
        <v>1997</v>
      </c>
      <c r="C400" s="80">
        <v>338</v>
      </c>
      <c r="D400" s="80" t="s">
        <v>1984</v>
      </c>
      <c r="E400" s="77" t="s">
        <v>1985</v>
      </c>
    </row>
    <row r="401" spans="1:5" ht="18.75" x14ac:dyDescent="0.3">
      <c r="A401" s="79" t="s">
        <v>1998</v>
      </c>
      <c r="B401" s="77" t="s">
        <v>1999</v>
      </c>
      <c r="C401" s="80">
        <v>338</v>
      </c>
      <c r="D401" s="80" t="s">
        <v>1984</v>
      </c>
      <c r="E401" s="77" t="s">
        <v>1985</v>
      </c>
    </row>
    <row r="402" spans="1:5" ht="18.75" x14ac:dyDescent="0.3">
      <c r="A402" s="79" t="s">
        <v>2000</v>
      </c>
      <c r="B402" s="77" t="s">
        <v>2001</v>
      </c>
      <c r="C402" s="80">
        <v>339</v>
      </c>
      <c r="D402" s="80" t="s">
        <v>2002</v>
      </c>
      <c r="E402" s="77" t="s">
        <v>2003</v>
      </c>
    </row>
    <row r="403" spans="1:5" ht="18.75" x14ac:dyDescent="0.3">
      <c r="A403" s="79" t="s">
        <v>2004</v>
      </c>
      <c r="B403" s="77" t="s">
        <v>2005</v>
      </c>
      <c r="C403" s="80">
        <v>340</v>
      </c>
      <c r="D403" s="80" t="s">
        <v>2006</v>
      </c>
      <c r="E403" s="77" t="s">
        <v>2007</v>
      </c>
    </row>
    <row r="404" spans="1:5" ht="18.75" x14ac:dyDescent="0.3">
      <c r="A404" s="79" t="s">
        <v>2008</v>
      </c>
      <c r="B404" s="77" t="s">
        <v>2009</v>
      </c>
      <c r="C404" s="80">
        <v>341</v>
      </c>
      <c r="D404" s="80" t="s">
        <v>2010</v>
      </c>
      <c r="E404" s="77" t="s">
        <v>2011</v>
      </c>
    </row>
    <row r="405" spans="1:5" ht="18.75" x14ac:dyDescent="0.3">
      <c r="A405" s="79" t="s">
        <v>2012</v>
      </c>
      <c r="B405" s="77" t="s">
        <v>2013</v>
      </c>
      <c r="C405" s="80">
        <v>343</v>
      </c>
      <c r="D405" s="80" t="s">
        <v>2014</v>
      </c>
      <c r="E405" s="77" t="s">
        <v>2015</v>
      </c>
    </row>
    <row r="406" spans="1:5" ht="18.75" x14ac:dyDescent="0.3">
      <c r="A406" s="79" t="s">
        <v>2016</v>
      </c>
      <c r="B406" s="77" t="s">
        <v>2017</v>
      </c>
      <c r="C406" s="80"/>
      <c r="D406" s="79" t="s">
        <v>2018</v>
      </c>
      <c r="E406" s="77" t="s">
        <v>2019</v>
      </c>
    </row>
    <row r="407" spans="1:5" ht="18.75" x14ac:dyDescent="0.3">
      <c r="A407" s="79" t="s">
        <v>2020</v>
      </c>
      <c r="B407" s="77" t="s">
        <v>2021</v>
      </c>
      <c r="C407" s="80"/>
      <c r="D407" s="79" t="s">
        <v>2018</v>
      </c>
      <c r="E407" s="77" t="s">
        <v>2019</v>
      </c>
    </row>
    <row r="408" spans="1:5" ht="18.75" x14ac:dyDescent="0.3">
      <c r="A408" s="79" t="s">
        <v>2022</v>
      </c>
      <c r="B408" s="77" t="s">
        <v>2023</v>
      </c>
      <c r="C408" s="80">
        <v>345</v>
      </c>
      <c r="D408" s="80" t="s">
        <v>2024</v>
      </c>
      <c r="E408" s="77" t="s">
        <v>2025</v>
      </c>
    </row>
    <row r="409" spans="1:5" ht="18.75" x14ac:dyDescent="0.3">
      <c r="A409" s="79" t="s">
        <v>2026</v>
      </c>
      <c r="B409" s="77" t="s">
        <v>2027</v>
      </c>
      <c r="C409" s="80">
        <v>347</v>
      </c>
      <c r="D409" s="80" t="s">
        <v>2028</v>
      </c>
      <c r="E409" s="77" t="s">
        <v>2029</v>
      </c>
    </row>
    <row r="410" spans="1:5" ht="18.75" x14ac:dyDescent="0.3">
      <c r="A410" s="79" t="s">
        <v>2030</v>
      </c>
      <c r="B410" s="77" t="s">
        <v>2031</v>
      </c>
      <c r="C410" s="80">
        <v>347</v>
      </c>
      <c r="D410" s="80" t="s">
        <v>2028</v>
      </c>
      <c r="E410" s="77" t="s">
        <v>2029</v>
      </c>
    </row>
    <row r="411" spans="1:5" ht="18.75" x14ac:dyDescent="0.3">
      <c r="A411" s="79" t="s">
        <v>2032</v>
      </c>
      <c r="B411" s="77" t="s">
        <v>2033</v>
      </c>
      <c r="C411" s="80">
        <v>348</v>
      </c>
      <c r="D411" s="80" t="s">
        <v>2034</v>
      </c>
      <c r="E411" s="77" t="s">
        <v>2035</v>
      </c>
    </row>
    <row r="412" spans="1:5" ht="18.75" x14ac:dyDescent="0.3">
      <c r="A412" s="79" t="s">
        <v>2036</v>
      </c>
      <c r="B412" s="77" t="s">
        <v>2037</v>
      </c>
      <c r="C412" s="80">
        <v>350</v>
      </c>
      <c r="D412" s="80" t="s">
        <v>2038</v>
      </c>
      <c r="E412" s="77" t="s">
        <v>2039</v>
      </c>
    </row>
    <row r="413" spans="1:5" ht="18.75" x14ac:dyDescent="0.3">
      <c r="A413" s="82">
        <v>156004001153</v>
      </c>
      <c r="B413" s="77" t="s">
        <v>2040</v>
      </c>
      <c r="C413" s="80">
        <v>351</v>
      </c>
      <c r="D413" s="82">
        <v>156004001164</v>
      </c>
      <c r="E413" s="77" t="s">
        <v>2041</v>
      </c>
    </row>
    <row r="414" spans="1:5" ht="18.75" x14ac:dyDescent="0.3">
      <c r="A414" s="79" t="s">
        <v>2042</v>
      </c>
      <c r="B414" s="77" t="s">
        <v>2043</v>
      </c>
      <c r="C414" s="80">
        <v>353</v>
      </c>
      <c r="D414" s="80" t="s">
        <v>2044</v>
      </c>
      <c r="E414" s="77" t="s">
        <v>387</v>
      </c>
    </row>
    <row r="415" spans="1:5" ht="18.75" x14ac:dyDescent="0.3">
      <c r="A415" s="79" t="s">
        <v>2045</v>
      </c>
      <c r="B415" s="77" t="s">
        <v>2046</v>
      </c>
      <c r="C415" s="80">
        <v>354</v>
      </c>
      <c r="D415" s="80" t="s">
        <v>2047</v>
      </c>
      <c r="E415" s="77" t="s">
        <v>2048</v>
      </c>
    </row>
    <row r="416" spans="1:5" ht="18.75" x14ac:dyDescent="0.3">
      <c r="A416" s="79" t="s">
        <v>2049</v>
      </c>
      <c r="B416" s="77" t="s">
        <v>2050</v>
      </c>
      <c r="C416" s="80">
        <v>355</v>
      </c>
      <c r="D416" s="80" t="s">
        <v>2051</v>
      </c>
      <c r="E416" s="77" t="s">
        <v>2052</v>
      </c>
    </row>
    <row r="417" spans="1:5" ht="18.75" x14ac:dyDescent="0.3">
      <c r="A417" s="79" t="s">
        <v>2053</v>
      </c>
      <c r="B417" s="77" t="s">
        <v>2054</v>
      </c>
      <c r="C417" s="80">
        <v>355</v>
      </c>
      <c r="D417" s="80" t="s">
        <v>2051</v>
      </c>
      <c r="E417" s="77" t="s">
        <v>2052</v>
      </c>
    </row>
    <row r="418" spans="1:5" ht="18.75" x14ac:dyDescent="0.3">
      <c r="A418" s="79" t="s">
        <v>2055</v>
      </c>
      <c r="B418" s="77" t="s">
        <v>2056</v>
      </c>
      <c r="C418" s="80">
        <v>355</v>
      </c>
      <c r="D418" s="80" t="s">
        <v>2051</v>
      </c>
      <c r="E418" s="77" t="s">
        <v>2052</v>
      </c>
    </row>
    <row r="419" spans="1:5" ht="18.75" x14ac:dyDescent="0.3">
      <c r="A419" s="79" t="s">
        <v>2057</v>
      </c>
      <c r="B419" s="77" t="s">
        <v>2058</v>
      </c>
      <c r="C419" s="80">
        <v>355</v>
      </c>
      <c r="D419" s="80" t="s">
        <v>2051</v>
      </c>
      <c r="E419" s="77" t="s">
        <v>2052</v>
      </c>
    </row>
    <row r="420" spans="1:5" ht="18.75" x14ac:dyDescent="0.3">
      <c r="A420" s="79" t="s">
        <v>2059</v>
      </c>
      <c r="B420" s="77" t="s">
        <v>2060</v>
      </c>
      <c r="C420" s="80">
        <v>356</v>
      </c>
      <c r="D420" s="80" t="s">
        <v>2061</v>
      </c>
      <c r="E420" s="77" t="s">
        <v>2062</v>
      </c>
    </row>
    <row r="421" spans="1:5" ht="18.75" x14ac:dyDescent="0.3">
      <c r="A421" s="79" t="s">
        <v>2063</v>
      </c>
      <c r="B421" s="77" t="s">
        <v>2064</v>
      </c>
      <c r="C421" s="80">
        <v>358</v>
      </c>
      <c r="D421" s="80" t="s">
        <v>2065</v>
      </c>
      <c r="E421" s="77" t="s">
        <v>2066</v>
      </c>
    </row>
    <row r="422" spans="1:5" ht="18.75" x14ac:dyDescent="0.3">
      <c r="A422" s="79" t="s">
        <v>2067</v>
      </c>
      <c r="B422" s="77" t="s">
        <v>2068</v>
      </c>
      <c r="C422" s="80">
        <v>359</v>
      </c>
      <c r="D422" s="80" t="s">
        <v>2069</v>
      </c>
      <c r="E422" s="77" t="s">
        <v>918</v>
      </c>
    </row>
    <row r="423" spans="1:5" ht="18.75" x14ac:dyDescent="0.3">
      <c r="A423" s="79" t="s">
        <v>2070</v>
      </c>
      <c r="B423" s="77" t="s">
        <v>2071</v>
      </c>
      <c r="C423" s="80">
        <v>359</v>
      </c>
      <c r="D423" s="80" t="s">
        <v>2069</v>
      </c>
      <c r="E423" s="77" t="s">
        <v>918</v>
      </c>
    </row>
    <row r="424" spans="1:5" ht="18.75" x14ac:dyDescent="0.3">
      <c r="A424" s="79" t="s">
        <v>2072</v>
      </c>
      <c r="B424" s="77" t="s">
        <v>2073</v>
      </c>
      <c r="C424" s="80">
        <v>359</v>
      </c>
      <c r="D424" s="80" t="s">
        <v>2069</v>
      </c>
      <c r="E424" s="77" t="s">
        <v>918</v>
      </c>
    </row>
    <row r="425" spans="1:5" ht="18.75" x14ac:dyDescent="0.3">
      <c r="A425" s="79" t="s">
        <v>2074</v>
      </c>
      <c r="B425" s="77" t="s">
        <v>2075</v>
      </c>
      <c r="C425" s="80">
        <v>359</v>
      </c>
      <c r="D425" s="80" t="s">
        <v>2069</v>
      </c>
      <c r="E425" s="77" t="s">
        <v>918</v>
      </c>
    </row>
    <row r="426" spans="1:5" ht="18.75" x14ac:dyDescent="0.3">
      <c r="A426" s="79" t="s">
        <v>2076</v>
      </c>
      <c r="B426" s="77" t="s">
        <v>2077</v>
      </c>
      <c r="C426" s="80">
        <v>359</v>
      </c>
      <c r="D426" s="80" t="s">
        <v>2069</v>
      </c>
      <c r="E426" s="77" t="s">
        <v>918</v>
      </c>
    </row>
    <row r="427" spans="1:5" ht="18.75" x14ac:dyDescent="0.3">
      <c r="A427" s="79" t="s">
        <v>2078</v>
      </c>
      <c r="B427" s="77" t="s">
        <v>2079</v>
      </c>
      <c r="C427" s="80">
        <v>359</v>
      </c>
      <c r="D427" s="80" t="s">
        <v>2069</v>
      </c>
      <c r="E427" s="77" t="s">
        <v>918</v>
      </c>
    </row>
    <row r="428" spans="1:5" ht="18.75" x14ac:dyDescent="0.3">
      <c r="A428" s="79" t="s">
        <v>2080</v>
      </c>
      <c r="B428" s="77" t="s">
        <v>2081</v>
      </c>
      <c r="C428" s="80">
        <v>359</v>
      </c>
      <c r="D428" s="80" t="s">
        <v>2069</v>
      </c>
      <c r="E428" s="77" t="s">
        <v>918</v>
      </c>
    </row>
    <row r="429" spans="1:5" ht="18.75" x14ac:dyDescent="0.3">
      <c r="A429" s="79" t="s">
        <v>2082</v>
      </c>
      <c r="B429" s="77" t="s">
        <v>2083</v>
      </c>
      <c r="C429" s="80">
        <v>360</v>
      </c>
      <c r="D429" s="80" t="s">
        <v>2084</v>
      </c>
      <c r="E429" s="77" t="s">
        <v>2085</v>
      </c>
    </row>
    <row r="430" spans="1:5" ht="18.75" x14ac:dyDescent="0.3">
      <c r="A430" s="79" t="s">
        <v>2086</v>
      </c>
      <c r="B430" s="77" t="s">
        <v>2087</v>
      </c>
      <c r="C430" s="80">
        <v>361</v>
      </c>
      <c r="D430" s="80" t="s">
        <v>2088</v>
      </c>
      <c r="E430" s="77" t="s">
        <v>2089</v>
      </c>
    </row>
    <row r="431" spans="1:5" ht="18.75" x14ac:dyDescent="0.3">
      <c r="A431" s="79" t="s">
        <v>2090</v>
      </c>
      <c r="B431" s="77" t="s">
        <v>2091</v>
      </c>
      <c r="C431" s="80">
        <v>363</v>
      </c>
      <c r="D431" s="80" t="s">
        <v>2092</v>
      </c>
      <c r="E431" s="77" t="s">
        <v>2093</v>
      </c>
    </row>
    <row r="432" spans="1:5" ht="18.75" x14ac:dyDescent="0.3">
      <c r="A432" s="79" t="s">
        <v>2094</v>
      </c>
      <c r="B432" s="77" t="s">
        <v>2095</v>
      </c>
      <c r="C432" s="80">
        <v>366</v>
      </c>
      <c r="D432" s="80" t="s">
        <v>2096</v>
      </c>
      <c r="E432" s="77" t="s">
        <v>2097</v>
      </c>
    </row>
    <row r="433" spans="1:5" ht="18.75" x14ac:dyDescent="0.3">
      <c r="A433" s="79" t="s">
        <v>2098</v>
      </c>
      <c r="B433" s="77" t="s">
        <v>2099</v>
      </c>
      <c r="C433" s="80">
        <v>367</v>
      </c>
      <c r="D433" s="80" t="s">
        <v>2100</v>
      </c>
      <c r="E433" s="77" t="s">
        <v>2101</v>
      </c>
    </row>
    <row r="434" spans="1:5" ht="18.75" x14ac:dyDescent="0.3">
      <c r="A434" s="79" t="s">
        <v>2102</v>
      </c>
      <c r="B434" s="77" t="s">
        <v>2103</v>
      </c>
      <c r="C434" s="80">
        <v>368</v>
      </c>
      <c r="D434" s="80" t="s">
        <v>2104</v>
      </c>
      <c r="E434" s="77" t="s">
        <v>2105</v>
      </c>
    </row>
    <row r="435" spans="1:5" ht="18.75" x14ac:dyDescent="0.3">
      <c r="A435" s="79" t="s">
        <v>2106</v>
      </c>
      <c r="B435" s="77" t="s">
        <v>2107</v>
      </c>
      <c r="C435" s="80">
        <v>368</v>
      </c>
      <c r="D435" s="80" t="s">
        <v>2104</v>
      </c>
      <c r="E435" s="77" t="s">
        <v>2105</v>
      </c>
    </row>
    <row r="436" spans="1:5" ht="18.75" x14ac:dyDescent="0.3">
      <c r="A436" s="79" t="s">
        <v>2108</v>
      </c>
      <c r="B436" s="77" t="s">
        <v>2109</v>
      </c>
      <c r="C436" s="80">
        <v>369</v>
      </c>
      <c r="D436" s="80" t="s">
        <v>2110</v>
      </c>
      <c r="E436" s="77" t="s">
        <v>2111</v>
      </c>
    </row>
    <row r="437" spans="1:5" ht="18.75" x14ac:dyDescent="0.3">
      <c r="A437" s="79" t="s">
        <v>2112</v>
      </c>
      <c r="B437" s="77" t="s">
        <v>2113</v>
      </c>
      <c r="C437" s="80">
        <v>370</v>
      </c>
      <c r="D437" s="80" t="s">
        <v>2114</v>
      </c>
      <c r="E437" s="77" t="s">
        <v>2115</v>
      </c>
    </row>
    <row r="438" spans="1:5" ht="18.75" x14ac:dyDescent="0.3">
      <c r="A438" s="79" t="s">
        <v>2116</v>
      </c>
      <c r="B438" s="77" t="s">
        <v>2117</v>
      </c>
      <c r="C438" s="80">
        <v>371</v>
      </c>
      <c r="D438" s="80" t="s">
        <v>2118</v>
      </c>
      <c r="E438" s="77" t="s">
        <v>2119</v>
      </c>
    </row>
    <row r="439" spans="1:5" ht="18.75" x14ac:dyDescent="0.3">
      <c r="A439" s="79" t="s">
        <v>2120</v>
      </c>
      <c r="B439" s="77" t="s">
        <v>2121</v>
      </c>
      <c r="C439" s="80">
        <v>374</v>
      </c>
      <c r="D439" s="80" t="s">
        <v>2122</v>
      </c>
      <c r="E439" s="77" t="s">
        <v>2123</v>
      </c>
    </row>
    <row r="440" spans="1:5" ht="18.75" x14ac:dyDescent="0.3">
      <c r="A440" s="79" t="s">
        <v>2124</v>
      </c>
      <c r="B440" s="77" t="s">
        <v>2125</v>
      </c>
      <c r="C440" s="80">
        <v>374</v>
      </c>
      <c r="D440" s="80" t="s">
        <v>2122</v>
      </c>
      <c r="E440" s="77" t="s">
        <v>2123</v>
      </c>
    </row>
    <row r="441" spans="1:5" ht="18.75" x14ac:dyDescent="0.3">
      <c r="A441" s="79" t="s">
        <v>2126</v>
      </c>
      <c r="B441" s="77" t="s">
        <v>2127</v>
      </c>
      <c r="C441" s="80">
        <v>374</v>
      </c>
      <c r="D441" s="80" t="s">
        <v>2122</v>
      </c>
      <c r="E441" s="77" t="s">
        <v>2123</v>
      </c>
    </row>
    <row r="442" spans="1:5" ht="18.75" x14ac:dyDescent="0.3">
      <c r="A442" s="79" t="s">
        <v>2128</v>
      </c>
      <c r="B442" s="77" t="s">
        <v>2129</v>
      </c>
      <c r="C442" s="80">
        <v>374</v>
      </c>
      <c r="D442" s="80" t="s">
        <v>2122</v>
      </c>
      <c r="E442" s="77" t="s">
        <v>2123</v>
      </c>
    </row>
    <row r="443" spans="1:5" ht="18.75" x14ac:dyDescent="0.3">
      <c r="A443" s="79" t="s">
        <v>2130</v>
      </c>
      <c r="B443" s="77" t="s">
        <v>2131</v>
      </c>
      <c r="C443" s="80">
        <v>374</v>
      </c>
      <c r="D443" s="80" t="s">
        <v>2122</v>
      </c>
      <c r="E443" s="77" t="s">
        <v>2123</v>
      </c>
    </row>
    <row r="444" spans="1:5" ht="18.75" x14ac:dyDescent="0.3">
      <c r="A444" s="79" t="s">
        <v>2132</v>
      </c>
      <c r="B444" s="77" t="s">
        <v>2133</v>
      </c>
      <c r="C444" s="80">
        <v>374</v>
      </c>
      <c r="D444" s="80" t="s">
        <v>2122</v>
      </c>
      <c r="E444" s="77" t="s">
        <v>2123</v>
      </c>
    </row>
    <row r="445" spans="1:5" ht="18.75" x14ac:dyDescent="0.3">
      <c r="A445" s="79" t="s">
        <v>2134</v>
      </c>
      <c r="B445" s="77" t="s">
        <v>2135</v>
      </c>
      <c r="C445" s="80">
        <v>374</v>
      </c>
      <c r="D445" s="80" t="s">
        <v>2122</v>
      </c>
      <c r="E445" s="77" t="s">
        <v>2123</v>
      </c>
    </row>
    <row r="446" spans="1:5" ht="18.75" x14ac:dyDescent="0.3">
      <c r="A446" s="79" t="s">
        <v>2136</v>
      </c>
      <c r="B446" s="77" t="s">
        <v>2137</v>
      </c>
      <c r="C446" s="80">
        <v>374</v>
      </c>
      <c r="D446" s="80" t="s">
        <v>2122</v>
      </c>
      <c r="E446" s="77" t="s">
        <v>2123</v>
      </c>
    </row>
    <row r="447" spans="1:5" ht="18.75" x14ac:dyDescent="0.3">
      <c r="A447" s="79" t="s">
        <v>2138</v>
      </c>
      <c r="B447" s="77" t="s">
        <v>2139</v>
      </c>
      <c r="C447" s="80">
        <v>374</v>
      </c>
      <c r="D447" s="80" t="s">
        <v>2122</v>
      </c>
      <c r="E447" s="77" t="s">
        <v>2123</v>
      </c>
    </row>
    <row r="448" spans="1:5" ht="18.75" x14ac:dyDescent="0.3">
      <c r="A448" s="79" t="s">
        <v>2140</v>
      </c>
      <c r="B448" s="77" t="s">
        <v>2141</v>
      </c>
      <c r="C448" s="80">
        <v>374</v>
      </c>
      <c r="D448" s="80" t="s">
        <v>2122</v>
      </c>
      <c r="E448" s="77" t="s">
        <v>2123</v>
      </c>
    </row>
    <row r="449" spans="1:5" ht="18.75" x14ac:dyDescent="0.3">
      <c r="A449" s="79" t="s">
        <v>2142</v>
      </c>
      <c r="B449" s="77" t="s">
        <v>2143</v>
      </c>
      <c r="C449" s="80">
        <v>377</v>
      </c>
      <c r="D449" s="80" t="s">
        <v>2144</v>
      </c>
      <c r="E449" s="77" t="s">
        <v>2145</v>
      </c>
    </row>
    <row r="450" spans="1:5" ht="18.75" x14ac:dyDescent="0.3">
      <c r="A450" s="79" t="s">
        <v>2146</v>
      </c>
      <c r="B450" s="77" t="s">
        <v>2147</v>
      </c>
      <c r="C450" s="80">
        <v>378</v>
      </c>
      <c r="D450" s="80" t="s">
        <v>2148</v>
      </c>
      <c r="E450" s="77" t="s">
        <v>2149</v>
      </c>
    </row>
    <row r="451" spans="1:5" ht="18.75" x14ac:dyDescent="0.3">
      <c r="A451" s="79" t="s">
        <v>2150</v>
      </c>
      <c r="B451" s="77" t="s">
        <v>2151</v>
      </c>
      <c r="C451" s="80">
        <v>379</v>
      </c>
      <c r="D451" s="80" t="s">
        <v>2152</v>
      </c>
      <c r="E451" s="77" t="s">
        <v>2153</v>
      </c>
    </row>
    <row r="452" spans="1:5" ht="18.75" x14ac:dyDescent="0.3">
      <c r="A452" s="79" t="s">
        <v>2154</v>
      </c>
      <c r="B452" s="77" t="s">
        <v>2155</v>
      </c>
      <c r="C452" s="80">
        <v>380</v>
      </c>
      <c r="D452" s="80" t="s">
        <v>2156</v>
      </c>
      <c r="E452" s="77" t="s">
        <v>2157</v>
      </c>
    </row>
    <row r="453" spans="1:5" ht="18.75" x14ac:dyDescent="0.3">
      <c r="A453" s="79" t="s">
        <v>2158</v>
      </c>
      <c r="B453" s="77" t="s">
        <v>2159</v>
      </c>
      <c r="C453" s="80">
        <v>382</v>
      </c>
      <c r="D453" s="80" t="s">
        <v>2160</v>
      </c>
      <c r="E453" s="77" t="s">
        <v>2161</v>
      </c>
    </row>
    <row r="454" spans="1:5" ht="18.75" x14ac:dyDescent="0.3">
      <c r="A454" s="79" t="s">
        <v>2162</v>
      </c>
      <c r="B454" s="77" t="s">
        <v>2163</v>
      </c>
      <c r="C454" s="80">
        <v>382</v>
      </c>
      <c r="D454" s="80" t="s">
        <v>2160</v>
      </c>
      <c r="E454" s="77" t="s">
        <v>2161</v>
      </c>
    </row>
    <row r="455" spans="1:5" ht="18.75" x14ac:dyDescent="0.3">
      <c r="A455" s="79" t="s">
        <v>2164</v>
      </c>
      <c r="B455" s="77" t="s">
        <v>2165</v>
      </c>
      <c r="C455" s="80">
        <v>383</v>
      </c>
      <c r="D455" s="80" t="s">
        <v>2166</v>
      </c>
      <c r="E455" s="77" t="s">
        <v>2167</v>
      </c>
    </row>
    <row r="456" spans="1:5" ht="18.75" x14ac:dyDescent="0.3">
      <c r="A456" s="79" t="s">
        <v>2168</v>
      </c>
      <c r="B456" s="77" t="s">
        <v>2169</v>
      </c>
      <c r="C456" s="80">
        <v>384</v>
      </c>
      <c r="D456" s="80" t="s">
        <v>2170</v>
      </c>
      <c r="E456" s="77" t="s">
        <v>2171</v>
      </c>
    </row>
    <row r="457" spans="1:5" ht="18.75" x14ac:dyDescent="0.3">
      <c r="A457" s="79" t="s">
        <v>2172</v>
      </c>
      <c r="B457" s="77" t="s">
        <v>2173</v>
      </c>
      <c r="C457" s="80">
        <v>384</v>
      </c>
      <c r="D457" s="80" t="s">
        <v>2170</v>
      </c>
      <c r="E457" s="77" t="s">
        <v>2171</v>
      </c>
    </row>
    <row r="458" spans="1:5" ht="18.75" x14ac:dyDescent="0.3">
      <c r="A458" s="79" t="s">
        <v>2174</v>
      </c>
      <c r="B458" s="77" t="s">
        <v>2175</v>
      </c>
      <c r="C458" s="80">
        <v>385</v>
      </c>
      <c r="D458" s="80" t="s">
        <v>2176</v>
      </c>
      <c r="E458" s="77" t="s">
        <v>2177</v>
      </c>
    </row>
    <row r="459" spans="1:5" ht="18.75" x14ac:dyDescent="0.3">
      <c r="A459" s="79" t="s">
        <v>2178</v>
      </c>
      <c r="B459" s="77" t="s">
        <v>2179</v>
      </c>
      <c r="C459" s="80">
        <v>388</v>
      </c>
      <c r="D459" s="80" t="s">
        <v>2180</v>
      </c>
      <c r="E459" s="77" t="s">
        <v>2181</v>
      </c>
    </row>
    <row r="460" spans="1:5" ht="18.75" x14ac:dyDescent="0.3">
      <c r="A460" s="79" t="s">
        <v>2182</v>
      </c>
      <c r="B460" s="77" t="s">
        <v>2183</v>
      </c>
      <c r="C460" s="80">
        <v>388</v>
      </c>
      <c r="D460" s="80" t="s">
        <v>2180</v>
      </c>
      <c r="E460" s="77" t="s">
        <v>2181</v>
      </c>
    </row>
    <row r="461" spans="1:5" ht="18.75" x14ac:dyDescent="0.3">
      <c r="A461" s="79" t="s">
        <v>2184</v>
      </c>
      <c r="B461" s="77" t="s">
        <v>2185</v>
      </c>
      <c r="C461" s="80">
        <v>389</v>
      </c>
      <c r="D461" s="80" t="s">
        <v>2186</v>
      </c>
      <c r="E461" s="77" t="s">
        <v>2187</v>
      </c>
    </row>
    <row r="462" spans="1:5" ht="18.75" x14ac:dyDescent="0.3">
      <c r="A462" s="79" t="s">
        <v>2188</v>
      </c>
      <c r="B462" s="77" t="s">
        <v>2189</v>
      </c>
      <c r="C462" s="80">
        <v>389</v>
      </c>
      <c r="D462" s="80" t="s">
        <v>2186</v>
      </c>
      <c r="E462" s="77" t="s">
        <v>2187</v>
      </c>
    </row>
    <row r="463" spans="1:5" ht="18.75" x14ac:dyDescent="0.3">
      <c r="A463" s="79" t="s">
        <v>2190</v>
      </c>
      <c r="B463" s="77" t="s">
        <v>2191</v>
      </c>
      <c r="C463" s="80">
        <v>389</v>
      </c>
      <c r="D463" s="80" t="s">
        <v>2186</v>
      </c>
      <c r="E463" s="77" t="s">
        <v>2187</v>
      </c>
    </row>
    <row r="464" spans="1:5" ht="18.75" x14ac:dyDescent="0.3">
      <c r="A464" s="79" t="s">
        <v>2192</v>
      </c>
      <c r="B464" s="77" t="s">
        <v>2193</v>
      </c>
      <c r="C464" s="80">
        <v>391</v>
      </c>
      <c r="D464" s="80" t="s">
        <v>2194</v>
      </c>
      <c r="E464" s="77" t="s">
        <v>2195</v>
      </c>
    </row>
    <row r="465" spans="1:5" ht="18.75" x14ac:dyDescent="0.3">
      <c r="A465" s="79" t="s">
        <v>2196</v>
      </c>
      <c r="B465" s="77" t="s">
        <v>2197</v>
      </c>
      <c r="C465" s="80">
        <v>391</v>
      </c>
      <c r="D465" s="80" t="s">
        <v>2194</v>
      </c>
      <c r="E465" s="77" t="s">
        <v>2195</v>
      </c>
    </row>
    <row r="466" spans="1:5" ht="18.75" x14ac:dyDescent="0.3">
      <c r="A466" s="79">
        <v>156094000458</v>
      </c>
      <c r="B466" s="77" t="s">
        <v>2198</v>
      </c>
      <c r="C466" s="80">
        <v>392</v>
      </c>
      <c r="D466" s="80" t="s">
        <v>2199</v>
      </c>
      <c r="E466" s="77" t="s">
        <v>818</v>
      </c>
    </row>
    <row r="467" spans="1:5" ht="18.75" x14ac:dyDescent="0.3">
      <c r="A467" s="79" t="s">
        <v>2200</v>
      </c>
      <c r="B467" s="77" t="s">
        <v>2201</v>
      </c>
      <c r="C467" s="80">
        <v>392</v>
      </c>
      <c r="D467" s="80" t="s">
        <v>2199</v>
      </c>
      <c r="E467" s="77" t="s">
        <v>818</v>
      </c>
    </row>
    <row r="468" spans="1:5" ht="18.75" x14ac:dyDescent="0.3">
      <c r="A468" s="79" t="s">
        <v>2202</v>
      </c>
      <c r="B468" s="77" t="s">
        <v>2203</v>
      </c>
      <c r="C468" s="80">
        <v>395</v>
      </c>
      <c r="D468" s="80" t="s">
        <v>2204</v>
      </c>
      <c r="E468" s="77" t="s">
        <v>2205</v>
      </c>
    </row>
    <row r="469" spans="1:5" ht="18.75" x14ac:dyDescent="0.3">
      <c r="A469" s="79" t="s">
        <v>2206</v>
      </c>
      <c r="B469" s="77" t="s">
        <v>2207</v>
      </c>
      <c r="C469" s="80">
        <v>396</v>
      </c>
      <c r="D469" s="80" t="s">
        <v>2208</v>
      </c>
      <c r="E469" s="77" t="s">
        <v>826</v>
      </c>
    </row>
    <row r="470" spans="1:5" ht="18.75" x14ac:dyDescent="0.3">
      <c r="A470" s="79" t="s">
        <v>2209</v>
      </c>
      <c r="B470" s="77" t="s">
        <v>2210</v>
      </c>
      <c r="C470" s="80">
        <v>398</v>
      </c>
      <c r="D470" s="79" t="s">
        <v>2211</v>
      </c>
      <c r="E470" s="77" t="s">
        <v>2212</v>
      </c>
    </row>
    <row r="471" spans="1:5" ht="18.75" x14ac:dyDescent="0.3">
      <c r="A471" s="79" t="s">
        <v>2213</v>
      </c>
      <c r="B471" s="77" t="s">
        <v>2214</v>
      </c>
      <c r="C471" s="80">
        <v>398</v>
      </c>
      <c r="D471" s="79" t="s">
        <v>2211</v>
      </c>
      <c r="E471" s="77" t="s">
        <v>2212</v>
      </c>
    </row>
    <row r="472" spans="1:5" ht="18.75" x14ac:dyDescent="0.3">
      <c r="A472" s="79" t="s">
        <v>2215</v>
      </c>
      <c r="B472" s="77" t="s">
        <v>2216</v>
      </c>
      <c r="C472" s="80">
        <v>398</v>
      </c>
      <c r="D472" s="79" t="s">
        <v>2211</v>
      </c>
      <c r="E472" s="77" t="s">
        <v>2212</v>
      </c>
    </row>
    <row r="473" spans="1:5" ht="18.75" x14ac:dyDescent="0.3">
      <c r="A473" s="79">
        <v>152084000475</v>
      </c>
      <c r="B473" s="77" t="s">
        <v>2217</v>
      </c>
      <c r="C473" s="80">
        <v>398</v>
      </c>
      <c r="D473" s="79" t="s">
        <v>2211</v>
      </c>
      <c r="E473" s="77" t="s">
        <v>2212</v>
      </c>
    </row>
    <row r="474" spans="1:5" ht="18.75" x14ac:dyDescent="0.3">
      <c r="A474" s="79" t="s">
        <v>2218</v>
      </c>
      <c r="B474" s="77" t="s">
        <v>2219</v>
      </c>
      <c r="C474" s="80">
        <v>400</v>
      </c>
      <c r="D474" s="80" t="s">
        <v>2220</v>
      </c>
      <c r="E474" s="77" t="s">
        <v>2221</v>
      </c>
    </row>
    <row r="475" spans="1:5" ht="18.75" x14ac:dyDescent="0.3">
      <c r="A475" s="79" t="s">
        <v>2222</v>
      </c>
      <c r="B475" s="77" t="s">
        <v>2223</v>
      </c>
      <c r="C475" s="80">
        <v>402</v>
      </c>
      <c r="D475" s="80" t="s">
        <v>2224</v>
      </c>
      <c r="E475" s="77" t="s">
        <v>2225</v>
      </c>
    </row>
    <row r="476" spans="1:5" ht="18.75" x14ac:dyDescent="0.3">
      <c r="A476" s="79" t="s">
        <v>2226</v>
      </c>
      <c r="B476" s="77" t="s">
        <v>2227</v>
      </c>
      <c r="C476" s="80">
        <v>406</v>
      </c>
      <c r="D476" s="80" t="s">
        <v>2228</v>
      </c>
      <c r="E476" s="77" t="s">
        <v>2229</v>
      </c>
    </row>
    <row r="477" spans="1:5" ht="18.75" x14ac:dyDescent="0.3">
      <c r="A477" s="79" t="s">
        <v>2230</v>
      </c>
      <c r="B477" s="77" t="s">
        <v>2231</v>
      </c>
      <c r="C477" s="80">
        <v>408</v>
      </c>
      <c r="D477" s="80" t="s">
        <v>2232</v>
      </c>
      <c r="E477" s="77" t="s">
        <v>2233</v>
      </c>
    </row>
    <row r="478" spans="1:5" ht="18.75" x14ac:dyDescent="0.3">
      <c r="A478" s="79" t="s">
        <v>2234</v>
      </c>
      <c r="B478" s="77" t="s">
        <v>2235</v>
      </c>
      <c r="C478" s="80">
        <v>408</v>
      </c>
      <c r="D478" s="80" t="s">
        <v>2232</v>
      </c>
      <c r="E478" s="77" t="s">
        <v>2233</v>
      </c>
    </row>
    <row r="479" spans="1:5" ht="18.75" x14ac:dyDescent="0.3">
      <c r="A479" s="79" t="s">
        <v>2236</v>
      </c>
      <c r="B479" s="77" t="s">
        <v>2237</v>
      </c>
      <c r="C479" s="80">
        <v>409</v>
      </c>
      <c r="D479" s="80" t="s">
        <v>2238</v>
      </c>
      <c r="E479" s="77" t="s">
        <v>2239</v>
      </c>
    </row>
    <row r="480" spans="1:5" ht="18.75" x14ac:dyDescent="0.3">
      <c r="A480" s="79" t="s">
        <v>2240</v>
      </c>
      <c r="B480" s="77" t="s">
        <v>2241</v>
      </c>
      <c r="C480" s="80">
        <v>409</v>
      </c>
      <c r="D480" s="80" t="s">
        <v>2238</v>
      </c>
      <c r="E480" s="77" t="s">
        <v>2239</v>
      </c>
    </row>
    <row r="481" spans="1:5" ht="18.75" x14ac:dyDescent="0.3">
      <c r="A481" s="79" t="s">
        <v>2242</v>
      </c>
      <c r="B481" s="77" t="s">
        <v>2243</v>
      </c>
      <c r="C481" s="80">
        <v>409</v>
      </c>
      <c r="D481" s="80" t="s">
        <v>2238</v>
      </c>
      <c r="E481" s="77" t="s">
        <v>2239</v>
      </c>
    </row>
    <row r="482" spans="1:5" ht="18.75" x14ac:dyDescent="0.3">
      <c r="A482" s="79" t="s">
        <v>2244</v>
      </c>
      <c r="B482" s="77" t="s">
        <v>2245</v>
      </c>
      <c r="C482" s="80">
        <v>413</v>
      </c>
      <c r="D482" s="80" t="s">
        <v>2246</v>
      </c>
      <c r="E482" s="77" t="s">
        <v>2247</v>
      </c>
    </row>
    <row r="483" spans="1:5" ht="18.75" x14ac:dyDescent="0.3">
      <c r="A483" s="79" t="s">
        <v>2248</v>
      </c>
      <c r="B483" s="77" t="s">
        <v>2249</v>
      </c>
      <c r="C483" s="80">
        <v>413</v>
      </c>
      <c r="D483" s="80" t="s">
        <v>2246</v>
      </c>
      <c r="E483" s="77" t="s">
        <v>2247</v>
      </c>
    </row>
    <row r="484" spans="1:5" ht="18.75" x14ac:dyDescent="0.3">
      <c r="A484" s="79" t="s">
        <v>2250</v>
      </c>
      <c r="B484" s="77" t="s">
        <v>2251</v>
      </c>
      <c r="C484" s="80">
        <v>413</v>
      </c>
      <c r="D484" s="80" t="s">
        <v>2246</v>
      </c>
      <c r="E484" s="77" t="s">
        <v>2247</v>
      </c>
    </row>
    <row r="485" spans="1:5" ht="18.75" x14ac:dyDescent="0.3">
      <c r="A485" s="79" t="s">
        <v>2252</v>
      </c>
      <c r="B485" s="77" t="s">
        <v>2253</v>
      </c>
      <c r="C485" s="80">
        <v>416</v>
      </c>
      <c r="D485" s="80" t="s">
        <v>2254</v>
      </c>
      <c r="E485" s="77" t="s">
        <v>2255</v>
      </c>
    </row>
    <row r="486" spans="1:5" ht="18.75" x14ac:dyDescent="0.3">
      <c r="A486" s="79" t="s">
        <v>2256</v>
      </c>
      <c r="B486" s="77" t="s">
        <v>2257</v>
      </c>
      <c r="C486" s="80">
        <v>417</v>
      </c>
      <c r="D486" s="80" t="s">
        <v>2258</v>
      </c>
      <c r="E486" s="77" t="s">
        <v>2259</v>
      </c>
    </row>
    <row r="487" spans="1:5" ht="18.75" x14ac:dyDescent="0.3">
      <c r="A487" s="79" t="s">
        <v>2260</v>
      </c>
      <c r="B487" s="77" t="s">
        <v>2261</v>
      </c>
      <c r="C487" s="80">
        <v>417</v>
      </c>
      <c r="D487" s="80" t="s">
        <v>2258</v>
      </c>
      <c r="E487" s="77" t="s">
        <v>2259</v>
      </c>
    </row>
    <row r="488" spans="1:5" ht="18.75" x14ac:dyDescent="0.3">
      <c r="A488" s="79" t="s">
        <v>2262</v>
      </c>
      <c r="B488" s="77" t="s">
        <v>2263</v>
      </c>
      <c r="C488" s="80">
        <v>418</v>
      </c>
      <c r="D488" s="80" t="s">
        <v>2264</v>
      </c>
      <c r="E488" s="77" t="s">
        <v>2265</v>
      </c>
    </row>
    <row r="489" spans="1:5" ht="18.75" x14ac:dyDescent="0.3">
      <c r="A489" s="79" t="s">
        <v>2266</v>
      </c>
      <c r="B489" s="77" t="s">
        <v>2267</v>
      </c>
      <c r="C489" s="80">
        <v>418</v>
      </c>
      <c r="D489" s="80" t="s">
        <v>2264</v>
      </c>
      <c r="E489" s="77" t="s">
        <v>2265</v>
      </c>
    </row>
    <row r="490" spans="1:5" ht="18.75" x14ac:dyDescent="0.3">
      <c r="A490" s="79" t="s">
        <v>2268</v>
      </c>
      <c r="B490" s="77" t="s">
        <v>2269</v>
      </c>
      <c r="C490" s="80">
        <v>418</v>
      </c>
      <c r="D490" s="80" t="s">
        <v>2264</v>
      </c>
      <c r="E490" s="77" t="s">
        <v>2265</v>
      </c>
    </row>
    <row r="491" spans="1:5" ht="18.75" x14ac:dyDescent="0.3">
      <c r="A491" s="79" t="s">
        <v>2270</v>
      </c>
      <c r="B491" s="77" t="s">
        <v>2271</v>
      </c>
      <c r="C491" s="80">
        <v>418</v>
      </c>
      <c r="D491" s="80" t="s">
        <v>2264</v>
      </c>
      <c r="E491" s="77" t="s">
        <v>2265</v>
      </c>
    </row>
    <row r="492" spans="1:5" ht="18.75" x14ac:dyDescent="0.3">
      <c r="A492" s="79" t="s">
        <v>2272</v>
      </c>
      <c r="B492" s="77" t="s">
        <v>2273</v>
      </c>
      <c r="C492" s="80">
        <v>419</v>
      </c>
      <c r="D492" s="80" t="s">
        <v>2274</v>
      </c>
      <c r="E492" s="77" t="s">
        <v>2275</v>
      </c>
    </row>
    <row r="493" spans="1:5" ht="18.75" x14ac:dyDescent="0.3">
      <c r="A493" s="79" t="s">
        <v>2276</v>
      </c>
      <c r="B493" s="77" t="s">
        <v>2277</v>
      </c>
      <c r="C493" s="80">
        <v>420</v>
      </c>
      <c r="D493" s="80" t="s">
        <v>2278</v>
      </c>
      <c r="E493" s="77" t="s">
        <v>2279</v>
      </c>
    </row>
    <row r="494" spans="1:5" ht="18.75" x14ac:dyDescent="0.3">
      <c r="A494" s="99">
        <v>166057000021</v>
      </c>
      <c r="B494" s="77" t="s">
        <v>2280</v>
      </c>
      <c r="C494" s="80">
        <v>422</v>
      </c>
      <c r="D494" s="80" t="s">
        <v>2281</v>
      </c>
      <c r="E494" s="77" t="s">
        <v>2282</v>
      </c>
    </row>
    <row r="495" spans="1:5" ht="18.75" x14ac:dyDescent="0.3">
      <c r="A495" s="79" t="s">
        <v>2283</v>
      </c>
      <c r="B495" s="77" t="s">
        <v>2284</v>
      </c>
      <c r="C495" s="80">
        <v>422</v>
      </c>
      <c r="D495" s="80" t="s">
        <v>2281</v>
      </c>
      <c r="E495" s="77" t="s">
        <v>2282</v>
      </c>
    </row>
    <row r="496" spans="1:5" ht="18.75" x14ac:dyDescent="0.3">
      <c r="A496" s="79" t="s">
        <v>2285</v>
      </c>
      <c r="B496" s="77" t="s">
        <v>2286</v>
      </c>
      <c r="C496" s="80">
        <v>425</v>
      </c>
      <c r="D496" s="80" t="s">
        <v>2287</v>
      </c>
      <c r="E496" s="77" t="s">
        <v>2288</v>
      </c>
    </row>
    <row r="497" spans="1:5" ht="18.75" x14ac:dyDescent="0.3">
      <c r="A497" s="79" t="s">
        <v>2289</v>
      </c>
      <c r="B497" s="77" t="s">
        <v>2290</v>
      </c>
      <c r="C497" s="80">
        <v>425</v>
      </c>
      <c r="D497" s="80" t="s">
        <v>2287</v>
      </c>
      <c r="E497" s="77" t="s">
        <v>2288</v>
      </c>
    </row>
    <row r="498" spans="1:5" ht="18.75" x14ac:dyDescent="0.3">
      <c r="A498" s="79" t="s">
        <v>2291</v>
      </c>
      <c r="B498" s="77" t="s">
        <v>2292</v>
      </c>
      <c r="C498" s="80">
        <v>425</v>
      </c>
      <c r="D498" s="80" t="s">
        <v>2287</v>
      </c>
      <c r="E498" s="77" t="s">
        <v>2288</v>
      </c>
    </row>
    <row r="499" spans="1:5" ht="18.75" x14ac:dyDescent="0.3">
      <c r="A499" s="79" t="s">
        <v>2293</v>
      </c>
      <c r="B499" s="77" t="s">
        <v>2294</v>
      </c>
      <c r="C499" s="80">
        <v>425</v>
      </c>
      <c r="D499" s="80" t="s">
        <v>2287</v>
      </c>
      <c r="E499" s="77" t="s">
        <v>2288</v>
      </c>
    </row>
    <row r="500" spans="1:5" ht="18.75" x14ac:dyDescent="0.3">
      <c r="A500" s="79" t="s">
        <v>2295</v>
      </c>
      <c r="B500" s="77" t="s">
        <v>2296</v>
      </c>
      <c r="C500" s="80">
        <v>425</v>
      </c>
      <c r="D500" s="80" t="s">
        <v>2287</v>
      </c>
      <c r="E500" s="77" t="s">
        <v>2288</v>
      </c>
    </row>
    <row r="501" spans="1:5" ht="18.75" x14ac:dyDescent="0.3">
      <c r="A501" s="79" t="s">
        <v>2297</v>
      </c>
      <c r="B501" s="77" t="s">
        <v>2298</v>
      </c>
      <c r="C501" s="80">
        <v>425</v>
      </c>
      <c r="D501" s="80" t="s">
        <v>2287</v>
      </c>
      <c r="E501" s="77" t="s">
        <v>2288</v>
      </c>
    </row>
    <row r="502" spans="1:5" ht="18.75" x14ac:dyDescent="0.3">
      <c r="A502" s="79" t="s">
        <v>2299</v>
      </c>
      <c r="B502" s="77" t="s">
        <v>2300</v>
      </c>
      <c r="C502" s="80">
        <v>425</v>
      </c>
      <c r="D502" s="80" t="s">
        <v>2287</v>
      </c>
      <c r="E502" s="77" t="s">
        <v>2288</v>
      </c>
    </row>
    <row r="503" spans="1:5" ht="18.75" x14ac:dyDescent="0.3">
      <c r="A503" s="79" t="s">
        <v>2301</v>
      </c>
      <c r="B503" s="77" t="s">
        <v>2302</v>
      </c>
      <c r="C503" s="80">
        <v>425</v>
      </c>
      <c r="D503" s="80" t="s">
        <v>2287</v>
      </c>
      <c r="E503" s="77" t="s">
        <v>2288</v>
      </c>
    </row>
    <row r="504" spans="1:5" ht="18.75" x14ac:dyDescent="0.3">
      <c r="A504" s="79" t="s">
        <v>2303</v>
      </c>
      <c r="B504" s="77" t="s">
        <v>2304</v>
      </c>
      <c r="C504" s="80">
        <v>425</v>
      </c>
      <c r="D504" s="80" t="s">
        <v>2287</v>
      </c>
      <c r="E504" s="77" t="s">
        <v>2288</v>
      </c>
    </row>
    <row r="505" spans="1:5" ht="18.75" x14ac:dyDescent="0.3">
      <c r="A505" s="79" t="s">
        <v>2305</v>
      </c>
      <c r="B505" s="77" t="s">
        <v>2306</v>
      </c>
      <c r="C505" s="80">
        <v>425</v>
      </c>
      <c r="D505" s="80" t="s">
        <v>2287</v>
      </c>
      <c r="E505" s="77" t="s">
        <v>2288</v>
      </c>
    </row>
    <row r="506" spans="1:5" ht="18.75" x14ac:dyDescent="0.3">
      <c r="A506" s="79" t="s">
        <v>2307</v>
      </c>
      <c r="B506" s="77" t="s">
        <v>2308</v>
      </c>
      <c r="C506" s="80">
        <v>425</v>
      </c>
      <c r="D506" s="80" t="s">
        <v>2287</v>
      </c>
      <c r="E506" s="77" t="s">
        <v>2288</v>
      </c>
    </row>
    <row r="507" spans="1:5" ht="18.75" x14ac:dyDescent="0.3">
      <c r="A507" s="79" t="s">
        <v>2309</v>
      </c>
      <c r="B507" s="77" t="s">
        <v>2310</v>
      </c>
      <c r="C507" s="80">
        <v>425</v>
      </c>
      <c r="D507" s="80" t="s">
        <v>2287</v>
      </c>
      <c r="E507" s="77" t="s">
        <v>2288</v>
      </c>
    </row>
    <row r="508" spans="1:5" ht="18.75" x14ac:dyDescent="0.3">
      <c r="A508" s="79" t="s">
        <v>2311</v>
      </c>
      <c r="B508" s="77" t="s">
        <v>2312</v>
      </c>
      <c r="C508" s="80">
        <v>425</v>
      </c>
      <c r="D508" s="80" t="s">
        <v>2287</v>
      </c>
      <c r="E508" s="77" t="s">
        <v>2288</v>
      </c>
    </row>
    <row r="509" spans="1:5" ht="18.75" x14ac:dyDescent="0.3">
      <c r="A509" s="79" t="s">
        <v>2313</v>
      </c>
      <c r="B509" s="77" t="s">
        <v>2314</v>
      </c>
      <c r="C509" s="80">
        <v>425</v>
      </c>
      <c r="D509" s="80" t="s">
        <v>2287</v>
      </c>
      <c r="E509" s="77" t="s">
        <v>2288</v>
      </c>
    </row>
    <row r="510" spans="1:5" ht="18.75" x14ac:dyDescent="0.3">
      <c r="A510" s="79" t="s">
        <v>2315</v>
      </c>
      <c r="B510" s="77" t="s">
        <v>2316</v>
      </c>
      <c r="C510" s="80">
        <v>425</v>
      </c>
      <c r="D510" s="80" t="s">
        <v>2287</v>
      </c>
      <c r="E510" s="77" t="s">
        <v>2288</v>
      </c>
    </row>
    <row r="511" spans="1:5" ht="18.75" x14ac:dyDescent="0.3">
      <c r="A511" s="79" t="s">
        <v>2317</v>
      </c>
      <c r="B511" s="77" t="s">
        <v>2318</v>
      </c>
      <c r="C511" s="80">
        <v>425</v>
      </c>
      <c r="D511" s="80" t="s">
        <v>2287</v>
      </c>
      <c r="E511" s="77" t="s">
        <v>2288</v>
      </c>
    </row>
    <row r="512" spans="1:5" ht="18.75" x14ac:dyDescent="0.3">
      <c r="A512" s="79" t="s">
        <v>2319</v>
      </c>
      <c r="B512" s="77" t="s">
        <v>2320</v>
      </c>
      <c r="C512" s="80">
        <v>425</v>
      </c>
      <c r="D512" s="80" t="s">
        <v>2287</v>
      </c>
      <c r="E512" s="77" t="s">
        <v>2288</v>
      </c>
    </row>
    <row r="513" spans="1:5" ht="18.75" x14ac:dyDescent="0.3">
      <c r="A513" s="79" t="s">
        <v>2321</v>
      </c>
      <c r="B513" s="77" t="s">
        <v>2322</v>
      </c>
      <c r="C513" s="80">
        <v>425</v>
      </c>
      <c r="D513" s="80" t="s">
        <v>2287</v>
      </c>
      <c r="E513" s="77" t="s">
        <v>2288</v>
      </c>
    </row>
    <row r="514" spans="1:5" ht="18.75" x14ac:dyDescent="0.3">
      <c r="A514" s="79" t="s">
        <v>2323</v>
      </c>
      <c r="B514" s="77" t="s">
        <v>2324</v>
      </c>
      <c r="C514" s="80">
        <v>425</v>
      </c>
      <c r="D514" s="80" t="s">
        <v>2287</v>
      </c>
      <c r="E514" s="77" t="s">
        <v>2288</v>
      </c>
    </row>
    <row r="515" spans="1:5" ht="18.75" x14ac:dyDescent="0.3">
      <c r="A515" s="79" t="s">
        <v>2325</v>
      </c>
      <c r="B515" s="77" t="s">
        <v>2326</v>
      </c>
      <c r="C515" s="80">
        <v>425</v>
      </c>
      <c r="D515" s="80" t="s">
        <v>2287</v>
      </c>
      <c r="E515" s="77" t="s">
        <v>2288</v>
      </c>
    </row>
    <row r="516" spans="1:5" ht="18.75" x14ac:dyDescent="0.3">
      <c r="A516" s="79" t="s">
        <v>2327</v>
      </c>
      <c r="B516" s="77" t="s">
        <v>2328</v>
      </c>
      <c r="C516" s="80">
        <v>425</v>
      </c>
      <c r="D516" s="80" t="s">
        <v>2287</v>
      </c>
      <c r="E516" s="77" t="s">
        <v>2288</v>
      </c>
    </row>
    <row r="517" spans="1:5" ht="18.75" x14ac:dyDescent="0.3">
      <c r="A517" s="79" t="s">
        <v>2329</v>
      </c>
      <c r="B517" s="77" t="s">
        <v>2330</v>
      </c>
      <c r="C517" s="80">
        <v>425</v>
      </c>
      <c r="D517" s="80" t="s">
        <v>2287</v>
      </c>
      <c r="E517" s="77" t="s">
        <v>2288</v>
      </c>
    </row>
    <row r="518" spans="1:5" ht="18.75" x14ac:dyDescent="0.3">
      <c r="A518" s="79" t="s">
        <v>2331</v>
      </c>
      <c r="B518" s="77" t="s">
        <v>2332</v>
      </c>
      <c r="C518" s="80">
        <v>425</v>
      </c>
      <c r="D518" s="80" t="s">
        <v>2287</v>
      </c>
      <c r="E518" s="77" t="s">
        <v>2288</v>
      </c>
    </row>
    <row r="519" spans="1:5" ht="18.75" x14ac:dyDescent="0.3">
      <c r="A519" s="79" t="s">
        <v>2333</v>
      </c>
      <c r="B519" s="77" t="s">
        <v>2334</v>
      </c>
      <c r="C519" s="80">
        <v>425</v>
      </c>
      <c r="D519" s="80" t="s">
        <v>2287</v>
      </c>
      <c r="E519" s="77" t="s">
        <v>2288</v>
      </c>
    </row>
    <row r="520" spans="1:5" ht="18.75" x14ac:dyDescent="0.3">
      <c r="A520" s="79" t="s">
        <v>2335</v>
      </c>
      <c r="B520" s="77" t="s">
        <v>2336</v>
      </c>
      <c r="C520" s="80">
        <v>425</v>
      </c>
      <c r="D520" s="80" t="s">
        <v>2287</v>
      </c>
      <c r="E520" s="77" t="s">
        <v>2288</v>
      </c>
    </row>
    <row r="521" spans="1:5" ht="18.75" x14ac:dyDescent="0.3">
      <c r="A521" s="79" t="s">
        <v>2337</v>
      </c>
      <c r="B521" s="77" t="s">
        <v>2338</v>
      </c>
      <c r="C521" s="80">
        <v>425</v>
      </c>
      <c r="D521" s="80" t="s">
        <v>2287</v>
      </c>
      <c r="E521" s="77" t="s">
        <v>2288</v>
      </c>
    </row>
    <row r="522" spans="1:5" ht="18.75" x14ac:dyDescent="0.3">
      <c r="A522" s="79" t="s">
        <v>2339</v>
      </c>
      <c r="B522" s="77" t="s">
        <v>2340</v>
      </c>
      <c r="C522" s="80">
        <v>427</v>
      </c>
      <c r="D522" s="80" t="s">
        <v>2341</v>
      </c>
      <c r="E522" s="77" t="s">
        <v>2342</v>
      </c>
    </row>
    <row r="523" spans="1:5" ht="18.75" x14ac:dyDescent="0.3">
      <c r="A523" s="79" t="s">
        <v>2343</v>
      </c>
      <c r="B523" s="77" t="s">
        <v>2344</v>
      </c>
      <c r="C523" s="80">
        <v>428</v>
      </c>
      <c r="D523" s="80" t="s">
        <v>2345</v>
      </c>
      <c r="E523" s="77" t="s">
        <v>2346</v>
      </c>
    </row>
    <row r="524" spans="1:5" ht="18.75" x14ac:dyDescent="0.3">
      <c r="A524" s="79" t="s">
        <v>2347</v>
      </c>
      <c r="B524" s="77" t="s">
        <v>2348</v>
      </c>
      <c r="C524" s="80">
        <v>428</v>
      </c>
      <c r="D524" s="80" t="s">
        <v>2345</v>
      </c>
      <c r="E524" s="77" t="s">
        <v>2346</v>
      </c>
    </row>
    <row r="525" spans="1:5" ht="18.75" x14ac:dyDescent="0.3">
      <c r="A525" s="79" t="s">
        <v>2349</v>
      </c>
      <c r="B525" s="77" t="s">
        <v>2350</v>
      </c>
      <c r="C525" s="80">
        <v>428</v>
      </c>
      <c r="D525" s="80" t="s">
        <v>2345</v>
      </c>
      <c r="E525" s="77" t="s">
        <v>2346</v>
      </c>
    </row>
    <row r="526" spans="1:5" ht="18.75" x14ac:dyDescent="0.3">
      <c r="A526" s="79" t="s">
        <v>2351</v>
      </c>
      <c r="B526" s="77" t="s">
        <v>2352</v>
      </c>
      <c r="C526" s="80">
        <v>429</v>
      </c>
      <c r="D526" s="80" t="s">
        <v>2353</v>
      </c>
      <c r="E526" s="77" t="s">
        <v>2354</v>
      </c>
    </row>
    <row r="527" spans="1:5" ht="18.75" x14ac:dyDescent="0.3">
      <c r="A527" s="79" t="s">
        <v>2355</v>
      </c>
      <c r="B527" s="77" t="s">
        <v>2356</v>
      </c>
      <c r="C527" s="80">
        <v>431</v>
      </c>
      <c r="D527" s="80" t="s">
        <v>2357</v>
      </c>
      <c r="E527" s="77" t="s">
        <v>2358</v>
      </c>
    </row>
    <row r="528" spans="1:5" ht="18.75" x14ac:dyDescent="0.3">
      <c r="A528" s="79" t="s">
        <v>2359</v>
      </c>
      <c r="B528" s="77" t="s">
        <v>2360</v>
      </c>
      <c r="C528" s="80">
        <v>431</v>
      </c>
      <c r="D528" s="80" t="s">
        <v>2357</v>
      </c>
      <c r="E528" s="77" t="s">
        <v>2358</v>
      </c>
    </row>
    <row r="529" spans="1:5" ht="18.75" x14ac:dyDescent="0.3">
      <c r="A529" s="79" t="s">
        <v>2361</v>
      </c>
      <c r="B529" s="77" t="s">
        <v>2362</v>
      </c>
      <c r="C529" s="80">
        <v>431</v>
      </c>
      <c r="D529" s="80" t="s">
        <v>2357</v>
      </c>
      <c r="E529" s="77" t="s">
        <v>2358</v>
      </c>
    </row>
    <row r="530" spans="1:5" ht="18.75" x14ac:dyDescent="0.3">
      <c r="A530" s="79" t="s">
        <v>2363</v>
      </c>
      <c r="B530" s="77" t="s">
        <v>2364</v>
      </c>
      <c r="C530" s="80">
        <v>431</v>
      </c>
      <c r="D530" s="80" t="s">
        <v>2357</v>
      </c>
      <c r="E530" s="77" t="s">
        <v>2358</v>
      </c>
    </row>
    <row r="531" spans="1:5" ht="18.75" x14ac:dyDescent="0.3">
      <c r="A531" s="79" t="s">
        <v>2365</v>
      </c>
      <c r="B531" s="77" t="s">
        <v>2366</v>
      </c>
      <c r="C531" s="80">
        <v>432</v>
      </c>
      <c r="D531" s="80" t="s">
        <v>2367</v>
      </c>
      <c r="E531" s="77" t="s">
        <v>2368</v>
      </c>
    </row>
    <row r="532" spans="1:5" ht="18.75" x14ac:dyDescent="0.3">
      <c r="A532" s="79" t="s">
        <v>2369</v>
      </c>
      <c r="B532" s="77" t="s">
        <v>2370</v>
      </c>
      <c r="C532" s="80">
        <v>433</v>
      </c>
      <c r="D532" s="80" t="s">
        <v>2371</v>
      </c>
      <c r="E532" s="77" t="s">
        <v>830</v>
      </c>
    </row>
    <row r="533" spans="1:5" ht="18.75" x14ac:dyDescent="0.3">
      <c r="A533" s="79" t="s">
        <v>2372</v>
      </c>
      <c r="B533" s="77" t="s">
        <v>2373</v>
      </c>
      <c r="C533" s="80">
        <v>434</v>
      </c>
      <c r="D533" s="80" t="s">
        <v>2374</v>
      </c>
      <c r="E533" s="77" t="s">
        <v>2375</v>
      </c>
    </row>
    <row r="534" spans="1:5" ht="18.75" x14ac:dyDescent="0.3">
      <c r="A534" s="79" t="s">
        <v>2376</v>
      </c>
      <c r="B534" s="77" t="s">
        <v>2377</v>
      </c>
      <c r="C534" s="80">
        <v>434</v>
      </c>
      <c r="D534" s="80" t="s">
        <v>2374</v>
      </c>
      <c r="E534" s="77" t="s">
        <v>2375</v>
      </c>
    </row>
    <row r="535" spans="1:5" ht="18.75" x14ac:dyDescent="0.3">
      <c r="A535" s="79" t="s">
        <v>2378</v>
      </c>
      <c r="B535" s="77" t="s">
        <v>2379</v>
      </c>
      <c r="C535" s="80">
        <v>436</v>
      </c>
      <c r="D535" s="80" t="s">
        <v>2380</v>
      </c>
      <c r="E535" s="77" t="s">
        <v>2381</v>
      </c>
    </row>
    <row r="536" spans="1:5" ht="18.75" x14ac:dyDescent="0.3">
      <c r="A536" s="79" t="s">
        <v>2382</v>
      </c>
      <c r="B536" s="77" t="s">
        <v>2383</v>
      </c>
      <c r="C536" s="80">
        <v>437</v>
      </c>
      <c r="D536" s="80" t="s">
        <v>2384</v>
      </c>
      <c r="E536" s="77" t="s">
        <v>2385</v>
      </c>
    </row>
    <row r="537" spans="1:5" ht="18.75" x14ac:dyDescent="0.3">
      <c r="A537" s="79" t="s">
        <v>2386</v>
      </c>
      <c r="B537" s="77" t="s">
        <v>2387</v>
      </c>
      <c r="C537" s="80">
        <v>437</v>
      </c>
      <c r="D537" s="80" t="s">
        <v>2384</v>
      </c>
      <c r="E537" s="77" t="s">
        <v>2385</v>
      </c>
    </row>
    <row r="538" spans="1:5" ht="18.75" x14ac:dyDescent="0.3">
      <c r="A538" s="79" t="s">
        <v>2388</v>
      </c>
      <c r="B538" s="77" t="s">
        <v>2389</v>
      </c>
      <c r="C538" s="80">
        <v>437</v>
      </c>
      <c r="D538" s="80" t="s">
        <v>2384</v>
      </c>
      <c r="E538" s="77" t="s">
        <v>2385</v>
      </c>
    </row>
    <row r="539" spans="1:5" ht="18.75" x14ac:dyDescent="0.3">
      <c r="A539" s="79" t="s">
        <v>2390</v>
      </c>
      <c r="B539" s="77" t="s">
        <v>2391</v>
      </c>
      <c r="C539" s="80">
        <v>438</v>
      </c>
      <c r="D539" s="80" t="s">
        <v>2392</v>
      </c>
      <c r="E539" s="77" t="s">
        <v>439</v>
      </c>
    </row>
    <row r="540" spans="1:5" ht="18.75" x14ac:dyDescent="0.3">
      <c r="A540" s="79" t="s">
        <v>2393</v>
      </c>
      <c r="B540" s="77" t="s">
        <v>2394</v>
      </c>
      <c r="C540" s="80">
        <v>439</v>
      </c>
      <c r="D540" s="79" t="s">
        <v>2395</v>
      </c>
      <c r="E540" s="77" t="s">
        <v>2396</v>
      </c>
    </row>
    <row r="541" spans="1:5" ht="18.75" x14ac:dyDescent="0.3">
      <c r="A541" s="79" t="s">
        <v>2397</v>
      </c>
      <c r="B541" s="77" t="s">
        <v>2398</v>
      </c>
      <c r="C541" s="80">
        <v>444</v>
      </c>
      <c r="D541" s="80" t="s">
        <v>2399</v>
      </c>
      <c r="E541" s="77" t="s">
        <v>2400</v>
      </c>
    </row>
    <row r="542" spans="1:5" ht="18.75" x14ac:dyDescent="0.3">
      <c r="A542" s="79" t="s">
        <v>2401</v>
      </c>
      <c r="B542" s="77" t="s">
        <v>2402</v>
      </c>
      <c r="C542" s="80">
        <v>444</v>
      </c>
      <c r="D542" s="80" t="s">
        <v>2399</v>
      </c>
      <c r="E542" s="77" t="s">
        <v>2400</v>
      </c>
    </row>
    <row r="543" spans="1:5" ht="18.75" x14ac:dyDescent="0.3">
      <c r="A543" s="79" t="s">
        <v>2403</v>
      </c>
      <c r="B543" s="77" t="s">
        <v>2404</v>
      </c>
      <c r="C543" s="80">
        <v>445</v>
      </c>
      <c r="D543" s="80" t="s">
        <v>2405</v>
      </c>
      <c r="E543" s="77" t="s">
        <v>2406</v>
      </c>
    </row>
    <row r="544" spans="1:5" ht="18.75" x14ac:dyDescent="0.3">
      <c r="A544" s="79" t="s">
        <v>2407</v>
      </c>
      <c r="B544" s="77" t="s">
        <v>2408</v>
      </c>
      <c r="C544" s="80">
        <v>448</v>
      </c>
      <c r="D544" s="80" t="s">
        <v>2409</v>
      </c>
      <c r="E544" s="77" t="s">
        <v>489</v>
      </c>
    </row>
    <row r="545" spans="1:5" ht="18.75" x14ac:dyDescent="0.3">
      <c r="A545" s="79" t="s">
        <v>2410</v>
      </c>
      <c r="B545" s="77" t="s">
        <v>2411</v>
      </c>
      <c r="C545" s="80">
        <v>448</v>
      </c>
      <c r="D545" s="80" t="s">
        <v>2409</v>
      </c>
      <c r="E545" s="77" t="s">
        <v>489</v>
      </c>
    </row>
    <row r="546" spans="1:5" ht="18.75" x14ac:dyDescent="0.3">
      <c r="A546" s="79" t="s">
        <v>2412</v>
      </c>
      <c r="B546" s="77" t="s">
        <v>2413</v>
      </c>
      <c r="C546" s="80">
        <v>452</v>
      </c>
      <c r="D546" s="80" t="s">
        <v>2414</v>
      </c>
      <c r="E546" s="77" t="s">
        <v>2415</v>
      </c>
    </row>
    <row r="547" spans="1:5" ht="18.75" x14ac:dyDescent="0.3">
      <c r="A547" s="79" t="s">
        <v>2416</v>
      </c>
      <c r="B547" s="77" t="s">
        <v>2417</v>
      </c>
      <c r="C547" s="80">
        <v>456</v>
      </c>
      <c r="D547" s="80" t="s">
        <v>2418</v>
      </c>
      <c r="E547" s="77" t="s">
        <v>2419</v>
      </c>
    </row>
    <row r="548" spans="1:5" ht="18.75" x14ac:dyDescent="0.3">
      <c r="A548" s="79" t="s">
        <v>2420</v>
      </c>
      <c r="B548" s="77" t="s">
        <v>2421</v>
      </c>
      <c r="C548" s="80">
        <v>456</v>
      </c>
      <c r="D548" s="80" t="s">
        <v>2418</v>
      </c>
      <c r="E548" s="77" t="s">
        <v>2419</v>
      </c>
    </row>
    <row r="549" spans="1:5" ht="18.75" x14ac:dyDescent="0.3">
      <c r="A549" s="79" t="s">
        <v>2422</v>
      </c>
      <c r="B549" s="77" t="s">
        <v>2423</v>
      </c>
      <c r="C549" s="80">
        <v>456</v>
      </c>
      <c r="D549" s="80" t="s">
        <v>2418</v>
      </c>
      <c r="E549" s="77" t="s">
        <v>2419</v>
      </c>
    </row>
    <row r="550" spans="1:5" ht="18.75" x14ac:dyDescent="0.3">
      <c r="A550" s="79" t="s">
        <v>2424</v>
      </c>
      <c r="B550" s="77" t="s">
        <v>2425</v>
      </c>
      <c r="C550" s="80">
        <v>456</v>
      </c>
      <c r="D550" s="80" t="s">
        <v>2418</v>
      </c>
      <c r="E550" s="77" t="s">
        <v>2419</v>
      </c>
    </row>
    <row r="551" spans="1:5" ht="18.75" x14ac:dyDescent="0.3">
      <c r="A551" s="79" t="s">
        <v>2426</v>
      </c>
      <c r="B551" s="77" t="s">
        <v>2427</v>
      </c>
      <c r="C551" s="80">
        <v>456</v>
      </c>
      <c r="D551" s="80" t="s">
        <v>2418</v>
      </c>
      <c r="E551" s="77" t="s">
        <v>2419</v>
      </c>
    </row>
    <row r="552" spans="1:5" ht="18.75" x14ac:dyDescent="0.3">
      <c r="A552" s="79" t="s">
        <v>2428</v>
      </c>
      <c r="B552" s="77" t="s">
        <v>2429</v>
      </c>
      <c r="C552" s="80">
        <v>456</v>
      </c>
      <c r="D552" s="80" t="s">
        <v>2418</v>
      </c>
      <c r="E552" s="77" t="s">
        <v>2419</v>
      </c>
    </row>
    <row r="553" spans="1:5" ht="18.75" x14ac:dyDescent="0.3">
      <c r="A553" s="79" t="s">
        <v>2430</v>
      </c>
      <c r="B553" s="77" t="s">
        <v>2431</v>
      </c>
      <c r="C553" s="80">
        <v>456</v>
      </c>
      <c r="D553" s="80" t="s">
        <v>2418</v>
      </c>
      <c r="E553" s="77" t="s">
        <v>2419</v>
      </c>
    </row>
    <row r="554" spans="1:5" ht="18.75" x14ac:dyDescent="0.3">
      <c r="A554" s="79" t="s">
        <v>2432</v>
      </c>
      <c r="B554" s="77" t="s">
        <v>2433</v>
      </c>
      <c r="C554" s="80">
        <v>456</v>
      </c>
      <c r="D554" s="80" t="s">
        <v>2418</v>
      </c>
      <c r="E554" s="77" t="s">
        <v>2419</v>
      </c>
    </row>
    <row r="555" spans="1:5" ht="18.75" x14ac:dyDescent="0.3">
      <c r="A555" s="79" t="s">
        <v>2434</v>
      </c>
      <c r="B555" s="77" t="s">
        <v>2435</v>
      </c>
      <c r="C555" s="80">
        <v>456</v>
      </c>
      <c r="D555" s="80" t="s">
        <v>2418</v>
      </c>
      <c r="E555" s="77" t="s">
        <v>2419</v>
      </c>
    </row>
    <row r="556" spans="1:5" ht="18.75" x14ac:dyDescent="0.3">
      <c r="A556" s="79" t="s">
        <v>2436</v>
      </c>
      <c r="B556" s="77" t="s">
        <v>2437</v>
      </c>
      <c r="C556" s="80">
        <v>458</v>
      </c>
      <c r="D556" s="80" t="s">
        <v>2438</v>
      </c>
      <c r="E556" s="77" t="s">
        <v>2439</v>
      </c>
    </row>
    <row r="557" spans="1:5" ht="18.75" x14ac:dyDescent="0.3">
      <c r="A557" s="79" t="s">
        <v>2440</v>
      </c>
      <c r="B557" s="77" t="s">
        <v>2441</v>
      </c>
      <c r="C557" s="80">
        <v>458</v>
      </c>
      <c r="D557" s="80" t="s">
        <v>2438</v>
      </c>
      <c r="E557" s="77" t="s">
        <v>2439</v>
      </c>
    </row>
    <row r="558" spans="1:5" ht="18.75" x14ac:dyDescent="0.3">
      <c r="A558" s="79" t="s">
        <v>2442</v>
      </c>
      <c r="B558" s="77" t="s">
        <v>2443</v>
      </c>
      <c r="C558" s="80">
        <v>462</v>
      </c>
      <c r="D558" s="80" t="s">
        <v>2444</v>
      </c>
      <c r="E558" s="77" t="s">
        <v>2445</v>
      </c>
    </row>
    <row r="559" spans="1:5" ht="18.75" x14ac:dyDescent="0.3">
      <c r="A559" s="79" t="s">
        <v>2446</v>
      </c>
      <c r="B559" s="77" t="s">
        <v>2447</v>
      </c>
      <c r="C559" s="80">
        <v>462</v>
      </c>
      <c r="D559" s="80" t="s">
        <v>2444</v>
      </c>
      <c r="E559" s="77" t="s">
        <v>2445</v>
      </c>
    </row>
    <row r="560" spans="1:5" ht="18.75" x14ac:dyDescent="0.3">
      <c r="A560" s="79" t="s">
        <v>2448</v>
      </c>
      <c r="B560" s="77" t="s">
        <v>2449</v>
      </c>
      <c r="C560" s="80">
        <v>466</v>
      </c>
      <c r="D560" s="80" t="s">
        <v>2450</v>
      </c>
      <c r="E560" s="77" t="s">
        <v>2451</v>
      </c>
    </row>
    <row r="561" spans="1:5" ht="18.75" x14ac:dyDescent="0.3">
      <c r="A561" s="79" t="s">
        <v>2452</v>
      </c>
      <c r="B561" s="77" t="s">
        <v>2453</v>
      </c>
      <c r="C561" s="80">
        <v>466</v>
      </c>
      <c r="D561" s="80" t="s">
        <v>2450</v>
      </c>
      <c r="E561" s="77" t="s">
        <v>2451</v>
      </c>
    </row>
    <row r="562" spans="1:5" ht="18.75" x14ac:dyDescent="0.3">
      <c r="A562" s="79" t="s">
        <v>2454</v>
      </c>
      <c r="B562" s="77" t="s">
        <v>2455</v>
      </c>
      <c r="C562" s="80">
        <v>467</v>
      </c>
      <c r="D562" s="80" t="s">
        <v>2456</v>
      </c>
      <c r="E562" s="77" t="s">
        <v>2457</v>
      </c>
    </row>
    <row r="563" spans="1:5" ht="18.75" x14ac:dyDescent="0.3">
      <c r="A563" s="79" t="s">
        <v>2458</v>
      </c>
      <c r="B563" s="77" t="s">
        <v>2459</v>
      </c>
      <c r="C563" s="80">
        <v>467</v>
      </c>
      <c r="D563" s="80" t="s">
        <v>2456</v>
      </c>
      <c r="E563" s="77" t="s">
        <v>2457</v>
      </c>
    </row>
    <row r="564" spans="1:5" ht="18.75" x14ac:dyDescent="0.3">
      <c r="A564" s="79" t="s">
        <v>2460</v>
      </c>
      <c r="B564" s="77" t="s">
        <v>2461</v>
      </c>
      <c r="C564" s="80">
        <v>468</v>
      </c>
      <c r="D564" s="86" t="s">
        <v>2462</v>
      </c>
      <c r="E564" s="77" t="s">
        <v>2463</v>
      </c>
    </row>
    <row r="565" spans="1:5" ht="18.75" x14ac:dyDescent="0.3">
      <c r="A565" s="85" t="s">
        <v>2464</v>
      </c>
      <c r="B565" s="77" t="s">
        <v>2465</v>
      </c>
      <c r="C565" s="80">
        <v>468</v>
      </c>
      <c r="D565" s="86" t="s">
        <v>2462</v>
      </c>
      <c r="E565" s="77" t="s">
        <v>2463</v>
      </c>
    </row>
    <row r="566" spans="1:5" ht="18.75" x14ac:dyDescent="0.3">
      <c r="A566" s="79" t="s">
        <v>2466</v>
      </c>
      <c r="B566" s="77" t="s">
        <v>2467</v>
      </c>
      <c r="C566" s="80">
        <v>468</v>
      </c>
      <c r="D566" s="86" t="s">
        <v>2462</v>
      </c>
      <c r="E566" s="77" t="s">
        <v>2463</v>
      </c>
    </row>
    <row r="567" spans="1:5" ht="18.75" x14ac:dyDescent="0.3">
      <c r="A567" s="79" t="s">
        <v>2468</v>
      </c>
      <c r="B567" s="77" t="s">
        <v>2469</v>
      </c>
      <c r="C567" s="80">
        <v>468</v>
      </c>
      <c r="D567" s="86" t="s">
        <v>2462</v>
      </c>
      <c r="E567" s="77" t="s">
        <v>2463</v>
      </c>
    </row>
    <row r="568" spans="1:5" ht="18.75" x14ac:dyDescent="0.3">
      <c r="A568" s="79" t="s">
        <v>2470</v>
      </c>
      <c r="B568" s="77" t="s">
        <v>2471</v>
      </c>
      <c r="C568" s="80">
        <v>468</v>
      </c>
      <c r="D568" s="86" t="s">
        <v>2462</v>
      </c>
      <c r="E568" s="77" t="s">
        <v>2463</v>
      </c>
    </row>
    <row r="569" spans="1:5" ht="18.75" x14ac:dyDescent="0.3">
      <c r="A569" s="79" t="s">
        <v>2472</v>
      </c>
      <c r="B569" s="77" t="s">
        <v>2473</v>
      </c>
      <c r="C569" s="80">
        <v>468</v>
      </c>
      <c r="D569" s="86" t="s">
        <v>2462</v>
      </c>
      <c r="E569" s="77" t="s">
        <v>2463</v>
      </c>
    </row>
    <row r="570" spans="1:5" ht="18.75" x14ac:dyDescent="0.3">
      <c r="A570" s="79" t="s">
        <v>2474</v>
      </c>
      <c r="B570" s="77" t="s">
        <v>2475</v>
      </c>
      <c r="C570" s="80">
        <v>468</v>
      </c>
      <c r="D570" s="86" t="s">
        <v>2462</v>
      </c>
      <c r="E570" s="77" t="s">
        <v>2463</v>
      </c>
    </row>
    <row r="571" spans="1:5" ht="18.75" x14ac:dyDescent="0.3">
      <c r="A571" s="79" t="s">
        <v>2476</v>
      </c>
      <c r="B571" s="77" t="s">
        <v>2477</v>
      </c>
      <c r="C571" s="80">
        <v>468</v>
      </c>
      <c r="D571" s="86" t="s">
        <v>2462</v>
      </c>
      <c r="E571" s="77" t="s">
        <v>2463</v>
      </c>
    </row>
    <row r="572" spans="1:5" ht="18.75" x14ac:dyDescent="0.3">
      <c r="A572" s="79" t="s">
        <v>2478</v>
      </c>
      <c r="B572" s="77" t="s">
        <v>2479</v>
      </c>
      <c r="C572" s="80">
        <v>468</v>
      </c>
      <c r="D572" s="86" t="s">
        <v>2462</v>
      </c>
      <c r="E572" s="77" t="s">
        <v>2463</v>
      </c>
    </row>
    <row r="573" spans="1:5" ht="18.75" x14ac:dyDescent="0.3">
      <c r="A573" s="79" t="s">
        <v>2480</v>
      </c>
      <c r="B573" s="77" t="s">
        <v>2481</v>
      </c>
      <c r="C573" s="80">
        <v>468</v>
      </c>
      <c r="D573" s="86" t="s">
        <v>2462</v>
      </c>
      <c r="E573" s="77" t="s">
        <v>2463</v>
      </c>
    </row>
    <row r="574" spans="1:5" ht="18.75" x14ac:dyDescent="0.3">
      <c r="A574" s="79" t="s">
        <v>2482</v>
      </c>
      <c r="B574" s="77" t="s">
        <v>2483</v>
      </c>
      <c r="C574" s="80">
        <v>468</v>
      </c>
      <c r="D574" s="86" t="s">
        <v>2462</v>
      </c>
      <c r="E574" s="77" t="s">
        <v>2463</v>
      </c>
    </row>
    <row r="575" spans="1:5" ht="18.75" x14ac:dyDescent="0.3">
      <c r="A575" s="79" t="s">
        <v>2484</v>
      </c>
      <c r="B575" s="77" t="s">
        <v>2485</v>
      </c>
      <c r="C575" s="80">
        <v>468</v>
      </c>
      <c r="D575" s="86" t="s">
        <v>2462</v>
      </c>
      <c r="E575" s="77" t="s">
        <v>2463</v>
      </c>
    </row>
    <row r="576" spans="1:5" ht="18.75" x14ac:dyDescent="0.3">
      <c r="A576" s="79" t="s">
        <v>2486</v>
      </c>
      <c r="B576" s="77" t="s">
        <v>2487</v>
      </c>
      <c r="C576" s="80">
        <v>468</v>
      </c>
      <c r="D576" s="86" t="s">
        <v>2462</v>
      </c>
      <c r="E576" s="77" t="s">
        <v>2463</v>
      </c>
    </row>
    <row r="577" spans="1:10" ht="18.75" x14ac:dyDescent="0.3">
      <c r="A577" s="79" t="s">
        <v>2488</v>
      </c>
      <c r="B577" s="77" t="s">
        <v>2489</v>
      </c>
      <c r="C577" s="80">
        <v>468</v>
      </c>
      <c r="D577" s="86" t="s">
        <v>2462</v>
      </c>
      <c r="E577" s="77" t="s">
        <v>2463</v>
      </c>
      <c r="F577" s="77"/>
      <c r="G577" s="77"/>
      <c r="H577" s="77"/>
      <c r="I577" s="77"/>
      <c r="J577" s="77"/>
    </row>
    <row r="578" spans="1:10" ht="18.75" x14ac:dyDescent="0.3">
      <c r="A578" s="79" t="s">
        <v>2490</v>
      </c>
      <c r="B578" s="77" t="s">
        <v>2491</v>
      </c>
      <c r="C578" s="80">
        <v>468</v>
      </c>
      <c r="D578" s="86" t="s">
        <v>2462</v>
      </c>
      <c r="E578" s="77" t="s">
        <v>2463</v>
      </c>
      <c r="F578" s="77"/>
      <c r="G578" s="77"/>
      <c r="H578" s="77"/>
      <c r="I578" s="77"/>
      <c r="J578" s="77"/>
    </row>
    <row r="579" spans="1:10" ht="18.75" x14ac:dyDescent="0.3">
      <c r="A579" s="79" t="s">
        <v>2492</v>
      </c>
      <c r="B579" s="77" t="s">
        <v>2493</v>
      </c>
      <c r="C579" s="80">
        <v>469</v>
      </c>
      <c r="D579" s="80" t="s">
        <v>2494</v>
      </c>
      <c r="E579" s="77" t="s">
        <v>2495</v>
      </c>
      <c r="F579" s="77"/>
      <c r="G579" s="77"/>
      <c r="H579" s="77"/>
      <c r="I579" s="77"/>
      <c r="J579" s="77"/>
    </row>
    <row r="580" spans="1:10" ht="18.75" x14ac:dyDescent="0.3">
      <c r="A580" s="79" t="s">
        <v>2496</v>
      </c>
      <c r="B580" s="77" t="s">
        <v>2497</v>
      </c>
      <c r="C580" s="80">
        <v>475</v>
      </c>
      <c r="D580" s="80" t="s">
        <v>2498</v>
      </c>
      <c r="E580" s="77" t="s">
        <v>2499</v>
      </c>
      <c r="F580" s="77"/>
      <c r="G580" s="77"/>
      <c r="H580" s="77"/>
      <c r="I580" s="77"/>
      <c r="J580" s="77"/>
    </row>
    <row r="581" spans="1:10" ht="18.75" x14ac:dyDescent="0.3">
      <c r="A581" s="79" t="s">
        <v>2500</v>
      </c>
      <c r="B581" s="77" t="s">
        <v>2501</v>
      </c>
      <c r="C581" s="80">
        <v>477</v>
      </c>
      <c r="D581" s="80" t="s">
        <v>2502</v>
      </c>
      <c r="E581" s="77" t="s">
        <v>2503</v>
      </c>
      <c r="F581" s="77"/>
      <c r="G581" s="77"/>
      <c r="H581" s="77"/>
      <c r="I581" s="77"/>
      <c r="J581" s="77"/>
    </row>
    <row r="582" spans="1:10" ht="18.75" x14ac:dyDescent="0.3">
      <c r="A582" s="79">
        <v>156095000622</v>
      </c>
      <c r="B582" s="77" t="s">
        <v>2504</v>
      </c>
      <c r="C582" s="80">
        <v>477</v>
      </c>
      <c r="D582" s="79">
        <v>156095000600</v>
      </c>
      <c r="E582" s="77" t="s">
        <v>2503</v>
      </c>
      <c r="F582" s="77"/>
      <c r="G582" s="77"/>
      <c r="H582" s="77"/>
      <c r="I582" s="77"/>
      <c r="J582" s="77"/>
    </row>
    <row r="583" spans="1:10" ht="18.75" x14ac:dyDescent="0.3">
      <c r="A583" s="79" t="s">
        <v>2505</v>
      </c>
      <c r="B583" s="77" t="s">
        <v>2506</v>
      </c>
      <c r="C583" s="80">
        <v>478</v>
      </c>
      <c r="D583" s="80" t="s">
        <v>2507</v>
      </c>
      <c r="E583" s="77" t="s">
        <v>2508</v>
      </c>
      <c r="F583" s="77"/>
      <c r="G583" s="77"/>
      <c r="H583" s="77"/>
      <c r="I583" s="77"/>
      <c r="J583" s="77"/>
    </row>
    <row r="584" spans="1:10" ht="18.75" x14ac:dyDescent="0.3">
      <c r="A584" s="79" t="s">
        <v>2509</v>
      </c>
      <c r="B584" s="77" t="s">
        <v>2510</v>
      </c>
      <c r="C584" s="80">
        <v>481</v>
      </c>
      <c r="D584" s="80" t="s">
        <v>2511</v>
      </c>
      <c r="E584" s="77" t="s">
        <v>834</v>
      </c>
      <c r="F584" s="77"/>
      <c r="G584" s="77"/>
      <c r="H584" s="77"/>
      <c r="I584" s="77"/>
      <c r="J584" s="77"/>
    </row>
    <row r="585" spans="1:10" ht="18.75" x14ac:dyDescent="0.3">
      <c r="A585" s="79" t="s">
        <v>2512</v>
      </c>
      <c r="B585" s="77" t="s">
        <v>2513</v>
      </c>
      <c r="C585" s="80">
        <v>483</v>
      </c>
      <c r="D585" s="80" t="s">
        <v>2514</v>
      </c>
      <c r="E585" s="77" t="s">
        <v>2515</v>
      </c>
      <c r="F585" s="77"/>
      <c r="G585" s="77"/>
      <c r="H585" s="77"/>
      <c r="I585" s="77"/>
      <c r="J585" s="77"/>
    </row>
    <row r="586" spans="1:10" ht="18.75" x14ac:dyDescent="0.3">
      <c r="A586" s="79" t="s">
        <v>2516</v>
      </c>
      <c r="B586" s="77" t="s">
        <v>2517</v>
      </c>
      <c r="C586" s="80">
        <v>484</v>
      </c>
      <c r="D586" s="80" t="s">
        <v>2518</v>
      </c>
      <c r="E586" s="77" t="s">
        <v>2519</v>
      </c>
      <c r="F586" s="77"/>
      <c r="G586" s="77"/>
      <c r="H586" s="77"/>
      <c r="I586" s="77"/>
      <c r="J586" s="77"/>
    </row>
    <row r="587" spans="1:10" ht="18.75" x14ac:dyDescent="0.3">
      <c r="A587" s="79" t="s">
        <v>2520</v>
      </c>
      <c r="B587" s="77" t="s">
        <v>2521</v>
      </c>
      <c r="C587" s="80">
        <v>485</v>
      </c>
      <c r="D587" s="94" t="s">
        <v>2522</v>
      </c>
      <c r="E587" s="94" t="s">
        <v>2523</v>
      </c>
      <c r="F587" s="77"/>
      <c r="G587" s="77"/>
      <c r="H587" s="77"/>
      <c r="I587" s="77"/>
      <c r="J587" s="77"/>
    </row>
    <row r="588" spans="1:10" ht="18.75" x14ac:dyDescent="0.3">
      <c r="A588" s="79" t="s">
        <v>2524</v>
      </c>
      <c r="B588" s="77" t="s">
        <v>2525</v>
      </c>
      <c r="C588" s="80">
        <v>487</v>
      </c>
      <c r="D588" s="80" t="s">
        <v>2526</v>
      </c>
      <c r="E588" s="77" t="s">
        <v>410</v>
      </c>
      <c r="F588" s="77"/>
      <c r="G588" s="77"/>
      <c r="H588" s="77"/>
      <c r="I588" s="77"/>
      <c r="J588" s="77"/>
    </row>
    <row r="589" spans="1:10" ht="18.75" x14ac:dyDescent="0.3">
      <c r="A589" s="79" t="s">
        <v>2527</v>
      </c>
      <c r="B589" s="77" t="s">
        <v>2528</v>
      </c>
      <c r="C589" s="80">
        <v>488</v>
      </c>
      <c r="D589" s="80" t="s">
        <v>2529</v>
      </c>
      <c r="E589" s="77" t="s">
        <v>2530</v>
      </c>
      <c r="F589" s="77"/>
      <c r="G589" s="77"/>
      <c r="H589" s="77"/>
      <c r="I589" s="77"/>
      <c r="J589" s="95">
        <v>485</v>
      </c>
    </row>
    <row r="590" spans="1:10" ht="18.75" x14ac:dyDescent="0.3">
      <c r="A590" s="79" t="s">
        <v>2531</v>
      </c>
      <c r="B590" s="77" t="s">
        <v>2532</v>
      </c>
      <c r="C590" s="80">
        <v>491</v>
      </c>
      <c r="D590" s="80" t="s">
        <v>2533</v>
      </c>
      <c r="E590" s="77" t="s">
        <v>121</v>
      </c>
      <c r="F590" s="77"/>
      <c r="G590" s="77"/>
      <c r="H590" s="77"/>
      <c r="I590" s="77"/>
      <c r="J590" s="77"/>
    </row>
    <row r="591" spans="1:10" ht="18.75" x14ac:dyDescent="0.3">
      <c r="A591" s="79" t="s">
        <v>2534</v>
      </c>
      <c r="B591" s="77" t="s">
        <v>2535</v>
      </c>
      <c r="C591" s="80">
        <v>492</v>
      </c>
      <c r="D591" s="80" t="s">
        <v>2536</v>
      </c>
      <c r="E591" s="77" t="s">
        <v>2537</v>
      </c>
      <c r="F591" s="77"/>
      <c r="G591" s="77"/>
      <c r="H591" s="77"/>
      <c r="I591" s="77"/>
      <c r="J591" s="77"/>
    </row>
    <row r="592" spans="1:10" ht="18.75" x14ac:dyDescent="0.3">
      <c r="A592" s="79" t="s">
        <v>2538</v>
      </c>
      <c r="B592" s="77" t="s">
        <v>2539</v>
      </c>
      <c r="C592" s="80">
        <v>493</v>
      </c>
      <c r="D592" s="80" t="s">
        <v>2540</v>
      </c>
      <c r="E592" s="77" t="s">
        <v>2541</v>
      </c>
      <c r="F592" s="77"/>
      <c r="G592" s="77"/>
      <c r="H592" s="77"/>
      <c r="I592" s="77"/>
      <c r="J592" s="77"/>
    </row>
    <row r="593" spans="1:10" ht="18.75" x14ac:dyDescent="0.3">
      <c r="A593" s="79" t="s">
        <v>2542</v>
      </c>
      <c r="B593" s="77" t="s">
        <v>2543</v>
      </c>
      <c r="C593" s="80">
        <v>493</v>
      </c>
      <c r="D593" s="80" t="s">
        <v>2540</v>
      </c>
      <c r="E593" s="77" t="s">
        <v>2541</v>
      </c>
      <c r="F593" s="77"/>
      <c r="J593" s="58"/>
    </row>
    <row r="594" spans="1:10" ht="18.75" x14ac:dyDescent="0.3">
      <c r="A594" s="79" t="s">
        <v>2544</v>
      </c>
      <c r="B594" s="77" t="s">
        <v>2545</v>
      </c>
      <c r="C594" s="80">
        <v>496</v>
      </c>
      <c r="D594" s="80" t="s">
        <v>2546</v>
      </c>
      <c r="E594" s="77" t="s">
        <v>838</v>
      </c>
      <c r="F594" s="77"/>
    </row>
    <row r="595" spans="1:10" ht="18.75" x14ac:dyDescent="0.3">
      <c r="A595" s="79" t="s">
        <v>2547</v>
      </c>
      <c r="B595" s="77" t="s">
        <v>2548</v>
      </c>
      <c r="C595" s="80">
        <v>498</v>
      </c>
      <c r="D595" s="80" t="s">
        <v>2549</v>
      </c>
      <c r="E595" s="77" t="s">
        <v>2550</v>
      </c>
      <c r="F595" s="77"/>
    </row>
    <row r="596" spans="1:10" ht="18.75" x14ac:dyDescent="0.3">
      <c r="A596" s="79" t="s">
        <v>2551</v>
      </c>
      <c r="B596" s="77" t="s">
        <v>2552</v>
      </c>
      <c r="C596" s="80">
        <v>498</v>
      </c>
      <c r="D596" s="80" t="s">
        <v>2549</v>
      </c>
      <c r="E596" s="77" t="s">
        <v>2550</v>
      </c>
      <c r="F596" s="77"/>
    </row>
    <row r="597" spans="1:10" ht="18.75" x14ac:dyDescent="0.3">
      <c r="A597" s="79" t="s">
        <v>2553</v>
      </c>
      <c r="B597" s="77" t="s">
        <v>2554</v>
      </c>
      <c r="C597" s="80">
        <v>500</v>
      </c>
      <c r="D597" s="80" t="s">
        <v>2555</v>
      </c>
      <c r="E597" s="77" t="s">
        <v>2556</v>
      </c>
      <c r="F597" s="77"/>
    </row>
    <row r="598" spans="1:10" ht="18.75" x14ac:dyDescent="0.3">
      <c r="A598" s="119" t="s">
        <v>2557</v>
      </c>
      <c r="B598" s="98" t="s">
        <v>2558</v>
      </c>
      <c r="C598" s="84">
        <v>503</v>
      </c>
      <c r="D598" s="84" t="s">
        <v>2559</v>
      </c>
      <c r="E598" s="98" t="s">
        <v>2560</v>
      </c>
      <c r="F598" s="98" t="s">
        <v>1179</v>
      </c>
    </row>
    <row r="599" spans="1:10" ht="18.75" x14ac:dyDescent="0.3">
      <c r="A599" s="79" t="s">
        <v>2561</v>
      </c>
      <c r="B599" s="77" t="s">
        <v>2562</v>
      </c>
      <c r="C599" s="80">
        <v>505</v>
      </c>
      <c r="D599" s="80" t="s">
        <v>2563</v>
      </c>
      <c r="E599" s="77" t="s">
        <v>2564</v>
      </c>
      <c r="F599" s="77"/>
    </row>
    <row r="600" spans="1:10" ht="18.75" x14ac:dyDescent="0.3">
      <c r="A600" s="79" t="s">
        <v>2565</v>
      </c>
      <c r="B600" s="77" t="s">
        <v>2566</v>
      </c>
      <c r="C600" s="80">
        <v>509</v>
      </c>
      <c r="D600" s="80" t="s">
        <v>2567</v>
      </c>
      <c r="E600" s="77" t="s">
        <v>2568</v>
      </c>
      <c r="F600" s="77"/>
    </row>
    <row r="601" spans="1:10" ht="18.75" x14ac:dyDescent="0.3">
      <c r="A601" s="79" t="s">
        <v>2569</v>
      </c>
      <c r="B601" s="77" t="s">
        <v>2570</v>
      </c>
      <c r="C601" s="94">
        <v>510</v>
      </c>
      <c r="D601" s="97" t="s">
        <v>2571</v>
      </c>
      <c r="E601" s="94" t="s">
        <v>2572</v>
      </c>
      <c r="F601" s="77"/>
    </row>
    <row r="602" spans="1:10" s="54" customFormat="1" ht="18.75" x14ac:dyDescent="0.3">
      <c r="A602" s="79" t="s">
        <v>2573</v>
      </c>
      <c r="B602" s="77" t="s">
        <v>2574</v>
      </c>
      <c r="C602" s="94">
        <v>510</v>
      </c>
      <c r="D602" s="97" t="s">
        <v>2571</v>
      </c>
      <c r="E602" s="94" t="s">
        <v>2572</v>
      </c>
      <c r="F602" s="77"/>
    </row>
    <row r="603" spans="1:10" ht="18.75" x14ac:dyDescent="0.3">
      <c r="A603" s="79" t="s">
        <v>2575</v>
      </c>
      <c r="B603" s="77" t="s">
        <v>2576</v>
      </c>
      <c r="C603" s="94">
        <v>510</v>
      </c>
      <c r="D603" s="97" t="s">
        <v>2571</v>
      </c>
      <c r="E603" s="94" t="s">
        <v>2572</v>
      </c>
      <c r="F603" s="77"/>
    </row>
    <row r="604" spans="1:10" ht="18.75" x14ac:dyDescent="0.3">
      <c r="A604" s="79" t="s">
        <v>2577</v>
      </c>
      <c r="B604" s="77" t="s">
        <v>2578</v>
      </c>
      <c r="C604" s="80">
        <v>517</v>
      </c>
      <c r="D604" s="80" t="s">
        <v>2579</v>
      </c>
      <c r="E604" s="77" t="s">
        <v>607</v>
      </c>
      <c r="F604" s="77"/>
    </row>
    <row r="605" spans="1:10" ht="18.75" x14ac:dyDescent="0.3">
      <c r="A605" s="82">
        <v>156051001645</v>
      </c>
      <c r="B605" s="77" t="s">
        <v>2580</v>
      </c>
      <c r="C605" s="78">
        <v>519</v>
      </c>
      <c r="D605" s="82">
        <v>156051000732</v>
      </c>
      <c r="E605" s="77" t="s">
        <v>2581</v>
      </c>
      <c r="F605" s="77"/>
    </row>
    <row r="606" spans="1:10" ht="18.75" x14ac:dyDescent="0.3">
      <c r="A606" s="79" t="s">
        <v>2582</v>
      </c>
      <c r="B606" s="77" t="s">
        <v>2583</v>
      </c>
      <c r="C606" s="80">
        <v>521</v>
      </c>
      <c r="D606" s="80" t="s">
        <v>2584</v>
      </c>
      <c r="E606" s="77" t="s">
        <v>2585</v>
      </c>
      <c r="F606" s="77"/>
    </row>
    <row r="607" spans="1:10" ht="18.75" x14ac:dyDescent="0.3">
      <c r="A607" s="79" t="s">
        <v>2586</v>
      </c>
      <c r="B607" s="77" t="s">
        <v>2587</v>
      </c>
      <c r="C607" s="80">
        <v>522</v>
      </c>
      <c r="D607" s="80" t="s">
        <v>2588</v>
      </c>
      <c r="E607" s="77" t="s">
        <v>2589</v>
      </c>
      <c r="F607" s="77"/>
    </row>
    <row r="608" spans="1:10" ht="18.75" x14ac:dyDescent="0.3">
      <c r="A608" s="79" t="s">
        <v>2590</v>
      </c>
      <c r="B608" s="77" t="s">
        <v>2591</v>
      </c>
      <c r="C608" s="80">
        <v>527</v>
      </c>
      <c r="D608" s="80" t="s">
        <v>2592</v>
      </c>
      <c r="E608" s="77" t="s">
        <v>468</v>
      </c>
      <c r="F608" s="77"/>
    </row>
    <row r="609" spans="1:5" ht="18.75" x14ac:dyDescent="0.3">
      <c r="A609" s="79" t="s">
        <v>2593</v>
      </c>
      <c r="B609" s="77" t="s">
        <v>2594</v>
      </c>
      <c r="C609" s="80">
        <v>529</v>
      </c>
      <c r="D609" s="80" t="s">
        <v>2595</v>
      </c>
      <c r="E609" s="77" t="s">
        <v>2596</v>
      </c>
    </row>
    <row r="610" spans="1:5" ht="18.75" x14ac:dyDescent="0.3">
      <c r="A610" s="79" t="s">
        <v>2597</v>
      </c>
      <c r="B610" s="77" t="s">
        <v>2598</v>
      </c>
      <c r="C610" s="80">
        <v>529</v>
      </c>
      <c r="D610" s="80" t="s">
        <v>2595</v>
      </c>
      <c r="E610" s="77" t="s">
        <v>2596</v>
      </c>
    </row>
    <row r="611" spans="1:5" ht="18.75" x14ac:dyDescent="0.3">
      <c r="A611" s="79" t="s">
        <v>2599</v>
      </c>
      <c r="B611" s="77" t="s">
        <v>2600</v>
      </c>
      <c r="C611" s="80">
        <v>530</v>
      </c>
      <c r="D611" s="80" t="s">
        <v>2601</v>
      </c>
      <c r="E611" s="77" t="s">
        <v>2602</v>
      </c>
    </row>
    <row r="612" spans="1:5" ht="18.75" x14ac:dyDescent="0.3">
      <c r="A612" s="79" t="s">
        <v>2603</v>
      </c>
      <c r="B612" s="77" t="s">
        <v>2604</v>
      </c>
      <c r="C612" s="80">
        <v>531</v>
      </c>
      <c r="D612" s="80" t="s">
        <v>2605</v>
      </c>
      <c r="E612" s="77" t="s">
        <v>2606</v>
      </c>
    </row>
    <row r="613" spans="1:5" ht="18.75" x14ac:dyDescent="0.3">
      <c r="A613" s="79" t="s">
        <v>2607</v>
      </c>
      <c r="B613" s="77" t="s">
        <v>2608</v>
      </c>
      <c r="C613" s="80">
        <v>538</v>
      </c>
      <c r="D613" s="80" t="s">
        <v>2609</v>
      </c>
      <c r="E613" s="77" t="s">
        <v>2610</v>
      </c>
    </row>
    <row r="614" spans="1:5" ht="18.75" x14ac:dyDescent="0.3">
      <c r="A614" s="79" t="s">
        <v>2611</v>
      </c>
      <c r="B614" s="77" t="s">
        <v>2612</v>
      </c>
      <c r="C614" s="80">
        <v>538</v>
      </c>
      <c r="D614" s="80" t="s">
        <v>2609</v>
      </c>
      <c r="E614" s="77" t="s">
        <v>2610</v>
      </c>
    </row>
    <row r="615" spans="1:5" ht="18.75" x14ac:dyDescent="0.3">
      <c r="A615" s="79" t="s">
        <v>2613</v>
      </c>
      <c r="B615" s="77" t="s">
        <v>2614</v>
      </c>
      <c r="C615" s="80">
        <v>538</v>
      </c>
      <c r="D615" s="80" t="s">
        <v>2609</v>
      </c>
      <c r="E615" s="77" t="s">
        <v>2610</v>
      </c>
    </row>
    <row r="616" spans="1:5" ht="18.75" x14ac:dyDescent="0.3">
      <c r="A616" s="79" t="s">
        <v>2615</v>
      </c>
      <c r="B616" s="77" t="s">
        <v>2616</v>
      </c>
      <c r="C616" s="80">
        <v>538</v>
      </c>
      <c r="D616" s="80" t="s">
        <v>2609</v>
      </c>
      <c r="E616" s="77" t="s">
        <v>2610</v>
      </c>
    </row>
    <row r="617" spans="1:5" ht="18.75" x14ac:dyDescent="0.3">
      <c r="A617" s="79" t="s">
        <v>2617</v>
      </c>
      <c r="B617" s="77" t="s">
        <v>2618</v>
      </c>
      <c r="C617" s="80">
        <v>538</v>
      </c>
      <c r="D617" s="80" t="s">
        <v>2609</v>
      </c>
      <c r="E617" s="77" t="s">
        <v>2610</v>
      </c>
    </row>
    <row r="618" spans="1:5" ht="18.75" x14ac:dyDescent="0.3">
      <c r="A618" s="91">
        <v>156074000258</v>
      </c>
      <c r="B618" s="77" t="s">
        <v>2619</v>
      </c>
      <c r="C618" s="80">
        <v>538</v>
      </c>
      <c r="D618" s="80" t="s">
        <v>2609</v>
      </c>
      <c r="E618" s="77" t="s">
        <v>2610</v>
      </c>
    </row>
    <row r="619" spans="1:5" ht="18.75" x14ac:dyDescent="0.3">
      <c r="A619" s="91">
        <v>156074000269</v>
      </c>
      <c r="B619" s="77" t="s">
        <v>2620</v>
      </c>
      <c r="C619" s="80">
        <v>538</v>
      </c>
      <c r="D619" s="80" t="s">
        <v>2609</v>
      </c>
      <c r="E619" s="77" t="s">
        <v>2610</v>
      </c>
    </row>
    <row r="620" spans="1:5" ht="18.75" x14ac:dyDescent="0.3">
      <c r="A620" s="91">
        <v>156074001039</v>
      </c>
      <c r="B620" s="77" t="s">
        <v>2621</v>
      </c>
      <c r="C620" s="80">
        <v>538</v>
      </c>
      <c r="D620" s="80" t="s">
        <v>2609</v>
      </c>
      <c r="E620" s="77" t="s">
        <v>2610</v>
      </c>
    </row>
    <row r="621" spans="1:5" ht="18.75" x14ac:dyDescent="0.3">
      <c r="A621" s="79" t="s">
        <v>2622</v>
      </c>
      <c r="B621" s="77" t="s">
        <v>2623</v>
      </c>
      <c r="C621" s="80">
        <v>540</v>
      </c>
      <c r="D621" s="80" t="s">
        <v>2624</v>
      </c>
      <c r="E621" s="77" t="s">
        <v>2625</v>
      </c>
    </row>
    <row r="622" spans="1:5" ht="18.75" x14ac:dyDescent="0.3">
      <c r="A622" s="79" t="s">
        <v>2626</v>
      </c>
      <c r="B622" s="77" t="s">
        <v>2627</v>
      </c>
      <c r="C622" s="80">
        <v>541</v>
      </c>
      <c r="D622" s="80" t="s">
        <v>2628</v>
      </c>
      <c r="E622" s="77" t="s">
        <v>2629</v>
      </c>
    </row>
    <row r="623" spans="1:5" ht="18.75" x14ac:dyDescent="0.3">
      <c r="A623" s="79" t="s">
        <v>2630</v>
      </c>
      <c r="B623" s="77" t="s">
        <v>2631</v>
      </c>
      <c r="C623" s="80">
        <v>544</v>
      </c>
      <c r="D623" s="80" t="s">
        <v>2632</v>
      </c>
      <c r="E623" s="77" t="s">
        <v>2633</v>
      </c>
    </row>
    <row r="624" spans="1:5" ht="18.75" x14ac:dyDescent="0.3">
      <c r="A624" s="79" t="s">
        <v>2634</v>
      </c>
      <c r="B624" s="77" t="s">
        <v>2635</v>
      </c>
      <c r="C624" s="80">
        <v>545</v>
      </c>
      <c r="D624" s="80" t="s">
        <v>2636</v>
      </c>
      <c r="E624" s="77" t="s">
        <v>2637</v>
      </c>
    </row>
    <row r="625" spans="1:6" ht="18.75" x14ac:dyDescent="0.3">
      <c r="A625" s="79" t="s">
        <v>2638</v>
      </c>
      <c r="B625" s="77" t="s">
        <v>2639</v>
      </c>
      <c r="C625" s="80">
        <v>549</v>
      </c>
      <c r="D625" s="80" t="s">
        <v>2640</v>
      </c>
      <c r="E625" s="77" t="s">
        <v>2641</v>
      </c>
      <c r="F625" s="77"/>
    </row>
    <row r="626" spans="1:6" ht="18.75" x14ac:dyDescent="0.3">
      <c r="A626" s="79" t="s">
        <v>2642</v>
      </c>
      <c r="B626" s="77" t="s">
        <v>2643</v>
      </c>
      <c r="C626" s="80">
        <v>550</v>
      </c>
      <c r="D626" s="80" t="s">
        <v>2644</v>
      </c>
      <c r="E626" s="77" t="s">
        <v>2645</v>
      </c>
      <c r="F626" s="77"/>
    </row>
    <row r="627" spans="1:6" ht="18.75" x14ac:dyDescent="0.3">
      <c r="A627" s="79" t="s">
        <v>2646</v>
      </c>
      <c r="B627" s="77" t="s">
        <v>2647</v>
      </c>
      <c r="C627" s="80">
        <v>550</v>
      </c>
      <c r="D627" s="80" t="s">
        <v>2644</v>
      </c>
      <c r="E627" s="77" t="s">
        <v>2645</v>
      </c>
      <c r="F627" s="77"/>
    </row>
    <row r="628" spans="1:6" ht="18.75" x14ac:dyDescent="0.3">
      <c r="A628" s="79" t="s">
        <v>2648</v>
      </c>
      <c r="B628" s="77" t="s">
        <v>2649</v>
      </c>
      <c r="C628" s="80">
        <v>550</v>
      </c>
      <c r="D628" s="80" t="s">
        <v>2644</v>
      </c>
      <c r="E628" s="77" t="s">
        <v>2645</v>
      </c>
      <c r="F628" s="77"/>
    </row>
    <row r="629" spans="1:6" ht="18.75" x14ac:dyDescent="0.3">
      <c r="A629" s="79" t="s">
        <v>2650</v>
      </c>
      <c r="B629" s="77" t="s">
        <v>2651</v>
      </c>
      <c r="C629" s="80">
        <v>550</v>
      </c>
      <c r="D629" s="80" t="s">
        <v>2644</v>
      </c>
      <c r="E629" s="77" t="s">
        <v>2645</v>
      </c>
      <c r="F629" s="77"/>
    </row>
    <row r="630" spans="1:6" ht="18.75" x14ac:dyDescent="0.3">
      <c r="A630" s="79" t="s">
        <v>2652</v>
      </c>
      <c r="B630" s="77" t="s">
        <v>2653</v>
      </c>
      <c r="C630" s="80">
        <v>550</v>
      </c>
      <c r="D630" s="80" t="s">
        <v>2644</v>
      </c>
      <c r="E630" s="77" t="s">
        <v>2645</v>
      </c>
      <c r="F630" s="77"/>
    </row>
    <row r="631" spans="1:6" ht="18.75" x14ac:dyDescent="0.3">
      <c r="A631" s="79"/>
      <c r="B631" s="124" t="s">
        <v>2654</v>
      </c>
      <c r="C631" s="80">
        <v>555</v>
      </c>
      <c r="D631" s="80"/>
      <c r="E631" s="123" t="s">
        <v>2655</v>
      </c>
      <c r="F631" s="77"/>
    </row>
    <row r="632" spans="1:6" ht="18.75" x14ac:dyDescent="0.3">
      <c r="A632" s="79" t="s">
        <v>2656</v>
      </c>
      <c r="B632" s="77" t="s">
        <v>2657</v>
      </c>
      <c r="C632" s="80">
        <v>555</v>
      </c>
      <c r="D632" s="80"/>
      <c r="E632" s="123" t="s">
        <v>2655</v>
      </c>
      <c r="F632" s="77"/>
    </row>
    <row r="633" spans="1:6" ht="18.75" x14ac:dyDescent="0.3">
      <c r="A633" s="103"/>
      <c r="B633" s="125" t="s">
        <v>2658</v>
      </c>
      <c r="C633" s="102">
        <v>555</v>
      </c>
      <c r="D633" s="102"/>
      <c r="E633" s="123" t="s">
        <v>2655</v>
      </c>
      <c r="F633" s="101" t="s">
        <v>1179</v>
      </c>
    </row>
    <row r="634" spans="1:6" ht="18.75" x14ac:dyDescent="0.3">
      <c r="A634" s="79" t="s">
        <v>2659</v>
      </c>
      <c r="B634" s="77" t="s">
        <v>2660</v>
      </c>
      <c r="C634" s="80">
        <v>556</v>
      </c>
      <c r="D634" s="80" t="s">
        <v>2661</v>
      </c>
      <c r="E634" s="77" t="s">
        <v>2662</v>
      </c>
      <c r="F634" s="77"/>
    </row>
    <row r="635" spans="1:6" ht="18.75" x14ac:dyDescent="0.3">
      <c r="A635" s="79" t="s">
        <v>2663</v>
      </c>
      <c r="B635" s="77" t="s">
        <v>2664</v>
      </c>
      <c r="C635" s="80">
        <v>556</v>
      </c>
      <c r="D635" s="80" t="s">
        <v>2661</v>
      </c>
      <c r="E635" s="77" t="s">
        <v>2662</v>
      </c>
      <c r="F635" s="77"/>
    </row>
    <row r="636" spans="1:6" ht="18.75" x14ac:dyDescent="0.3">
      <c r="A636" s="79" t="s">
        <v>2665</v>
      </c>
      <c r="B636" s="77" t="s">
        <v>2666</v>
      </c>
      <c r="C636" s="80">
        <v>558</v>
      </c>
      <c r="D636" s="80" t="s">
        <v>2667</v>
      </c>
      <c r="E636" s="77" t="s">
        <v>2668</v>
      </c>
      <c r="F636" s="77"/>
    </row>
    <row r="637" spans="1:6" s="55" customFormat="1" ht="18.75" x14ac:dyDescent="0.3">
      <c r="A637" s="79" t="s">
        <v>2669</v>
      </c>
      <c r="B637" s="77" t="s">
        <v>2670</v>
      </c>
      <c r="C637" s="80">
        <v>560</v>
      </c>
      <c r="D637" s="80" t="s">
        <v>2671</v>
      </c>
      <c r="E637" s="77" t="s">
        <v>2672</v>
      </c>
      <c r="F637" s="77"/>
    </row>
    <row r="638" spans="1:6" ht="18.75" x14ac:dyDescent="0.3">
      <c r="A638" s="79" t="s">
        <v>2673</v>
      </c>
      <c r="B638" s="77" t="s">
        <v>2674</v>
      </c>
      <c r="C638" s="80">
        <v>560</v>
      </c>
      <c r="D638" s="80" t="s">
        <v>2671</v>
      </c>
      <c r="E638" s="77" t="s">
        <v>2672</v>
      </c>
      <c r="F638" s="77"/>
    </row>
    <row r="639" spans="1:6" ht="18.75" x14ac:dyDescent="0.3">
      <c r="A639" s="79" t="s">
        <v>2675</v>
      </c>
      <c r="B639" s="77" t="s">
        <v>2676</v>
      </c>
      <c r="C639" s="80">
        <v>560</v>
      </c>
      <c r="D639" s="80" t="s">
        <v>2671</v>
      </c>
      <c r="E639" s="77" t="s">
        <v>2672</v>
      </c>
      <c r="F639" s="77"/>
    </row>
    <row r="640" spans="1:6" ht="18.75" x14ac:dyDescent="0.3">
      <c r="A640" s="79" t="s">
        <v>2677</v>
      </c>
      <c r="B640" s="77" t="s">
        <v>2678</v>
      </c>
      <c r="C640" s="80">
        <v>560</v>
      </c>
      <c r="D640" s="80" t="s">
        <v>2671</v>
      </c>
      <c r="E640" s="77" t="s">
        <v>2672</v>
      </c>
      <c r="F640" s="77"/>
    </row>
    <row r="641" spans="1:5" ht="18.75" x14ac:dyDescent="0.3">
      <c r="A641" s="79" t="s">
        <v>2679</v>
      </c>
      <c r="B641" s="77" t="s">
        <v>2680</v>
      </c>
      <c r="C641" s="80">
        <v>560</v>
      </c>
      <c r="D641" s="80" t="s">
        <v>2671</v>
      </c>
      <c r="E641" s="77" t="s">
        <v>2672</v>
      </c>
    </row>
    <row r="642" spans="1:5" ht="18.75" x14ac:dyDescent="0.3">
      <c r="A642" s="79" t="s">
        <v>2681</v>
      </c>
      <c r="B642" s="77" t="s">
        <v>2682</v>
      </c>
      <c r="C642" s="80">
        <v>560</v>
      </c>
      <c r="D642" s="80" t="s">
        <v>2671</v>
      </c>
      <c r="E642" s="77" t="s">
        <v>2672</v>
      </c>
    </row>
    <row r="643" spans="1:5" ht="18.75" x14ac:dyDescent="0.3">
      <c r="A643" s="79" t="s">
        <v>2683</v>
      </c>
      <c r="B643" s="77" t="s">
        <v>2684</v>
      </c>
      <c r="C643" s="80">
        <v>560</v>
      </c>
      <c r="D643" s="80" t="s">
        <v>2671</v>
      </c>
      <c r="E643" s="77" t="s">
        <v>2672</v>
      </c>
    </row>
    <row r="644" spans="1:5" ht="18.75" x14ac:dyDescent="0.3">
      <c r="A644" s="79" t="s">
        <v>2685</v>
      </c>
      <c r="B644" s="77" t="s">
        <v>2686</v>
      </c>
      <c r="C644" s="80">
        <v>560</v>
      </c>
      <c r="D644" s="80" t="s">
        <v>2671</v>
      </c>
      <c r="E644" s="77" t="s">
        <v>2672</v>
      </c>
    </row>
    <row r="645" spans="1:5" ht="18.75" x14ac:dyDescent="0.3">
      <c r="A645" s="79" t="s">
        <v>2687</v>
      </c>
      <c r="B645" s="77" t="s">
        <v>2688</v>
      </c>
      <c r="C645" s="80">
        <v>560</v>
      </c>
      <c r="D645" s="80" t="s">
        <v>2671</v>
      </c>
      <c r="E645" s="77" t="s">
        <v>2672</v>
      </c>
    </row>
    <row r="646" spans="1:5" ht="18.75" x14ac:dyDescent="0.3">
      <c r="A646" s="79" t="s">
        <v>2689</v>
      </c>
      <c r="B646" s="77" t="s">
        <v>2690</v>
      </c>
      <c r="C646" s="80">
        <v>560</v>
      </c>
      <c r="D646" s="80" t="s">
        <v>2671</v>
      </c>
      <c r="E646" s="77" t="s">
        <v>2672</v>
      </c>
    </row>
    <row r="647" spans="1:5" ht="18.75" x14ac:dyDescent="0.3">
      <c r="A647" s="79" t="s">
        <v>2691</v>
      </c>
      <c r="B647" s="77" t="s">
        <v>2692</v>
      </c>
      <c r="C647" s="80">
        <v>560</v>
      </c>
      <c r="D647" s="80" t="s">
        <v>2671</v>
      </c>
      <c r="E647" s="77" t="s">
        <v>2672</v>
      </c>
    </row>
    <row r="648" spans="1:5" ht="18.75" x14ac:dyDescent="0.3">
      <c r="A648" s="79" t="s">
        <v>2693</v>
      </c>
      <c r="B648" s="77" t="s">
        <v>2694</v>
      </c>
      <c r="C648" s="80">
        <v>560</v>
      </c>
      <c r="D648" s="80" t="s">
        <v>2671</v>
      </c>
      <c r="E648" s="77" t="s">
        <v>2672</v>
      </c>
    </row>
    <row r="649" spans="1:5" ht="18.75" x14ac:dyDescent="0.3">
      <c r="A649" s="79" t="s">
        <v>2695</v>
      </c>
      <c r="B649" s="77" t="s">
        <v>2696</v>
      </c>
      <c r="C649" s="80">
        <v>560</v>
      </c>
      <c r="D649" s="80" t="s">
        <v>2671</v>
      </c>
      <c r="E649" s="77" t="s">
        <v>2672</v>
      </c>
    </row>
    <row r="650" spans="1:5" ht="18.75" x14ac:dyDescent="0.3">
      <c r="A650" s="79" t="s">
        <v>2697</v>
      </c>
      <c r="B650" s="77" t="s">
        <v>2698</v>
      </c>
      <c r="C650" s="80">
        <v>564</v>
      </c>
      <c r="D650" s="80" t="s">
        <v>2699</v>
      </c>
      <c r="E650" s="77" t="s">
        <v>2700</v>
      </c>
    </row>
    <row r="651" spans="1:5" ht="18.75" x14ac:dyDescent="0.3">
      <c r="A651" s="79" t="s">
        <v>2701</v>
      </c>
      <c r="B651" s="77" t="s">
        <v>2702</v>
      </c>
      <c r="C651" s="80">
        <v>565</v>
      </c>
      <c r="D651" s="80" t="s">
        <v>2703</v>
      </c>
      <c r="E651" s="77" t="s">
        <v>2704</v>
      </c>
    </row>
    <row r="652" spans="1:5" ht="18.75" x14ac:dyDescent="0.3">
      <c r="A652" s="79" t="s">
        <v>2705</v>
      </c>
      <c r="B652" s="77" t="s">
        <v>2706</v>
      </c>
      <c r="C652" s="80">
        <v>566</v>
      </c>
      <c r="D652" s="80" t="s">
        <v>2707</v>
      </c>
      <c r="E652" s="77" t="s">
        <v>2708</v>
      </c>
    </row>
    <row r="653" spans="1:5" ht="18.75" x14ac:dyDescent="0.3">
      <c r="A653" s="79" t="s">
        <v>2709</v>
      </c>
      <c r="B653" s="77" t="s">
        <v>2710</v>
      </c>
      <c r="C653" s="80" t="s">
        <v>2711</v>
      </c>
      <c r="D653" s="80" t="s">
        <v>2712</v>
      </c>
      <c r="E653" s="77" t="s">
        <v>2713</v>
      </c>
    </row>
    <row r="654" spans="1:5" ht="18.75" x14ac:dyDescent="0.3">
      <c r="A654" s="79" t="s">
        <v>2714</v>
      </c>
      <c r="B654" s="77" t="s">
        <v>2715</v>
      </c>
      <c r="C654" s="80">
        <v>569</v>
      </c>
      <c r="D654" s="80" t="s">
        <v>2716</v>
      </c>
      <c r="E654" s="77" t="s">
        <v>2717</v>
      </c>
    </row>
    <row r="655" spans="1:5" ht="18.75" x14ac:dyDescent="0.3">
      <c r="A655" s="79" t="s">
        <v>2718</v>
      </c>
      <c r="B655" s="77" t="s">
        <v>2719</v>
      </c>
      <c r="C655" s="80">
        <v>569</v>
      </c>
      <c r="D655" s="80" t="s">
        <v>2716</v>
      </c>
      <c r="E655" s="77" t="s">
        <v>2717</v>
      </c>
    </row>
    <row r="656" spans="1:5" ht="18.75" x14ac:dyDescent="0.3">
      <c r="A656" s="79" t="s">
        <v>2720</v>
      </c>
      <c r="B656" s="77" t="s">
        <v>2721</v>
      </c>
      <c r="C656" s="80">
        <v>569</v>
      </c>
      <c r="D656" s="80" t="s">
        <v>2716</v>
      </c>
      <c r="E656" s="77" t="s">
        <v>2717</v>
      </c>
    </row>
    <row r="657" spans="1:6" ht="18.75" x14ac:dyDescent="0.3">
      <c r="A657" s="79" t="s">
        <v>2722</v>
      </c>
      <c r="B657" s="77" t="s">
        <v>2723</v>
      </c>
      <c r="C657" s="80">
        <v>572</v>
      </c>
      <c r="D657" s="80" t="s">
        <v>2724</v>
      </c>
      <c r="E657" s="77" t="s">
        <v>2725</v>
      </c>
      <c r="F657" s="77"/>
    </row>
    <row r="658" spans="1:6" ht="18.75" x14ac:dyDescent="0.3">
      <c r="A658" s="79" t="s">
        <v>2726</v>
      </c>
      <c r="B658" s="77" t="s">
        <v>2727</v>
      </c>
      <c r="C658" s="80">
        <v>573</v>
      </c>
      <c r="D658" s="80" t="s">
        <v>2728</v>
      </c>
      <c r="E658" s="77" t="s">
        <v>2729</v>
      </c>
      <c r="F658" s="77"/>
    </row>
    <row r="659" spans="1:6" ht="18.75" x14ac:dyDescent="0.3">
      <c r="A659" s="79" t="s">
        <v>2730</v>
      </c>
      <c r="B659" s="77" t="s">
        <v>2731</v>
      </c>
      <c r="C659" s="84">
        <v>576</v>
      </c>
      <c r="D659" s="80" t="s">
        <v>2732</v>
      </c>
      <c r="E659" s="77" t="s">
        <v>2733</v>
      </c>
      <c r="F659" s="77"/>
    </row>
    <row r="660" spans="1:6" x14ac:dyDescent="0.25">
      <c r="A660" s="106" t="s">
        <v>2734</v>
      </c>
      <c r="B660" s="77" t="s">
        <v>2735</v>
      </c>
      <c r="C660" s="116">
        <v>580</v>
      </c>
      <c r="D660" s="94" t="s">
        <v>2736</v>
      </c>
      <c r="E660" s="94" t="s">
        <v>2737</v>
      </c>
      <c r="F660" s="77"/>
    </row>
    <row r="661" spans="1:6" x14ac:dyDescent="0.25">
      <c r="A661" s="106" t="s">
        <v>2738</v>
      </c>
      <c r="B661" s="77" t="s">
        <v>2739</v>
      </c>
      <c r="C661" s="116">
        <v>580</v>
      </c>
      <c r="D661" s="94" t="s">
        <v>2736</v>
      </c>
      <c r="E661" s="94" t="s">
        <v>2737</v>
      </c>
      <c r="F661" s="77"/>
    </row>
    <row r="662" spans="1:6" ht="18.75" x14ac:dyDescent="0.3">
      <c r="A662" s="79" t="s">
        <v>2740</v>
      </c>
      <c r="B662" s="77" t="s">
        <v>2741</v>
      </c>
      <c r="C662" s="84">
        <v>584</v>
      </c>
      <c r="D662" s="80" t="s">
        <v>2742</v>
      </c>
      <c r="E662" s="77" t="s">
        <v>346</v>
      </c>
      <c r="F662" s="77"/>
    </row>
    <row r="663" spans="1:6" ht="18.75" x14ac:dyDescent="0.3">
      <c r="A663" s="79" t="s">
        <v>2743</v>
      </c>
      <c r="B663" s="77" t="s">
        <v>2744</v>
      </c>
      <c r="C663" s="80">
        <v>587</v>
      </c>
      <c r="D663" s="80" t="s">
        <v>2745</v>
      </c>
      <c r="E663" s="77" t="s">
        <v>2746</v>
      </c>
      <c r="F663" s="77"/>
    </row>
    <row r="664" spans="1:6" ht="18.75" x14ac:dyDescent="0.3">
      <c r="A664" s="79" t="s">
        <v>2747</v>
      </c>
      <c r="B664" s="77" t="s">
        <v>2748</v>
      </c>
      <c r="C664" s="80">
        <v>591</v>
      </c>
      <c r="D664" s="80" t="s">
        <v>2749</v>
      </c>
      <c r="E664" s="77" t="s">
        <v>2750</v>
      </c>
      <c r="F664" s="77"/>
    </row>
    <row r="665" spans="1:6" ht="18.75" x14ac:dyDescent="0.3">
      <c r="A665" s="103" t="s">
        <v>2751</v>
      </c>
      <c r="B665" s="101" t="s">
        <v>2752</v>
      </c>
      <c r="C665" s="102">
        <v>592</v>
      </c>
      <c r="D665" s="102" t="s">
        <v>2753</v>
      </c>
      <c r="E665" s="101" t="s">
        <v>2754</v>
      </c>
      <c r="F665" s="101" t="s">
        <v>1179</v>
      </c>
    </row>
    <row r="666" spans="1:6" ht="18.75" x14ac:dyDescent="0.3">
      <c r="A666" s="113" t="s">
        <v>2755</v>
      </c>
      <c r="B666" s="101" t="s">
        <v>2756</v>
      </c>
      <c r="C666" s="102">
        <v>592</v>
      </c>
      <c r="D666" s="102" t="s">
        <v>2753</v>
      </c>
      <c r="E666" s="101" t="s">
        <v>2754</v>
      </c>
      <c r="F666" s="101" t="s">
        <v>1179</v>
      </c>
    </row>
    <row r="667" spans="1:6" ht="18.75" x14ac:dyDescent="0.3">
      <c r="A667" s="79" t="s">
        <v>2757</v>
      </c>
      <c r="B667" s="77" t="s">
        <v>2758</v>
      </c>
      <c r="C667" s="80">
        <v>595</v>
      </c>
      <c r="D667" s="80" t="s">
        <v>2759</v>
      </c>
      <c r="E667" s="77" t="s">
        <v>2760</v>
      </c>
      <c r="F667" s="77"/>
    </row>
    <row r="668" spans="1:6" ht="18.75" x14ac:dyDescent="0.3">
      <c r="A668" s="79" t="s">
        <v>2761</v>
      </c>
      <c r="B668" s="77" t="s">
        <v>2762</v>
      </c>
      <c r="C668" s="80">
        <v>596</v>
      </c>
      <c r="D668" s="80" t="s">
        <v>2763</v>
      </c>
      <c r="E668" s="77" t="s">
        <v>2764</v>
      </c>
      <c r="F668" s="77"/>
    </row>
    <row r="669" spans="1:6" ht="18.75" x14ac:dyDescent="0.3">
      <c r="A669" s="79" t="s">
        <v>2765</v>
      </c>
      <c r="B669" s="77" t="s">
        <v>2766</v>
      </c>
      <c r="C669" s="80">
        <v>598</v>
      </c>
      <c r="D669" s="80" t="s">
        <v>2767</v>
      </c>
      <c r="E669" s="77" t="s">
        <v>2768</v>
      </c>
      <c r="F669" s="77"/>
    </row>
    <row r="670" spans="1:6" s="55" customFormat="1" ht="18.75" x14ac:dyDescent="0.3">
      <c r="A670" s="79" t="s">
        <v>2769</v>
      </c>
      <c r="B670" s="77" t="s">
        <v>2770</v>
      </c>
      <c r="C670" s="80">
        <v>600</v>
      </c>
      <c r="D670" s="80" t="s">
        <v>2771</v>
      </c>
      <c r="E670" s="77" t="s">
        <v>2772</v>
      </c>
      <c r="F670" s="77"/>
    </row>
    <row r="671" spans="1:6" s="55" customFormat="1" ht="18.75" x14ac:dyDescent="0.3">
      <c r="A671" s="82">
        <v>150039000012</v>
      </c>
      <c r="B671" s="77" t="s">
        <v>2773</v>
      </c>
      <c r="C671" s="80">
        <v>602</v>
      </c>
      <c r="D671" s="80" t="s">
        <v>2774</v>
      </c>
      <c r="E671" s="77" t="s">
        <v>2775</v>
      </c>
      <c r="F671" s="77"/>
    </row>
    <row r="672" spans="1:6" ht="18.75" x14ac:dyDescent="0.3">
      <c r="A672" s="79" t="s">
        <v>2776</v>
      </c>
      <c r="B672" s="77" t="s">
        <v>2777</v>
      </c>
      <c r="C672" s="80">
        <v>602</v>
      </c>
      <c r="D672" s="80" t="s">
        <v>2774</v>
      </c>
      <c r="E672" s="77" t="s">
        <v>2775</v>
      </c>
      <c r="F672" s="77"/>
    </row>
    <row r="673" spans="1:5" ht="18.75" x14ac:dyDescent="0.3">
      <c r="A673" s="79" t="s">
        <v>2778</v>
      </c>
      <c r="B673" s="77" t="s">
        <v>2779</v>
      </c>
      <c r="C673" s="80">
        <v>604</v>
      </c>
      <c r="D673" s="80" t="s">
        <v>2780</v>
      </c>
      <c r="E673" s="77" t="s">
        <v>2781</v>
      </c>
    </row>
    <row r="674" spans="1:5" ht="18.75" x14ac:dyDescent="0.3">
      <c r="A674" s="79" t="s">
        <v>2782</v>
      </c>
      <c r="B674" s="77" t="s">
        <v>2783</v>
      </c>
      <c r="C674" s="80">
        <v>604</v>
      </c>
      <c r="D674" s="80" t="s">
        <v>2780</v>
      </c>
      <c r="E674" s="77" t="s">
        <v>2781</v>
      </c>
    </row>
    <row r="675" spans="1:5" ht="18.75" x14ac:dyDescent="0.3">
      <c r="A675" s="79" t="s">
        <v>2784</v>
      </c>
      <c r="B675" s="77" t="s">
        <v>2785</v>
      </c>
      <c r="C675" s="80">
        <v>604</v>
      </c>
      <c r="D675" s="80" t="s">
        <v>2780</v>
      </c>
      <c r="E675" s="77" t="s">
        <v>2781</v>
      </c>
    </row>
    <row r="676" spans="1:5" ht="18.75" x14ac:dyDescent="0.3">
      <c r="A676" s="79" t="s">
        <v>2786</v>
      </c>
      <c r="B676" s="77" t="s">
        <v>2787</v>
      </c>
      <c r="C676" s="80">
        <v>605</v>
      </c>
      <c r="D676" s="80" t="s">
        <v>2788</v>
      </c>
      <c r="E676" s="77" t="s">
        <v>2789</v>
      </c>
    </row>
    <row r="677" spans="1:5" ht="18.75" x14ac:dyDescent="0.3">
      <c r="A677" s="79" t="s">
        <v>2790</v>
      </c>
      <c r="B677" s="77" t="s">
        <v>2791</v>
      </c>
      <c r="C677" s="80">
        <v>605</v>
      </c>
      <c r="D677" s="80" t="s">
        <v>2788</v>
      </c>
      <c r="E677" s="77" t="s">
        <v>2789</v>
      </c>
    </row>
    <row r="678" spans="1:5" ht="18.75" x14ac:dyDescent="0.3">
      <c r="A678" s="79" t="s">
        <v>2792</v>
      </c>
      <c r="B678" s="77" t="s">
        <v>2793</v>
      </c>
      <c r="C678" s="80">
        <v>605</v>
      </c>
      <c r="D678" s="80" t="s">
        <v>2788</v>
      </c>
      <c r="E678" s="77" t="s">
        <v>2789</v>
      </c>
    </row>
    <row r="679" spans="1:5" ht="18.75" x14ac:dyDescent="0.3">
      <c r="A679" s="79" t="s">
        <v>2794</v>
      </c>
      <c r="B679" s="77" t="s">
        <v>2795</v>
      </c>
      <c r="C679" s="80">
        <v>605</v>
      </c>
      <c r="D679" s="80" t="s">
        <v>2788</v>
      </c>
      <c r="E679" s="77" t="s">
        <v>2789</v>
      </c>
    </row>
    <row r="680" spans="1:5" ht="18.75" x14ac:dyDescent="0.3">
      <c r="A680" s="79" t="s">
        <v>2796</v>
      </c>
      <c r="B680" s="77" t="s">
        <v>2797</v>
      </c>
      <c r="C680" s="80">
        <v>610</v>
      </c>
      <c r="D680" s="80" t="s">
        <v>2798</v>
      </c>
      <c r="E680" s="77" t="s">
        <v>2799</v>
      </c>
    </row>
    <row r="681" spans="1:5" ht="18.75" x14ac:dyDescent="0.3">
      <c r="A681" s="79" t="s">
        <v>2800</v>
      </c>
      <c r="B681" s="77" t="s">
        <v>2801</v>
      </c>
      <c r="C681" s="80">
        <v>610</v>
      </c>
      <c r="D681" s="80" t="s">
        <v>2798</v>
      </c>
      <c r="E681" s="77" t="s">
        <v>2799</v>
      </c>
    </row>
    <row r="682" spans="1:5" ht="18.75" x14ac:dyDescent="0.3">
      <c r="A682" s="79" t="s">
        <v>2802</v>
      </c>
      <c r="B682" s="77" t="s">
        <v>2803</v>
      </c>
      <c r="C682" s="80">
        <v>610</v>
      </c>
      <c r="D682" s="80" t="s">
        <v>2798</v>
      </c>
      <c r="E682" s="77" t="s">
        <v>2799</v>
      </c>
    </row>
    <row r="683" spans="1:5" ht="18.75" x14ac:dyDescent="0.3">
      <c r="A683" s="79" t="s">
        <v>2804</v>
      </c>
      <c r="B683" s="77" t="s">
        <v>2805</v>
      </c>
      <c r="C683" s="80">
        <v>624</v>
      </c>
      <c r="D683" s="80" t="s">
        <v>2806</v>
      </c>
      <c r="E683" s="77" t="s">
        <v>2807</v>
      </c>
    </row>
    <row r="684" spans="1:5" ht="18.75" x14ac:dyDescent="0.3">
      <c r="A684" s="79" t="s">
        <v>2808</v>
      </c>
      <c r="B684" s="77" t="s">
        <v>2809</v>
      </c>
      <c r="C684" s="80">
        <v>624</v>
      </c>
      <c r="D684" s="80" t="s">
        <v>2806</v>
      </c>
      <c r="E684" s="77" t="s">
        <v>2807</v>
      </c>
    </row>
    <row r="685" spans="1:5" ht="18.75" x14ac:dyDescent="0.3">
      <c r="A685" s="79" t="s">
        <v>2810</v>
      </c>
      <c r="B685" s="77" t="s">
        <v>2811</v>
      </c>
      <c r="C685" s="80">
        <v>624</v>
      </c>
      <c r="D685" s="80" t="s">
        <v>2806</v>
      </c>
      <c r="E685" s="77" t="s">
        <v>2807</v>
      </c>
    </row>
    <row r="686" spans="1:5" ht="18.75" x14ac:dyDescent="0.3">
      <c r="A686" s="79" t="s">
        <v>2812</v>
      </c>
      <c r="B686" s="77" t="s">
        <v>2813</v>
      </c>
      <c r="C686" s="80">
        <v>624</v>
      </c>
      <c r="D686" s="80" t="s">
        <v>2806</v>
      </c>
      <c r="E686" s="77" t="s">
        <v>2807</v>
      </c>
    </row>
    <row r="687" spans="1:5" ht="18.75" x14ac:dyDescent="0.3">
      <c r="A687" s="79" t="s">
        <v>2814</v>
      </c>
      <c r="B687" s="77" t="s">
        <v>2815</v>
      </c>
      <c r="C687" s="80">
        <v>624</v>
      </c>
      <c r="D687" s="80" t="s">
        <v>2806</v>
      </c>
      <c r="E687" s="77" t="s">
        <v>2807</v>
      </c>
    </row>
    <row r="688" spans="1:5" ht="18.75" x14ac:dyDescent="0.3">
      <c r="A688" s="79" t="s">
        <v>2816</v>
      </c>
      <c r="B688" s="77" t="s">
        <v>2817</v>
      </c>
      <c r="C688" s="80">
        <v>624</v>
      </c>
      <c r="D688" s="80" t="s">
        <v>2806</v>
      </c>
      <c r="E688" s="77" t="s">
        <v>2807</v>
      </c>
    </row>
    <row r="689" spans="1:7" ht="18.75" x14ac:dyDescent="0.3">
      <c r="A689" s="79" t="s">
        <v>2818</v>
      </c>
      <c r="B689" s="77" t="s">
        <v>2819</v>
      </c>
      <c r="C689" s="80">
        <v>624</v>
      </c>
      <c r="D689" s="80" t="s">
        <v>2806</v>
      </c>
      <c r="E689" s="77" t="s">
        <v>2807</v>
      </c>
      <c r="F689" s="77"/>
      <c r="G689" s="77"/>
    </row>
    <row r="690" spans="1:7" ht="18.75" x14ac:dyDescent="0.3">
      <c r="A690" s="79" t="s">
        <v>2820</v>
      </c>
      <c r="B690" s="77" t="s">
        <v>2821</v>
      </c>
      <c r="C690" s="80">
        <v>625</v>
      </c>
      <c r="D690" s="80" t="s">
        <v>2822</v>
      </c>
      <c r="E690" s="77" t="s">
        <v>2823</v>
      </c>
      <c r="F690" s="77"/>
      <c r="G690" s="77"/>
    </row>
    <row r="691" spans="1:7" ht="18.75" x14ac:dyDescent="0.3">
      <c r="A691" s="79" t="s">
        <v>2824</v>
      </c>
      <c r="B691" s="77" t="s">
        <v>2825</v>
      </c>
      <c r="C691" s="80">
        <v>626</v>
      </c>
      <c r="D691" s="80" t="s">
        <v>2826</v>
      </c>
      <c r="E691" s="77" t="s">
        <v>2827</v>
      </c>
      <c r="F691" s="77"/>
      <c r="G691" s="77"/>
    </row>
    <row r="692" spans="1:7" ht="18.75" x14ac:dyDescent="0.3">
      <c r="A692" s="79" t="s">
        <v>2828</v>
      </c>
      <c r="B692" s="77" t="s">
        <v>2829</v>
      </c>
      <c r="C692" s="80">
        <v>627</v>
      </c>
      <c r="D692" s="80" t="s">
        <v>2830</v>
      </c>
      <c r="E692" s="77" t="s">
        <v>2831</v>
      </c>
      <c r="F692" s="77"/>
      <c r="G692" s="77"/>
    </row>
    <row r="693" spans="1:7" ht="18.75" x14ac:dyDescent="0.3">
      <c r="A693" s="79" t="s">
        <v>2832</v>
      </c>
      <c r="B693" s="77" t="s">
        <v>504</v>
      </c>
      <c r="C693" s="80">
        <v>630</v>
      </c>
      <c r="D693" s="80" t="s">
        <v>2833</v>
      </c>
      <c r="E693" s="77" t="s">
        <v>486</v>
      </c>
      <c r="F693" s="77"/>
      <c r="G693" s="77"/>
    </row>
    <row r="694" spans="1:7" ht="18.75" x14ac:dyDescent="0.3">
      <c r="A694" s="79" t="s">
        <v>2834</v>
      </c>
      <c r="B694" s="77" t="s">
        <v>2835</v>
      </c>
      <c r="C694" s="80">
        <v>631</v>
      </c>
      <c r="D694" s="80" t="s">
        <v>2836</v>
      </c>
      <c r="E694" s="77" t="s">
        <v>2837</v>
      </c>
      <c r="F694" s="77"/>
      <c r="G694" s="77"/>
    </row>
    <row r="695" spans="1:7" ht="18.75" x14ac:dyDescent="0.3">
      <c r="A695" s="79">
        <v>156066000783</v>
      </c>
      <c r="B695" s="77" t="s">
        <v>2838</v>
      </c>
      <c r="C695" s="80">
        <v>631</v>
      </c>
      <c r="D695" s="80" t="s">
        <v>2836</v>
      </c>
      <c r="E695" s="77" t="s">
        <v>2837</v>
      </c>
      <c r="F695" s="77"/>
      <c r="G695" s="77"/>
    </row>
    <row r="696" spans="1:7" ht="18.75" x14ac:dyDescent="0.3">
      <c r="A696" s="79" t="s">
        <v>2839</v>
      </c>
      <c r="B696" s="77" t="s">
        <v>2840</v>
      </c>
      <c r="C696" s="80">
        <v>633</v>
      </c>
      <c r="D696" s="80" t="s">
        <v>2841</v>
      </c>
      <c r="E696" s="77" t="s">
        <v>461</v>
      </c>
      <c r="F696" s="77"/>
      <c r="G696" s="77"/>
    </row>
    <row r="697" spans="1:7" ht="18.75" x14ac:dyDescent="0.3">
      <c r="A697" s="79" t="s">
        <v>2842</v>
      </c>
      <c r="B697" s="77" t="s">
        <v>2843</v>
      </c>
      <c r="C697" s="80">
        <v>637</v>
      </c>
      <c r="D697" s="80" t="s">
        <v>2844</v>
      </c>
      <c r="E697" s="77" t="s">
        <v>2845</v>
      </c>
      <c r="F697" s="77"/>
      <c r="G697" s="77"/>
    </row>
    <row r="698" spans="1:7" ht="18.75" x14ac:dyDescent="0.3">
      <c r="A698" s="79" t="s">
        <v>2846</v>
      </c>
      <c r="B698" s="77" t="s">
        <v>2847</v>
      </c>
      <c r="C698" s="80">
        <v>641</v>
      </c>
      <c r="D698" s="80" t="s">
        <v>2848</v>
      </c>
      <c r="E698" s="77" t="s">
        <v>2849</v>
      </c>
      <c r="F698" s="77"/>
      <c r="G698" s="77"/>
    </row>
    <row r="699" spans="1:7" ht="18.75" x14ac:dyDescent="0.3">
      <c r="A699" s="79" t="s">
        <v>2850</v>
      </c>
      <c r="B699" s="77" t="s">
        <v>2851</v>
      </c>
      <c r="C699" s="80">
        <v>642</v>
      </c>
      <c r="D699" s="80" t="s">
        <v>2852</v>
      </c>
      <c r="E699" s="77" t="s">
        <v>2853</v>
      </c>
      <c r="F699" s="77"/>
      <c r="G699" s="77"/>
    </row>
    <row r="700" spans="1:7" ht="18.75" x14ac:dyDescent="0.3">
      <c r="A700" s="79" t="s">
        <v>2854</v>
      </c>
      <c r="B700" s="77" t="s">
        <v>2855</v>
      </c>
      <c r="C700" s="80">
        <v>653</v>
      </c>
      <c r="D700" s="94" t="s">
        <v>2856</v>
      </c>
      <c r="E700" s="93" t="s">
        <v>2857</v>
      </c>
      <c r="F700" s="77"/>
      <c r="G700" s="77"/>
    </row>
    <row r="701" spans="1:7" ht="18.75" x14ac:dyDescent="0.3">
      <c r="A701" s="79">
        <v>164028000433</v>
      </c>
      <c r="B701" s="77" t="s">
        <v>2858</v>
      </c>
      <c r="C701" s="80">
        <v>706</v>
      </c>
      <c r="D701" s="82">
        <v>164028000444</v>
      </c>
      <c r="E701" s="77" t="s">
        <v>2859</v>
      </c>
      <c r="F701" s="77"/>
      <c r="G701" s="77"/>
    </row>
    <row r="702" spans="1:7" ht="18.75" x14ac:dyDescent="0.3">
      <c r="A702" s="82">
        <v>164033000274</v>
      </c>
      <c r="B702" s="77" t="s">
        <v>2860</v>
      </c>
      <c r="C702" s="80">
        <v>718</v>
      </c>
      <c r="D702" s="79">
        <v>164033001022</v>
      </c>
      <c r="E702" s="77" t="s">
        <v>2861</v>
      </c>
      <c r="F702" s="77"/>
      <c r="G702" s="77"/>
    </row>
    <row r="703" spans="1:7" ht="18.75" x14ac:dyDescent="0.3">
      <c r="A703" s="82">
        <v>164033000307</v>
      </c>
      <c r="B703" s="77" t="s">
        <v>2862</v>
      </c>
      <c r="C703" s="80">
        <v>718</v>
      </c>
      <c r="D703" s="79">
        <v>164033001022</v>
      </c>
      <c r="E703" s="77" t="s">
        <v>2861</v>
      </c>
      <c r="F703" s="77"/>
      <c r="G703" s="117"/>
    </row>
    <row r="704" spans="1:7" ht="18.75" x14ac:dyDescent="0.3">
      <c r="A704" s="82">
        <v>964003090028</v>
      </c>
      <c r="B704" s="77" t="s">
        <v>2863</v>
      </c>
      <c r="C704" s="78">
        <v>729</v>
      </c>
      <c r="D704" s="82">
        <v>964003090017</v>
      </c>
      <c r="E704" s="77" t="s">
        <v>2864</v>
      </c>
      <c r="F704" s="77"/>
      <c r="G704" s="77"/>
    </row>
    <row r="705" spans="1:7" ht="18.75" x14ac:dyDescent="0.3">
      <c r="A705" s="82">
        <v>964003090039</v>
      </c>
      <c r="B705" s="77" t="s">
        <v>2865</v>
      </c>
      <c r="C705" s="78">
        <v>729</v>
      </c>
      <c r="D705" s="82">
        <v>964003090017</v>
      </c>
      <c r="E705" s="77" t="s">
        <v>2864</v>
      </c>
      <c r="F705" s="67"/>
      <c r="G705" s="67"/>
    </row>
    <row r="706" spans="1:7" ht="18.75" x14ac:dyDescent="0.3">
      <c r="A706" s="82">
        <v>964003090040</v>
      </c>
      <c r="B706" s="77" t="s">
        <v>2866</v>
      </c>
      <c r="C706" s="78">
        <v>729</v>
      </c>
      <c r="D706" s="82">
        <v>964003090017</v>
      </c>
      <c r="E706" s="77" t="s">
        <v>2864</v>
      </c>
      <c r="F706" s="67"/>
      <c r="G706" s="73"/>
    </row>
    <row r="707" spans="1:7" ht="18.75" x14ac:dyDescent="0.3">
      <c r="A707" s="82">
        <v>964003090050</v>
      </c>
      <c r="B707" s="77" t="s">
        <v>2867</v>
      </c>
      <c r="C707" s="78">
        <v>729</v>
      </c>
      <c r="D707" s="82">
        <v>964003090017</v>
      </c>
      <c r="E707" s="77" t="s">
        <v>2864</v>
      </c>
      <c r="F707" s="67"/>
      <c r="G707" s="67"/>
    </row>
    <row r="708" spans="1:7" ht="18.75" x14ac:dyDescent="0.3">
      <c r="A708" s="82">
        <v>964003090061</v>
      </c>
      <c r="B708" s="77" t="s">
        <v>2868</v>
      </c>
      <c r="C708" s="78">
        <v>729</v>
      </c>
      <c r="D708" s="82">
        <v>964003090017</v>
      </c>
      <c r="E708" s="77" t="s">
        <v>2864</v>
      </c>
      <c r="F708" s="67"/>
      <c r="G708" s="67"/>
    </row>
    <row r="709" spans="1:7" ht="18.75" x14ac:dyDescent="0.3">
      <c r="A709" s="82">
        <v>964003090072</v>
      </c>
      <c r="B709" s="77" t="s">
        <v>2869</v>
      </c>
      <c r="C709" s="78">
        <v>729</v>
      </c>
      <c r="D709" s="82">
        <v>964003090017</v>
      </c>
      <c r="E709" s="77" t="s">
        <v>2864</v>
      </c>
      <c r="F709" s="67"/>
      <c r="G709" s="67"/>
    </row>
    <row r="710" spans="1:7" ht="18.75" x14ac:dyDescent="0.3">
      <c r="A710" s="82">
        <v>964003090083</v>
      </c>
      <c r="B710" s="77" t="s">
        <v>2870</v>
      </c>
      <c r="C710" s="78">
        <v>729</v>
      </c>
      <c r="D710" s="82">
        <v>964003090017</v>
      </c>
      <c r="E710" s="77" t="s">
        <v>2864</v>
      </c>
      <c r="F710" s="67"/>
      <c r="G710" s="67"/>
    </row>
    <row r="711" spans="1:7" ht="18.75" x14ac:dyDescent="0.3">
      <c r="A711" s="82">
        <v>964003100016</v>
      </c>
      <c r="B711" s="77" t="s">
        <v>2871</v>
      </c>
      <c r="C711" s="78">
        <v>729</v>
      </c>
      <c r="D711" s="82">
        <v>964003090017</v>
      </c>
      <c r="E711" s="77" t="s">
        <v>2864</v>
      </c>
      <c r="F711" s="67"/>
      <c r="G711" s="67"/>
    </row>
    <row r="712" spans="1:7" ht="18.75" x14ac:dyDescent="0.3">
      <c r="A712" s="79" t="s">
        <v>2872</v>
      </c>
      <c r="B712" s="77" t="s">
        <v>2873</v>
      </c>
      <c r="C712" s="80">
        <v>735</v>
      </c>
      <c r="D712" s="79">
        <v>156054000454</v>
      </c>
      <c r="E712" s="77" t="s">
        <v>2874</v>
      </c>
      <c r="F712" s="67"/>
      <c r="G712" s="67"/>
    </row>
    <row r="713" spans="1:7" ht="18.75" x14ac:dyDescent="0.3">
      <c r="A713" s="82">
        <v>134064000257</v>
      </c>
      <c r="B713" s="77" t="s">
        <v>2875</v>
      </c>
      <c r="C713" s="78">
        <v>775</v>
      </c>
      <c r="D713" s="82">
        <v>134064000620</v>
      </c>
      <c r="E713" s="77" t="s">
        <v>2876</v>
      </c>
      <c r="F713" s="67"/>
      <c r="G713" s="67"/>
    </row>
    <row r="714" spans="1:7" ht="18.75" x14ac:dyDescent="0.3">
      <c r="A714" s="89">
        <v>156090000649</v>
      </c>
      <c r="B714" s="77" t="s">
        <v>2877</v>
      </c>
      <c r="C714" s="80">
        <v>860</v>
      </c>
      <c r="D714" s="89">
        <v>156090000650</v>
      </c>
      <c r="E714" s="77" t="s">
        <v>2878</v>
      </c>
      <c r="F714" s="67"/>
      <c r="G714" s="67"/>
    </row>
    <row r="715" spans="1:7" ht="18.75" x14ac:dyDescent="0.3">
      <c r="A715" s="82">
        <v>164033000340</v>
      </c>
      <c r="B715" s="77" t="s">
        <v>2879</v>
      </c>
      <c r="C715" s="78">
        <v>879</v>
      </c>
      <c r="D715" s="82">
        <v>164033000373</v>
      </c>
      <c r="E715" s="77" t="s">
        <v>2880</v>
      </c>
      <c r="F715" s="67"/>
      <c r="G715" s="67"/>
    </row>
    <row r="716" spans="1:7" ht="18.75" x14ac:dyDescent="0.3">
      <c r="A716" s="82">
        <v>164033000351</v>
      </c>
      <c r="B716" s="77" t="s">
        <v>2881</v>
      </c>
      <c r="C716" s="78">
        <v>879</v>
      </c>
      <c r="D716" s="82">
        <v>164033000373</v>
      </c>
      <c r="E716" s="77" t="s">
        <v>2880</v>
      </c>
      <c r="F716" s="67"/>
      <c r="G716" s="67"/>
    </row>
    <row r="717" spans="1:7" ht="18.75" x14ac:dyDescent="0.3">
      <c r="A717" s="82">
        <v>164033000362</v>
      </c>
      <c r="B717" s="77" t="s">
        <v>2882</v>
      </c>
      <c r="C717" s="78">
        <v>879</v>
      </c>
      <c r="D717" s="82">
        <v>164033000373</v>
      </c>
      <c r="E717" s="77" t="s">
        <v>2880</v>
      </c>
      <c r="F717" s="67"/>
      <c r="G717" s="67"/>
    </row>
    <row r="718" spans="1:7" ht="18.75" x14ac:dyDescent="0.3">
      <c r="A718" s="79" t="s">
        <v>2883</v>
      </c>
      <c r="B718" s="77" t="s">
        <v>2884</v>
      </c>
      <c r="C718" s="80">
        <v>941</v>
      </c>
      <c r="D718" s="88">
        <v>164037000281</v>
      </c>
      <c r="E718" s="77" t="s">
        <v>2885</v>
      </c>
      <c r="F718" s="67"/>
      <c r="G718" s="67"/>
    </row>
    <row r="719" spans="1:7" ht="18.75" x14ac:dyDescent="0.3">
      <c r="A719" s="79">
        <v>164024000085</v>
      </c>
      <c r="B719" s="77" t="s">
        <v>2886</v>
      </c>
      <c r="C719" s="80">
        <v>948</v>
      </c>
      <c r="D719" s="88">
        <v>164024000811</v>
      </c>
      <c r="E719" s="77" t="s">
        <v>2887</v>
      </c>
      <c r="F719" s="67"/>
      <c r="G719" s="67"/>
    </row>
    <row r="720" spans="1:7" ht="18.75" x14ac:dyDescent="0.3">
      <c r="A720" s="82">
        <v>156137000866</v>
      </c>
      <c r="B720" s="77" t="s">
        <v>2888</v>
      </c>
      <c r="C720" s="78">
        <v>970</v>
      </c>
      <c r="D720" s="82">
        <v>156137000888</v>
      </c>
      <c r="E720" s="77" t="s">
        <v>2889</v>
      </c>
      <c r="F720" s="67"/>
      <c r="G720" s="67"/>
    </row>
    <row r="721" spans="1:7" ht="18.75" x14ac:dyDescent="0.3">
      <c r="A721" s="100">
        <v>156137000877</v>
      </c>
      <c r="B721" s="77" t="s">
        <v>2890</v>
      </c>
      <c r="C721" s="78">
        <v>970</v>
      </c>
      <c r="D721" s="82">
        <v>156137000888</v>
      </c>
      <c r="E721" s="77" t="s">
        <v>2889</v>
      </c>
      <c r="F721" s="77"/>
      <c r="G721" s="77"/>
    </row>
    <row r="722" spans="1:7" ht="18.75" x14ac:dyDescent="0.3">
      <c r="A722" s="79" t="s">
        <v>2891</v>
      </c>
      <c r="B722" s="77" t="s">
        <v>2892</v>
      </c>
      <c r="C722" s="80">
        <v>1013</v>
      </c>
      <c r="D722" s="79">
        <v>156123000100</v>
      </c>
      <c r="E722" s="77" t="s">
        <v>2893</v>
      </c>
      <c r="F722" s="77"/>
      <c r="G722" s="77"/>
    </row>
    <row r="723" spans="1:7" ht="18.75" x14ac:dyDescent="0.3">
      <c r="A723" s="79">
        <v>158173000447</v>
      </c>
      <c r="B723" s="77" t="s">
        <v>2894</v>
      </c>
      <c r="C723" s="80">
        <v>1030</v>
      </c>
      <c r="D723" s="82">
        <v>158173000051</v>
      </c>
      <c r="E723" s="77" t="s">
        <v>142</v>
      </c>
      <c r="F723" s="77"/>
      <c r="G723" s="77"/>
    </row>
    <row r="724" spans="1:7" ht="18.75" x14ac:dyDescent="0.3">
      <c r="A724" s="91">
        <v>156061000216</v>
      </c>
      <c r="B724" s="77" t="s">
        <v>2895</v>
      </c>
      <c r="C724" s="80">
        <v>1040</v>
      </c>
      <c r="D724" s="91">
        <v>156061000205</v>
      </c>
      <c r="E724" s="77" t="s">
        <v>2896</v>
      </c>
      <c r="F724" s="77"/>
      <c r="G724" s="77"/>
    </row>
    <row r="725" spans="1:7" ht="18.75" x14ac:dyDescent="0.3">
      <c r="A725" s="82">
        <v>156066000750</v>
      </c>
      <c r="B725" s="77" t="s">
        <v>2897</v>
      </c>
      <c r="C725" s="80">
        <v>1112</v>
      </c>
      <c r="D725" s="79">
        <v>156066000486</v>
      </c>
      <c r="E725" s="77" t="s">
        <v>2898</v>
      </c>
      <c r="F725" s="77"/>
      <c r="G725" s="77"/>
    </row>
    <row r="726" spans="1:7" ht="18.75" x14ac:dyDescent="0.3">
      <c r="A726" s="79" t="s">
        <v>2899</v>
      </c>
      <c r="B726" s="77" t="s">
        <v>2900</v>
      </c>
      <c r="C726" s="80"/>
      <c r="D726" s="79" t="s">
        <v>2901</v>
      </c>
      <c r="E726" s="77" t="s">
        <v>2902</v>
      </c>
      <c r="F726" s="77"/>
      <c r="G726" s="77"/>
    </row>
    <row r="727" spans="1:7" ht="18.75" x14ac:dyDescent="0.3">
      <c r="A727" s="79" t="s">
        <v>2903</v>
      </c>
      <c r="B727" s="77" t="s">
        <v>2904</v>
      </c>
      <c r="C727" s="80"/>
      <c r="D727" s="79" t="s">
        <v>2905</v>
      </c>
      <c r="E727" s="77" t="s">
        <v>2906</v>
      </c>
      <c r="F727" s="77"/>
      <c r="G727" s="77"/>
    </row>
    <row r="728" spans="1:7" ht="18.75" x14ac:dyDescent="0.3">
      <c r="A728" s="79">
        <v>156049001262</v>
      </c>
      <c r="B728" s="77" t="s">
        <v>2907</v>
      </c>
      <c r="C728" s="80">
        <v>1208</v>
      </c>
      <c r="D728" s="88">
        <v>156049001251</v>
      </c>
      <c r="E728" s="77" t="s">
        <v>655</v>
      </c>
      <c r="F728" s="77"/>
      <c r="G728" s="77"/>
    </row>
    <row r="729" spans="1:7" ht="18.75" x14ac:dyDescent="0.3">
      <c r="A729" s="82">
        <v>156055001070</v>
      </c>
      <c r="B729" s="77" t="s">
        <v>2908</v>
      </c>
      <c r="C729" s="78">
        <v>1296</v>
      </c>
      <c r="D729" s="82">
        <v>156055001069</v>
      </c>
      <c r="E729" s="77" t="s">
        <v>2909</v>
      </c>
      <c r="F729" s="77"/>
      <c r="G729" s="77"/>
    </row>
    <row r="730" spans="1:7" ht="18.75" x14ac:dyDescent="0.3">
      <c r="A730" s="82">
        <v>134065001170</v>
      </c>
      <c r="B730" s="77" t="s">
        <v>2910</v>
      </c>
      <c r="C730" s="78">
        <v>1419</v>
      </c>
      <c r="D730" s="82">
        <v>134065001169</v>
      </c>
      <c r="E730" s="77" t="s">
        <v>2911</v>
      </c>
      <c r="F730" s="77"/>
      <c r="G730" s="77"/>
    </row>
    <row r="731" spans="1:7" ht="18.75" x14ac:dyDescent="0.3">
      <c r="A731" s="82">
        <v>134065001180</v>
      </c>
      <c r="B731" s="77" t="s">
        <v>2912</v>
      </c>
      <c r="C731" s="78">
        <v>1419</v>
      </c>
      <c r="D731" s="82">
        <v>134065001169</v>
      </c>
      <c r="E731" s="77" t="s">
        <v>2911</v>
      </c>
      <c r="F731" s="77"/>
      <c r="G731" s="77"/>
    </row>
    <row r="732" spans="1:7" ht="18.75" x14ac:dyDescent="0.3">
      <c r="A732" s="82">
        <v>134065001191</v>
      </c>
      <c r="B732" s="77" t="s">
        <v>2913</v>
      </c>
      <c r="C732" s="78">
        <v>1419</v>
      </c>
      <c r="D732" s="82">
        <v>134065001169</v>
      </c>
      <c r="E732" s="77" t="s">
        <v>2911</v>
      </c>
      <c r="F732" s="77"/>
      <c r="G732" s="77"/>
    </row>
    <row r="733" spans="1:7" ht="18.75" x14ac:dyDescent="0.3">
      <c r="A733" s="79">
        <v>162167100073</v>
      </c>
      <c r="B733" s="77" t="s">
        <v>2914</v>
      </c>
      <c r="C733" s="80">
        <v>1421</v>
      </c>
      <c r="D733" s="82">
        <v>162167100084</v>
      </c>
      <c r="E733" s="77" t="s">
        <v>416</v>
      </c>
      <c r="F733" s="77"/>
      <c r="G733" s="77"/>
    </row>
    <row r="734" spans="1:7" ht="18.75" x14ac:dyDescent="0.3">
      <c r="A734" s="82">
        <v>150006000078</v>
      </c>
      <c r="B734" s="77" t="s">
        <v>2915</v>
      </c>
      <c r="C734" s="78">
        <v>1424</v>
      </c>
      <c r="D734" s="82">
        <v>150006000034</v>
      </c>
      <c r="E734" s="77" t="s">
        <v>2916</v>
      </c>
      <c r="F734" s="77"/>
      <c r="G734" s="77"/>
    </row>
    <row r="735" spans="1:7" ht="18.75" x14ac:dyDescent="0.3">
      <c r="A735" s="82">
        <v>156069001726</v>
      </c>
      <c r="B735" s="77" t="s">
        <v>2917</v>
      </c>
      <c r="C735" s="78">
        <v>1561</v>
      </c>
      <c r="D735" s="94" t="s">
        <v>2918</v>
      </c>
      <c r="E735" s="93" t="s">
        <v>2919</v>
      </c>
      <c r="F735" s="77"/>
      <c r="G735" s="77"/>
    </row>
    <row r="736" spans="1:7" ht="18.75" x14ac:dyDescent="0.3">
      <c r="A736" s="82">
        <v>156069001737</v>
      </c>
      <c r="B736" s="77" t="s">
        <v>2920</v>
      </c>
      <c r="C736" s="78">
        <v>1561</v>
      </c>
      <c r="D736" s="94" t="s">
        <v>2918</v>
      </c>
      <c r="E736" s="93" t="s">
        <v>2919</v>
      </c>
      <c r="F736" s="93"/>
      <c r="G736" s="94"/>
    </row>
    <row r="737" spans="1:7" ht="18.75" x14ac:dyDescent="0.3">
      <c r="A737" s="82">
        <v>156069001748</v>
      </c>
      <c r="B737" s="77" t="s">
        <v>2921</v>
      </c>
      <c r="C737" s="78">
        <v>1561</v>
      </c>
      <c r="D737" s="94" t="s">
        <v>2918</v>
      </c>
      <c r="E737" s="93" t="s">
        <v>2919</v>
      </c>
      <c r="F737" s="67"/>
      <c r="G737" s="67"/>
    </row>
    <row r="738" spans="1:7" ht="18.75" x14ac:dyDescent="0.3">
      <c r="A738" s="79" t="s">
        <v>2922</v>
      </c>
      <c r="B738" s="77" t="s">
        <v>2923</v>
      </c>
      <c r="C738" s="80">
        <v>1572</v>
      </c>
      <c r="D738" s="79">
        <v>156147001384</v>
      </c>
      <c r="E738" s="77" t="s">
        <v>2924</v>
      </c>
      <c r="F738" s="67"/>
      <c r="G738" s="67"/>
    </row>
    <row r="739" spans="1:7" ht="18.75" x14ac:dyDescent="0.3">
      <c r="A739" s="79" t="s">
        <v>2925</v>
      </c>
      <c r="B739" s="77" t="s">
        <v>2926</v>
      </c>
      <c r="C739" s="80">
        <v>1848</v>
      </c>
      <c r="D739" s="79" t="s">
        <v>2927</v>
      </c>
      <c r="E739" s="77" t="s">
        <v>2928</v>
      </c>
      <c r="F739" s="69"/>
      <c r="G739" s="70"/>
    </row>
    <row r="740" spans="1:7" ht="18.75" x14ac:dyDescent="0.3">
      <c r="A740" s="79" t="s">
        <v>2929</v>
      </c>
      <c r="B740" s="77" t="s">
        <v>2930</v>
      </c>
      <c r="C740" s="80">
        <v>1859</v>
      </c>
      <c r="D740" s="90">
        <v>158106011020</v>
      </c>
      <c r="E740" s="77" t="s">
        <v>2931</v>
      </c>
      <c r="F740" s="67"/>
      <c r="G740" s="67"/>
    </row>
    <row r="741" spans="1:7" ht="18.75" x14ac:dyDescent="0.3">
      <c r="A741" s="82">
        <v>158157001431</v>
      </c>
      <c r="B741" s="77" t="s">
        <v>2932</v>
      </c>
      <c r="C741" s="80">
        <v>1881</v>
      </c>
      <c r="D741" s="80" t="s">
        <v>2933</v>
      </c>
      <c r="E741" s="77" t="s">
        <v>2934</v>
      </c>
      <c r="F741" s="67"/>
      <c r="G741" s="67"/>
    </row>
    <row r="742" spans="1:7" ht="18.75" x14ac:dyDescent="0.3">
      <c r="A742" s="82">
        <v>164025000931</v>
      </c>
      <c r="B742" s="77" t="s">
        <v>2935</v>
      </c>
      <c r="C742" s="80">
        <v>1949</v>
      </c>
      <c r="D742" s="82">
        <v>164030030087</v>
      </c>
      <c r="E742" s="77" t="s">
        <v>2936</v>
      </c>
      <c r="F742" s="67"/>
      <c r="G742" s="67"/>
    </row>
    <row r="743" spans="1:7" ht="18.75" x14ac:dyDescent="0.3">
      <c r="A743" s="80" t="s">
        <v>2937</v>
      </c>
      <c r="B743" s="77" t="s">
        <v>2938</v>
      </c>
      <c r="C743" s="80">
        <v>2014</v>
      </c>
      <c r="D743" s="80" t="s">
        <v>2939</v>
      </c>
      <c r="E743" s="77" t="s">
        <v>2940</v>
      </c>
      <c r="F743" s="67"/>
      <c r="G743" s="67"/>
    </row>
    <row r="744" spans="1:7" ht="18.75" x14ac:dyDescent="0.3">
      <c r="A744" s="79" t="s">
        <v>2941</v>
      </c>
      <c r="B744" s="77" t="s">
        <v>2942</v>
      </c>
      <c r="C744" s="80">
        <v>2041</v>
      </c>
      <c r="D744" s="80" t="s">
        <v>2943</v>
      </c>
      <c r="E744" s="77" t="s">
        <v>2944</v>
      </c>
      <c r="F744" s="67"/>
      <c r="G744" s="67"/>
    </row>
    <row r="745" spans="1:7" ht="18.75" x14ac:dyDescent="0.3">
      <c r="A745" s="79" t="s">
        <v>2945</v>
      </c>
      <c r="B745" s="77" t="s">
        <v>2946</v>
      </c>
      <c r="C745" s="80">
        <v>2041</v>
      </c>
      <c r="D745" s="80" t="s">
        <v>2943</v>
      </c>
      <c r="E745" s="77" t="s">
        <v>2944</v>
      </c>
      <c r="F745" s="67"/>
      <c r="G745" s="67"/>
    </row>
    <row r="746" spans="1:7" ht="18.75" x14ac:dyDescent="0.3">
      <c r="A746" s="79">
        <v>152084000431</v>
      </c>
      <c r="B746" s="77" t="s">
        <v>2947</v>
      </c>
      <c r="C746" s="80">
        <v>2074</v>
      </c>
      <c r="D746" s="82">
        <v>152088000108</v>
      </c>
      <c r="E746" s="77" t="s">
        <v>270</v>
      </c>
      <c r="F746" s="67"/>
      <c r="G746" s="67"/>
    </row>
    <row r="747" spans="1:7" ht="18.75" x14ac:dyDescent="0.3">
      <c r="A747" s="79" t="s">
        <v>2948</v>
      </c>
      <c r="B747" s="77" t="s">
        <v>2949</v>
      </c>
      <c r="C747" s="94">
        <v>2090</v>
      </c>
      <c r="D747" s="94" t="s">
        <v>2950</v>
      </c>
      <c r="E747" s="93" t="s">
        <v>2951</v>
      </c>
      <c r="F747" s="67"/>
      <c r="G747" s="67"/>
    </row>
    <row r="748" spans="1:7" ht="18.75" x14ac:dyDescent="0.3">
      <c r="A748" s="82">
        <v>154045000098</v>
      </c>
      <c r="B748" s="77" t="s">
        <v>2952</v>
      </c>
      <c r="C748" s="78">
        <v>2197</v>
      </c>
      <c r="D748" s="82">
        <v>154045000110</v>
      </c>
      <c r="E748" s="77" t="s">
        <v>2953</v>
      </c>
      <c r="F748" s="67"/>
      <c r="G748" s="67"/>
    </row>
    <row r="749" spans="1:7" ht="18.75" x14ac:dyDescent="0.3">
      <c r="A749" s="82">
        <v>154045000109</v>
      </c>
      <c r="B749" s="77" t="s">
        <v>2954</v>
      </c>
      <c r="C749" s="78">
        <v>2197</v>
      </c>
      <c r="D749" s="82">
        <v>154045000110</v>
      </c>
      <c r="E749" s="77" t="s">
        <v>2953</v>
      </c>
      <c r="F749" s="67"/>
      <c r="G749" s="67"/>
    </row>
    <row r="750" spans="1:7" ht="19.5" thickBot="1" x14ac:dyDescent="0.35">
      <c r="A750" s="104">
        <v>156081150216</v>
      </c>
      <c r="B750" s="77" t="s">
        <v>2955</v>
      </c>
      <c r="C750" s="78">
        <v>2209</v>
      </c>
      <c r="D750" s="82">
        <v>156081150150</v>
      </c>
      <c r="E750" s="77" t="s">
        <v>2956</v>
      </c>
      <c r="F750" s="67"/>
      <c r="G750" s="67"/>
    </row>
    <row r="751" spans="1:7" ht="19.5" thickBot="1" x14ac:dyDescent="0.35">
      <c r="A751" s="104">
        <v>956084010035</v>
      </c>
      <c r="B751" s="77" t="s">
        <v>2957</v>
      </c>
      <c r="C751" s="82">
        <v>2247</v>
      </c>
      <c r="D751" s="82">
        <v>956084010024</v>
      </c>
      <c r="E751" s="77" t="s">
        <v>2958</v>
      </c>
      <c r="F751" s="67"/>
      <c r="G751" s="67"/>
    </row>
    <row r="752" spans="1:7" ht="19.5" thickBot="1" x14ac:dyDescent="0.35">
      <c r="A752" s="104">
        <v>956084010046</v>
      </c>
      <c r="B752" s="77" t="s">
        <v>2959</v>
      </c>
      <c r="C752" s="82">
        <v>2247</v>
      </c>
      <c r="D752" s="82">
        <v>956084010024</v>
      </c>
      <c r="E752" s="77" t="s">
        <v>2958</v>
      </c>
      <c r="F752" s="67"/>
      <c r="G752" s="67"/>
    </row>
    <row r="753" spans="1:5" ht="19.5" thickBot="1" x14ac:dyDescent="0.35">
      <c r="A753" s="104">
        <v>956084010068</v>
      </c>
      <c r="B753" s="77" t="s">
        <v>2960</v>
      </c>
      <c r="C753" s="82">
        <v>2247</v>
      </c>
      <c r="D753" s="82">
        <v>956084010024</v>
      </c>
      <c r="E753" s="77" t="s">
        <v>2958</v>
      </c>
    </row>
    <row r="754" spans="1:5" ht="19.5" thickBot="1" x14ac:dyDescent="0.35">
      <c r="A754" s="104">
        <v>956084010079</v>
      </c>
      <c r="B754" s="77" t="s">
        <v>2961</v>
      </c>
      <c r="C754" s="82">
        <v>2247</v>
      </c>
      <c r="D754" s="82">
        <v>956084010024</v>
      </c>
      <c r="E754" s="77" t="s">
        <v>2958</v>
      </c>
    </row>
    <row r="755" spans="1:5" ht="19.5" thickBot="1" x14ac:dyDescent="0.35">
      <c r="A755" s="105">
        <v>956084010080</v>
      </c>
      <c r="B755" s="77" t="s">
        <v>2962</v>
      </c>
      <c r="C755" s="82">
        <v>2247</v>
      </c>
      <c r="D755" s="82">
        <v>956084010024</v>
      </c>
      <c r="E755" s="77" t="s">
        <v>2958</v>
      </c>
    </row>
    <row r="756" spans="1:5" ht="19.5" thickBot="1" x14ac:dyDescent="0.35">
      <c r="A756" s="104">
        <v>956084010090</v>
      </c>
      <c r="B756" s="77" t="s">
        <v>2963</v>
      </c>
      <c r="C756" s="82">
        <v>2247</v>
      </c>
      <c r="D756" s="82">
        <v>956084010024</v>
      </c>
      <c r="E756" s="77" t="s">
        <v>2958</v>
      </c>
    </row>
    <row r="757" spans="1:5" ht="19.5" thickBot="1" x14ac:dyDescent="0.35">
      <c r="A757" s="104">
        <v>956084010101</v>
      </c>
      <c r="B757" s="77" t="s">
        <v>2964</v>
      </c>
      <c r="C757" s="82">
        <v>2247</v>
      </c>
      <c r="D757" s="82">
        <v>956084010024</v>
      </c>
      <c r="E757" s="77" t="s">
        <v>2958</v>
      </c>
    </row>
    <row r="758" spans="1:5" ht="19.5" thickBot="1" x14ac:dyDescent="0.35">
      <c r="A758" s="104">
        <v>956084010112</v>
      </c>
      <c r="B758" s="77" t="s">
        <v>2965</v>
      </c>
      <c r="C758" s="82">
        <v>2247</v>
      </c>
      <c r="D758" s="82">
        <v>956084010024</v>
      </c>
      <c r="E758" s="77" t="s">
        <v>2958</v>
      </c>
    </row>
    <row r="759" spans="1:5" ht="19.5" thickBot="1" x14ac:dyDescent="0.35">
      <c r="A759" s="104">
        <v>956084010123</v>
      </c>
      <c r="B759" s="77" t="s">
        <v>2966</v>
      </c>
      <c r="C759" s="82">
        <v>2247</v>
      </c>
      <c r="D759" s="82">
        <v>956084010024</v>
      </c>
      <c r="E759" s="77" t="s">
        <v>2958</v>
      </c>
    </row>
    <row r="760" spans="1:5" ht="19.5" thickBot="1" x14ac:dyDescent="0.35">
      <c r="A760" s="104">
        <v>956084010134</v>
      </c>
      <c r="B760" s="77" t="s">
        <v>2967</v>
      </c>
      <c r="C760" s="82">
        <v>2247</v>
      </c>
      <c r="D760" s="82">
        <v>956084010024</v>
      </c>
      <c r="E760" s="77" t="s">
        <v>2958</v>
      </c>
    </row>
    <row r="761" spans="1:5" ht="19.5" thickBot="1" x14ac:dyDescent="0.35">
      <c r="A761" s="104">
        <v>956084010145</v>
      </c>
      <c r="B761" s="77" t="s">
        <v>2968</v>
      </c>
      <c r="C761" s="82">
        <v>2247</v>
      </c>
      <c r="D761" s="82">
        <v>956084010024</v>
      </c>
      <c r="E761" s="77" t="s">
        <v>2958</v>
      </c>
    </row>
    <row r="762" spans="1:5" ht="19.5" thickBot="1" x14ac:dyDescent="0.35">
      <c r="A762" s="104">
        <v>956084010156</v>
      </c>
      <c r="B762" s="77" t="s">
        <v>2969</v>
      </c>
      <c r="C762" s="82">
        <v>2247</v>
      </c>
      <c r="D762" s="82">
        <v>956084010024</v>
      </c>
      <c r="E762" s="77" t="s">
        <v>2958</v>
      </c>
    </row>
    <row r="763" spans="1:5" ht="19.5" thickBot="1" x14ac:dyDescent="0.35">
      <c r="A763" s="104">
        <v>956084010167</v>
      </c>
      <c r="B763" s="77" t="s">
        <v>2970</v>
      </c>
      <c r="C763" s="82">
        <v>2247</v>
      </c>
      <c r="D763" s="82">
        <v>956084010024</v>
      </c>
      <c r="E763" s="77" t="s">
        <v>2958</v>
      </c>
    </row>
    <row r="764" spans="1:5" ht="19.5" thickBot="1" x14ac:dyDescent="0.35">
      <c r="A764" s="104">
        <v>956084010178</v>
      </c>
      <c r="B764" s="77" t="s">
        <v>2971</v>
      </c>
      <c r="C764" s="82">
        <v>2247</v>
      </c>
      <c r="D764" s="82">
        <v>956084010024</v>
      </c>
      <c r="E764" s="77" t="s">
        <v>2958</v>
      </c>
    </row>
    <row r="765" spans="1:5" ht="19.5" thickBot="1" x14ac:dyDescent="0.35">
      <c r="A765" s="104">
        <v>956084010189</v>
      </c>
      <c r="B765" s="77" t="s">
        <v>2972</v>
      </c>
      <c r="C765" s="82">
        <v>2247</v>
      </c>
      <c r="D765" s="82">
        <v>956084010024</v>
      </c>
      <c r="E765" s="77" t="s">
        <v>2958</v>
      </c>
    </row>
    <row r="766" spans="1:5" ht="18.75" x14ac:dyDescent="0.3">
      <c r="A766" s="82">
        <v>956084010190</v>
      </c>
      <c r="B766" s="77" t="s">
        <v>2973</v>
      </c>
      <c r="C766" s="82">
        <v>2247</v>
      </c>
      <c r="D766" s="82">
        <v>956084010024</v>
      </c>
      <c r="E766" s="77" t="s">
        <v>2958</v>
      </c>
    </row>
    <row r="767" spans="1:5" ht="18.75" x14ac:dyDescent="0.3">
      <c r="A767" s="82">
        <v>956084010200</v>
      </c>
      <c r="B767" s="77" t="s">
        <v>2974</v>
      </c>
      <c r="C767" s="82">
        <v>2247</v>
      </c>
      <c r="D767" s="82">
        <v>956084010024</v>
      </c>
      <c r="E767" s="77" t="s">
        <v>2958</v>
      </c>
    </row>
    <row r="768" spans="1:5" ht="18.75" x14ac:dyDescent="0.3">
      <c r="A768" s="82">
        <v>956084010211</v>
      </c>
      <c r="B768" s="77" t="s">
        <v>2975</v>
      </c>
      <c r="C768" s="82">
        <v>2247</v>
      </c>
      <c r="D768" s="82">
        <v>956084010024</v>
      </c>
      <c r="E768" s="77" t="s">
        <v>2958</v>
      </c>
    </row>
    <row r="769" spans="1:5" ht="18.75" x14ac:dyDescent="0.3">
      <c r="A769" s="82">
        <v>956084010222</v>
      </c>
      <c r="B769" s="77" t="s">
        <v>2976</v>
      </c>
      <c r="C769" s="82">
        <v>2247</v>
      </c>
      <c r="D769" s="82">
        <v>956084010024</v>
      </c>
      <c r="E769" s="77" t="s">
        <v>2958</v>
      </c>
    </row>
    <row r="770" spans="1:5" ht="18.75" x14ac:dyDescent="0.3">
      <c r="A770" s="82">
        <v>956084010233</v>
      </c>
      <c r="B770" s="77" t="s">
        <v>2977</v>
      </c>
      <c r="C770" s="82">
        <v>2247</v>
      </c>
      <c r="D770" s="82">
        <v>956084010024</v>
      </c>
      <c r="E770" s="77" t="s">
        <v>2958</v>
      </c>
    </row>
    <row r="771" spans="1:5" ht="18.75" x14ac:dyDescent="0.3">
      <c r="A771" s="82">
        <v>956084010244</v>
      </c>
      <c r="B771" s="77" t="s">
        <v>2978</v>
      </c>
      <c r="C771" s="82">
        <v>2247</v>
      </c>
      <c r="D771" s="82">
        <v>956084010024</v>
      </c>
      <c r="E771" s="77" t="s">
        <v>2958</v>
      </c>
    </row>
    <row r="772" spans="1:5" ht="18.75" x14ac:dyDescent="0.3">
      <c r="A772" s="82">
        <v>956084010255</v>
      </c>
      <c r="B772" s="77" t="s">
        <v>2979</v>
      </c>
      <c r="C772" s="82">
        <v>2247</v>
      </c>
      <c r="D772" s="82">
        <v>956084010024</v>
      </c>
      <c r="E772" s="77" t="s">
        <v>2958</v>
      </c>
    </row>
    <row r="773" spans="1:5" ht="18.75" x14ac:dyDescent="0.3">
      <c r="A773" s="82">
        <v>956084010277</v>
      </c>
      <c r="B773" s="77" t="s">
        <v>2980</v>
      </c>
      <c r="C773" s="82">
        <v>2247</v>
      </c>
      <c r="D773" s="82">
        <v>956084010024</v>
      </c>
      <c r="E773" s="77" t="s">
        <v>2958</v>
      </c>
    </row>
    <row r="774" spans="1:5" ht="18.75" x14ac:dyDescent="0.3">
      <c r="A774" s="82">
        <v>956084010288</v>
      </c>
      <c r="B774" s="77" t="s">
        <v>2981</v>
      </c>
      <c r="C774" s="82">
        <v>2247</v>
      </c>
      <c r="D774" s="82">
        <v>956084010024</v>
      </c>
      <c r="E774" s="77" t="s">
        <v>2958</v>
      </c>
    </row>
    <row r="775" spans="1:5" ht="18.75" x14ac:dyDescent="0.3">
      <c r="A775" s="82">
        <v>956084010299</v>
      </c>
      <c r="B775" s="77" t="s">
        <v>2982</v>
      </c>
      <c r="C775" s="82">
        <v>2247</v>
      </c>
      <c r="D775" s="82">
        <v>956084010024</v>
      </c>
      <c r="E775" s="77" t="s">
        <v>2958</v>
      </c>
    </row>
    <row r="776" spans="1:5" ht="18.75" x14ac:dyDescent="0.3">
      <c r="A776" s="82">
        <v>956084010310</v>
      </c>
      <c r="B776" s="77" t="s">
        <v>2983</v>
      </c>
      <c r="C776" s="82">
        <v>2247</v>
      </c>
      <c r="D776" s="82">
        <v>956084010024</v>
      </c>
      <c r="E776" s="77" t="s">
        <v>2958</v>
      </c>
    </row>
    <row r="777" spans="1:5" ht="18.75" x14ac:dyDescent="0.3">
      <c r="A777" s="79" t="s">
        <v>2984</v>
      </c>
      <c r="B777" s="77" t="s">
        <v>2985</v>
      </c>
      <c r="C777" s="80">
        <v>2465</v>
      </c>
      <c r="D777" s="80" t="s">
        <v>2986</v>
      </c>
      <c r="E777" s="77" t="s">
        <v>2987</v>
      </c>
    </row>
    <row r="778" spans="1:5" ht="18.75" x14ac:dyDescent="0.3">
      <c r="A778" s="79" t="s">
        <v>2988</v>
      </c>
      <c r="B778" s="77" t="s">
        <v>2989</v>
      </c>
      <c r="C778" s="80">
        <v>2506</v>
      </c>
      <c r="D778" s="80" t="s">
        <v>2990</v>
      </c>
      <c r="E778" s="77" t="s">
        <v>2991</v>
      </c>
    </row>
    <row r="779" spans="1:5" ht="18.75" x14ac:dyDescent="0.3">
      <c r="A779" s="79" t="s">
        <v>2992</v>
      </c>
      <c r="B779" s="77" t="s">
        <v>2993</v>
      </c>
      <c r="C779" s="80">
        <v>2506</v>
      </c>
      <c r="D779" s="80" t="s">
        <v>2990</v>
      </c>
      <c r="E779" s="77" t="s">
        <v>2991</v>
      </c>
    </row>
    <row r="780" spans="1:5" ht="18.75" x14ac:dyDescent="0.3">
      <c r="A780" s="79" t="s">
        <v>2994</v>
      </c>
      <c r="B780" s="77" t="s">
        <v>2995</v>
      </c>
      <c r="C780" s="80">
        <v>2507</v>
      </c>
      <c r="D780" s="80" t="s">
        <v>2996</v>
      </c>
      <c r="E780" s="77" t="s">
        <v>2997</v>
      </c>
    </row>
    <row r="781" spans="1:5" ht="18.75" x14ac:dyDescent="0.3">
      <c r="A781" s="82">
        <v>158106011140</v>
      </c>
      <c r="B781" s="77" t="s">
        <v>2998</v>
      </c>
      <c r="C781" s="79">
        <v>2508</v>
      </c>
      <c r="D781" s="82">
        <v>158106011151</v>
      </c>
      <c r="E781" s="77" t="s">
        <v>2999</v>
      </c>
    </row>
    <row r="782" spans="1:5" ht="18.75" x14ac:dyDescent="0.3">
      <c r="A782" s="82">
        <v>158106011162</v>
      </c>
      <c r="B782" s="77" t="s">
        <v>3000</v>
      </c>
      <c r="C782" s="79">
        <v>2508</v>
      </c>
      <c r="D782" s="82">
        <v>158106011151</v>
      </c>
      <c r="E782" s="77" t="s">
        <v>2999</v>
      </c>
    </row>
    <row r="783" spans="1:5" ht="18.75" x14ac:dyDescent="0.3">
      <c r="A783" s="82">
        <v>158106011173</v>
      </c>
      <c r="B783" s="77" t="s">
        <v>3001</v>
      </c>
      <c r="C783" s="79">
        <v>2508</v>
      </c>
      <c r="D783" s="82">
        <v>158106011151</v>
      </c>
      <c r="E783" s="77" t="s">
        <v>2999</v>
      </c>
    </row>
    <row r="784" spans="1:5" ht="18.75" x14ac:dyDescent="0.3">
      <c r="A784" s="82">
        <v>158106011239</v>
      </c>
      <c r="B784" s="77" t="s">
        <v>3002</v>
      </c>
      <c r="C784" s="79">
        <v>2508</v>
      </c>
      <c r="D784" s="82">
        <v>158106011151</v>
      </c>
      <c r="E784" s="77" t="s">
        <v>2999</v>
      </c>
    </row>
    <row r="785" spans="1:5" ht="18.75" x14ac:dyDescent="0.3">
      <c r="A785" s="82">
        <v>158106011240</v>
      </c>
      <c r="B785" s="77" t="s">
        <v>3003</v>
      </c>
      <c r="C785" s="79">
        <v>2508</v>
      </c>
      <c r="D785" s="82">
        <v>158106011151</v>
      </c>
      <c r="E785" s="77" t="s">
        <v>2999</v>
      </c>
    </row>
    <row r="786" spans="1:5" ht="18.75" x14ac:dyDescent="0.3">
      <c r="A786" s="82">
        <v>158106011250</v>
      </c>
      <c r="B786" s="77" t="s">
        <v>3004</v>
      </c>
      <c r="C786" s="79">
        <v>2508</v>
      </c>
      <c r="D786" s="82">
        <v>158106011151</v>
      </c>
      <c r="E786" s="77" t="s">
        <v>2999</v>
      </c>
    </row>
    <row r="787" spans="1:5" ht="18.75" x14ac:dyDescent="0.3">
      <c r="A787" s="82">
        <v>158106011261</v>
      </c>
      <c r="B787" s="77" t="s">
        <v>3005</v>
      </c>
      <c r="C787" s="79">
        <v>2508</v>
      </c>
      <c r="D787" s="82">
        <v>158106011151</v>
      </c>
      <c r="E787" s="77" t="s">
        <v>2999</v>
      </c>
    </row>
    <row r="788" spans="1:5" ht="18.75" x14ac:dyDescent="0.3">
      <c r="A788" s="79" t="s">
        <v>3006</v>
      </c>
      <c r="B788" s="77" t="s">
        <v>3007</v>
      </c>
      <c r="C788" s="80">
        <v>2517</v>
      </c>
      <c r="D788" s="79">
        <v>158106011184</v>
      </c>
      <c r="E788" s="77" t="s">
        <v>3008</v>
      </c>
    </row>
    <row r="789" spans="1:5" ht="18.75" x14ac:dyDescent="0.3">
      <c r="A789" s="79" t="s">
        <v>3009</v>
      </c>
      <c r="B789" s="77" t="s">
        <v>3010</v>
      </c>
      <c r="C789" s="80">
        <v>2517</v>
      </c>
      <c r="D789" s="79">
        <v>158106011184</v>
      </c>
      <c r="E789" s="77" t="s">
        <v>3008</v>
      </c>
    </row>
    <row r="790" spans="1:5" ht="18.75" x14ac:dyDescent="0.3">
      <c r="A790" s="79" t="s">
        <v>3011</v>
      </c>
      <c r="B790" s="77" t="s">
        <v>3012</v>
      </c>
      <c r="C790" s="80">
        <v>2525</v>
      </c>
      <c r="D790" s="79">
        <v>158106011107</v>
      </c>
      <c r="E790" s="77" t="s">
        <v>3013</v>
      </c>
    </row>
    <row r="791" spans="1:5" ht="18.75" x14ac:dyDescent="0.3">
      <c r="A791" s="79">
        <v>358106011110</v>
      </c>
      <c r="B791" s="77" t="s">
        <v>3014</v>
      </c>
      <c r="C791" s="80">
        <v>2525</v>
      </c>
      <c r="D791" s="79">
        <v>158106011107</v>
      </c>
      <c r="E791" s="77" t="s">
        <v>3013</v>
      </c>
    </row>
    <row r="792" spans="1:5" ht="18.75" x14ac:dyDescent="0.3">
      <c r="A792" s="79">
        <v>162167100051</v>
      </c>
      <c r="B792" s="77" t="s">
        <v>3015</v>
      </c>
      <c r="C792" s="81">
        <v>2528</v>
      </c>
      <c r="D792" s="106" t="s">
        <v>3016</v>
      </c>
      <c r="E792" s="77" t="s">
        <v>3017</v>
      </c>
    </row>
    <row r="793" spans="1:5" ht="18.75" x14ac:dyDescent="0.3">
      <c r="A793" s="79" t="s">
        <v>3018</v>
      </c>
      <c r="B793" s="77" t="s">
        <v>3019</v>
      </c>
      <c r="C793" s="80">
        <v>2529</v>
      </c>
      <c r="D793" s="80" t="s">
        <v>3020</v>
      </c>
      <c r="E793" s="77" t="s">
        <v>3021</v>
      </c>
    </row>
    <row r="794" spans="1:5" ht="18.75" x14ac:dyDescent="0.3">
      <c r="A794" s="79" t="s">
        <v>3022</v>
      </c>
      <c r="B794" s="77" t="s">
        <v>3023</v>
      </c>
      <c r="C794" s="80">
        <v>2530</v>
      </c>
      <c r="D794" s="80" t="s">
        <v>3024</v>
      </c>
      <c r="E794" s="77" t="s">
        <v>3025</v>
      </c>
    </row>
    <row r="795" spans="1:5" ht="18.75" x14ac:dyDescent="0.3">
      <c r="A795" s="79" t="s">
        <v>3026</v>
      </c>
      <c r="B795" s="77" t="s">
        <v>3027</v>
      </c>
      <c r="C795" s="80">
        <v>2531</v>
      </c>
      <c r="D795" s="80" t="s">
        <v>3028</v>
      </c>
      <c r="E795" s="77" t="s">
        <v>3029</v>
      </c>
    </row>
    <row r="796" spans="1:5" ht="18.75" x14ac:dyDescent="0.3">
      <c r="A796" s="79" t="s">
        <v>3030</v>
      </c>
      <c r="B796" s="77" t="s">
        <v>3031</v>
      </c>
      <c r="C796" s="80">
        <v>2533</v>
      </c>
      <c r="D796" s="79" t="s">
        <v>3032</v>
      </c>
      <c r="E796" s="77" t="s">
        <v>3033</v>
      </c>
    </row>
    <row r="797" spans="1:5" ht="18.75" x14ac:dyDescent="0.3">
      <c r="A797" s="79" t="s">
        <v>3034</v>
      </c>
      <c r="B797" s="77" t="s">
        <v>3035</v>
      </c>
      <c r="C797" s="80">
        <v>2534</v>
      </c>
      <c r="D797" s="80" t="s">
        <v>3036</v>
      </c>
      <c r="E797" s="77" t="s">
        <v>3037</v>
      </c>
    </row>
    <row r="798" spans="1:5" ht="18.75" x14ac:dyDescent="0.3">
      <c r="A798" s="82">
        <v>156050000876</v>
      </c>
      <c r="B798" s="77" t="s">
        <v>3038</v>
      </c>
      <c r="C798" s="80">
        <v>3112</v>
      </c>
      <c r="D798" s="79">
        <v>156050000887</v>
      </c>
      <c r="E798" s="77" t="s">
        <v>3039</v>
      </c>
    </row>
    <row r="799" spans="1:5" ht="18.75" x14ac:dyDescent="0.3">
      <c r="A799" s="82">
        <v>162167330270</v>
      </c>
      <c r="B799" s="77" t="s">
        <v>3040</v>
      </c>
      <c r="C799" s="80">
        <v>3113</v>
      </c>
      <c r="D799" s="82">
        <v>162167330260</v>
      </c>
      <c r="E799" s="77" t="s">
        <v>3041</v>
      </c>
    </row>
    <row r="800" spans="1:5" ht="18.75" x14ac:dyDescent="0.3">
      <c r="A800" s="82">
        <v>162167330281</v>
      </c>
      <c r="B800" s="77" t="s">
        <v>3042</v>
      </c>
      <c r="C800" s="80">
        <v>3113</v>
      </c>
      <c r="D800" s="82">
        <v>162167330260</v>
      </c>
      <c r="E800" s="77" t="s">
        <v>3041</v>
      </c>
    </row>
    <row r="801" spans="1:5" ht="18.75" x14ac:dyDescent="0.3">
      <c r="A801" s="82">
        <v>162167330292</v>
      </c>
      <c r="B801" s="77" t="s">
        <v>3043</v>
      </c>
      <c r="C801" s="80">
        <v>3113</v>
      </c>
      <c r="D801" s="82">
        <v>162167330260</v>
      </c>
      <c r="E801" s="77" t="s">
        <v>3041</v>
      </c>
    </row>
    <row r="802" spans="1:5" ht="18.75" x14ac:dyDescent="0.3">
      <c r="A802" s="82">
        <v>162167330303</v>
      </c>
      <c r="B802" s="77" t="s">
        <v>3044</v>
      </c>
      <c r="C802" s="80">
        <v>3113</v>
      </c>
      <c r="D802" s="82">
        <v>162167330260</v>
      </c>
      <c r="E802" s="77" t="s">
        <v>3041</v>
      </c>
    </row>
    <row r="803" spans="1:5" ht="18.75" x14ac:dyDescent="0.3">
      <c r="A803" s="82">
        <v>162167330314</v>
      </c>
      <c r="B803" s="77" t="s">
        <v>3045</v>
      </c>
      <c r="C803" s="80">
        <v>3113</v>
      </c>
      <c r="D803" s="82">
        <v>162167330260</v>
      </c>
      <c r="E803" s="77" t="s">
        <v>3041</v>
      </c>
    </row>
    <row r="804" spans="1:5" ht="18.75" x14ac:dyDescent="0.3">
      <c r="A804" s="82">
        <v>162167330325</v>
      </c>
      <c r="B804" s="77" t="s">
        <v>3046</v>
      </c>
      <c r="C804" s="80">
        <v>3113</v>
      </c>
      <c r="D804" s="82">
        <v>162167330260</v>
      </c>
      <c r="E804" s="77" t="s">
        <v>3041</v>
      </c>
    </row>
    <row r="805" spans="1:5" ht="18.75" x14ac:dyDescent="0.3">
      <c r="A805" s="82">
        <v>162167330336</v>
      </c>
      <c r="B805" s="77" t="s">
        <v>3047</v>
      </c>
      <c r="C805" s="80">
        <v>3113</v>
      </c>
      <c r="D805" s="82">
        <v>162167330260</v>
      </c>
      <c r="E805" s="77" t="s">
        <v>3041</v>
      </c>
    </row>
    <row r="806" spans="1:5" ht="18.75" x14ac:dyDescent="0.3">
      <c r="A806" s="82">
        <v>162167330347</v>
      </c>
      <c r="B806" s="77" t="s">
        <v>3048</v>
      </c>
      <c r="C806" s="80">
        <v>3113</v>
      </c>
      <c r="D806" s="82">
        <v>162167330260</v>
      </c>
      <c r="E806" s="77" t="s">
        <v>3041</v>
      </c>
    </row>
    <row r="807" spans="1:5" ht="18.75" x14ac:dyDescent="0.3">
      <c r="A807" s="82">
        <v>162167330358</v>
      </c>
      <c r="B807" s="77" t="s">
        <v>3049</v>
      </c>
      <c r="C807" s="80">
        <v>3113</v>
      </c>
      <c r="D807" s="82">
        <v>162167330260</v>
      </c>
      <c r="E807" s="77" t="s">
        <v>3041</v>
      </c>
    </row>
    <row r="808" spans="1:5" ht="18.75" x14ac:dyDescent="0.3">
      <c r="A808" s="82">
        <v>162167330369</v>
      </c>
      <c r="B808" s="77" t="s">
        <v>3050</v>
      </c>
      <c r="C808" s="80">
        <v>3113</v>
      </c>
      <c r="D808" s="82">
        <v>162167330260</v>
      </c>
      <c r="E808" s="77" t="s">
        <v>3041</v>
      </c>
    </row>
    <row r="809" spans="1:5" ht="18.75" x14ac:dyDescent="0.3">
      <c r="A809" s="82">
        <v>162167330370</v>
      </c>
      <c r="B809" s="77" t="s">
        <v>3051</v>
      </c>
      <c r="C809" s="80">
        <v>3113</v>
      </c>
      <c r="D809" s="82">
        <v>162167330260</v>
      </c>
      <c r="E809" s="77" t="s">
        <v>3041</v>
      </c>
    </row>
    <row r="810" spans="1:5" ht="18.75" x14ac:dyDescent="0.3">
      <c r="A810" s="82">
        <v>162167330380</v>
      </c>
      <c r="B810" s="77" t="s">
        <v>3052</v>
      </c>
      <c r="C810" s="80">
        <v>3113</v>
      </c>
      <c r="D810" s="82">
        <v>162167330260</v>
      </c>
      <c r="E810" s="77" t="s">
        <v>3041</v>
      </c>
    </row>
    <row r="811" spans="1:5" ht="18.75" x14ac:dyDescent="0.3">
      <c r="A811" s="82">
        <v>162167330391</v>
      </c>
      <c r="B811" s="77" t="s">
        <v>3053</v>
      </c>
      <c r="C811" s="80">
        <v>3113</v>
      </c>
      <c r="D811" s="82">
        <v>162167330260</v>
      </c>
      <c r="E811" s="77" t="s">
        <v>3041</v>
      </c>
    </row>
    <row r="812" spans="1:5" ht="18.75" x14ac:dyDescent="0.3">
      <c r="A812" s="82">
        <v>162167330402</v>
      </c>
      <c r="B812" s="77" t="s">
        <v>3054</v>
      </c>
      <c r="C812" s="80">
        <v>3113</v>
      </c>
      <c r="D812" s="82">
        <v>162167330260</v>
      </c>
      <c r="E812" s="77" t="s">
        <v>3041</v>
      </c>
    </row>
    <row r="813" spans="1:5" ht="18.75" x14ac:dyDescent="0.3">
      <c r="A813" s="82">
        <v>162167330413</v>
      </c>
      <c r="B813" s="77" t="s">
        <v>3055</v>
      </c>
      <c r="C813" s="80">
        <v>3113</v>
      </c>
      <c r="D813" s="82">
        <v>162167330260</v>
      </c>
      <c r="E813" s="77" t="s">
        <v>3041</v>
      </c>
    </row>
    <row r="814" spans="1:5" ht="18.75" x14ac:dyDescent="0.3">
      <c r="A814" s="82">
        <v>162167330424</v>
      </c>
      <c r="B814" s="77" t="s">
        <v>3056</v>
      </c>
      <c r="C814" s="80">
        <v>3113</v>
      </c>
      <c r="D814" s="82">
        <v>162167330260</v>
      </c>
      <c r="E814" s="77" t="s">
        <v>3041</v>
      </c>
    </row>
    <row r="815" spans="1:5" ht="18.75" x14ac:dyDescent="0.3">
      <c r="A815" s="82">
        <v>162167330435</v>
      </c>
      <c r="B815" s="77" t="s">
        <v>3057</v>
      </c>
      <c r="C815" s="80">
        <v>3113</v>
      </c>
      <c r="D815" s="82">
        <v>162167330260</v>
      </c>
      <c r="E815" s="77" t="s">
        <v>3041</v>
      </c>
    </row>
    <row r="816" spans="1:5" ht="18.75" x14ac:dyDescent="0.3">
      <c r="A816" s="82">
        <v>162167330446</v>
      </c>
      <c r="B816" s="77" t="s">
        <v>3058</v>
      </c>
      <c r="C816" s="80">
        <v>3113</v>
      </c>
      <c r="D816" s="82">
        <v>162167330260</v>
      </c>
      <c r="E816" s="77" t="s">
        <v>3041</v>
      </c>
    </row>
    <row r="817" spans="1:5" ht="18.75" x14ac:dyDescent="0.3">
      <c r="A817" s="82">
        <v>162167330457</v>
      </c>
      <c r="B817" s="77" t="s">
        <v>3059</v>
      </c>
      <c r="C817" s="80">
        <v>3113</v>
      </c>
      <c r="D817" s="82">
        <v>162167330260</v>
      </c>
      <c r="E817" s="77" t="s">
        <v>3041</v>
      </c>
    </row>
    <row r="818" spans="1:5" ht="18.75" x14ac:dyDescent="0.3">
      <c r="A818" s="82">
        <v>964049001399</v>
      </c>
      <c r="B818" s="77" t="s">
        <v>3060</v>
      </c>
      <c r="C818" s="78">
        <v>3120</v>
      </c>
      <c r="D818" s="82">
        <v>964049001421</v>
      </c>
      <c r="E818" s="77" t="s">
        <v>3061</v>
      </c>
    </row>
    <row r="819" spans="1:5" ht="18.75" x14ac:dyDescent="0.3">
      <c r="A819" s="82">
        <v>964049001400</v>
      </c>
      <c r="B819" s="77" t="s">
        <v>3062</v>
      </c>
      <c r="C819" s="78">
        <v>3120</v>
      </c>
      <c r="D819" s="82">
        <v>964049001421</v>
      </c>
      <c r="E819" s="77" t="s">
        <v>3061</v>
      </c>
    </row>
    <row r="820" spans="1:5" ht="18.75" x14ac:dyDescent="0.3">
      <c r="A820" s="82">
        <v>964049001410</v>
      </c>
      <c r="B820" s="77" t="s">
        <v>3063</v>
      </c>
      <c r="C820" s="78">
        <v>3120</v>
      </c>
      <c r="D820" s="82">
        <v>964049001421</v>
      </c>
      <c r="E820" s="77" t="s">
        <v>3061</v>
      </c>
    </row>
    <row r="821" spans="1:5" ht="18.75" x14ac:dyDescent="0.3">
      <c r="A821" s="82">
        <v>964049001443</v>
      </c>
      <c r="B821" s="77" t="s">
        <v>3064</v>
      </c>
      <c r="C821" s="78">
        <v>3121</v>
      </c>
      <c r="D821" s="82">
        <v>964049001465</v>
      </c>
      <c r="E821" s="77" t="s">
        <v>3065</v>
      </c>
    </row>
    <row r="822" spans="1:5" ht="18.75" x14ac:dyDescent="0.3">
      <c r="A822" s="82">
        <v>964049001454</v>
      </c>
      <c r="B822" s="77" t="s">
        <v>3066</v>
      </c>
      <c r="C822" s="78">
        <v>3121</v>
      </c>
      <c r="D822" s="82">
        <v>964049001465</v>
      </c>
      <c r="E822" s="77" t="s">
        <v>3065</v>
      </c>
    </row>
    <row r="823" spans="1:5" ht="18.75" x14ac:dyDescent="0.3">
      <c r="A823" s="82">
        <v>964049001487</v>
      </c>
      <c r="B823" s="77" t="s">
        <v>3067</v>
      </c>
      <c r="C823" s="78">
        <v>3122</v>
      </c>
      <c r="D823" s="82">
        <v>964049001498</v>
      </c>
      <c r="E823" s="77" t="s">
        <v>3068</v>
      </c>
    </row>
    <row r="824" spans="1:5" ht="18.75" x14ac:dyDescent="0.3">
      <c r="A824" s="82">
        <v>956064010484</v>
      </c>
      <c r="B824" s="77" t="s">
        <v>3069</v>
      </c>
      <c r="C824" s="78">
        <v>3239</v>
      </c>
      <c r="D824" s="82">
        <v>956064010044</v>
      </c>
      <c r="E824" s="77" t="s">
        <v>3070</v>
      </c>
    </row>
    <row r="825" spans="1:5" ht="18.75" x14ac:dyDescent="0.3">
      <c r="A825" s="82">
        <v>956064010506</v>
      </c>
      <c r="B825" s="77" t="s">
        <v>3071</v>
      </c>
      <c r="C825" s="78">
        <v>3239</v>
      </c>
      <c r="D825" s="82">
        <v>956064010044</v>
      </c>
      <c r="E825" s="77" t="s">
        <v>3070</v>
      </c>
    </row>
    <row r="826" spans="1:5" ht="18.75" x14ac:dyDescent="0.3">
      <c r="A826" s="82">
        <v>956064010517</v>
      </c>
      <c r="B826" s="77" t="s">
        <v>3072</v>
      </c>
      <c r="C826" s="78">
        <v>3239</v>
      </c>
      <c r="D826" s="82">
        <v>956064010044</v>
      </c>
      <c r="E826" s="77" t="s">
        <v>3070</v>
      </c>
    </row>
    <row r="827" spans="1:5" ht="18.75" x14ac:dyDescent="0.3">
      <c r="A827" s="82">
        <v>956064010528</v>
      </c>
      <c r="B827" s="77" t="s">
        <v>3073</v>
      </c>
      <c r="C827" s="78">
        <v>3239</v>
      </c>
      <c r="D827" s="82">
        <v>956064010044</v>
      </c>
      <c r="E827" s="77" t="s">
        <v>3070</v>
      </c>
    </row>
    <row r="828" spans="1:5" ht="18.75" x14ac:dyDescent="0.3">
      <c r="A828" s="82">
        <v>956064010539</v>
      </c>
      <c r="B828" s="77" t="s">
        <v>3074</v>
      </c>
      <c r="C828" s="78">
        <v>3239</v>
      </c>
      <c r="D828" s="82">
        <v>956064010044</v>
      </c>
      <c r="E828" s="77" t="s">
        <v>3070</v>
      </c>
    </row>
    <row r="829" spans="1:5" ht="18.75" x14ac:dyDescent="0.3">
      <c r="A829" s="82">
        <v>956064010540</v>
      </c>
      <c r="B829" s="77" t="s">
        <v>3075</v>
      </c>
      <c r="C829" s="78">
        <v>3239</v>
      </c>
      <c r="D829" s="82">
        <v>956064010044</v>
      </c>
      <c r="E829" s="77" t="s">
        <v>3070</v>
      </c>
    </row>
    <row r="830" spans="1:5" ht="18.75" x14ac:dyDescent="0.3">
      <c r="A830" s="82">
        <v>156081000020</v>
      </c>
      <c r="B830" s="77" t="s">
        <v>3076</v>
      </c>
      <c r="C830" s="78">
        <v>3315</v>
      </c>
      <c r="D830" s="79" t="s">
        <v>3077</v>
      </c>
      <c r="E830" s="77" t="s">
        <v>3078</v>
      </c>
    </row>
    <row r="831" spans="1:5" ht="18.75" x14ac:dyDescent="0.3">
      <c r="A831" s="79">
        <v>162157010345</v>
      </c>
      <c r="B831" s="77" t="s">
        <v>3079</v>
      </c>
      <c r="C831" s="80">
        <v>3333</v>
      </c>
      <c r="D831" s="79" t="s">
        <v>3080</v>
      </c>
      <c r="E831" s="77" t="s">
        <v>3081</v>
      </c>
    </row>
    <row r="832" spans="1:5" ht="18.75" x14ac:dyDescent="0.3">
      <c r="A832" s="82">
        <v>156042000390</v>
      </c>
      <c r="B832" s="77" t="s">
        <v>3082</v>
      </c>
      <c r="C832" s="78">
        <v>3339</v>
      </c>
      <c r="D832" s="82">
        <v>156042000400</v>
      </c>
      <c r="E832" s="77" t="s">
        <v>3083</v>
      </c>
    </row>
    <row r="833" spans="1:5" ht="18.75" x14ac:dyDescent="0.3">
      <c r="A833" s="82">
        <v>956064010055</v>
      </c>
      <c r="B833" s="77" t="s">
        <v>3084</v>
      </c>
      <c r="C833" s="80">
        <v>3800</v>
      </c>
      <c r="D833" s="89">
        <v>956064010088</v>
      </c>
      <c r="E833" s="77" t="s">
        <v>3085</v>
      </c>
    </row>
    <row r="834" spans="1:5" ht="18.75" x14ac:dyDescent="0.3">
      <c r="A834" s="82">
        <v>956064010066</v>
      </c>
      <c r="B834" s="77" t="s">
        <v>3086</v>
      </c>
      <c r="C834" s="80">
        <v>3800</v>
      </c>
      <c r="D834" s="89">
        <v>956064010088</v>
      </c>
      <c r="E834" s="77" t="s">
        <v>3085</v>
      </c>
    </row>
    <row r="835" spans="1:5" ht="18.75" x14ac:dyDescent="0.3">
      <c r="A835" s="82">
        <v>956064010077</v>
      </c>
      <c r="B835" s="77" t="s">
        <v>3087</v>
      </c>
      <c r="C835" s="80">
        <v>3800</v>
      </c>
      <c r="D835" s="89">
        <v>956064010088</v>
      </c>
      <c r="E835" s="77" t="s">
        <v>3085</v>
      </c>
    </row>
    <row r="836" spans="1:5" ht="18.75" x14ac:dyDescent="0.3">
      <c r="A836" s="82">
        <v>956064010495</v>
      </c>
      <c r="B836" s="77" t="s">
        <v>3088</v>
      </c>
      <c r="C836" s="80">
        <v>3800</v>
      </c>
      <c r="D836" s="89">
        <v>956064010088</v>
      </c>
      <c r="E836" s="77" t="s">
        <v>3085</v>
      </c>
    </row>
    <row r="837" spans="1:5" ht="18.75" x14ac:dyDescent="0.3">
      <c r="A837" s="82">
        <v>956064010099</v>
      </c>
      <c r="B837" s="77" t="s">
        <v>442</v>
      </c>
      <c r="C837" s="80">
        <v>3801</v>
      </c>
      <c r="D837" s="89">
        <v>956064010100</v>
      </c>
      <c r="E837" s="77" t="s">
        <v>474</v>
      </c>
    </row>
    <row r="838" spans="1:5" ht="18.75" x14ac:dyDescent="0.3">
      <c r="A838" s="79" t="s">
        <v>3089</v>
      </c>
      <c r="B838" s="77" t="s">
        <v>3090</v>
      </c>
      <c r="C838" s="80">
        <v>4009</v>
      </c>
      <c r="D838" s="79" t="s">
        <v>3091</v>
      </c>
      <c r="E838" s="77" t="s">
        <v>3092</v>
      </c>
    </row>
    <row r="839" spans="1:5" ht="18.75" x14ac:dyDescent="0.3">
      <c r="A839" s="82">
        <v>156081000471</v>
      </c>
      <c r="B839" s="77" t="s">
        <v>3093</v>
      </c>
      <c r="C839" s="80">
        <v>4112</v>
      </c>
      <c r="D839" s="82">
        <v>156081000460</v>
      </c>
      <c r="E839" s="77" t="s">
        <v>3094</v>
      </c>
    </row>
    <row r="840" spans="1:5" ht="18.75" x14ac:dyDescent="0.3">
      <c r="A840" s="82">
        <v>156081000493</v>
      </c>
      <c r="B840" s="77" t="s">
        <v>3095</v>
      </c>
      <c r="C840" s="80">
        <v>4113</v>
      </c>
      <c r="D840" s="82">
        <v>156081000482</v>
      </c>
      <c r="E840" s="77" t="s">
        <v>3096</v>
      </c>
    </row>
    <row r="841" spans="1:5" ht="18.75" x14ac:dyDescent="0.3">
      <c r="A841" s="82">
        <v>156081000504</v>
      </c>
      <c r="B841" s="77" t="s">
        <v>3097</v>
      </c>
      <c r="C841" s="80">
        <v>4113</v>
      </c>
      <c r="D841" s="82">
        <v>156081000482</v>
      </c>
      <c r="E841" s="77" t="s">
        <v>3096</v>
      </c>
    </row>
    <row r="842" spans="1:5" ht="18.75" x14ac:dyDescent="0.3">
      <c r="A842" s="82">
        <v>934066030030</v>
      </c>
      <c r="B842" s="77" t="s">
        <v>3098</v>
      </c>
      <c r="C842" s="82">
        <v>4444</v>
      </c>
      <c r="D842" s="82">
        <v>934066030029</v>
      </c>
      <c r="E842" s="77" t="s">
        <v>3099</v>
      </c>
    </row>
    <row r="843" spans="1:5" ht="18.75" x14ac:dyDescent="0.3">
      <c r="A843" s="82">
        <v>934066030051</v>
      </c>
      <c r="B843" s="77" t="s">
        <v>3100</v>
      </c>
      <c r="C843" s="82">
        <v>4444</v>
      </c>
      <c r="D843" s="82">
        <v>934066030029</v>
      </c>
      <c r="E843" s="77" t="s">
        <v>3099</v>
      </c>
    </row>
    <row r="844" spans="1:5" ht="18.75" x14ac:dyDescent="0.3">
      <c r="A844" s="82">
        <v>934066030084</v>
      </c>
      <c r="B844" s="77" t="s">
        <v>3101</v>
      </c>
      <c r="C844" s="82">
        <v>4444</v>
      </c>
      <c r="D844" s="82">
        <v>934066030029</v>
      </c>
      <c r="E844" s="77" t="s">
        <v>3099</v>
      </c>
    </row>
    <row r="845" spans="1:5" ht="18.75" x14ac:dyDescent="0.3">
      <c r="A845" s="82">
        <v>934066030095</v>
      </c>
      <c r="B845" s="77" t="s">
        <v>3102</v>
      </c>
      <c r="C845" s="82">
        <v>4444</v>
      </c>
      <c r="D845" s="82">
        <v>934066030029</v>
      </c>
      <c r="E845" s="77" t="s">
        <v>3099</v>
      </c>
    </row>
    <row r="846" spans="1:5" ht="18.75" x14ac:dyDescent="0.3">
      <c r="A846" s="82">
        <v>934066030106</v>
      </c>
      <c r="B846" s="77" t="s">
        <v>3103</v>
      </c>
      <c r="C846" s="82">
        <v>4444</v>
      </c>
      <c r="D846" s="82">
        <v>934066030029</v>
      </c>
      <c r="E846" s="77" t="s">
        <v>3099</v>
      </c>
    </row>
    <row r="847" spans="1:5" ht="18.75" x14ac:dyDescent="0.3">
      <c r="A847" s="82">
        <v>934066030117</v>
      </c>
      <c r="B847" s="77" t="s">
        <v>3104</v>
      </c>
      <c r="C847" s="82">
        <v>4444</v>
      </c>
      <c r="D847" s="82">
        <v>934066030029</v>
      </c>
      <c r="E847" s="77" t="s">
        <v>3099</v>
      </c>
    </row>
    <row r="848" spans="1:5" ht="18.75" x14ac:dyDescent="0.3">
      <c r="A848" s="82">
        <v>934066030128</v>
      </c>
      <c r="B848" s="77" t="s">
        <v>3105</v>
      </c>
      <c r="C848" s="82">
        <v>4444</v>
      </c>
      <c r="D848" s="82">
        <v>934066030029</v>
      </c>
      <c r="E848" s="77" t="s">
        <v>3099</v>
      </c>
    </row>
    <row r="849" spans="1:5" ht="18.75" x14ac:dyDescent="0.3">
      <c r="A849" s="82">
        <v>934066030140</v>
      </c>
      <c r="B849" s="77" t="s">
        <v>3106</v>
      </c>
      <c r="C849" s="82">
        <v>4444</v>
      </c>
      <c r="D849" s="82">
        <v>934066030029</v>
      </c>
      <c r="E849" s="77" t="s">
        <v>3099</v>
      </c>
    </row>
    <row r="850" spans="1:5" ht="18.75" x14ac:dyDescent="0.3">
      <c r="A850" s="79" t="s">
        <v>3107</v>
      </c>
      <c r="B850" s="77" t="s">
        <v>3108</v>
      </c>
      <c r="C850" s="80">
        <v>5003</v>
      </c>
      <c r="D850" s="80" t="s">
        <v>3109</v>
      </c>
      <c r="E850" s="77" t="s">
        <v>3110</v>
      </c>
    </row>
    <row r="851" spans="1:5" ht="18.75" x14ac:dyDescent="0.3">
      <c r="A851" s="79" t="s">
        <v>3111</v>
      </c>
      <c r="B851" s="77" t="s">
        <v>3112</v>
      </c>
      <c r="C851" s="80">
        <v>5511</v>
      </c>
      <c r="D851" s="80" t="s">
        <v>3113</v>
      </c>
      <c r="E851" s="77" t="s">
        <v>3114</v>
      </c>
    </row>
    <row r="852" spans="1:5" ht="18.75" x14ac:dyDescent="0.3">
      <c r="A852" s="82">
        <v>134065240023</v>
      </c>
      <c r="B852" s="77" t="s">
        <v>3115</v>
      </c>
      <c r="C852" s="78">
        <v>5589</v>
      </c>
      <c r="D852" s="82">
        <v>134065240012</v>
      </c>
      <c r="E852" s="77" t="s">
        <v>3116</v>
      </c>
    </row>
    <row r="853" spans="1:5" ht="18.75" x14ac:dyDescent="0.3">
      <c r="A853" s="82">
        <v>156049001108</v>
      </c>
      <c r="B853" s="77" t="s">
        <v>3117</v>
      </c>
      <c r="C853" s="82">
        <v>5592</v>
      </c>
      <c r="D853" s="82">
        <v>156049001097</v>
      </c>
      <c r="E853" s="77" t="s">
        <v>3118</v>
      </c>
    </row>
    <row r="854" spans="1:5" ht="18.75" x14ac:dyDescent="0.3">
      <c r="A854" s="82">
        <v>156049001119</v>
      </c>
      <c r="B854" s="77" t="s">
        <v>3119</v>
      </c>
      <c r="C854" s="82">
        <v>5592</v>
      </c>
      <c r="D854" s="82">
        <v>156049001097</v>
      </c>
      <c r="E854" s="77" t="s">
        <v>3118</v>
      </c>
    </row>
    <row r="855" spans="1:5" ht="18.75" x14ac:dyDescent="0.3">
      <c r="A855" s="82">
        <v>156049001120</v>
      </c>
      <c r="B855" s="77" t="s">
        <v>3120</v>
      </c>
      <c r="C855" s="82">
        <v>5592</v>
      </c>
      <c r="D855" s="82">
        <v>156049001097</v>
      </c>
      <c r="E855" s="77" t="s">
        <v>3118</v>
      </c>
    </row>
    <row r="856" spans="1:5" ht="18.75" x14ac:dyDescent="0.3">
      <c r="A856" s="79">
        <v>358157000025</v>
      </c>
      <c r="B856" s="77" t="s">
        <v>3121</v>
      </c>
      <c r="C856" s="81">
        <v>6112</v>
      </c>
      <c r="D856" s="82">
        <v>158157000023</v>
      </c>
      <c r="E856" s="77" t="s">
        <v>3122</v>
      </c>
    </row>
    <row r="857" spans="1:5" ht="18.75" x14ac:dyDescent="0.3">
      <c r="A857" s="82">
        <v>358157001169</v>
      </c>
      <c r="B857" s="77" t="s">
        <v>3123</v>
      </c>
      <c r="C857" s="80">
        <v>6112</v>
      </c>
      <c r="D857" s="79">
        <v>158157000023</v>
      </c>
      <c r="E857" s="77" t="s">
        <v>3122</v>
      </c>
    </row>
    <row r="858" spans="1:5" ht="18.75" x14ac:dyDescent="0.3">
      <c r="A858" s="107">
        <v>956064020241</v>
      </c>
      <c r="B858" s="77" t="s">
        <v>3124</v>
      </c>
      <c r="C858" s="80">
        <v>6117</v>
      </c>
      <c r="D858" s="82">
        <v>156060000635</v>
      </c>
      <c r="E858" s="77" t="s">
        <v>3125</v>
      </c>
    </row>
    <row r="859" spans="1:5" ht="18.75" x14ac:dyDescent="0.3">
      <c r="A859" s="107">
        <v>956064020274</v>
      </c>
      <c r="B859" s="77" t="s">
        <v>3126</v>
      </c>
      <c r="C859" s="80">
        <v>6117</v>
      </c>
      <c r="D859" s="82">
        <v>156060000635</v>
      </c>
      <c r="E859" s="77" t="s">
        <v>3125</v>
      </c>
    </row>
    <row r="860" spans="1:5" ht="18.75" x14ac:dyDescent="0.3">
      <c r="A860" s="107">
        <v>956064020285</v>
      </c>
      <c r="B860" s="77" t="s">
        <v>3127</v>
      </c>
      <c r="C860" s="80">
        <v>6117</v>
      </c>
      <c r="D860" s="82">
        <v>156060000635</v>
      </c>
      <c r="E860" s="77" t="s">
        <v>3125</v>
      </c>
    </row>
    <row r="861" spans="1:5" ht="18.75" x14ac:dyDescent="0.3">
      <c r="A861" s="107">
        <v>956064020296</v>
      </c>
      <c r="B861" s="77" t="s">
        <v>3128</v>
      </c>
      <c r="C861" s="80">
        <v>6117</v>
      </c>
      <c r="D861" s="82">
        <v>156060000635</v>
      </c>
      <c r="E861" s="77" t="s">
        <v>3125</v>
      </c>
    </row>
    <row r="862" spans="1:5" ht="18.75" x14ac:dyDescent="0.3">
      <c r="A862" s="107">
        <v>956064020307</v>
      </c>
      <c r="B862" s="77" t="s">
        <v>3129</v>
      </c>
      <c r="C862" s="80">
        <v>6117</v>
      </c>
      <c r="D862" s="82">
        <v>156060000635</v>
      </c>
      <c r="E862" s="77" t="s">
        <v>3125</v>
      </c>
    </row>
    <row r="863" spans="1:5" ht="18.75" x14ac:dyDescent="0.3">
      <c r="A863" s="107">
        <v>956064020318</v>
      </c>
      <c r="B863" s="77" t="s">
        <v>3130</v>
      </c>
      <c r="C863" s="80">
        <v>6117</v>
      </c>
      <c r="D863" s="82">
        <v>156060000635</v>
      </c>
      <c r="E863" s="77" t="s">
        <v>3125</v>
      </c>
    </row>
    <row r="864" spans="1:5" ht="18.75" x14ac:dyDescent="0.3">
      <c r="A864" s="107">
        <v>956064020330</v>
      </c>
      <c r="B864" s="77" t="s">
        <v>3131</v>
      </c>
      <c r="C864" s="80">
        <v>6117</v>
      </c>
      <c r="D864" s="82">
        <v>156060000635</v>
      </c>
      <c r="E864" s="77" t="s">
        <v>3125</v>
      </c>
    </row>
    <row r="865" spans="1:5" ht="18.75" x14ac:dyDescent="0.3">
      <c r="A865" s="107">
        <v>956064020340</v>
      </c>
      <c r="B865" s="77" t="s">
        <v>3132</v>
      </c>
      <c r="C865" s="80">
        <v>6117</v>
      </c>
      <c r="D865" s="82">
        <v>156060000635</v>
      </c>
      <c r="E865" s="77" t="s">
        <v>3125</v>
      </c>
    </row>
    <row r="866" spans="1:5" ht="18.75" x14ac:dyDescent="0.3">
      <c r="A866" s="107">
        <v>956064020351</v>
      </c>
      <c r="B866" s="77" t="s">
        <v>3133</v>
      </c>
      <c r="C866" s="80">
        <v>6117</v>
      </c>
      <c r="D866" s="82">
        <v>156060000635</v>
      </c>
      <c r="E866" s="77" t="s">
        <v>3125</v>
      </c>
    </row>
    <row r="867" spans="1:5" ht="18.75" x14ac:dyDescent="0.3">
      <c r="A867" s="107">
        <v>956064020362</v>
      </c>
      <c r="B867" s="77" t="s">
        <v>3134</v>
      </c>
      <c r="C867" s="80">
        <v>6117</v>
      </c>
      <c r="D867" s="82">
        <v>156060000635</v>
      </c>
      <c r="E867" s="77" t="s">
        <v>3125</v>
      </c>
    </row>
    <row r="868" spans="1:5" ht="18.75" x14ac:dyDescent="0.3">
      <c r="A868" s="107">
        <v>956064020373</v>
      </c>
      <c r="B868" s="77" t="s">
        <v>3135</v>
      </c>
      <c r="C868" s="80">
        <v>6117</v>
      </c>
      <c r="D868" s="82">
        <v>156060000635</v>
      </c>
      <c r="E868" s="77" t="s">
        <v>3125</v>
      </c>
    </row>
    <row r="869" spans="1:5" ht="18.75" x14ac:dyDescent="0.3">
      <c r="A869" s="107">
        <v>956064020384</v>
      </c>
      <c r="B869" s="77" t="s">
        <v>3136</v>
      </c>
      <c r="C869" s="80">
        <v>6117</v>
      </c>
      <c r="D869" s="82">
        <v>156060000635</v>
      </c>
      <c r="E869" s="77" t="s">
        <v>3125</v>
      </c>
    </row>
    <row r="870" spans="1:5" ht="18.75" x14ac:dyDescent="0.3">
      <c r="A870" s="107">
        <v>956065020020</v>
      </c>
      <c r="B870" s="77" t="s">
        <v>3137</v>
      </c>
      <c r="C870" s="80">
        <v>6118</v>
      </c>
      <c r="D870" s="90">
        <v>956065020010</v>
      </c>
      <c r="E870" s="77" t="s">
        <v>3138</v>
      </c>
    </row>
    <row r="871" spans="1:5" ht="18.75" x14ac:dyDescent="0.3">
      <c r="A871" s="107">
        <v>956065020031</v>
      </c>
      <c r="B871" s="77" t="s">
        <v>3139</v>
      </c>
      <c r="C871" s="80">
        <v>6118</v>
      </c>
      <c r="D871" s="90">
        <v>956065020010</v>
      </c>
      <c r="E871" s="77" t="s">
        <v>3138</v>
      </c>
    </row>
    <row r="872" spans="1:5" ht="18.75" x14ac:dyDescent="0.3">
      <c r="A872" s="107">
        <v>956065020064</v>
      </c>
      <c r="B872" s="77" t="s">
        <v>3140</v>
      </c>
      <c r="C872" s="80">
        <v>6118</v>
      </c>
      <c r="D872" s="90">
        <v>956065020010</v>
      </c>
      <c r="E872" s="77" t="s">
        <v>3138</v>
      </c>
    </row>
    <row r="873" spans="1:5" ht="18.75" x14ac:dyDescent="0.3">
      <c r="A873" s="107">
        <v>956065020075</v>
      </c>
      <c r="B873" s="77" t="s">
        <v>3141</v>
      </c>
      <c r="C873" s="80">
        <v>6118</v>
      </c>
      <c r="D873" s="90">
        <v>956065020010</v>
      </c>
      <c r="E873" s="77" t="s">
        <v>3138</v>
      </c>
    </row>
    <row r="874" spans="1:5" ht="18.75" x14ac:dyDescent="0.3">
      <c r="A874" s="82">
        <v>956064020021</v>
      </c>
      <c r="B874" s="77" t="s">
        <v>3142</v>
      </c>
      <c r="C874" s="80">
        <v>6622</v>
      </c>
      <c r="D874" s="82">
        <v>956064020010</v>
      </c>
      <c r="E874" s="77" t="s">
        <v>3143</v>
      </c>
    </row>
    <row r="875" spans="1:5" ht="18.75" x14ac:dyDescent="0.3">
      <c r="A875" s="82">
        <v>956064020032</v>
      </c>
      <c r="B875" s="77" t="s">
        <v>3144</v>
      </c>
      <c r="C875" s="80">
        <v>6622</v>
      </c>
      <c r="D875" s="82">
        <v>956064020010</v>
      </c>
      <c r="E875" s="77" t="s">
        <v>3143</v>
      </c>
    </row>
    <row r="876" spans="1:5" ht="18.75" x14ac:dyDescent="0.3">
      <c r="A876" s="82">
        <v>956064020043</v>
      </c>
      <c r="B876" s="77" t="s">
        <v>3145</v>
      </c>
      <c r="C876" s="80">
        <v>6622</v>
      </c>
      <c r="D876" s="82">
        <v>956064020010</v>
      </c>
      <c r="E876" s="77" t="s">
        <v>3143</v>
      </c>
    </row>
    <row r="877" spans="1:5" ht="18.75" x14ac:dyDescent="0.3">
      <c r="A877" s="82">
        <v>956064020054</v>
      </c>
      <c r="B877" s="77" t="s">
        <v>3146</v>
      </c>
      <c r="C877" s="80">
        <v>6622</v>
      </c>
      <c r="D877" s="82">
        <v>956064020010</v>
      </c>
      <c r="E877" s="77" t="s">
        <v>3143</v>
      </c>
    </row>
    <row r="878" spans="1:5" ht="18.75" x14ac:dyDescent="0.3">
      <c r="A878" s="82">
        <v>956064020065</v>
      </c>
      <c r="B878" s="77" t="s">
        <v>3147</v>
      </c>
      <c r="C878" s="80">
        <v>6622</v>
      </c>
      <c r="D878" s="82">
        <v>956064020010</v>
      </c>
      <c r="E878" s="77" t="s">
        <v>3143</v>
      </c>
    </row>
    <row r="879" spans="1:5" ht="18.75" x14ac:dyDescent="0.3">
      <c r="A879" s="82">
        <v>956064020076</v>
      </c>
      <c r="B879" s="77" t="s">
        <v>3148</v>
      </c>
      <c r="C879" s="80">
        <v>6622</v>
      </c>
      <c r="D879" s="82">
        <v>956064020010</v>
      </c>
      <c r="E879" s="77" t="s">
        <v>3143</v>
      </c>
    </row>
    <row r="880" spans="1:5" ht="18.75" x14ac:dyDescent="0.3">
      <c r="A880" s="82">
        <v>956064020087</v>
      </c>
      <c r="B880" s="77" t="s">
        <v>3149</v>
      </c>
      <c r="C880" s="80">
        <v>6622</v>
      </c>
      <c r="D880" s="82">
        <v>956064020010</v>
      </c>
      <c r="E880" s="77" t="s">
        <v>3143</v>
      </c>
    </row>
    <row r="881" spans="1:5" ht="18.75" x14ac:dyDescent="0.3">
      <c r="A881" s="82">
        <v>956064020098</v>
      </c>
      <c r="B881" s="77" t="s">
        <v>3150</v>
      </c>
      <c r="C881" s="80">
        <v>6622</v>
      </c>
      <c r="D881" s="82">
        <v>956064020010</v>
      </c>
      <c r="E881" s="77" t="s">
        <v>3143</v>
      </c>
    </row>
    <row r="882" spans="1:5" ht="18.75" x14ac:dyDescent="0.3">
      <c r="A882" s="82">
        <v>956064020109</v>
      </c>
      <c r="B882" s="77" t="s">
        <v>3151</v>
      </c>
      <c r="C882" s="80">
        <v>6622</v>
      </c>
      <c r="D882" s="82">
        <v>956064020010</v>
      </c>
      <c r="E882" s="77" t="s">
        <v>3143</v>
      </c>
    </row>
    <row r="883" spans="1:5" ht="18.75" x14ac:dyDescent="0.3">
      <c r="A883" s="82">
        <v>956064020110</v>
      </c>
      <c r="B883" s="77" t="s">
        <v>3152</v>
      </c>
      <c r="C883" s="80">
        <v>6622</v>
      </c>
      <c r="D883" s="82">
        <v>956064020010</v>
      </c>
      <c r="E883" s="77" t="s">
        <v>3143</v>
      </c>
    </row>
    <row r="884" spans="1:5" ht="18.75" x14ac:dyDescent="0.3">
      <c r="A884" s="82">
        <v>956064020120</v>
      </c>
      <c r="B884" s="77" t="s">
        <v>3153</v>
      </c>
      <c r="C884" s="80">
        <v>6622</v>
      </c>
      <c r="D884" s="82">
        <v>956064020010</v>
      </c>
      <c r="E884" s="77" t="s">
        <v>3143</v>
      </c>
    </row>
    <row r="885" spans="1:5" ht="18.75" x14ac:dyDescent="0.3">
      <c r="A885" s="82">
        <v>956064020131</v>
      </c>
      <c r="B885" s="77" t="s">
        <v>3154</v>
      </c>
      <c r="C885" s="80">
        <v>6622</v>
      </c>
      <c r="D885" s="82">
        <v>956064020010</v>
      </c>
      <c r="E885" s="77" t="s">
        <v>3143</v>
      </c>
    </row>
    <row r="886" spans="1:5" ht="18.75" x14ac:dyDescent="0.3">
      <c r="A886" s="82">
        <v>956064020142</v>
      </c>
      <c r="B886" s="77" t="s">
        <v>3155</v>
      </c>
      <c r="C886" s="80">
        <v>6622</v>
      </c>
      <c r="D886" s="82">
        <v>956064020010</v>
      </c>
      <c r="E886" s="77" t="s">
        <v>3143</v>
      </c>
    </row>
    <row r="887" spans="1:5" ht="18.75" x14ac:dyDescent="0.3">
      <c r="A887" s="82">
        <v>956064020153</v>
      </c>
      <c r="B887" s="77" t="s">
        <v>3156</v>
      </c>
      <c r="C887" s="80">
        <v>6622</v>
      </c>
      <c r="D887" s="82">
        <v>956064020010</v>
      </c>
      <c r="E887" s="77" t="s">
        <v>3143</v>
      </c>
    </row>
    <row r="888" spans="1:5" ht="18.75" x14ac:dyDescent="0.3">
      <c r="A888" s="82">
        <v>956064020164</v>
      </c>
      <c r="B888" s="77" t="s">
        <v>3157</v>
      </c>
      <c r="C888" s="80">
        <v>6622</v>
      </c>
      <c r="D888" s="82">
        <v>956064020010</v>
      </c>
      <c r="E888" s="77" t="s">
        <v>3143</v>
      </c>
    </row>
    <row r="889" spans="1:5" ht="18.75" x14ac:dyDescent="0.3">
      <c r="A889" s="82">
        <v>956064020175</v>
      </c>
      <c r="B889" s="77" t="s">
        <v>3158</v>
      </c>
      <c r="C889" s="80">
        <v>6622</v>
      </c>
      <c r="D889" s="82">
        <v>956064020010</v>
      </c>
      <c r="E889" s="77" t="s">
        <v>3143</v>
      </c>
    </row>
    <row r="890" spans="1:5" ht="18.75" x14ac:dyDescent="0.3">
      <c r="A890" s="82">
        <v>956064020186</v>
      </c>
      <c r="B890" s="77" t="s">
        <v>3159</v>
      </c>
      <c r="C890" s="80">
        <v>6622</v>
      </c>
      <c r="D890" s="82">
        <v>956064020010</v>
      </c>
      <c r="E890" s="77" t="s">
        <v>3143</v>
      </c>
    </row>
    <row r="891" spans="1:5" ht="18.75" x14ac:dyDescent="0.3">
      <c r="A891" s="82">
        <v>956064020197</v>
      </c>
      <c r="B891" s="77" t="s">
        <v>3160</v>
      </c>
      <c r="C891" s="80">
        <v>6622</v>
      </c>
      <c r="D891" s="82">
        <v>956064020010</v>
      </c>
      <c r="E891" s="77" t="s">
        <v>3143</v>
      </c>
    </row>
    <row r="892" spans="1:5" ht="18.75" x14ac:dyDescent="0.3">
      <c r="A892" s="82">
        <v>956064020208</v>
      </c>
      <c r="B892" s="77" t="s">
        <v>3161</v>
      </c>
      <c r="C892" s="80">
        <v>6622</v>
      </c>
      <c r="D892" s="82">
        <v>956064020010</v>
      </c>
      <c r="E892" s="77" t="s">
        <v>3143</v>
      </c>
    </row>
    <row r="893" spans="1:5" ht="18.75" x14ac:dyDescent="0.3">
      <c r="A893" s="82">
        <v>956064020219</v>
      </c>
      <c r="B893" s="77" t="s">
        <v>3162</v>
      </c>
      <c r="C893" s="80">
        <v>6622</v>
      </c>
      <c r="D893" s="82">
        <v>956064020010</v>
      </c>
      <c r="E893" s="77" t="s">
        <v>3143</v>
      </c>
    </row>
    <row r="894" spans="1:5" ht="18.75" x14ac:dyDescent="0.3">
      <c r="A894" s="82">
        <v>956064020220</v>
      </c>
      <c r="B894" s="77" t="s">
        <v>3163</v>
      </c>
      <c r="C894" s="80">
        <v>6622</v>
      </c>
      <c r="D894" s="82">
        <v>956064020010</v>
      </c>
      <c r="E894" s="77" t="s">
        <v>3143</v>
      </c>
    </row>
    <row r="895" spans="1:5" ht="18.75" x14ac:dyDescent="0.3">
      <c r="A895" s="82">
        <v>956064020230</v>
      </c>
      <c r="B895" s="77" t="s">
        <v>3164</v>
      </c>
      <c r="C895" s="80">
        <v>6622</v>
      </c>
      <c r="D895" s="82">
        <v>956064020010</v>
      </c>
      <c r="E895" s="77" t="s">
        <v>3143</v>
      </c>
    </row>
    <row r="896" spans="1:5" ht="18.75" x14ac:dyDescent="0.3">
      <c r="A896" s="82">
        <v>156081080200</v>
      </c>
      <c r="B896" s="77" t="s">
        <v>3165</v>
      </c>
      <c r="C896" s="78">
        <v>6656</v>
      </c>
      <c r="D896" s="82">
        <v>156081080199</v>
      </c>
      <c r="E896" s="77" t="s">
        <v>3166</v>
      </c>
    </row>
    <row r="897" spans="1:10" ht="18.75" x14ac:dyDescent="0.3">
      <c r="A897" s="79" t="s">
        <v>3167</v>
      </c>
      <c r="B897" s="77" t="s">
        <v>3168</v>
      </c>
      <c r="C897" s="80">
        <v>6661</v>
      </c>
      <c r="D897" s="80" t="s">
        <v>3169</v>
      </c>
      <c r="E897" s="77" t="s">
        <v>3170</v>
      </c>
      <c r="F897" s="77"/>
      <c r="G897" s="77"/>
      <c r="H897" s="77"/>
      <c r="I897" s="77"/>
      <c r="J897" s="77"/>
    </row>
    <row r="898" spans="1:10" ht="18.75" x14ac:dyDescent="0.3">
      <c r="A898" s="79">
        <v>164032000528</v>
      </c>
      <c r="B898" s="77" t="s">
        <v>3171</v>
      </c>
      <c r="C898" s="80">
        <v>6668</v>
      </c>
      <c r="D898" s="88">
        <v>164032000539</v>
      </c>
      <c r="E898" s="77" t="s">
        <v>3172</v>
      </c>
      <c r="F898" s="77"/>
      <c r="G898" s="77"/>
      <c r="H898" s="77"/>
      <c r="I898" s="77"/>
      <c r="J898" s="77"/>
    </row>
    <row r="899" spans="1:10" ht="18.75" x14ac:dyDescent="0.3">
      <c r="A899" s="79" t="s">
        <v>3173</v>
      </c>
      <c r="B899" s="77" t="s">
        <v>3174</v>
      </c>
      <c r="C899" s="80">
        <v>6682</v>
      </c>
      <c r="D899" s="79">
        <v>156081100032</v>
      </c>
      <c r="E899" s="77" t="s">
        <v>3175</v>
      </c>
      <c r="F899" s="77"/>
      <c r="G899" s="77"/>
      <c r="H899" s="77"/>
      <c r="I899" s="77"/>
      <c r="J899" s="77"/>
    </row>
    <row r="900" spans="1:10" ht="18.75" x14ac:dyDescent="0.3">
      <c r="A900" s="82">
        <v>156018000402</v>
      </c>
      <c r="B900" s="77" t="s">
        <v>3176</v>
      </c>
      <c r="C900" s="78">
        <v>6690</v>
      </c>
      <c r="D900" s="82">
        <v>156018000391</v>
      </c>
      <c r="E900" s="77" t="s">
        <v>3177</v>
      </c>
      <c r="F900" s="77"/>
      <c r="G900" s="77"/>
      <c r="H900" s="77"/>
      <c r="I900" s="77"/>
      <c r="J900" s="77"/>
    </row>
    <row r="901" spans="1:10" ht="18.75" x14ac:dyDescent="0.3">
      <c r="A901" s="82">
        <v>156018000413</v>
      </c>
      <c r="B901" s="77" t="s">
        <v>3178</v>
      </c>
      <c r="C901" s="78">
        <v>6690</v>
      </c>
      <c r="D901" s="82">
        <v>156018000391</v>
      </c>
      <c r="E901" s="77" t="s">
        <v>3177</v>
      </c>
      <c r="F901" s="77"/>
      <c r="G901" s="77"/>
      <c r="H901" s="77"/>
      <c r="I901" s="77"/>
      <c r="J901" s="77"/>
    </row>
    <row r="902" spans="1:10" ht="18.75" x14ac:dyDescent="0.3">
      <c r="A902" s="82">
        <v>156018000424</v>
      </c>
      <c r="B902" s="77" t="s">
        <v>3179</v>
      </c>
      <c r="C902" s="78">
        <v>6690</v>
      </c>
      <c r="D902" s="82">
        <v>156018000391</v>
      </c>
      <c r="E902" s="77" t="s">
        <v>3177</v>
      </c>
      <c r="F902" s="77"/>
      <c r="G902" s="77"/>
      <c r="H902" s="77"/>
      <c r="I902" s="77"/>
      <c r="J902" s="77"/>
    </row>
    <row r="903" spans="1:10" ht="18.75" x14ac:dyDescent="0.3">
      <c r="A903" s="82">
        <v>156018000435</v>
      </c>
      <c r="B903" s="77" t="s">
        <v>3180</v>
      </c>
      <c r="C903" s="78">
        <v>6690</v>
      </c>
      <c r="D903" s="82">
        <v>156018000391</v>
      </c>
      <c r="E903" s="77" t="s">
        <v>3177</v>
      </c>
      <c r="F903" s="77"/>
      <c r="G903" s="77"/>
      <c r="H903" s="77"/>
      <c r="I903" s="77"/>
      <c r="J903" s="77"/>
    </row>
    <row r="904" spans="1:10" ht="18.75" x14ac:dyDescent="0.3">
      <c r="A904" s="82">
        <v>156081150082</v>
      </c>
      <c r="B904" s="77" t="s">
        <v>3181</v>
      </c>
      <c r="C904" s="78">
        <v>6691</v>
      </c>
      <c r="D904" s="82">
        <v>156158010151</v>
      </c>
      <c r="E904" s="77" t="s">
        <v>3182</v>
      </c>
      <c r="F904" s="77"/>
      <c r="G904" s="77"/>
      <c r="H904" s="77"/>
      <c r="I904" s="77"/>
      <c r="J904" s="77"/>
    </row>
    <row r="905" spans="1:10" ht="18.75" x14ac:dyDescent="0.3">
      <c r="A905" s="79">
        <v>156081200154</v>
      </c>
      <c r="B905" s="77" t="s">
        <v>3183</v>
      </c>
      <c r="C905" s="80">
        <v>6699</v>
      </c>
      <c r="D905" s="79">
        <v>156081200143</v>
      </c>
      <c r="E905" s="77" t="s">
        <v>3184</v>
      </c>
      <c r="F905" s="77"/>
      <c r="G905" s="77"/>
      <c r="H905" s="77"/>
      <c r="I905" s="77"/>
      <c r="J905" s="77"/>
    </row>
    <row r="906" spans="1:10" ht="18.75" x14ac:dyDescent="0.3">
      <c r="A906" s="79">
        <v>156062000897</v>
      </c>
      <c r="B906" s="77" t="s">
        <v>3185</v>
      </c>
      <c r="C906" s="80">
        <v>6701</v>
      </c>
      <c r="D906" s="79">
        <v>156062000886</v>
      </c>
      <c r="E906" s="77" t="s">
        <v>3186</v>
      </c>
      <c r="F906" s="77"/>
      <c r="G906" s="77"/>
      <c r="H906" s="77"/>
      <c r="I906" s="77"/>
      <c r="J906" s="77"/>
    </row>
    <row r="907" spans="1:10" ht="18.75" x14ac:dyDescent="0.3">
      <c r="A907" s="82">
        <v>156081000108</v>
      </c>
      <c r="B907" s="77" t="s">
        <v>3187</v>
      </c>
      <c r="C907" s="78">
        <v>6709</v>
      </c>
      <c r="D907" s="82">
        <v>156081000097</v>
      </c>
      <c r="E907" s="77" t="s">
        <v>3188</v>
      </c>
      <c r="F907" s="77"/>
      <c r="G907" s="77"/>
      <c r="H907" s="77"/>
      <c r="I907" s="77"/>
      <c r="J907" s="77"/>
    </row>
    <row r="908" spans="1:10" ht="18.75" x14ac:dyDescent="0.3">
      <c r="A908" s="82">
        <v>156081000163</v>
      </c>
      <c r="B908" s="77" t="s">
        <v>3189</v>
      </c>
      <c r="C908" s="78">
        <v>6709</v>
      </c>
      <c r="D908" s="82">
        <v>156081000097</v>
      </c>
      <c r="E908" s="77" t="s">
        <v>3188</v>
      </c>
      <c r="F908" s="77"/>
      <c r="G908" s="77"/>
      <c r="H908" s="77"/>
      <c r="I908" s="77"/>
      <c r="J908" s="77"/>
    </row>
    <row r="909" spans="1:10" ht="18.75" x14ac:dyDescent="0.3">
      <c r="A909" s="82">
        <v>156081000328</v>
      </c>
      <c r="B909" s="77" t="s">
        <v>3190</v>
      </c>
      <c r="C909" s="78">
        <v>6709</v>
      </c>
      <c r="D909" s="82">
        <v>156081000097</v>
      </c>
      <c r="E909" s="77" t="s">
        <v>3188</v>
      </c>
      <c r="F909" s="77"/>
      <c r="G909" s="77"/>
      <c r="H909" s="77"/>
      <c r="I909" s="77"/>
      <c r="J909" s="77"/>
    </row>
    <row r="910" spans="1:10" ht="18.75" x14ac:dyDescent="0.3">
      <c r="A910" s="82">
        <v>158173000040</v>
      </c>
      <c r="B910" s="77" t="s">
        <v>3191</v>
      </c>
      <c r="C910" s="78">
        <v>6710</v>
      </c>
      <c r="D910" s="94" t="s">
        <v>3192</v>
      </c>
      <c r="E910" s="94" t="s">
        <v>129</v>
      </c>
      <c r="F910" s="77"/>
      <c r="G910" s="77"/>
      <c r="H910" s="77"/>
      <c r="I910" s="77"/>
      <c r="J910" s="77"/>
    </row>
    <row r="911" spans="1:10" ht="18.75" x14ac:dyDescent="0.3">
      <c r="A911" s="82">
        <v>156081000339</v>
      </c>
      <c r="B911" s="77" t="s">
        <v>3193</v>
      </c>
      <c r="C911" s="78">
        <v>6709</v>
      </c>
      <c r="D911" s="82">
        <v>156081000097</v>
      </c>
      <c r="E911" s="77" t="s">
        <v>3188</v>
      </c>
      <c r="F911" s="77"/>
      <c r="G911" s="77"/>
      <c r="H911" s="77"/>
      <c r="I911" s="77"/>
      <c r="J911" s="77"/>
    </row>
    <row r="912" spans="1:10" ht="18.75" x14ac:dyDescent="0.3">
      <c r="A912" s="79">
        <v>156081200121</v>
      </c>
      <c r="B912" s="77" t="s">
        <v>3194</v>
      </c>
      <c r="C912" s="80">
        <v>6711</v>
      </c>
      <c r="D912" s="79">
        <v>156081200110</v>
      </c>
      <c r="E912" s="77" t="s">
        <v>3195</v>
      </c>
      <c r="F912" s="77"/>
      <c r="G912" s="77"/>
      <c r="H912" s="77"/>
      <c r="I912" s="77"/>
      <c r="J912" s="95"/>
    </row>
    <row r="913" spans="1:10" ht="18.75" x14ac:dyDescent="0.3">
      <c r="A913" s="79">
        <v>158081200024</v>
      </c>
      <c r="B913" s="77" t="s">
        <v>3196</v>
      </c>
      <c r="C913" s="80">
        <v>6714</v>
      </c>
      <c r="D913" s="82">
        <v>158081200013</v>
      </c>
      <c r="E913" s="77" t="s">
        <v>3197</v>
      </c>
      <c r="F913" s="77"/>
      <c r="G913" s="67"/>
      <c r="H913" s="67"/>
      <c r="I913" s="67"/>
      <c r="J913" s="67"/>
    </row>
    <row r="914" spans="1:10" ht="18.75" x14ac:dyDescent="0.3">
      <c r="A914" s="79">
        <v>956066010020</v>
      </c>
      <c r="B914" s="77" t="s">
        <v>3198</v>
      </c>
      <c r="C914" s="80">
        <v>6718</v>
      </c>
      <c r="D914" s="82">
        <v>956066010010</v>
      </c>
      <c r="E914" s="77" t="s">
        <v>3199</v>
      </c>
      <c r="F914" s="77"/>
      <c r="G914" s="67"/>
      <c r="H914" s="67"/>
      <c r="I914" s="67"/>
      <c r="J914" s="67"/>
    </row>
    <row r="915" spans="1:10" ht="18.75" x14ac:dyDescent="0.3">
      <c r="A915" s="79">
        <v>180182000075</v>
      </c>
      <c r="B915" s="77" t="s">
        <v>3200</v>
      </c>
      <c r="C915" s="80">
        <v>6720</v>
      </c>
      <c r="D915" s="82">
        <v>180182000196</v>
      </c>
      <c r="E915" s="77" t="s">
        <v>3201</v>
      </c>
      <c r="F915" s="77"/>
      <c r="G915" s="67"/>
      <c r="H915" s="67"/>
      <c r="I915" s="67"/>
      <c r="J915" s="71"/>
    </row>
    <row r="916" spans="1:10" ht="18.75" x14ac:dyDescent="0.3">
      <c r="A916" s="79">
        <v>180182000086</v>
      </c>
      <c r="B916" s="77" t="s">
        <v>3202</v>
      </c>
      <c r="C916" s="80">
        <v>6720</v>
      </c>
      <c r="D916" s="82">
        <v>180182000196</v>
      </c>
      <c r="E916" s="77" t="s">
        <v>3201</v>
      </c>
      <c r="F916" s="77"/>
      <c r="G916" s="67"/>
      <c r="H916" s="67"/>
      <c r="I916" s="67"/>
      <c r="J916" s="67"/>
    </row>
    <row r="917" spans="1:10" ht="18.75" x14ac:dyDescent="0.3">
      <c r="A917" s="79">
        <v>180182000097</v>
      </c>
      <c r="B917" s="77" t="s">
        <v>3203</v>
      </c>
      <c r="C917" s="80">
        <v>6720</v>
      </c>
      <c r="D917" s="82">
        <v>180182000196</v>
      </c>
      <c r="E917" s="77" t="s">
        <v>3201</v>
      </c>
      <c r="F917" s="77"/>
      <c r="G917" s="67"/>
      <c r="H917" s="67"/>
      <c r="I917" s="67"/>
      <c r="J917" s="67"/>
    </row>
    <row r="918" spans="1:10" ht="18.75" x14ac:dyDescent="0.3">
      <c r="A918" s="112" t="s">
        <v>3204</v>
      </c>
      <c r="B918" s="101" t="s">
        <v>3205</v>
      </c>
      <c r="C918" s="96">
        <v>6726</v>
      </c>
      <c r="D918" s="112" t="s">
        <v>3206</v>
      </c>
      <c r="E918" s="101" t="s">
        <v>3207</v>
      </c>
      <c r="F918" s="101" t="s">
        <v>1179</v>
      </c>
      <c r="G918" s="67"/>
      <c r="H918" s="67"/>
      <c r="I918" s="67"/>
      <c r="J918" s="67"/>
    </row>
    <row r="919" spans="1:10" ht="18.75" x14ac:dyDescent="0.3">
      <c r="A919" s="114" t="s">
        <v>3208</v>
      </c>
      <c r="B919" s="115" t="s">
        <v>3209</v>
      </c>
      <c r="C919" s="116">
        <v>6688</v>
      </c>
      <c r="D919" s="94" t="s">
        <v>3210</v>
      </c>
      <c r="E919" s="93" t="s">
        <v>3211</v>
      </c>
      <c r="F919" s="93" t="s">
        <v>3212</v>
      </c>
      <c r="G919" s="67"/>
      <c r="H919" s="67"/>
      <c r="I919" s="67"/>
      <c r="J919" s="67"/>
    </row>
    <row r="920" spans="1:10" ht="18.75" x14ac:dyDescent="0.3">
      <c r="A920" s="79" t="s">
        <v>3213</v>
      </c>
      <c r="B920" s="77" t="s">
        <v>3214</v>
      </c>
      <c r="C920" s="80">
        <v>8501</v>
      </c>
      <c r="D920" s="79">
        <v>156081020304</v>
      </c>
      <c r="E920" s="77" t="s">
        <v>3215</v>
      </c>
      <c r="F920" s="77"/>
      <c r="G920" s="67"/>
      <c r="H920" s="67"/>
      <c r="I920" s="67"/>
      <c r="J920" s="67"/>
    </row>
    <row r="921" spans="1:10" ht="18.75" x14ac:dyDescent="0.3">
      <c r="A921" s="79" t="s">
        <v>3216</v>
      </c>
      <c r="B921" s="77" t="s">
        <v>3217</v>
      </c>
      <c r="C921" s="77" t="s">
        <v>3218</v>
      </c>
      <c r="D921" s="106" t="s">
        <v>3216</v>
      </c>
      <c r="E921" s="77" t="s">
        <v>492</v>
      </c>
      <c r="F921" s="77"/>
      <c r="G921" s="72"/>
      <c r="H921" s="72"/>
      <c r="I921" s="72"/>
      <c r="J921" s="72"/>
    </row>
    <row r="922" spans="1:10" ht="18.75" x14ac:dyDescent="0.3">
      <c r="A922" s="79" t="s">
        <v>3219</v>
      </c>
      <c r="B922" s="77" t="s">
        <v>3220</v>
      </c>
      <c r="C922" s="77" t="s">
        <v>3218</v>
      </c>
      <c r="D922" s="106" t="s">
        <v>3221</v>
      </c>
      <c r="E922" s="77" t="s">
        <v>3222</v>
      </c>
      <c r="F922" s="77"/>
      <c r="G922" s="68"/>
      <c r="H922" s="68"/>
      <c r="I922" s="68"/>
      <c r="J922" s="68"/>
    </row>
    <row r="923" spans="1:10" s="55" customFormat="1" ht="18.75" x14ac:dyDescent="0.3">
      <c r="A923" s="79" t="s">
        <v>3223</v>
      </c>
      <c r="B923" s="77" t="s">
        <v>3224</v>
      </c>
      <c r="C923" s="77" t="s">
        <v>3218</v>
      </c>
      <c r="D923" s="106" t="s">
        <v>3225</v>
      </c>
      <c r="E923" s="120" t="s">
        <v>3226</v>
      </c>
      <c r="F923" s="77"/>
      <c r="G923" s="67"/>
      <c r="H923" s="67"/>
      <c r="I923" s="67"/>
      <c r="J923" s="67"/>
    </row>
    <row r="924" spans="1:10" s="57" customFormat="1" ht="18.75" x14ac:dyDescent="0.3">
      <c r="A924" s="79" t="s">
        <v>3227</v>
      </c>
      <c r="B924" s="77" t="s">
        <v>3228</v>
      </c>
      <c r="C924" s="77" t="s">
        <v>3218</v>
      </c>
      <c r="D924" s="106" t="s">
        <v>3225</v>
      </c>
      <c r="E924" s="120" t="s">
        <v>3226</v>
      </c>
      <c r="F924" s="77"/>
      <c r="G924" s="67"/>
      <c r="H924" s="67"/>
      <c r="I924" s="67"/>
      <c r="J924" s="67"/>
    </row>
    <row r="925" spans="1:10" ht="18.75" x14ac:dyDescent="0.3">
      <c r="A925" s="79" t="s">
        <v>3229</v>
      </c>
      <c r="B925" s="77" t="s">
        <v>3230</v>
      </c>
      <c r="C925" s="77" t="s">
        <v>3218</v>
      </c>
      <c r="D925" s="106" t="s">
        <v>3225</v>
      </c>
      <c r="E925" s="120" t="s">
        <v>3226</v>
      </c>
      <c r="F925" s="77"/>
      <c r="G925" s="67"/>
      <c r="H925" s="67"/>
      <c r="I925" s="67"/>
      <c r="J925" s="67"/>
    </row>
    <row r="926" spans="1:10" x14ac:dyDescent="0.25">
      <c r="A926" s="77"/>
      <c r="B926" s="77" t="s">
        <v>3231</v>
      </c>
      <c r="C926" s="77">
        <v>2186</v>
      </c>
      <c r="D926" s="77"/>
      <c r="E926" s="77" t="s">
        <v>3232</v>
      </c>
      <c r="F926" s="77"/>
      <c r="G926" s="67"/>
      <c r="H926" s="67"/>
      <c r="I926" s="67"/>
      <c r="J926" s="67"/>
    </row>
    <row r="927" spans="1:10" x14ac:dyDescent="0.25">
      <c r="A927" s="106" t="s">
        <v>3233</v>
      </c>
      <c r="B927" s="77" t="s">
        <v>3234</v>
      </c>
      <c r="C927" s="77"/>
      <c r="D927" s="106" t="s">
        <v>3235</v>
      </c>
      <c r="E927" s="77" t="s">
        <v>3236</v>
      </c>
      <c r="F927" s="77"/>
      <c r="G927" s="67"/>
      <c r="H927" s="67"/>
      <c r="I927" s="67"/>
      <c r="J927" s="67"/>
    </row>
    <row r="928" spans="1:10" x14ac:dyDescent="0.25">
      <c r="A928" s="106" t="s">
        <v>3237</v>
      </c>
      <c r="B928" s="77" t="s">
        <v>3238</v>
      </c>
      <c r="C928" s="77"/>
      <c r="D928" s="106" t="s">
        <v>3235</v>
      </c>
      <c r="E928" s="77" t="s">
        <v>3236</v>
      </c>
      <c r="F928" s="77"/>
      <c r="G928" s="67"/>
      <c r="H928" s="67"/>
      <c r="I928" s="67"/>
      <c r="J928" s="67"/>
    </row>
    <row r="929" spans="1:5" x14ac:dyDescent="0.25">
      <c r="A929" s="106" t="s">
        <v>3239</v>
      </c>
      <c r="B929" s="77" t="s">
        <v>3240</v>
      </c>
      <c r="C929" s="77"/>
      <c r="D929" s="106" t="s">
        <v>3235</v>
      </c>
      <c r="E929" s="77" t="s">
        <v>3236</v>
      </c>
    </row>
    <row r="930" spans="1:5" x14ac:dyDescent="0.25">
      <c r="A930" s="106" t="s">
        <v>3241</v>
      </c>
      <c r="B930" s="77" t="s">
        <v>3242</v>
      </c>
      <c r="C930" s="77"/>
      <c r="D930" s="106" t="s">
        <v>3235</v>
      </c>
      <c r="E930" s="77" t="s">
        <v>3236</v>
      </c>
    </row>
    <row r="931" spans="1:5" x14ac:dyDescent="0.25">
      <c r="A931" s="106" t="s">
        <v>3243</v>
      </c>
      <c r="B931" s="77" t="s">
        <v>3244</v>
      </c>
      <c r="C931" s="77"/>
      <c r="D931" s="106" t="s">
        <v>3235</v>
      </c>
      <c r="E931" s="77" t="s">
        <v>3236</v>
      </c>
    </row>
    <row r="932" spans="1:5" x14ac:dyDescent="0.25">
      <c r="A932" s="106" t="s">
        <v>3245</v>
      </c>
      <c r="B932" s="77" t="s">
        <v>3246</v>
      </c>
      <c r="C932" s="77"/>
      <c r="D932" s="106" t="s">
        <v>3235</v>
      </c>
      <c r="E932" s="77" t="s">
        <v>3236</v>
      </c>
    </row>
    <row r="933" spans="1:5" x14ac:dyDescent="0.25">
      <c r="A933" s="106" t="s">
        <v>3247</v>
      </c>
      <c r="B933" s="77" t="s">
        <v>3248</v>
      </c>
      <c r="C933" s="77"/>
      <c r="D933" s="106" t="s">
        <v>3235</v>
      </c>
      <c r="E933" s="77" t="s">
        <v>3236</v>
      </c>
    </row>
    <row r="934" spans="1:5" x14ac:dyDescent="0.25">
      <c r="A934" s="106" t="s">
        <v>3249</v>
      </c>
      <c r="B934" s="77" t="s">
        <v>3250</v>
      </c>
      <c r="C934" s="77"/>
      <c r="D934" s="106" t="s">
        <v>3235</v>
      </c>
      <c r="E934" s="77" t="s">
        <v>3236</v>
      </c>
    </row>
    <row r="935" spans="1:5" x14ac:dyDescent="0.25">
      <c r="A935" s="106" t="s">
        <v>3251</v>
      </c>
      <c r="B935" s="77" t="s">
        <v>3252</v>
      </c>
      <c r="C935" s="77"/>
      <c r="D935" s="106" t="s">
        <v>3235</v>
      </c>
      <c r="E935" s="77" t="s">
        <v>3236</v>
      </c>
    </row>
    <row r="936" spans="1:5" x14ac:dyDescent="0.25">
      <c r="A936" s="106" t="s">
        <v>3253</v>
      </c>
      <c r="B936" s="77" t="s">
        <v>3254</v>
      </c>
      <c r="C936" s="77"/>
      <c r="D936" s="106" t="s">
        <v>3235</v>
      </c>
      <c r="E936" s="77" t="s">
        <v>3236</v>
      </c>
    </row>
    <row r="937" spans="1:5" x14ac:dyDescent="0.25">
      <c r="A937" s="106" t="s">
        <v>3255</v>
      </c>
      <c r="B937" s="77" t="s">
        <v>3256</v>
      </c>
      <c r="C937" s="77"/>
      <c r="D937" s="106" t="s">
        <v>3235</v>
      </c>
      <c r="E937" s="77" t="s">
        <v>3236</v>
      </c>
    </row>
    <row r="938" spans="1:5" x14ac:dyDescent="0.25">
      <c r="A938" s="117" t="s">
        <v>3257</v>
      </c>
      <c r="B938" s="121" t="s">
        <v>3258</v>
      </c>
      <c r="C938" s="77"/>
      <c r="D938" s="106" t="s">
        <v>3235</v>
      </c>
      <c r="E938" s="77" t="s">
        <v>3236</v>
      </c>
    </row>
    <row r="939" spans="1:5" x14ac:dyDescent="0.25">
      <c r="A939" s="77"/>
      <c r="B939" s="77" t="s">
        <v>3259</v>
      </c>
      <c r="C939" s="77"/>
      <c r="D939" s="77"/>
      <c r="E939" s="77" t="s">
        <v>3260</v>
      </c>
    </row>
    <row r="940" spans="1:5" x14ac:dyDescent="0.25">
      <c r="A940" s="122" t="s">
        <v>3261</v>
      </c>
      <c r="B940" s="77" t="s">
        <v>3262</v>
      </c>
      <c r="C940" s="77"/>
      <c r="D940" s="106" t="s">
        <v>3263</v>
      </c>
      <c r="E940" s="77" t="s">
        <v>3264</v>
      </c>
    </row>
    <row r="941" spans="1:5" x14ac:dyDescent="0.25">
      <c r="A941" s="122" t="s">
        <v>3265</v>
      </c>
      <c r="B941" s="77" t="s">
        <v>3266</v>
      </c>
      <c r="C941" s="77"/>
      <c r="D941" s="106" t="s">
        <v>3267</v>
      </c>
      <c r="E941" s="77" t="s">
        <v>3268</v>
      </c>
    </row>
    <row r="942" spans="1:5" x14ac:dyDescent="0.25">
      <c r="A942" s="122" t="s">
        <v>3269</v>
      </c>
      <c r="B942" s="77" t="s">
        <v>3270</v>
      </c>
      <c r="C942" s="77"/>
      <c r="D942" s="106" t="s">
        <v>3271</v>
      </c>
      <c r="E942" s="77" t="s">
        <v>3272</v>
      </c>
    </row>
    <row r="943" spans="1:5" x14ac:dyDescent="0.25">
      <c r="A943" s="77"/>
      <c r="B943" s="77" t="s">
        <v>3273</v>
      </c>
      <c r="C943" s="77"/>
      <c r="D943" s="77"/>
      <c r="E943" s="77" t="s">
        <v>3274</v>
      </c>
    </row>
    <row r="944" spans="1:5" x14ac:dyDescent="0.25">
      <c r="A944" s="77"/>
      <c r="B944" s="127" t="s">
        <v>3275</v>
      </c>
      <c r="C944" s="77"/>
      <c r="D944" s="77"/>
      <c r="E944" s="126" t="s">
        <v>3276</v>
      </c>
    </row>
    <row r="945" spans="1:5" x14ac:dyDescent="0.25">
      <c r="A945" s="77"/>
      <c r="B945" s="77" t="s">
        <v>3581</v>
      </c>
      <c r="C945" s="77"/>
      <c r="D945" s="77"/>
      <c r="E945" s="77" t="s">
        <v>3582</v>
      </c>
    </row>
    <row r="946" spans="1:5" x14ac:dyDescent="0.25">
      <c r="A946" s="106" t="s">
        <v>3583</v>
      </c>
      <c r="B946" s="77" t="s">
        <v>3584</v>
      </c>
      <c r="C946" s="77"/>
      <c r="D946" s="128" t="s">
        <v>2498</v>
      </c>
      <c r="E946" s="118" t="s">
        <v>2499</v>
      </c>
    </row>
    <row r="947" spans="1:5" x14ac:dyDescent="0.25">
      <c r="A947" s="63"/>
      <c r="B947" s="63"/>
      <c r="C947" s="63"/>
      <c r="D947" s="63"/>
      <c r="E947" s="63"/>
    </row>
    <row r="948" spans="1:5" x14ac:dyDescent="0.25">
      <c r="A948" s="64"/>
      <c r="B948" s="63"/>
      <c r="C948" s="63"/>
      <c r="D948" s="66"/>
      <c r="E948" s="6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Parent-Child</vt:lpstr>
      <vt:lpstr>Sheet3</vt:lpstr>
    </vt:vector>
  </TitlesOfParts>
  <Company>Tippecanoe County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jvancekuss</dc:creator>
  <cp:lastModifiedBy>jvancekuss</cp:lastModifiedBy>
  <dcterms:created xsi:type="dcterms:W3CDTF">2016-02-16T19:12:08Z</dcterms:created>
  <dcterms:modified xsi:type="dcterms:W3CDTF">2016-04-21T15:07:19Z</dcterms:modified>
</cp:coreProperties>
</file>