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bencze/Dropbox/N430WB/1. Electrical/"/>
    </mc:Choice>
  </mc:AlternateContent>
  <bookViews>
    <workbookView xWindow="0" yWindow="460" windowWidth="25600" windowHeight="16060" tabRatio="500"/>
  </bookViews>
  <sheets>
    <sheet name="Wire length estimator" sheetId="1" r:id="rId1"/>
    <sheet name="Avionics Bom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J124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Y82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Y83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Y84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Y85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Y86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Y87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Y88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Y89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Y90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Y91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Y92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Y93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Y94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Y95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Y96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Y97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Y98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Y99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Y100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Y101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Y102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Y103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Y104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Y105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Y106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Y107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Y108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Y109" i="1"/>
  <c r="J125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Y110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Y111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Y112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Y113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Y114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Y115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Y116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Y117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Y118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Y119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Y120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Y121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Y122" i="1"/>
  <c r="J126" i="1"/>
  <c r="J127" i="1"/>
  <c r="J128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Y75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Y76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Y77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Y78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Y79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Y80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Y81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Z9" i="1"/>
  <c r="AA9" i="1"/>
  <c r="AB9" i="1"/>
  <c r="AC9" i="1"/>
  <c r="AD9" i="1"/>
  <c r="AE9" i="1"/>
  <c r="AF9" i="1"/>
  <c r="AI9" i="1"/>
  <c r="AJ9" i="1"/>
  <c r="AK9" i="1"/>
  <c r="AL9" i="1"/>
  <c r="AM9" i="1"/>
  <c r="AN9" i="1"/>
  <c r="AO9" i="1"/>
  <c r="AP9" i="1"/>
  <c r="AG9" i="1"/>
  <c r="AH9" i="1"/>
  <c r="Y9" i="1"/>
  <c r="Z10" i="1"/>
  <c r="AA10" i="1"/>
  <c r="AB10" i="1"/>
  <c r="AC10" i="1"/>
  <c r="AD10" i="1"/>
  <c r="AE10" i="1"/>
  <c r="AF10" i="1"/>
  <c r="AI10" i="1"/>
  <c r="AJ10" i="1"/>
  <c r="AK10" i="1"/>
  <c r="AL10" i="1"/>
  <c r="AM10" i="1"/>
  <c r="AN10" i="1"/>
  <c r="AO10" i="1"/>
  <c r="AP10" i="1"/>
  <c r="AG10" i="1"/>
  <c r="AH10" i="1"/>
  <c r="Y10" i="1"/>
  <c r="Z11" i="1"/>
  <c r="AA11" i="1"/>
  <c r="AB11" i="1"/>
  <c r="AC11" i="1"/>
  <c r="AD11" i="1"/>
  <c r="AE11" i="1"/>
  <c r="AF11" i="1"/>
  <c r="AI11" i="1"/>
  <c r="AJ11" i="1"/>
  <c r="AK11" i="1"/>
  <c r="AL11" i="1"/>
  <c r="AM11" i="1"/>
  <c r="AN11" i="1"/>
  <c r="AO11" i="1"/>
  <c r="AP11" i="1"/>
  <c r="AG11" i="1"/>
  <c r="AH11" i="1"/>
  <c r="Y11" i="1"/>
  <c r="Z12" i="1"/>
  <c r="AA12" i="1"/>
  <c r="AB12" i="1"/>
  <c r="AC12" i="1"/>
  <c r="AD12" i="1"/>
  <c r="AE12" i="1"/>
  <c r="AF12" i="1"/>
  <c r="AI12" i="1"/>
  <c r="AJ12" i="1"/>
  <c r="AK12" i="1"/>
  <c r="AL12" i="1"/>
  <c r="AM12" i="1"/>
  <c r="AN12" i="1"/>
  <c r="AO12" i="1"/>
  <c r="AP12" i="1"/>
  <c r="AG12" i="1"/>
  <c r="AH12" i="1"/>
  <c r="Y12" i="1"/>
  <c r="Z13" i="1"/>
  <c r="AA13" i="1"/>
  <c r="AB13" i="1"/>
  <c r="AC13" i="1"/>
  <c r="AD13" i="1"/>
  <c r="AE13" i="1"/>
  <c r="AF13" i="1"/>
  <c r="AI13" i="1"/>
  <c r="AJ13" i="1"/>
  <c r="AK13" i="1"/>
  <c r="AL13" i="1"/>
  <c r="AM13" i="1"/>
  <c r="AN13" i="1"/>
  <c r="AO13" i="1"/>
  <c r="AP13" i="1"/>
  <c r="AG13" i="1"/>
  <c r="AH13" i="1"/>
  <c r="Y13" i="1"/>
  <c r="Z14" i="1"/>
  <c r="AA14" i="1"/>
  <c r="AB14" i="1"/>
  <c r="AC14" i="1"/>
  <c r="AD14" i="1"/>
  <c r="AE14" i="1"/>
  <c r="AF14" i="1"/>
  <c r="AI14" i="1"/>
  <c r="AJ14" i="1"/>
  <c r="AK14" i="1"/>
  <c r="AL14" i="1"/>
  <c r="AM14" i="1"/>
  <c r="AN14" i="1"/>
  <c r="AO14" i="1"/>
  <c r="AP14" i="1"/>
  <c r="AG14" i="1"/>
  <c r="AH14" i="1"/>
  <c r="Y14" i="1"/>
  <c r="Z15" i="1"/>
  <c r="AA15" i="1"/>
  <c r="AB15" i="1"/>
  <c r="AC15" i="1"/>
  <c r="AD15" i="1"/>
  <c r="AE15" i="1"/>
  <c r="AF15" i="1"/>
  <c r="AI15" i="1"/>
  <c r="AJ15" i="1"/>
  <c r="AK15" i="1"/>
  <c r="AL15" i="1"/>
  <c r="AM15" i="1"/>
  <c r="AN15" i="1"/>
  <c r="AO15" i="1"/>
  <c r="AP15" i="1"/>
  <c r="AG15" i="1"/>
  <c r="AH15" i="1"/>
  <c r="Y15" i="1"/>
  <c r="Z16" i="1"/>
  <c r="AA16" i="1"/>
  <c r="AB16" i="1"/>
  <c r="AC16" i="1"/>
  <c r="AD16" i="1"/>
  <c r="AE16" i="1"/>
  <c r="AF16" i="1"/>
  <c r="AI16" i="1"/>
  <c r="AJ16" i="1"/>
  <c r="AK16" i="1"/>
  <c r="AL16" i="1"/>
  <c r="AM16" i="1"/>
  <c r="AN16" i="1"/>
  <c r="AO16" i="1"/>
  <c r="AP16" i="1"/>
  <c r="AG16" i="1"/>
  <c r="AH16" i="1"/>
  <c r="Y16" i="1"/>
  <c r="Z17" i="1"/>
  <c r="AA17" i="1"/>
  <c r="AB17" i="1"/>
  <c r="AC17" i="1"/>
  <c r="AD17" i="1"/>
  <c r="AE17" i="1"/>
  <c r="AF17" i="1"/>
  <c r="AI17" i="1"/>
  <c r="AJ17" i="1"/>
  <c r="AK17" i="1"/>
  <c r="AL17" i="1"/>
  <c r="AM17" i="1"/>
  <c r="AN17" i="1"/>
  <c r="AO17" i="1"/>
  <c r="AP17" i="1"/>
  <c r="AG17" i="1"/>
  <c r="AH17" i="1"/>
  <c r="Y17" i="1"/>
  <c r="Z18" i="1"/>
  <c r="AA18" i="1"/>
  <c r="AB18" i="1"/>
  <c r="AC18" i="1"/>
  <c r="AD18" i="1"/>
  <c r="AE18" i="1"/>
  <c r="AF18" i="1"/>
  <c r="AI18" i="1"/>
  <c r="AJ18" i="1"/>
  <c r="AK18" i="1"/>
  <c r="AL18" i="1"/>
  <c r="AM18" i="1"/>
  <c r="AN18" i="1"/>
  <c r="AO18" i="1"/>
  <c r="AP18" i="1"/>
  <c r="AG18" i="1"/>
  <c r="AH18" i="1"/>
  <c r="Y18" i="1"/>
  <c r="Z19" i="1"/>
  <c r="AA19" i="1"/>
  <c r="AB19" i="1"/>
  <c r="AC19" i="1"/>
  <c r="AD19" i="1"/>
  <c r="AE19" i="1"/>
  <c r="AF19" i="1"/>
  <c r="AI19" i="1"/>
  <c r="AJ19" i="1"/>
  <c r="AK19" i="1"/>
  <c r="AL19" i="1"/>
  <c r="AM19" i="1"/>
  <c r="AN19" i="1"/>
  <c r="AO19" i="1"/>
  <c r="AP19" i="1"/>
  <c r="AG19" i="1"/>
  <c r="AH19" i="1"/>
  <c r="Y19" i="1"/>
  <c r="Z20" i="1"/>
  <c r="AA20" i="1"/>
  <c r="AB20" i="1"/>
  <c r="AC20" i="1"/>
  <c r="AD20" i="1"/>
  <c r="AE20" i="1"/>
  <c r="AF20" i="1"/>
  <c r="AI20" i="1"/>
  <c r="AJ20" i="1"/>
  <c r="AK20" i="1"/>
  <c r="AL20" i="1"/>
  <c r="AM20" i="1"/>
  <c r="AN20" i="1"/>
  <c r="AO20" i="1"/>
  <c r="AP20" i="1"/>
  <c r="AG20" i="1"/>
  <c r="AH20" i="1"/>
  <c r="Y20" i="1"/>
  <c r="Z21" i="1"/>
  <c r="AA21" i="1"/>
  <c r="AB21" i="1"/>
  <c r="AC21" i="1"/>
  <c r="AD21" i="1"/>
  <c r="AE21" i="1"/>
  <c r="AF21" i="1"/>
  <c r="AI21" i="1"/>
  <c r="AJ21" i="1"/>
  <c r="AK21" i="1"/>
  <c r="AL21" i="1"/>
  <c r="AM21" i="1"/>
  <c r="AN21" i="1"/>
  <c r="AO21" i="1"/>
  <c r="AP21" i="1"/>
  <c r="AG21" i="1"/>
  <c r="AH21" i="1"/>
  <c r="Y21" i="1"/>
  <c r="Z22" i="1"/>
  <c r="AA22" i="1"/>
  <c r="AB22" i="1"/>
  <c r="AC22" i="1"/>
  <c r="AD22" i="1"/>
  <c r="AE22" i="1"/>
  <c r="AF22" i="1"/>
  <c r="AI22" i="1"/>
  <c r="AJ22" i="1"/>
  <c r="AK22" i="1"/>
  <c r="AL22" i="1"/>
  <c r="AM22" i="1"/>
  <c r="AN22" i="1"/>
  <c r="AO22" i="1"/>
  <c r="AP22" i="1"/>
  <c r="AG22" i="1"/>
  <c r="AH22" i="1"/>
  <c r="Y22" i="1"/>
  <c r="Z23" i="1"/>
  <c r="AA23" i="1"/>
  <c r="AB23" i="1"/>
  <c r="AC23" i="1"/>
  <c r="AD23" i="1"/>
  <c r="AE23" i="1"/>
  <c r="AF23" i="1"/>
  <c r="AI23" i="1"/>
  <c r="AJ23" i="1"/>
  <c r="AK23" i="1"/>
  <c r="AL23" i="1"/>
  <c r="AM23" i="1"/>
  <c r="AN23" i="1"/>
  <c r="AO23" i="1"/>
  <c r="AP23" i="1"/>
  <c r="AG23" i="1"/>
  <c r="AH23" i="1"/>
  <c r="Y23" i="1"/>
  <c r="Z24" i="1"/>
  <c r="AA24" i="1"/>
  <c r="AB24" i="1"/>
  <c r="AC24" i="1"/>
  <c r="AD24" i="1"/>
  <c r="AE24" i="1"/>
  <c r="AF24" i="1"/>
  <c r="AI24" i="1"/>
  <c r="AJ24" i="1"/>
  <c r="AK24" i="1"/>
  <c r="AL24" i="1"/>
  <c r="AM24" i="1"/>
  <c r="AN24" i="1"/>
  <c r="AO24" i="1"/>
  <c r="AP24" i="1"/>
  <c r="AG24" i="1"/>
  <c r="AH24" i="1"/>
  <c r="Y24" i="1"/>
  <c r="Z25" i="1"/>
  <c r="AA25" i="1"/>
  <c r="AB25" i="1"/>
  <c r="AC25" i="1"/>
  <c r="AD25" i="1"/>
  <c r="AE25" i="1"/>
  <c r="AF25" i="1"/>
  <c r="AI25" i="1"/>
  <c r="AJ25" i="1"/>
  <c r="AK25" i="1"/>
  <c r="AL25" i="1"/>
  <c r="AM25" i="1"/>
  <c r="AN25" i="1"/>
  <c r="AO25" i="1"/>
  <c r="AP25" i="1"/>
  <c r="AG25" i="1"/>
  <c r="AH25" i="1"/>
  <c r="Y25" i="1"/>
  <c r="Z26" i="1"/>
  <c r="AA26" i="1"/>
  <c r="AB26" i="1"/>
  <c r="AC26" i="1"/>
  <c r="AD26" i="1"/>
  <c r="AE26" i="1"/>
  <c r="AF26" i="1"/>
  <c r="AI26" i="1"/>
  <c r="AJ26" i="1"/>
  <c r="AK26" i="1"/>
  <c r="AL26" i="1"/>
  <c r="AM26" i="1"/>
  <c r="AN26" i="1"/>
  <c r="AO26" i="1"/>
  <c r="AP26" i="1"/>
  <c r="AG26" i="1"/>
  <c r="AH26" i="1"/>
  <c r="Y26" i="1"/>
  <c r="Z27" i="1"/>
  <c r="AA27" i="1"/>
  <c r="AB27" i="1"/>
  <c r="AC27" i="1"/>
  <c r="AD27" i="1"/>
  <c r="AE27" i="1"/>
  <c r="AF27" i="1"/>
  <c r="AI27" i="1"/>
  <c r="AJ27" i="1"/>
  <c r="AK27" i="1"/>
  <c r="AL27" i="1"/>
  <c r="AM27" i="1"/>
  <c r="AN27" i="1"/>
  <c r="AO27" i="1"/>
  <c r="AP27" i="1"/>
  <c r="AG27" i="1"/>
  <c r="AH27" i="1"/>
  <c r="Y27" i="1"/>
  <c r="Z28" i="1"/>
  <c r="AA28" i="1"/>
  <c r="AB28" i="1"/>
  <c r="AC28" i="1"/>
  <c r="AD28" i="1"/>
  <c r="AE28" i="1"/>
  <c r="AF28" i="1"/>
  <c r="AI28" i="1"/>
  <c r="AJ28" i="1"/>
  <c r="AK28" i="1"/>
  <c r="AL28" i="1"/>
  <c r="AM28" i="1"/>
  <c r="AN28" i="1"/>
  <c r="AO28" i="1"/>
  <c r="AP28" i="1"/>
  <c r="AG28" i="1"/>
  <c r="AH28" i="1"/>
  <c r="Y28" i="1"/>
  <c r="Z29" i="1"/>
  <c r="AA29" i="1"/>
  <c r="AB29" i="1"/>
  <c r="AC29" i="1"/>
  <c r="AD29" i="1"/>
  <c r="AE29" i="1"/>
  <c r="AF29" i="1"/>
  <c r="AI29" i="1"/>
  <c r="AJ29" i="1"/>
  <c r="AK29" i="1"/>
  <c r="AL29" i="1"/>
  <c r="AM29" i="1"/>
  <c r="AN29" i="1"/>
  <c r="AO29" i="1"/>
  <c r="AP29" i="1"/>
  <c r="AG29" i="1"/>
  <c r="AH29" i="1"/>
  <c r="Y29" i="1"/>
  <c r="Z30" i="1"/>
  <c r="AA30" i="1"/>
  <c r="AB30" i="1"/>
  <c r="AC30" i="1"/>
  <c r="AD30" i="1"/>
  <c r="AE30" i="1"/>
  <c r="AF30" i="1"/>
  <c r="AI30" i="1"/>
  <c r="AJ30" i="1"/>
  <c r="AK30" i="1"/>
  <c r="AL30" i="1"/>
  <c r="AM30" i="1"/>
  <c r="AN30" i="1"/>
  <c r="AO30" i="1"/>
  <c r="AP30" i="1"/>
  <c r="AG30" i="1"/>
  <c r="AH30" i="1"/>
  <c r="Y30" i="1"/>
  <c r="Z31" i="1"/>
  <c r="AA31" i="1"/>
  <c r="AB31" i="1"/>
  <c r="AC31" i="1"/>
  <c r="AD31" i="1"/>
  <c r="AE31" i="1"/>
  <c r="AF31" i="1"/>
  <c r="AI31" i="1"/>
  <c r="AJ31" i="1"/>
  <c r="AK31" i="1"/>
  <c r="AL31" i="1"/>
  <c r="AM31" i="1"/>
  <c r="AN31" i="1"/>
  <c r="AO31" i="1"/>
  <c r="AP31" i="1"/>
  <c r="AG31" i="1"/>
  <c r="AH31" i="1"/>
  <c r="Y31" i="1"/>
  <c r="Z32" i="1"/>
  <c r="AA32" i="1"/>
  <c r="AB32" i="1"/>
  <c r="AC32" i="1"/>
  <c r="AD32" i="1"/>
  <c r="AE32" i="1"/>
  <c r="AF32" i="1"/>
  <c r="AI32" i="1"/>
  <c r="AJ32" i="1"/>
  <c r="AK32" i="1"/>
  <c r="AL32" i="1"/>
  <c r="AM32" i="1"/>
  <c r="AN32" i="1"/>
  <c r="AO32" i="1"/>
  <c r="AP32" i="1"/>
  <c r="AG32" i="1"/>
  <c r="AH32" i="1"/>
  <c r="Y32" i="1"/>
  <c r="Z33" i="1"/>
  <c r="AA33" i="1"/>
  <c r="AB33" i="1"/>
  <c r="AC33" i="1"/>
  <c r="AD33" i="1"/>
  <c r="AE33" i="1"/>
  <c r="AF33" i="1"/>
  <c r="AI33" i="1"/>
  <c r="AJ33" i="1"/>
  <c r="AK33" i="1"/>
  <c r="AL33" i="1"/>
  <c r="AM33" i="1"/>
  <c r="AN33" i="1"/>
  <c r="AO33" i="1"/>
  <c r="AP33" i="1"/>
  <c r="AG33" i="1"/>
  <c r="AH33" i="1"/>
  <c r="Y33" i="1"/>
  <c r="Z34" i="1"/>
  <c r="AA34" i="1"/>
  <c r="AB34" i="1"/>
  <c r="AC34" i="1"/>
  <c r="AD34" i="1"/>
  <c r="AE34" i="1"/>
  <c r="AF34" i="1"/>
  <c r="AI34" i="1"/>
  <c r="AJ34" i="1"/>
  <c r="AK34" i="1"/>
  <c r="AL34" i="1"/>
  <c r="AM34" i="1"/>
  <c r="AN34" i="1"/>
  <c r="AO34" i="1"/>
  <c r="AP34" i="1"/>
  <c r="AG34" i="1"/>
  <c r="AH34" i="1"/>
  <c r="Y34" i="1"/>
  <c r="Z35" i="1"/>
  <c r="AA35" i="1"/>
  <c r="AB35" i="1"/>
  <c r="AC35" i="1"/>
  <c r="AD35" i="1"/>
  <c r="AE35" i="1"/>
  <c r="AF35" i="1"/>
  <c r="AI35" i="1"/>
  <c r="AJ35" i="1"/>
  <c r="AK35" i="1"/>
  <c r="AL35" i="1"/>
  <c r="AM35" i="1"/>
  <c r="AN35" i="1"/>
  <c r="AO35" i="1"/>
  <c r="AP35" i="1"/>
  <c r="AG35" i="1"/>
  <c r="AH35" i="1"/>
  <c r="Y35" i="1"/>
  <c r="Z36" i="1"/>
  <c r="AA36" i="1"/>
  <c r="AB36" i="1"/>
  <c r="AC36" i="1"/>
  <c r="AD36" i="1"/>
  <c r="AE36" i="1"/>
  <c r="AF36" i="1"/>
  <c r="AI36" i="1"/>
  <c r="AJ36" i="1"/>
  <c r="AK36" i="1"/>
  <c r="AL36" i="1"/>
  <c r="AM36" i="1"/>
  <c r="AN36" i="1"/>
  <c r="AO36" i="1"/>
  <c r="AP36" i="1"/>
  <c r="AG36" i="1"/>
  <c r="AH36" i="1"/>
  <c r="Y36" i="1"/>
  <c r="Z37" i="1"/>
  <c r="AA37" i="1"/>
  <c r="AB37" i="1"/>
  <c r="AC37" i="1"/>
  <c r="AD37" i="1"/>
  <c r="AE37" i="1"/>
  <c r="AF37" i="1"/>
  <c r="AI37" i="1"/>
  <c r="AJ37" i="1"/>
  <c r="AK37" i="1"/>
  <c r="AL37" i="1"/>
  <c r="AM37" i="1"/>
  <c r="AN37" i="1"/>
  <c r="AO37" i="1"/>
  <c r="AP37" i="1"/>
  <c r="AG37" i="1"/>
  <c r="AH37" i="1"/>
  <c r="Y37" i="1"/>
  <c r="Z38" i="1"/>
  <c r="AA38" i="1"/>
  <c r="AB38" i="1"/>
  <c r="AC38" i="1"/>
  <c r="AD38" i="1"/>
  <c r="AE38" i="1"/>
  <c r="AF38" i="1"/>
  <c r="AI38" i="1"/>
  <c r="AJ38" i="1"/>
  <c r="AK38" i="1"/>
  <c r="AL38" i="1"/>
  <c r="AM38" i="1"/>
  <c r="AN38" i="1"/>
  <c r="AO38" i="1"/>
  <c r="AP38" i="1"/>
  <c r="AG38" i="1"/>
  <c r="AH38" i="1"/>
  <c r="Y38" i="1"/>
  <c r="Z39" i="1"/>
  <c r="AA39" i="1"/>
  <c r="AB39" i="1"/>
  <c r="AC39" i="1"/>
  <c r="AD39" i="1"/>
  <c r="AE39" i="1"/>
  <c r="AF39" i="1"/>
  <c r="AI39" i="1"/>
  <c r="AJ39" i="1"/>
  <c r="AK39" i="1"/>
  <c r="AL39" i="1"/>
  <c r="AM39" i="1"/>
  <c r="AN39" i="1"/>
  <c r="AO39" i="1"/>
  <c r="AP39" i="1"/>
  <c r="AG39" i="1"/>
  <c r="AH39" i="1"/>
  <c r="Y39" i="1"/>
  <c r="Z40" i="1"/>
  <c r="AA40" i="1"/>
  <c r="AB40" i="1"/>
  <c r="AC40" i="1"/>
  <c r="AD40" i="1"/>
  <c r="AE40" i="1"/>
  <c r="AF40" i="1"/>
  <c r="AI40" i="1"/>
  <c r="AJ40" i="1"/>
  <c r="AK40" i="1"/>
  <c r="AL40" i="1"/>
  <c r="AM40" i="1"/>
  <c r="AN40" i="1"/>
  <c r="AO40" i="1"/>
  <c r="AP40" i="1"/>
  <c r="AG40" i="1"/>
  <c r="AH40" i="1"/>
  <c r="Y40" i="1"/>
  <c r="Z41" i="1"/>
  <c r="AA41" i="1"/>
  <c r="AB41" i="1"/>
  <c r="AC41" i="1"/>
  <c r="AD41" i="1"/>
  <c r="AE41" i="1"/>
  <c r="AF41" i="1"/>
  <c r="AI41" i="1"/>
  <c r="AJ41" i="1"/>
  <c r="AK41" i="1"/>
  <c r="AL41" i="1"/>
  <c r="AM41" i="1"/>
  <c r="AN41" i="1"/>
  <c r="AO41" i="1"/>
  <c r="AP41" i="1"/>
  <c r="AG41" i="1"/>
  <c r="AH41" i="1"/>
  <c r="Y41" i="1"/>
  <c r="Z42" i="1"/>
  <c r="AA42" i="1"/>
  <c r="AB42" i="1"/>
  <c r="AC42" i="1"/>
  <c r="AD42" i="1"/>
  <c r="AE42" i="1"/>
  <c r="AF42" i="1"/>
  <c r="AI42" i="1"/>
  <c r="AJ42" i="1"/>
  <c r="AK42" i="1"/>
  <c r="AL42" i="1"/>
  <c r="AM42" i="1"/>
  <c r="AN42" i="1"/>
  <c r="AO42" i="1"/>
  <c r="AP42" i="1"/>
  <c r="AG42" i="1"/>
  <c r="AH42" i="1"/>
  <c r="Y42" i="1"/>
  <c r="Z43" i="1"/>
  <c r="AA43" i="1"/>
  <c r="AB43" i="1"/>
  <c r="AC43" i="1"/>
  <c r="AD43" i="1"/>
  <c r="AE43" i="1"/>
  <c r="AF43" i="1"/>
  <c r="AI43" i="1"/>
  <c r="AJ43" i="1"/>
  <c r="AK43" i="1"/>
  <c r="AL43" i="1"/>
  <c r="AM43" i="1"/>
  <c r="AN43" i="1"/>
  <c r="AO43" i="1"/>
  <c r="AP43" i="1"/>
  <c r="AG43" i="1"/>
  <c r="AH43" i="1"/>
  <c r="Y43" i="1"/>
  <c r="Z44" i="1"/>
  <c r="AA44" i="1"/>
  <c r="AB44" i="1"/>
  <c r="AC44" i="1"/>
  <c r="AD44" i="1"/>
  <c r="AE44" i="1"/>
  <c r="AF44" i="1"/>
  <c r="AI44" i="1"/>
  <c r="AJ44" i="1"/>
  <c r="AK44" i="1"/>
  <c r="AL44" i="1"/>
  <c r="AM44" i="1"/>
  <c r="AN44" i="1"/>
  <c r="AO44" i="1"/>
  <c r="AP44" i="1"/>
  <c r="AG44" i="1"/>
  <c r="AH44" i="1"/>
  <c r="Y44" i="1"/>
  <c r="Z45" i="1"/>
  <c r="AA45" i="1"/>
  <c r="AB45" i="1"/>
  <c r="AC45" i="1"/>
  <c r="AD45" i="1"/>
  <c r="AE45" i="1"/>
  <c r="AF45" i="1"/>
  <c r="AI45" i="1"/>
  <c r="AJ45" i="1"/>
  <c r="AK45" i="1"/>
  <c r="AL45" i="1"/>
  <c r="AM45" i="1"/>
  <c r="AN45" i="1"/>
  <c r="AO45" i="1"/>
  <c r="AP45" i="1"/>
  <c r="AG45" i="1"/>
  <c r="AH45" i="1"/>
  <c r="Y45" i="1"/>
  <c r="Z46" i="1"/>
  <c r="AA46" i="1"/>
  <c r="AB46" i="1"/>
  <c r="AC46" i="1"/>
  <c r="AD46" i="1"/>
  <c r="AE46" i="1"/>
  <c r="AF46" i="1"/>
  <c r="AI46" i="1"/>
  <c r="AJ46" i="1"/>
  <c r="AK46" i="1"/>
  <c r="AL46" i="1"/>
  <c r="AM46" i="1"/>
  <c r="AN46" i="1"/>
  <c r="AO46" i="1"/>
  <c r="AP46" i="1"/>
  <c r="AG46" i="1"/>
  <c r="AH46" i="1"/>
  <c r="Y46" i="1"/>
  <c r="Z47" i="1"/>
  <c r="AA47" i="1"/>
  <c r="AB47" i="1"/>
  <c r="AC47" i="1"/>
  <c r="AD47" i="1"/>
  <c r="AE47" i="1"/>
  <c r="AF47" i="1"/>
  <c r="AI47" i="1"/>
  <c r="AJ47" i="1"/>
  <c r="AK47" i="1"/>
  <c r="AL47" i="1"/>
  <c r="AM47" i="1"/>
  <c r="AN47" i="1"/>
  <c r="AO47" i="1"/>
  <c r="AP47" i="1"/>
  <c r="AG47" i="1"/>
  <c r="AH47" i="1"/>
  <c r="Y47" i="1"/>
  <c r="Z48" i="1"/>
  <c r="AA48" i="1"/>
  <c r="AB48" i="1"/>
  <c r="AC48" i="1"/>
  <c r="AD48" i="1"/>
  <c r="AE48" i="1"/>
  <c r="AF48" i="1"/>
  <c r="AI48" i="1"/>
  <c r="AJ48" i="1"/>
  <c r="AK48" i="1"/>
  <c r="AL48" i="1"/>
  <c r="AM48" i="1"/>
  <c r="AN48" i="1"/>
  <c r="AO48" i="1"/>
  <c r="AP48" i="1"/>
  <c r="AG48" i="1"/>
  <c r="AH48" i="1"/>
  <c r="Y48" i="1"/>
  <c r="Z49" i="1"/>
  <c r="AA49" i="1"/>
  <c r="AB49" i="1"/>
  <c r="AC49" i="1"/>
  <c r="AD49" i="1"/>
  <c r="AE49" i="1"/>
  <c r="AF49" i="1"/>
  <c r="AI49" i="1"/>
  <c r="AJ49" i="1"/>
  <c r="AK49" i="1"/>
  <c r="AL49" i="1"/>
  <c r="AM49" i="1"/>
  <c r="AN49" i="1"/>
  <c r="AO49" i="1"/>
  <c r="AP49" i="1"/>
  <c r="AG49" i="1"/>
  <c r="AH49" i="1"/>
  <c r="Y49" i="1"/>
  <c r="Z50" i="1"/>
  <c r="AA50" i="1"/>
  <c r="AB50" i="1"/>
  <c r="AC50" i="1"/>
  <c r="AD50" i="1"/>
  <c r="AE50" i="1"/>
  <c r="AF50" i="1"/>
  <c r="AI50" i="1"/>
  <c r="AJ50" i="1"/>
  <c r="AK50" i="1"/>
  <c r="AL50" i="1"/>
  <c r="AM50" i="1"/>
  <c r="AN50" i="1"/>
  <c r="AO50" i="1"/>
  <c r="AP50" i="1"/>
  <c r="AG50" i="1"/>
  <c r="AH50" i="1"/>
  <c r="Y50" i="1"/>
  <c r="Z51" i="1"/>
  <c r="AA51" i="1"/>
  <c r="AB51" i="1"/>
  <c r="AC51" i="1"/>
  <c r="AD51" i="1"/>
  <c r="AE51" i="1"/>
  <c r="AF51" i="1"/>
  <c r="AI51" i="1"/>
  <c r="AJ51" i="1"/>
  <c r="AK51" i="1"/>
  <c r="AL51" i="1"/>
  <c r="AM51" i="1"/>
  <c r="AN51" i="1"/>
  <c r="AO51" i="1"/>
  <c r="AP51" i="1"/>
  <c r="AG51" i="1"/>
  <c r="AH51" i="1"/>
  <c r="Y51" i="1"/>
  <c r="Z52" i="1"/>
  <c r="AA52" i="1"/>
  <c r="AB52" i="1"/>
  <c r="AC52" i="1"/>
  <c r="AD52" i="1"/>
  <c r="AE52" i="1"/>
  <c r="AF52" i="1"/>
  <c r="AI52" i="1"/>
  <c r="AJ52" i="1"/>
  <c r="AK52" i="1"/>
  <c r="AL52" i="1"/>
  <c r="AM52" i="1"/>
  <c r="AN52" i="1"/>
  <c r="AO52" i="1"/>
  <c r="AP52" i="1"/>
  <c r="AG52" i="1"/>
  <c r="AH52" i="1"/>
  <c r="Y52" i="1"/>
  <c r="Z53" i="1"/>
  <c r="AA53" i="1"/>
  <c r="AB53" i="1"/>
  <c r="AC53" i="1"/>
  <c r="AD53" i="1"/>
  <c r="AE53" i="1"/>
  <c r="AF53" i="1"/>
  <c r="AI53" i="1"/>
  <c r="AJ53" i="1"/>
  <c r="AK53" i="1"/>
  <c r="AL53" i="1"/>
  <c r="AM53" i="1"/>
  <c r="AN53" i="1"/>
  <c r="AO53" i="1"/>
  <c r="AP53" i="1"/>
  <c r="AG53" i="1"/>
  <c r="AH53" i="1"/>
  <c r="Y53" i="1"/>
  <c r="Z54" i="1"/>
  <c r="AA54" i="1"/>
  <c r="AB54" i="1"/>
  <c r="AC54" i="1"/>
  <c r="AD54" i="1"/>
  <c r="AE54" i="1"/>
  <c r="AF54" i="1"/>
  <c r="AI54" i="1"/>
  <c r="AJ54" i="1"/>
  <c r="AK54" i="1"/>
  <c r="AL54" i="1"/>
  <c r="AM54" i="1"/>
  <c r="AN54" i="1"/>
  <c r="AO54" i="1"/>
  <c r="AP54" i="1"/>
  <c r="AG54" i="1"/>
  <c r="AH54" i="1"/>
  <c r="Y54" i="1"/>
  <c r="Z55" i="1"/>
  <c r="AA55" i="1"/>
  <c r="AB55" i="1"/>
  <c r="AC55" i="1"/>
  <c r="AD55" i="1"/>
  <c r="AE55" i="1"/>
  <c r="AF55" i="1"/>
  <c r="AI55" i="1"/>
  <c r="AJ55" i="1"/>
  <c r="AK55" i="1"/>
  <c r="AL55" i="1"/>
  <c r="AM55" i="1"/>
  <c r="AN55" i="1"/>
  <c r="AO55" i="1"/>
  <c r="AP55" i="1"/>
  <c r="AG55" i="1"/>
  <c r="AH55" i="1"/>
  <c r="Y55" i="1"/>
  <c r="Z56" i="1"/>
  <c r="AA56" i="1"/>
  <c r="AB56" i="1"/>
  <c r="AC56" i="1"/>
  <c r="AD56" i="1"/>
  <c r="AE56" i="1"/>
  <c r="AF56" i="1"/>
  <c r="AI56" i="1"/>
  <c r="AJ56" i="1"/>
  <c r="AK56" i="1"/>
  <c r="AL56" i="1"/>
  <c r="AM56" i="1"/>
  <c r="AN56" i="1"/>
  <c r="AO56" i="1"/>
  <c r="AP56" i="1"/>
  <c r="AG56" i="1"/>
  <c r="AH56" i="1"/>
  <c r="Y56" i="1"/>
  <c r="Z57" i="1"/>
  <c r="AA57" i="1"/>
  <c r="AB57" i="1"/>
  <c r="AC57" i="1"/>
  <c r="AD57" i="1"/>
  <c r="AE57" i="1"/>
  <c r="AF57" i="1"/>
  <c r="AI57" i="1"/>
  <c r="AJ57" i="1"/>
  <c r="AK57" i="1"/>
  <c r="AL57" i="1"/>
  <c r="AM57" i="1"/>
  <c r="AN57" i="1"/>
  <c r="AO57" i="1"/>
  <c r="AP57" i="1"/>
  <c r="AG57" i="1"/>
  <c r="AH57" i="1"/>
  <c r="Y57" i="1"/>
  <c r="Z58" i="1"/>
  <c r="AA58" i="1"/>
  <c r="AB58" i="1"/>
  <c r="AC58" i="1"/>
  <c r="AD58" i="1"/>
  <c r="AE58" i="1"/>
  <c r="AF58" i="1"/>
  <c r="AI58" i="1"/>
  <c r="AJ58" i="1"/>
  <c r="AK58" i="1"/>
  <c r="AL58" i="1"/>
  <c r="AM58" i="1"/>
  <c r="AN58" i="1"/>
  <c r="AO58" i="1"/>
  <c r="AP58" i="1"/>
  <c r="AG58" i="1"/>
  <c r="AH58" i="1"/>
  <c r="Y58" i="1"/>
  <c r="Z59" i="1"/>
  <c r="AA59" i="1"/>
  <c r="AB59" i="1"/>
  <c r="AC59" i="1"/>
  <c r="AD59" i="1"/>
  <c r="AE59" i="1"/>
  <c r="AF59" i="1"/>
  <c r="AI59" i="1"/>
  <c r="AJ59" i="1"/>
  <c r="AK59" i="1"/>
  <c r="AL59" i="1"/>
  <c r="AM59" i="1"/>
  <c r="AN59" i="1"/>
  <c r="AO59" i="1"/>
  <c r="AP59" i="1"/>
  <c r="AG59" i="1"/>
  <c r="AH59" i="1"/>
  <c r="Y59" i="1"/>
  <c r="Z60" i="1"/>
  <c r="AA60" i="1"/>
  <c r="AB60" i="1"/>
  <c r="AC60" i="1"/>
  <c r="AD60" i="1"/>
  <c r="AE60" i="1"/>
  <c r="AF60" i="1"/>
  <c r="AI60" i="1"/>
  <c r="AJ60" i="1"/>
  <c r="AK60" i="1"/>
  <c r="AL60" i="1"/>
  <c r="AM60" i="1"/>
  <c r="AN60" i="1"/>
  <c r="AO60" i="1"/>
  <c r="AP60" i="1"/>
  <c r="AG60" i="1"/>
  <c r="AH60" i="1"/>
  <c r="Y60" i="1"/>
  <c r="Z61" i="1"/>
  <c r="AA61" i="1"/>
  <c r="AB61" i="1"/>
  <c r="AC61" i="1"/>
  <c r="AD61" i="1"/>
  <c r="AE61" i="1"/>
  <c r="AF61" i="1"/>
  <c r="AI61" i="1"/>
  <c r="AJ61" i="1"/>
  <c r="AK61" i="1"/>
  <c r="AL61" i="1"/>
  <c r="AM61" i="1"/>
  <c r="AN61" i="1"/>
  <c r="AO61" i="1"/>
  <c r="AP61" i="1"/>
  <c r="AG61" i="1"/>
  <c r="AH61" i="1"/>
  <c r="Y61" i="1"/>
  <c r="Z62" i="1"/>
  <c r="AA62" i="1"/>
  <c r="AB62" i="1"/>
  <c r="AC62" i="1"/>
  <c r="AD62" i="1"/>
  <c r="AE62" i="1"/>
  <c r="AF62" i="1"/>
  <c r="AI62" i="1"/>
  <c r="AJ62" i="1"/>
  <c r="AK62" i="1"/>
  <c r="AL62" i="1"/>
  <c r="AM62" i="1"/>
  <c r="AN62" i="1"/>
  <c r="AO62" i="1"/>
  <c r="AP62" i="1"/>
  <c r="AG62" i="1"/>
  <c r="AH62" i="1"/>
  <c r="Y62" i="1"/>
  <c r="Z63" i="1"/>
  <c r="AA63" i="1"/>
  <c r="AB63" i="1"/>
  <c r="AC63" i="1"/>
  <c r="AD63" i="1"/>
  <c r="AE63" i="1"/>
  <c r="AF63" i="1"/>
  <c r="AI63" i="1"/>
  <c r="AJ63" i="1"/>
  <c r="AK63" i="1"/>
  <c r="AL63" i="1"/>
  <c r="AM63" i="1"/>
  <c r="AN63" i="1"/>
  <c r="AO63" i="1"/>
  <c r="AP63" i="1"/>
  <c r="AG63" i="1"/>
  <c r="AH63" i="1"/>
  <c r="Y63" i="1"/>
  <c r="Z64" i="1"/>
  <c r="AA64" i="1"/>
  <c r="AB64" i="1"/>
  <c r="AC64" i="1"/>
  <c r="AD64" i="1"/>
  <c r="AE64" i="1"/>
  <c r="AF64" i="1"/>
  <c r="AI64" i="1"/>
  <c r="AJ64" i="1"/>
  <c r="AK64" i="1"/>
  <c r="AL64" i="1"/>
  <c r="AM64" i="1"/>
  <c r="AN64" i="1"/>
  <c r="AO64" i="1"/>
  <c r="AP64" i="1"/>
  <c r="AG64" i="1"/>
  <c r="AH64" i="1"/>
  <c r="Y64" i="1"/>
  <c r="Z65" i="1"/>
  <c r="AA65" i="1"/>
  <c r="AB65" i="1"/>
  <c r="AC65" i="1"/>
  <c r="AD65" i="1"/>
  <c r="AE65" i="1"/>
  <c r="AF65" i="1"/>
  <c r="AI65" i="1"/>
  <c r="AJ65" i="1"/>
  <c r="AK65" i="1"/>
  <c r="AL65" i="1"/>
  <c r="AM65" i="1"/>
  <c r="AN65" i="1"/>
  <c r="AO65" i="1"/>
  <c r="AP65" i="1"/>
  <c r="AG65" i="1"/>
  <c r="AH65" i="1"/>
  <c r="Y65" i="1"/>
  <c r="Z66" i="1"/>
  <c r="AA66" i="1"/>
  <c r="AB66" i="1"/>
  <c r="AC66" i="1"/>
  <c r="AD66" i="1"/>
  <c r="AE66" i="1"/>
  <c r="AF66" i="1"/>
  <c r="AI66" i="1"/>
  <c r="AJ66" i="1"/>
  <c r="AK66" i="1"/>
  <c r="AL66" i="1"/>
  <c r="AM66" i="1"/>
  <c r="AN66" i="1"/>
  <c r="AO66" i="1"/>
  <c r="AP66" i="1"/>
  <c r="AG66" i="1"/>
  <c r="AH66" i="1"/>
  <c r="Y66" i="1"/>
  <c r="Z67" i="1"/>
  <c r="AA67" i="1"/>
  <c r="AB67" i="1"/>
  <c r="AC67" i="1"/>
  <c r="AD67" i="1"/>
  <c r="AE67" i="1"/>
  <c r="AF67" i="1"/>
  <c r="AI67" i="1"/>
  <c r="AJ67" i="1"/>
  <c r="AK67" i="1"/>
  <c r="AL67" i="1"/>
  <c r="AM67" i="1"/>
  <c r="AN67" i="1"/>
  <c r="AO67" i="1"/>
  <c r="AP67" i="1"/>
  <c r="AG67" i="1"/>
  <c r="AH67" i="1"/>
  <c r="Y67" i="1"/>
  <c r="Z68" i="1"/>
  <c r="AA68" i="1"/>
  <c r="AB68" i="1"/>
  <c r="AC68" i="1"/>
  <c r="AD68" i="1"/>
  <c r="AE68" i="1"/>
  <c r="AF68" i="1"/>
  <c r="AI68" i="1"/>
  <c r="AJ68" i="1"/>
  <c r="AK68" i="1"/>
  <c r="AL68" i="1"/>
  <c r="AM68" i="1"/>
  <c r="AN68" i="1"/>
  <c r="AO68" i="1"/>
  <c r="AP68" i="1"/>
  <c r="AG68" i="1"/>
  <c r="AH68" i="1"/>
  <c r="Y68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Y69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Y70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Y71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Y8" i="1"/>
  <c r="Z7" i="1"/>
  <c r="H7" i="1"/>
  <c r="AH7" i="1"/>
  <c r="AI7" i="1"/>
  <c r="P7" i="1"/>
  <c r="AN7" i="1"/>
  <c r="V7" i="1"/>
  <c r="AA7" i="1"/>
  <c r="AB7" i="1"/>
  <c r="AC7" i="1"/>
  <c r="AD7" i="1"/>
  <c r="AE7" i="1"/>
  <c r="AF7" i="1"/>
  <c r="AG7" i="1"/>
  <c r="AJ7" i="1"/>
  <c r="AK7" i="1"/>
  <c r="AL7" i="1"/>
  <c r="AM7" i="1"/>
  <c r="AO7" i="1"/>
  <c r="AP7" i="1"/>
  <c r="Y7" i="1"/>
  <c r="J7" i="1"/>
  <c r="K7" i="1"/>
  <c r="L7" i="1"/>
  <c r="M7" i="1"/>
  <c r="N7" i="1"/>
  <c r="O7" i="1"/>
  <c r="Q7" i="1"/>
  <c r="R7" i="1"/>
  <c r="S7" i="1"/>
  <c r="T7" i="1"/>
  <c r="U7" i="1"/>
  <c r="I7" i="1"/>
</calcChain>
</file>

<file path=xl/sharedStrings.xml><?xml version="1.0" encoding="utf-8"?>
<sst xmlns="http://schemas.openxmlformats.org/spreadsheetml/2006/main" count="645" uniqueCount="283">
  <si>
    <t>Unit</t>
  </si>
  <si>
    <t>Mfgr</t>
  </si>
  <si>
    <t>PN</t>
  </si>
  <si>
    <t>Sync</t>
  </si>
  <si>
    <t>Gnd</t>
  </si>
  <si>
    <t>Lamp, tail</t>
  </si>
  <si>
    <t>Pos light, right</t>
  </si>
  <si>
    <t>Pos light, left</t>
  </si>
  <si>
    <t>Landing light, right</t>
  </si>
  <si>
    <t>Landing light, left</t>
  </si>
  <si>
    <t>S1</t>
  </si>
  <si>
    <t>S2</t>
  </si>
  <si>
    <t>S3</t>
  </si>
  <si>
    <t>S4</t>
  </si>
  <si>
    <t>S5</t>
  </si>
  <si>
    <t>Pwr</t>
  </si>
  <si>
    <t>22 AWG</t>
  </si>
  <si>
    <t>Red</t>
  </si>
  <si>
    <t>Grn</t>
  </si>
  <si>
    <t>Blu</t>
  </si>
  <si>
    <t>Yel</t>
  </si>
  <si>
    <t>W/Grn</t>
  </si>
  <si>
    <t>W/Blu</t>
  </si>
  <si>
    <t>Data 1A</t>
  </si>
  <si>
    <t>Data 1B</t>
  </si>
  <si>
    <t>Disengage</t>
  </si>
  <si>
    <t>Data 2A</t>
  </si>
  <si>
    <t>Data 2b</t>
  </si>
  <si>
    <t>Blk</t>
  </si>
  <si>
    <t>Roll Servo</t>
  </si>
  <si>
    <t>Pitch Servo</t>
  </si>
  <si>
    <t xml:space="preserve">20 AWG </t>
  </si>
  <si>
    <t>SV32</t>
  </si>
  <si>
    <t>Dynon</t>
  </si>
  <si>
    <t>Duckworks</t>
  </si>
  <si>
    <t>Whelen</t>
  </si>
  <si>
    <t>x</t>
  </si>
  <si>
    <t>OR6501GE</t>
  </si>
  <si>
    <t>OR6501RE</t>
  </si>
  <si>
    <t>Pos</t>
  </si>
  <si>
    <t>Acl</t>
  </si>
  <si>
    <t>Org</t>
  </si>
  <si>
    <t>A1</t>
  </si>
  <si>
    <t>A2</t>
  </si>
  <si>
    <t>A3</t>
  </si>
  <si>
    <t>A4</t>
  </si>
  <si>
    <t>B1</t>
  </si>
  <si>
    <t>B3</t>
  </si>
  <si>
    <t>B4</t>
  </si>
  <si>
    <t>C1</t>
  </si>
  <si>
    <t>C2</t>
  </si>
  <si>
    <t>C3</t>
  </si>
  <si>
    <t>C4</t>
  </si>
  <si>
    <t>D1</t>
  </si>
  <si>
    <t>D2</t>
  </si>
  <si>
    <t>E1</t>
  </si>
  <si>
    <t>E2</t>
  </si>
  <si>
    <t>J1</t>
  </si>
  <si>
    <t>J2</t>
  </si>
  <si>
    <t>J3</t>
  </si>
  <si>
    <t>J4</t>
  </si>
  <si>
    <t>J6</t>
  </si>
  <si>
    <t>J7</t>
  </si>
  <si>
    <t>K1</t>
  </si>
  <si>
    <t>K2</t>
  </si>
  <si>
    <t>K3</t>
  </si>
  <si>
    <t>K4</t>
  </si>
  <si>
    <t>K5</t>
  </si>
  <si>
    <t>K6</t>
  </si>
  <si>
    <t>K7</t>
  </si>
  <si>
    <t>18 AWG</t>
  </si>
  <si>
    <t>Conn</t>
  </si>
  <si>
    <t>Stn</t>
  </si>
  <si>
    <t>L1</t>
  </si>
  <si>
    <t>L2</t>
  </si>
  <si>
    <t>Vans</t>
  </si>
  <si>
    <t>Flap Motor, DC</t>
  </si>
  <si>
    <t>M1</t>
  </si>
  <si>
    <t>M2</t>
  </si>
  <si>
    <t>M3</t>
  </si>
  <si>
    <t>M4</t>
  </si>
  <si>
    <t>M5</t>
  </si>
  <si>
    <t>Trim, elevator</t>
  </si>
  <si>
    <t>RC Allen</t>
  </si>
  <si>
    <t>Wht</t>
  </si>
  <si>
    <t>W/Org</t>
  </si>
  <si>
    <t>Trim, aileron</t>
  </si>
  <si>
    <t>N1</t>
  </si>
  <si>
    <t>N2</t>
  </si>
  <si>
    <t>N3</t>
  </si>
  <si>
    <t>N4</t>
  </si>
  <si>
    <t>N5</t>
  </si>
  <si>
    <t>P1</t>
  </si>
  <si>
    <t>P2</t>
  </si>
  <si>
    <t>Switch, stall warn</t>
  </si>
  <si>
    <t>Term1</t>
  </si>
  <si>
    <t>Term2</t>
  </si>
  <si>
    <t>Wiper</t>
  </si>
  <si>
    <t>Pot1</t>
  </si>
  <si>
    <t>Pot2</t>
  </si>
  <si>
    <t>Motor C1</t>
  </si>
  <si>
    <t>Motor C2</t>
  </si>
  <si>
    <t>ft</t>
  </si>
  <si>
    <t>S0</t>
  </si>
  <si>
    <t>Q1</t>
  </si>
  <si>
    <t>Q2</t>
  </si>
  <si>
    <t>Q3</t>
  </si>
  <si>
    <t>Q4</t>
  </si>
  <si>
    <t>GPS, NMEA</t>
  </si>
  <si>
    <t>Tx</t>
  </si>
  <si>
    <t>Rx</t>
  </si>
  <si>
    <t>Manual?</t>
  </si>
  <si>
    <t>Supplier</t>
  </si>
  <si>
    <t xml:space="preserve"> Price </t>
  </si>
  <si>
    <t>Current Pk</t>
  </si>
  <si>
    <t>Curren Avg</t>
  </si>
  <si>
    <t>Fuse (A)</t>
  </si>
  <si>
    <t>Ifc 1</t>
  </si>
  <si>
    <t>Ifc 2</t>
  </si>
  <si>
    <t>Ifc 3</t>
  </si>
  <si>
    <t>Ifc 4</t>
  </si>
  <si>
    <t>Ifc 5</t>
  </si>
  <si>
    <t>Ifc 6</t>
  </si>
  <si>
    <t>Ifc 7</t>
  </si>
  <si>
    <t xml:space="preserve">10” SkyView Display, bundle </t>
  </si>
  <si>
    <t xml:space="preserve">SV-D1000/B </t>
  </si>
  <si>
    <t>DB37</t>
  </si>
  <si>
    <t>DB9 network</t>
  </si>
  <si>
    <t>Ethernet</t>
  </si>
  <si>
    <t>USB x 2</t>
  </si>
  <si>
    <t xml:space="preserve">Display Harness with Aircraft Grade Tefzel® Wiring </t>
  </si>
  <si>
    <t>(incl)</t>
  </si>
  <si>
    <t xml:space="preserve">SV-HARNESS-D37 </t>
  </si>
  <si>
    <t xml:space="preserve"> $-</t>
  </si>
  <si>
    <t xml:space="preserve">SkyView Autopilot Control Panel (Vertical) </t>
  </si>
  <si>
    <t xml:space="preserve">SV-AP-PANEL/V </t>
  </si>
  <si>
    <t xml:space="preserve">Network Hub - SkyView Network Hub with 5 Ports </t>
  </si>
  <si>
    <t xml:space="preserve">SV-NET-HUB </t>
  </si>
  <si>
    <t xml:space="preserve">ADAHRS Module </t>
  </si>
  <si>
    <t xml:space="preserve">SV-ADAHRS-200/A </t>
  </si>
  <si>
    <t>OAT</t>
  </si>
  <si>
    <t>Tube - static</t>
  </si>
  <si>
    <t>Tube - pitot</t>
  </si>
  <si>
    <t>Tube - aoa</t>
  </si>
  <si>
    <t>OAT Outside Air Temperature</t>
  </si>
  <si>
    <t>SV-OAT-340</t>
  </si>
  <si>
    <t xml:space="preserve">Engine Monitoring Module </t>
  </si>
  <si>
    <t xml:space="preserve">SV-EMS-220/A </t>
  </si>
  <si>
    <t>DB25</t>
  </si>
  <si>
    <t xml:space="preserve">Capacitance to Voltage Converter for Vans Capacitive Plates </t>
  </si>
  <si>
    <t xml:space="preserve">100654-000 </t>
  </si>
  <si>
    <t>Fuel Flow Transducer, (1⁄4” Female NPT, EI FT-60, .6-70+ GPH)</t>
  </si>
  <si>
    <t>pig tail (3)</t>
  </si>
  <si>
    <t xml:space="preserve">EMSKIT-L4F (Kavlico) Lycoming, 4 Cylinder, Fuel Injected </t>
  </si>
  <si>
    <t xml:space="preserve">101711-003 </t>
  </si>
  <si>
    <t>GPS Antenna/Receiver Module  (NMEA)</t>
  </si>
  <si>
    <t xml:space="preserve">SV-GPS-2020/A </t>
  </si>
  <si>
    <t>pig tail (4)</t>
  </si>
  <si>
    <t>Mode-S Class 1 Transponder (FAA 2020 ADS-B Out)</t>
  </si>
  <si>
    <t>Y</t>
  </si>
  <si>
    <t xml:space="preserve">SV-XPNDR-261 </t>
  </si>
  <si>
    <t>TNC</t>
  </si>
  <si>
    <t>Transponder antenna</t>
  </si>
  <si>
    <t>Delta-Pop</t>
  </si>
  <si>
    <t>Transponder antenna cable</t>
  </si>
  <si>
    <t>ADS-B In Rx</t>
  </si>
  <si>
    <t>SV-ADSB-470</t>
  </si>
  <si>
    <t>ADS-B Rx antenna (978MHz)</t>
  </si>
  <si>
    <t>BNC</t>
  </si>
  <si>
    <t>ADS-B Rx cable</t>
  </si>
  <si>
    <t xml:space="preserve">AOA/Pitot Probe, unheated </t>
  </si>
  <si>
    <t xml:space="preserve">100141-000 </t>
  </si>
  <si>
    <t>Pitch servo</t>
  </si>
  <si>
    <t>Roll servo</t>
  </si>
  <si>
    <t>Flap motor</t>
  </si>
  <si>
    <t xml:space="preserve">Whelen ACL/POS kit </t>
  </si>
  <si>
    <t>TeamAerodynamix</t>
  </si>
  <si>
    <t>POS pwr (wire)</t>
  </si>
  <si>
    <t>ACL pwr (wire)</t>
  </si>
  <si>
    <t>Sync (wire)</t>
  </si>
  <si>
    <t>R1</t>
  </si>
  <si>
    <t>Gnd 1</t>
  </si>
  <si>
    <t>Gnd 2</t>
  </si>
  <si>
    <t>W/Blk</t>
  </si>
  <si>
    <t>Aux V</t>
  </si>
  <si>
    <t>Pwr 1</t>
  </si>
  <si>
    <t>Pwr 2</t>
  </si>
  <si>
    <t>W/Red</t>
  </si>
  <si>
    <t>W/red</t>
  </si>
  <si>
    <t>R2</t>
  </si>
  <si>
    <t>R3</t>
  </si>
  <si>
    <t>R4</t>
  </si>
  <si>
    <t>R5</t>
  </si>
  <si>
    <t>R6</t>
  </si>
  <si>
    <t>R7</t>
  </si>
  <si>
    <t>R8</t>
  </si>
  <si>
    <t>R9</t>
  </si>
  <si>
    <t>TBD power distribuiton</t>
  </si>
  <si>
    <t>T1</t>
  </si>
  <si>
    <t>T2</t>
  </si>
  <si>
    <t>Pump, fuel</t>
  </si>
  <si>
    <t>Andiar</t>
  </si>
  <si>
    <t>Fuel sender, right</t>
  </si>
  <si>
    <t>Signal</t>
  </si>
  <si>
    <t>U1</t>
  </si>
  <si>
    <t>U2</t>
  </si>
  <si>
    <t>U3</t>
  </si>
  <si>
    <t>Fuel sender, left</t>
  </si>
  <si>
    <t>Stick grip, left</t>
  </si>
  <si>
    <t>V1</t>
  </si>
  <si>
    <t>V2</t>
  </si>
  <si>
    <t>V3</t>
  </si>
  <si>
    <t>V4</t>
  </si>
  <si>
    <t>V5</t>
  </si>
  <si>
    <t>V6</t>
  </si>
  <si>
    <t>V7</t>
  </si>
  <si>
    <t>V8</t>
  </si>
  <si>
    <t>Stick grip, right</t>
  </si>
  <si>
    <t>W1</t>
  </si>
  <si>
    <t>W2</t>
  </si>
  <si>
    <t>W3</t>
  </si>
  <si>
    <t>W4</t>
  </si>
  <si>
    <t>W5</t>
  </si>
  <si>
    <t>W6</t>
  </si>
  <si>
    <t>W7</t>
  </si>
  <si>
    <t>W8</t>
  </si>
  <si>
    <t>Fuel flow transducer</t>
  </si>
  <si>
    <t>X1</t>
  </si>
  <si>
    <t>X2</t>
  </si>
  <si>
    <t>X3</t>
  </si>
  <si>
    <t>Y1</t>
  </si>
  <si>
    <t>ELT</t>
  </si>
  <si>
    <t>Z1</t>
  </si>
  <si>
    <t>Z2</t>
  </si>
  <si>
    <t>Z3</t>
  </si>
  <si>
    <t>ADSB In</t>
  </si>
  <si>
    <t>Bk</t>
  </si>
  <si>
    <t>V9</t>
  </si>
  <si>
    <t>V10</t>
  </si>
  <si>
    <t>V12</t>
  </si>
  <si>
    <t>V11</t>
  </si>
  <si>
    <t>V13</t>
  </si>
  <si>
    <t>V14</t>
  </si>
  <si>
    <t>V15</t>
  </si>
  <si>
    <t>V16</t>
  </si>
  <si>
    <t>W9</t>
  </si>
  <si>
    <t>W10</t>
  </si>
  <si>
    <t>W11</t>
  </si>
  <si>
    <t>W12</t>
  </si>
  <si>
    <t>W13</t>
  </si>
  <si>
    <t>W14</t>
  </si>
  <si>
    <t>W15</t>
  </si>
  <si>
    <t>Brn</t>
  </si>
  <si>
    <t>Wht/Blk</t>
  </si>
  <si>
    <t>Red/Blk</t>
  </si>
  <si>
    <t>Wht/blk</t>
  </si>
  <si>
    <t>Blu/K</t>
  </si>
  <si>
    <t>Grn/k</t>
  </si>
  <si>
    <t>Pitch dn</t>
  </si>
  <si>
    <t>Roll rt</t>
  </si>
  <si>
    <t>Roll lt</t>
  </si>
  <si>
    <t>Pitch up</t>
  </si>
  <si>
    <t>PTT1</t>
  </si>
  <si>
    <t>PTT2</t>
  </si>
  <si>
    <t>Flap Dn</t>
  </si>
  <si>
    <t>Com</t>
  </si>
  <si>
    <t>Flap Up</t>
  </si>
  <si>
    <t>CWS1</t>
  </si>
  <si>
    <t>CWS2</t>
  </si>
  <si>
    <t>Fuel1</t>
  </si>
  <si>
    <t>Fuel2</t>
  </si>
  <si>
    <t>Start1</t>
  </si>
  <si>
    <t>Start2</t>
  </si>
  <si>
    <t>Inifinity Areo</t>
  </si>
  <si>
    <t>(lef hand)</t>
  </si>
  <si>
    <t>(right hand)</t>
  </si>
  <si>
    <t>Z4</t>
  </si>
  <si>
    <t>IF UMA-16-311-241D</t>
  </si>
  <si>
    <t>Steam Airspeed, 3 1/8"</t>
  </si>
  <si>
    <t>Steam Alt, 3 1/8"</t>
  </si>
  <si>
    <t>IF BG-3B</t>
  </si>
  <si>
    <t>Color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</si>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</sst>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;[Red]\-&quot;$&quot;#,##0"/>
    <numFmt numFmtId="165" formatCode="_-&quot;$&quot;* #,##0_-;\-&quot;$&quot;* #,##0_-;_-&quot;$&quot;* &quot;-&quot;_-;_-@_-"/>
    <numFmt numFmtId="166" formatCode="_-* #,##0_-;\-* #,##0_-;_-* &quot;-&quot;??_-;_-@_-"/>
    <numFmt numFmtId="167" formatCode="#,##0.0_ ;\-#,##0.0\ "/>
    <numFmt numFmtId="168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249977111117893"/>
      <name val="Calibri"/>
      <scheme val="minor"/>
    </font>
    <font>
      <b/>
      <sz val="12"/>
      <color theme="0" tint="-0.249977111117893"/>
      <name val="Calibri"/>
      <scheme val="minor"/>
    </font>
    <font>
      <b/>
      <sz val="12"/>
      <color rgb="FF000000"/>
      <name val="Arial"/>
    </font>
    <font>
      <sz val="12"/>
      <color rgb="FF000000"/>
      <name val="Arial"/>
    </font>
    <font>
      <sz val="10"/>
      <color rgb="FF000000"/>
      <name val="Arial"/>
    </font>
    <font>
      <sz val="12"/>
      <color rgb="FF000000"/>
      <name val="Calibri"/>
      <family val="2"/>
      <scheme val="minor"/>
    </font>
    <font>
      <b/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0" fillId="0" borderId="1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3" xfId="0" applyFont="1" applyBorder="1"/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4" fillId="0" borderId="0" xfId="0" applyFont="1"/>
    <xf numFmtId="0" fontId="5" fillId="0" borderId="1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166" fontId="1" fillId="0" borderId="6" xfId="0" applyNumberFormat="1" applyFont="1" applyBorder="1" applyAlignment="1">
      <alignment horizontal="center"/>
    </xf>
    <xf numFmtId="0" fontId="4" fillId="0" borderId="1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/>
    <xf numFmtId="167" fontId="6" fillId="0" borderId="0" xfId="0" applyNumberFormat="1" applyFont="1"/>
    <xf numFmtId="168" fontId="6" fillId="0" borderId="2" xfId="0" applyNumberFormat="1" applyFont="1" applyBorder="1" applyAlignment="1">
      <alignment horizontal="center"/>
    </xf>
    <xf numFmtId="168" fontId="6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/>
    </xf>
    <xf numFmtId="164" fontId="0" fillId="0" borderId="0" xfId="0" applyNumberFormat="1"/>
    <xf numFmtId="168" fontId="6" fillId="0" borderId="2" xfId="0" applyNumberFormat="1" applyFont="1" applyBorder="1"/>
    <xf numFmtId="168" fontId="6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165" fontId="7" fillId="0" borderId="0" xfId="0" applyNumberFormat="1" applyFont="1"/>
    <xf numFmtId="167" fontId="7" fillId="0" borderId="0" xfId="0" applyNumberFormat="1" applyFont="1"/>
    <xf numFmtId="168" fontId="7" fillId="0" borderId="2" xfId="0" applyNumberFormat="1" applyFont="1" applyBorder="1"/>
    <xf numFmtId="168" fontId="7" fillId="0" borderId="0" xfId="0" applyNumberFormat="1" applyFont="1"/>
    <xf numFmtId="0" fontId="7" fillId="0" borderId="2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7" fillId="0" borderId="0" xfId="0" applyFont="1" applyFill="1" applyBorder="1"/>
    <xf numFmtId="0" fontId="0" fillId="0" borderId="2" xfId="0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3" xfId="0" applyFill="1" applyBorder="1"/>
    <xf numFmtId="0" fontId="0" fillId="0" borderId="7" xfId="0" applyFill="1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7" xfId="0" applyFont="1" applyBorder="1"/>
    <xf numFmtId="166" fontId="5" fillId="0" borderId="5" xfId="0" applyNumberFormat="1" applyFont="1" applyBorder="1" applyAlignment="1">
      <alignment horizontal="right"/>
    </xf>
    <xf numFmtId="166" fontId="4" fillId="0" borderId="0" xfId="0" applyNumberFormat="1" applyFont="1" applyBorder="1"/>
    <xf numFmtId="166" fontId="4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66" fontId="5" fillId="0" borderId="0" xfId="0" applyNumberFormat="1" applyFont="1" applyBorder="1" applyAlignment="1">
      <alignment horizontal="right"/>
    </xf>
    <xf numFmtId="166" fontId="4" fillId="0" borderId="0" xfId="0" applyNumberFormat="1" applyFont="1" applyBorder="1" applyAlignment="1">
      <alignment horizontal="center"/>
    </xf>
    <xf numFmtId="166" fontId="10" fillId="0" borderId="0" xfId="0" applyNumberFormat="1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2" borderId="2" xfId="0" applyFill="1" applyBorder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0"/>
  <sheetViews>
    <sheetView tabSelected="1" topLeftCell="A4" workbookViewId="0">
      <pane ySplit="4" topLeftCell="A8" activePane="bottomLeft" state="frozen"/>
      <selection activeCell="B4" sqref="B4"/>
      <selection pane="bottomLeft" activeCell="I4" sqref="I1:I1048576"/>
    </sheetView>
  </sheetViews>
  <sheetFormatPr baseColWidth="10" defaultRowHeight="16" x14ac:dyDescent="0.2"/>
  <cols>
    <col min="1" max="1" width="6" customWidth="1"/>
    <col min="2" max="2" width="19.33203125" customWidth="1"/>
    <col min="4" max="4" width="21.1640625" customWidth="1"/>
    <col min="5" max="5" width="5.83203125" customWidth="1"/>
    <col min="6" max="6" width="10.83203125" customWidth="1"/>
    <col min="7" max="7" width="7.83203125" customWidth="1"/>
    <col min="8" max="8" width="7.83203125" style="9" customWidth="1"/>
    <col min="9" max="9" width="7.83203125" style="13" customWidth="1"/>
    <col min="10" max="17" width="7.83203125" style="14" customWidth="1"/>
    <col min="18" max="18" width="7.83203125" style="13" customWidth="1"/>
    <col min="19" max="21" width="7.83203125" style="14" customWidth="1"/>
    <col min="22" max="22" width="7.83203125" style="13" customWidth="1"/>
    <col min="23" max="24" width="7.83203125" customWidth="1"/>
    <col min="25" max="26" width="8.1640625" style="65" customWidth="1"/>
    <col min="27" max="27" width="13.5" style="64" customWidth="1"/>
    <col min="28" max="28" width="7.33203125" style="64" customWidth="1"/>
    <col min="29" max="29" width="12.5" style="64" customWidth="1"/>
    <col min="30" max="41" width="7.33203125" style="64" customWidth="1"/>
    <col min="42" max="42" width="7.33203125" style="22" customWidth="1"/>
  </cols>
  <sheetData>
    <row r="1" spans="1:42" x14ac:dyDescent="0.2">
      <c r="K1" s="15"/>
    </row>
    <row r="4" spans="1:42" x14ac:dyDescent="0.2"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</row>
    <row r="5" spans="1:42" x14ac:dyDescent="0.2">
      <c r="H5" s="81"/>
      <c r="I5" s="72" t="s">
        <v>16</v>
      </c>
      <c r="J5" s="73"/>
      <c r="K5" s="73"/>
      <c r="L5" s="73"/>
      <c r="M5" s="73"/>
      <c r="N5" s="73"/>
      <c r="O5" s="73"/>
      <c r="P5" s="73"/>
      <c r="Q5" s="74"/>
      <c r="R5" s="75" t="s">
        <v>31</v>
      </c>
      <c r="S5" s="76"/>
      <c r="T5" s="76"/>
      <c r="U5" s="77"/>
      <c r="V5" s="78" t="s">
        <v>70</v>
      </c>
      <c r="W5" s="79"/>
      <c r="X5" s="80"/>
      <c r="AA5" s="70" t="s">
        <v>16</v>
      </c>
      <c r="AB5" s="70"/>
      <c r="AC5" s="70"/>
      <c r="AD5" s="70"/>
      <c r="AE5" s="70"/>
      <c r="AF5" s="70"/>
      <c r="AG5" s="70"/>
      <c r="AH5" s="70"/>
      <c r="AI5" s="70"/>
      <c r="AJ5" s="70" t="s">
        <v>31</v>
      </c>
      <c r="AK5" s="70"/>
      <c r="AL5" s="70"/>
      <c r="AM5" s="70"/>
      <c r="AN5" s="69" t="s">
        <v>70</v>
      </c>
      <c r="AO5" s="70"/>
      <c r="AP5" s="71"/>
    </row>
    <row r="6" spans="1:42" s="2" customFormat="1" x14ac:dyDescent="0.2">
      <c r="A6" s="2" t="s">
        <v>282</v>
      </c>
      <c r="B6" s="3" t="s">
        <v>0</v>
      </c>
      <c r="C6" s="3" t="s">
        <v>1</v>
      </c>
      <c r="D6" s="3" t="s">
        <v>2</v>
      </c>
      <c r="E6" s="3" t="s">
        <v>72</v>
      </c>
      <c r="F6" s="3" t="s">
        <v>71</v>
      </c>
      <c r="G6" s="3" t="s">
        <v>281</v>
      </c>
      <c r="H6" s="12" t="s">
        <v>84</v>
      </c>
      <c r="I6" s="12" t="s">
        <v>17</v>
      </c>
      <c r="J6" s="3" t="s">
        <v>28</v>
      </c>
      <c r="K6" s="3" t="s">
        <v>18</v>
      </c>
      <c r="L6" s="3" t="s">
        <v>19</v>
      </c>
      <c r="M6" s="3" t="s">
        <v>20</v>
      </c>
      <c r="N6" s="3" t="s">
        <v>41</v>
      </c>
      <c r="O6" s="3" t="s">
        <v>21</v>
      </c>
      <c r="P6" s="3" t="s">
        <v>187</v>
      </c>
      <c r="Q6" s="3" t="s">
        <v>22</v>
      </c>
      <c r="R6" s="12" t="s">
        <v>17</v>
      </c>
      <c r="S6" s="3" t="s">
        <v>28</v>
      </c>
      <c r="T6" s="3" t="s">
        <v>41</v>
      </c>
      <c r="U6" s="3" t="s">
        <v>20</v>
      </c>
      <c r="V6" s="12" t="s">
        <v>84</v>
      </c>
      <c r="Y6" s="24"/>
      <c r="Z6" s="24" t="s">
        <v>84</v>
      </c>
      <c r="AA6" s="24" t="s">
        <v>17</v>
      </c>
      <c r="AB6" s="24" t="s">
        <v>28</v>
      </c>
      <c r="AC6" s="24" t="s">
        <v>18</v>
      </c>
      <c r="AD6" s="24" t="s">
        <v>19</v>
      </c>
      <c r="AE6" s="24" t="s">
        <v>20</v>
      </c>
      <c r="AF6" s="24" t="s">
        <v>41</v>
      </c>
      <c r="AG6" s="24" t="s">
        <v>21</v>
      </c>
      <c r="AH6" s="24" t="s">
        <v>188</v>
      </c>
      <c r="AI6" s="24" t="s">
        <v>22</v>
      </c>
      <c r="AJ6" s="24" t="s">
        <v>17</v>
      </c>
      <c r="AK6" s="24" t="s">
        <v>28</v>
      </c>
      <c r="AL6" s="24" t="s">
        <v>41</v>
      </c>
      <c r="AM6" s="24" t="s">
        <v>20</v>
      </c>
      <c r="AN6" s="24" t="s">
        <v>84</v>
      </c>
      <c r="AO6" s="25"/>
      <c r="AP6" s="23"/>
    </row>
    <row r="7" spans="1:42" s="26" customFormat="1" ht="17" thickBot="1" x14ac:dyDescent="0.25">
      <c r="B7" s="27"/>
      <c r="C7" s="27"/>
      <c r="D7" s="27"/>
      <c r="E7" s="27"/>
      <c r="F7" s="27"/>
      <c r="G7" s="27"/>
      <c r="H7" s="28">
        <f t="shared" ref="H7:O7" si="0">Z7</f>
        <v>51.5</v>
      </c>
      <c r="I7" s="28">
        <f t="shared" si="0"/>
        <v>126</v>
      </c>
      <c r="J7" s="28">
        <f t="shared" si="0"/>
        <v>97</v>
      </c>
      <c r="K7" s="28">
        <f t="shared" si="0"/>
        <v>90.5</v>
      </c>
      <c r="L7" s="28">
        <f t="shared" si="0"/>
        <v>102</v>
      </c>
      <c r="M7" s="28">
        <f t="shared" si="0"/>
        <v>52</v>
      </c>
      <c r="N7" s="28">
        <f t="shared" si="0"/>
        <v>76</v>
      </c>
      <c r="O7" s="28">
        <f t="shared" si="0"/>
        <v>63.5</v>
      </c>
      <c r="P7" s="28">
        <f>AI7</f>
        <v>63.5</v>
      </c>
      <c r="Q7" s="28">
        <f t="shared" ref="Q7:V7" si="1">AI7</f>
        <v>63.5</v>
      </c>
      <c r="R7" s="28">
        <f t="shared" si="1"/>
        <v>106</v>
      </c>
      <c r="S7" s="28">
        <f t="shared" si="1"/>
        <v>106</v>
      </c>
      <c r="T7" s="28">
        <f t="shared" si="1"/>
        <v>57</v>
      </c>
      <c r="U7" s="28">
        <f t="shared" si="1"/>
        <v>57</v>
      </c>
      <c r="V7" s="28">
        <f t="shared" si="1"/>
        <v>100</v>
      </c>
      <c r="Y7" s="68">
        <f>SUM(Y8:Y143)</f>
        <v>1161</v>
      </c>
      <c r="Z7" s="66">
        <f t="shared" ref="Z7:AO7" si="2">SUM(Z8:Z143)</f>
        <v>51.5</v>
      </c>
      <c r="AA7" s="66">
        <f t="shared" si="2"/>
        <v>126</v>
      </c>
      <c r="AB7" s="66">
        <f t="shared" si="2"/>
        <v>97</v>
      </c>
      <c r="AC7" s="66">
        <f t="shared" si="2"/>
        <v>90.5</v>
      </c>
      <c r="AD7" s="66">
        <f t="shared" si="2"/>
        <v>102</v>
      </c>
      <c r="AE7" s="66">
        <f t="shared" si="2"/>
        <v>52</v>
      </c>
      <c r="AF7" s="66">
        <f t="shared" si="2"/>
        <v>76</v>
      </c>
      <c r="AG7" s="66">
        <f t="shared" si="2"/>
        <v>63.5</v>
      </c>
      <c r="AH7" s="66">
        <f t="shared" si="2"/>
        <v>13</v>
      </c>
      <c r="AI7" s="66">
        <f t="shared" si="2"/>
        <v>63.5</v>
      </c>
      <c r="AJ7" s="66">
        <f t="shared" si="2"/>
        <v>106</v>
      </c>
      <c r="AK7" s="66">
        <f t="shared" si="2"/>
        <v>106</v>
      </c>
      <c r="AL7" s="66">
        <f t="shared" si="2"/>
        <v>57</v>
      </c>
      <c r="AM7" s="66">
        <f t="shared" si="2"/>
        <v>57</v>
      </c>
      <c r="AN7" s="66">
        <f t="shared" si="2"/>
        <v>100</v>
      </c>
      <c r="AO7" s="66">
        <f t="shared" si="2"/>
        <v>0</v>
      </c>
      <c r="AP7" s="61">
        <f t="shared" ref="AP7" si="3">SUM(AP8:AP143)/12</f>
        <v>0</v>
      </c>
    </row>
    <row r="8" spans="1:42" ht="17" thickTop="1" x14ac:dyDescent="0.2">
      <c r="A8" t="s">
        <v>42</v>
      </c>
      <c r="B8" t="s">
        <v>5</v>
      </c>
      <c r="C8" t="s">
        <v>35</v>
      </c>
      <c r="E8" t="s">
        <v>12</v>
      </c>
      <c r="F8" t="s">
        <v>39</v>
      </c>
      <c r="G8" t="s">
        <v>17</v>
      </c>
      <c r="R8" s="13">
        <v>1</v>
      </c>
      <c r="Y8" s="67">
        <f>MAX(Z8:AP8)</f>
        <v>20</v>
      </c>
      <c r="Z8" s="62">
        <f t="shared" ref="Z8:Z39" si="4">VLOOKUP($E8,$I$124:$K$132,2,FALSE)*H8</f>
        <v>0</v>
      </c>
      <c r="AA8" s="62">
        <f t="shared" ref="AA8:AA39" si="5">VLOOKUP($E8,$I$124:$K$132,2,FALSE)*I8</f>
        <v>0</v>
      </c>
      <c r="AB8" s="62">
        <f t="shared" ref="AB8:AB39" si="6">VLOOKUP($E8,$I$124:$K$132,2,FALSE)*J8</f>
        <v>0</v>
      </c>
      <c r="AC8" s="62">
        <f t="shared" ref="AC8:AC39" si="7">VLOOKUP($E8,$I$124:$K$132,2,FALSE)*K8</f>
        <v>0</v>
      </c>
      <c r="AD8" s="62">
        <f t="shared" ref="AD8:AD39" si="8">VLOOKUP($E8,$I$124:$K$132,2,FALSE)*L8</f>
        <v>0</v>
      </c>
      <c r="AE8" s="62">
        <f t="shared" ref="AE8:AE39" si="9">VLOOKUP($E8,$I$124:$K$132,2,FALSE)*M8</f>
        <v>0</v>
      </c>
      <c r="AF8" s="62">
        <f t="shared" ref="AF8:AF39" si="10">VLOOKUP($E8,$I$124:$K$132,2,FALSE)*N8</f>
        <v>0</v>
      </c>
      <c r="AG8" s="62">
        <f t="shared" ref="AG8:AG39" si="11">VLOOKUP($E8,$I$124:$K$132,2,FALSE)*O8</f>
        <v>0</v>
      </c>
      <c r="AH8" s="62">
        <f t="shared" ref="AH8:AH39" si="12">VLOOKUP($E8,$I$124:$K$132,2,FALSE)*P8</f>
        <v>0</v>
      </c>
      <c r="AI8" s="62">
        <f t="shared" ref="AI8:AI39" si="13">VLOOKUP($E8,$I$124:$K$132,2,FALSE)*Q8</f>
        <v>0</v>
      </c>
      <c r="AJ8" s="62">
        <f t="shared" ref="AJ8:AJ39" si="14">VLOOKUP($E8,$I$124:$K$132,2,FALSE)*R8</f>
        <v>20</v>
      </c>
      <c r="AK8" s="62">
        <f t="shared" ref="AK8:AK39" si="15">VLOOKUP($E8,$I$124:$K$132,2,FALSE)*S8</f>
        <v>0</v>
      </c>
      <c r="AL8" s="62">
        <f t="shared" ref="AL8:AL39" si="16">VLOOKUP($E8,$I$124:$K$132,2,FALSE)*T8</f>
        <v>0</v>
      </c>
      <c r="AM8" s="62">
        <f t="shared" ref="AM8:AM39" si="17">VLOOKUP($E8,$I$124:$K$132,2,FALSE)*U8</f>
        <v>0</v>
      </c>
      <c r="AN8" s="62">
        <f t="shared" ref="AN8:AN39" si="18">VLOOKUP($E8,$I$124:$K$132,2,FALSE)*V8</f>
        <v>0</v>
      </c>
      <c r="AO8" s="62">
        <f t="shared" ref="AO8:AO39" si="19">VLOOKUP($E8,$I$124:$K$132,2,FALSE)*W8</f>
        <v>0</v>
      </c>
      <c r="AP8" s="62">
        <f t="shared" ref="AP8:AP39" si="20">VLOOKUP($E8,$I$124:$K$132,2,FALSE)*X8</f>
        <v>0</v>
      </c>
    </row>
    <row r="9" spans="1:42" x14ac:dyDescent="0.2">
      <c r="A9" t="s">
        <v>43</v>
      </c>
      <c r="E9" t="s">
        <v>12</v>
      </c>
      <c r="F9" t="s">
        <v>40</v>
      </c>
      <c r="G9" t="s">
        <v>41</v>
      </c>
      <c r="T9" s="14">
        <v>1</v>
      </c>
      <c r="Y9" s="67">
        <f t="shared" ref="Y9:Y71" si="21">MAX(Z9:AP9)</f>
        <v>20</v>
      </c>
      <c r="Z9" s="62">
        <f t="shared" si="4"/>
        <v>0</v>
      </c>
      <c r="AA9" s="62">
        <f t="shared" si="5"/>
        <v>0</v>
      </c>
      <c r="AB9" s="62">
        <f t="shared" si="6"/>
        <v>0</v>
      </c>
      <c r="AC9" s="62">
        <f t="shared" si="7"/>
        <v>0</v>
      </c>
      <c r="AD9" s="62">
        <f t="shared" si="8"/>
        <v>0</v>
      </c>
      <c r="AE9" s="62">
        <f t="shared" si="9"/>
        <v>0</v>
      </c>
      <c r="AF9" s="62">
        <f t="shared" si="10"/>
        <v>0</v>
      </c>
      <c r="AG9" s="62">
        <f t="shared" si="11"/>
        <v>0</v>
      </c>
      <c r="AH9" s="62">
        <f t="shared" si="12"/>
        <v>0</v>
      </c>
      <c r="AI9" s="62">
        <f t="shared" si="13"/>
        <v>0</v>
      </c>
      <c r="AJ9" s="62">
        <f t="shared" si="14"/>
        <v>0</v>
      </c>
      <c r="AK9" s="62">
        <f t="shared" si="15"/>
        <v>0</v>
      </c>
      <c r="AL9" s="62">
        <f t="shared" si="16"/>
        <v>20</v>
      </c>
      <c r="AM9" s="62">
        <f t="shared" si="17"/>
        <v>0</v>
      </c>
      <c r="AN9" s="62">
        <f t="shared" si="18"/>
        <v>0</v>
      </c>
      <c r="AO9" s="62">
        <f t="shared" si="19"/>
        <v>0</v>
      </c>
      <c r="AP9" s="62">
        <f t="shared" si="20"/>
        <v>0</v>
      </c>
    </row>
    <row r="10" spans="1:42" x14ac:dyDescent="0.2">
      <c r="A10" t="s">
        <v>44</v>
      </c>
      <c r="E10" t="s">
        <v>12</v>
      </c>
      <c r="F10" t="s">
        <v>3</v>
      </c>
      <c r="G10" t="s">
        <v>20</v>
      </c>
      <c r="U10" s="14">
        <v>1</v>
      </c>
      <c r="Y10" s="67">
        <f t="shared" si="21"/>
        <v>20</v>
      </c>
      <c r="Z10" s="62">
        <f t="shared" si="4"/>
        <v>0</v>
      </c>
      <c r="AA10" s="62">
        <f t="shared" si="5"/>
        <v>0</v>
      </c>
      <c r="AB10" s="62">
        <f t="shared" si="6"/>
        <v>0</v>
      </c>
      <c r="AC10" s="62">
        <f t="shared" si="7"/>
        <v>0</v>
      </c>
      <c r="AD10" s="62">
        <f t="shared" si="8"/>
        <v>0</v>
      </c>
      <c r="AE10" s="62">
        <f t="shared" si="9"/>
        <v>0</v>
      </c>
      <c r="AF10" s="62">
        <f t="shared" si="10"/>
        <v>0</v>
      </c>
      <c r="AG10" s="62">
        <f t="shared" si="11"/>
        <v>0</v>
      </c>
      <c r="AH10" s="62">
        <f t="shared" si="12"/>
        <v>0</v>
      </c>
      <c r="AI10" s="62">
        <f t="shared" si="13"/>
        <v>0</v>
      </c>
      <c r="AJ10" s="62">
        <f t="shared" si="14"/>
        <v>0</v>
      </c>
      <c r="AK10" s="62">
        <f t="shared" si="15"/>
        <v>0</v>
      </c>
      <c r="AL10" s="62">
        <f t="shared" si="16"/>
        <v>0</v>
      </c>
      <c r="AM10" s="62">
        <f t="shared" si="17"/>
        <v>20</v>
      </c>
      <c r="AN10" s="62">
        <f t="shared" si="18"/>
        <v>0</v>
      </c>
      <c r="AO10" s="62">
        <f t="shared" si="19"/>
        <v>0</v>
      </c>
      <c r="AP10" s="62">
        <f t="shared" si="20"/>
        <v>0</v>
      </c>
    </row>
    <row r="11" spans="1:42" s="1" customFormat="1" x14ac:dyDescent="0.2">
      <c r="A11" s="1" t="s">
        <v>45</v>
      </c>
      <c r="E11" s="1" t="s">
        <v>12</v>
      </c>
      <c r="F11" s="1" t="s">
        <v>4</v>
      </c>
      <c r="G11" s="1" t="s">
        <v>28</v>
      </c>
      <c r="H11" s="10"/>
      <c r="I11" s="16"/>
      <c r="J11" s="17"/>
      <c r="K11" s="17"/>
      <c r="L11" s="17"/>
      <c r="M11" s="17"/>
      <c r="N11" s="17"/>
      <c r="O11" s="17"/>
      <c r="P11" s="17"/>
      <c r="Q11" s="17"/>
      <c r="R11" s="16"/>
      <c r="S11" s="17">
        <v>1</v>
      </c>
      <c r="T11" s="17"/>
      <c r="U11" s="17"/>
      <c r="V11" s="16"/>
      <c r="Y11" s="67">
        <f t="shared" si="21"/>
        <v>20</v>
      </c>
      <c r="Z11" s="62">
        <f t="shared" si="4"/>
        <v>0</v>
      </c>
      <c r="AA11" s="62">
        <f t="shared" si="5"/>
        <v>0</v>
      </c>
      <c r="AB11" s="62">
        <f t="shared" si="6"/>
        <v>0</v>
      </c>
      <c r="AC11" s="62">
        <f t="shared" si="7"/>
        <v>0</v>
      </c>
      <c r="AD11" s="62">
        <f t="shared" si="8"/>
        <v>0</v>
      </c>
      <c r="AE11" s="62">
        <f t="shared" si="9"/>
        <v>0</v>
      </c>
      <c r="AF11" s="62">
        <f t="shared" si="10"/>
        <v>0</v>
      </c>
      <c r="AG11" s="62">
        <f t="shared" si="11"/>
        <v>0</v>
      </c>
      <c r="AH11" s="62">
        <f t="shared" si="12"/>
        <v>0</v>
      </c>
      <c r="AI11" s="62">
        <f t="shared" si="13"/>
        <v>0</v>
      </c>
      <c r="AJ11" s="62">
        <f t="shared" si="14"/>
        <v>0</v>
      </c>
      <c r="AK11" s="62">
        <f t="shared" si="15"/>
        <v>20</v>
      </c>
      <c r="AL11" s="62">
        <f t="shared" si="16"/>
        <v>0</v>
      </c>
      <c r="AM11" s="62">
        <f t="shared" si="17"/>
        <v>0</v>
      </c>
      <c r="AN11" s="62">
        <f t="shared" si="18"/>
        <v>0</v>
      </c>
      <c r="AO11" s="62">
        <f t="shared" si="19"/>
        <v>0</v>
      </c>
      <c r="AP11" s="62">
        <f t="shared" si="20"/>
        <v>0</v>
      </c>
    </row>
    <row r="12" spans="1:42" x14ac:dyDescent="0.2">
      <c r="A12" s="4" t="s">
        <v>46</v>
      </c>
      <c r="B12" t="s">
        <v>6</v>
      </c>
      <c r="C12" t="s">
        <v>35</v>
      </c>
      <c r="D12" t="s">
        <v>37</v>
      </c>
      <c r="E12" s="4" t="s">
        <v>14</v>
      </c>
      <c r="F12" t="s">
        <v>39</v>
      </c>
      <c r="G12" t="s">
        <v>17</v>
      </c>
      <c r="R12" s="13">
        <v>1</v>
      </c>
      <c r="Y12" s="67">
        <f t="shared" si="21"/>
        <v>18.5</v>
      </c>
      <c r="Z12" s="62">
        <f t="shared" si="4"/>
        <v>0</v>
      </c>
      <c r="AA12" s="62">
        <f t="shared" si="5"/>
        <v>0</v>
      </c>
      <c r="AB12" s="62">
        <f t="shared" si="6"/>
        <v>0</v>
      </c>
      <c r="AC12" s="62">
        <f t="shared" si="7"/>
        <v>0</v>
      </c>
      <c r="AD12" s="62">
        <f t="shared" si="8"/>
        <v>0</v>
      </c>
      <c r="AE12" s="62">
        <f t="shared" si="9"/>
        <v>0</v>
      </c>
      <c r="AF12" s="62">
        <f t="shared" si="10"/>
        <v>0</v>
      </c>
      <c r="AG12" s="62">
        <f t="shared" si="11"/>
        <v>0</v>
      </c>
      <c r="AH12" s="62">
        <f t="shared" si="12"/>
        <v>0</v>
      </c>
      <c r="AI12" s="62">
        <f t="shared" si="13"/>
        <v>0</v>
      </c>
      <c r="AJ12" s="62">
        <f t="shared" si="14"/>
        <v>18.5</v>
      </c>
      <c r="AK12" s="62">
        <f t="shared" si="15"/>
        <v>0</v>
      </c>
      <c r="AL12" s="62">
        <f t="shared" si="16"/>
        <v>0</v>
      </c>
      <c r="AM12" s="62">
        <f t="shared" si="17"/>
        <v>0</v>
      </c>
      <c r="AN12" s="62">
        <f t="shared" si="18"/>
        <v>0</v>
      </c>
      <c r="AO12" s="62">
        <f t="shared" si="19"/>
        <v>0</v>
      </c>
      <c r="AP12" s="62">
        <f t="shared" si="20"/>
        <v>0</v>
      </c>
    </row>
    <row r="13" spans="1:42" x14ac:dyDescent="0.2">
      <c r="A13" s="4" t="s">
        <v>47</v>
      </c>
      <c r="E13" s="4" t="s">
        <v>14</v>
      </c>
      <c r="F13" t="s">
        <v>40</v>
      </c>
      <c r="G13" t="s">
        <v>41</v>
      </c>
      <c r="T13" s="14">
        <v>1</v>
      </c>
      <c r="Y13" s="67">
        <f t="shared" si="21"/>
        <v>18.5</v>
      </c>
      <c r="Z13" s="62">
        <f t="shared" si="4"/>
        <v>0</v>
      </c>
      <c r="AA13" s="62">
        <f t="shared" si="5"/>
        <v>0</v>
      </c>
      <c r="AB13" s="62">
        <f t="shared" si="6"/>
        <v>0</v>
      </c>
      <c r="AC13" s="62">
        <f t="shared" si="7"/>
        <v>0</v>
      </c>
      <c r="AD13" s="62">
        <f t="shared" si="8"/>
        <v>0</v>
      </c>
      <c r="AE13" s="62">
        <f t="shared" si="9"/>
        <v>0</v>
      </c>
      <c r="AF13" s="62">
        <f t="shared" si="10"/>
        <v>0</v>
      </c>
      <c r="AG13" s="62">
        <f t="shared" si="11"/>
        <v>0</v>
      </c>
      <c r="AH13" s="62">
        <f t="shared" si="12"/>
        <v>0</v>
      </c>
      <c r="AI13" s="62">
        <f t="shared" si="13"/>
        <v>0</v>
      </c>
      <c r="AJ13" s="62">
        <f t="shared" si="14"/>
        <v>0</v>
      </c>
      <c r="AK13" s="62">
        <f t="shared" si="15"/>
        <v>0</v>
      </c>
      <c r="AL13" s="62">
        <f t="shared" si="16"/>
        <v>18.5</v>
      </c>
      <c r="AM13" s="62">
        <f t="shared" si="17"/>
        <v>0</v>
      </c>
      <c r="AN13" s="62">
        <f t="shared" si="18"/>
        <v>0</v>
      </c>
      <c r="AO13" s="62">
        <f t="shared" si="19"/>
        <v>0</v>
      </c>
      <c r="AP13" s="62">
        <f t="shared" si="20"/>
        <v>0</v>
      </c>
    </row>
    <row r="14" spans="1:42" x14ac:dyDescent="0.2">
      <c r="A14" s="4" t="s">
        <v>47</v>
      </c>
      <c r="E14" s="4" t="s">
        <v>14</v>
      </c>
      <c r="F14" t="s">
        <v>3</v>
      </c>
      <c r="G14" t="s">
        <v>20</v>
      </c>
      <c r="U14" s="14">
        <v>1</v>
      </c>
      <c r="Y14" s="67">
        <f t="shared" si="21"/>
        <v>18.5</v>
      </c>
      <c r="Z14" s="62">
        <f t="shared" si="4"/>
        <v>0</v>
      </c>
      <c r="AA14" s="62">
        <f t="shared" si="5"/>
        <v>0</v>
      </c>
      <c r="AB14" s="62">
        <f t="shared" si="6"/>
        <v>0</v>
      </c>
      <c r="AC14" s="62">
        <f t="shared" si="7"/>
        <v>0</v>
      </c>
      <c r="AD14" s="62">
        <f t="shared" si="8"/>
        <v>0</v>
      </c>
      <c r="AE14" s="62">
        <f t="shared" si="9"/>
        <v>0</v>
      </c>
      <c r="AF14" s="62">
        <f t="shared" si="10"/>
        <v>0</v>
      </c>
      <c r="AG14" s="62">
        <f t="shared" si="11"/>
        <v>0</v>
      </c>
      <c r="AH14" s="62">
        <f t="shared" si="12"/>
        <v>0</v>
      </c>
      <c r="AI14" s="62">
        <f t="shared" si="13"/>
        <v>0</v>
      </c>
      <c r="AJ14" s="62">
        <f t="shared" si="14"/>
        <v>0</v>
      </c>
      <c r="AK14" s="62">
        <f t="shared" si="15"/>
        <v>0</v>
      </c>
      <c r="AL14" s="62">
        <f t="shared" si="16"/>
        <v>0</v>
      </c>
      <c r="AM14" s="62">
        <f t="shared" si="17"/>
        <v>18.5</v>
      </c>
      <c r="AN14" s="62">
        <f t="shared" si="18"/>
        <v>0</v>
      </c>
      <c r="AO14" s="62">
        <f t="shared" si="19"/>
        <v>0</v>
      </c>
      <c r="AP14" s="62">
        <f t="shared" si="20"/>
        <v>0</v>
      </c>
    </row>
    <row r="15" spans="1:42" s="1" customFormat="1" x14ac:dyDescent="0.2">
      <c r="A15" s="1" t="s">
        <v>48</v>
      </c>
      <c r="E15" s="1" t="s">
        <v>14</v>
      </c>
      <c r="F15" s="1" t="s">
        <v>4</v>
      </c>
      <c r="G15" s="1" t="s">
        <v>28</v>
      </c>
      <c r="H15" s="10"/>
      <c r="I15" s="16"/>
      <c r="J15" s="17"/>
      <c r="K15" s="17"/>
      <c r="L15" s="17"/>
      <c r="M15" s="17"/>
      <c r="N15" s="17"/>
      <c r="O15" s="17"/>
      <c r="P15" s="17"/>
      <c r="Q15" s="17"/>
      <c r="R15" s="16"/>
      <c r="S15" s="17">
        <v>1</v>
      </c>
      <c r="T15" s="17"/>
      <c r="U15" s="17"/>
      <c r="V15" s="16"/>
      <c r="Y15" s="67">
        <f t="shared" si="21"/>
        <v>18.5</v>
      </c>
      <c r="Z15" s="62">
        <f t="shared" si="4"/>
        <v>0</v>
      </c>
      <c r="AA15" s="62">
        <f t="shared" si="5"/>
        <v>0</v>
      </c>
      <c r="AB15" s="62">
        <f t="shared" si="6"/>
        <v>0</v>
      </c>
      <c r="AC15" s="62">
        <f t="shared" si="7"/>
        <v>0</v>
      </c>
      <c r="AD15" s="62">
        <f t="shared" si="8"/>
        <v>0</v>
      </c>
      <c r="AE15" s="62">
        <f t="shared" si="9"/>
        <v>0</v>
      </c>
      <c r="AF15" s="62">
        <f t="shared" si="10"/>
        <v>0</v>
      </c>
      <c r="AG15" s="62">
        <f t="shared" si="11"/>
        <v>0</v>
      </c>
      <c r="AH15" s="62">
        <f t="shared" si="12"/>
        <v>0</v>
      </c>
      <c r="AI15" s="62">
        <f t="shared" si="13"/>
        <v>0</v>
      </c>
      <c r="AJ15" s="62">
        <f t="shared" si="14"/>
        <v>0</v>
      </c>
      <c r="AK15" s="62">
        <f t="shared" si="15"/>
        <v>18.5</v>
      </c>
      <c r="AL15" s="62">
        <f t="shared" si="16"/>
        <v>0</v>
      </c>
      <c r="AM15" s="62">
        <f t="shared" si="17"/>
        <v>0</v>
      </c>
      <c r="AN15" s="62">
        <f t="shared" si="18"/>
        <v>0</v>
      </c>
      <c r="AO15" s="62">
        <f t="shared" si="19"/>
        <v>0</v>
      </c>
      <c r="AP15" s="62">
        <f t="shared" si="20"/>
        <v>0</v>
      </c>
    </row>
    <row r="16" spans="1:42" x14ac:dyDescent="0.2">
      <c r="A16" s="4" t="s">
        <v>49</v>
      </c>
      <c r="B16" t="s">
        <v>7</v>
      </c>
      <c r="C16" t="s">
        <v>35</v>
      </c>
      <c r="D16" t="s">
        <v>38</v>
      </c>
      <c r="E16" s="4" t="s">
        <v>14</v>
      </c>
      <c r="F16" t="s">
        <v>39</v>
      </c>
      <c r="G16" t="s">
        <v>17</v>
      </c>
      <c r="R16" s="13">
        <v>1</v>
      </c>
      <c r="Y16" s="67">
        <f t="shared" si="21"/>
        <v>18.5</v>
      </c>
      <c r="Z16" s="62">
        <f t="shared" si="4"/>
        <v>0</v>
      </c>
      <c r="AA16" s="62">
        <f t="shared" si="5"/>
        <v>0</v>
      </c>
      <c r="AB16" s="62">
        <f t="shared" si="6"/>
        <v>0</v>
      </c>
      <c r="AC16" s="62">
        <f t="shared" si="7"/>
        <v>0</v>
      </c>
      <c r="AD16" s="62">
        <f t="shared" si="8"/>
        <v>0</v>
      </c>
      <c r="AE16" s="62">
        <f t="shared" si="9"/>
        <v>0</v>
      </c>
      <c r="AF16" s="62">
        <f t="shared" si="10"/>
        <v>0</v>
      </c>
      <c r="AG16" s="62">
        <f t="shared" si="11"/>
        <v>0</v>
      </c>
      <c r="AH16" s="62">
        <f t="shared" si="12"/>
        <v>0</v>
      </c>
      <c r="AI16" s="62">
        <f t="shared" si="13"/>
        <v>0</v>
      </c>
      <c r="AJ16" s="62">
        <f t="shared" si="14"/>
        <v>18.5</v>
      </c>
      <c r="AK16" s="62">
        <f t="shared" si="15"/>
        <v>0</v>
      </c>
      <c r="AL16" s="62">
        <f t="shared" si="16"/>
        <v>0</v>
      </c>
      <c r="AM16" s="62">
        <f t="shared" si="17"/>
        <v>0</v>
      </c>
      <c r="AN16" s="62">
        <f t="shared" si="18"/>
        <v>0</v>
      </c>
      <c r="AO16" s="62">
        <f t="shared" si="19"/>
        <v>0</v>
      </c>
      <c r="AP16" s="62">
        <f t="shared" si="20"/>
        <v>0</v>
      </c>
    </row>
    <row r="17" spans="1:42" x14ac:dyDescent="0.2">
      <c r="A17" s="4" t="s">
        <v>50</v>
      </c>
      <c r="E17" s="4" t="s">
        <v>14</v>
      </c>
      <c r="F17" t="s">
        <v>40</v>
      </c>
      <c r="G17" t="s">
        <v>41</v>
      </c>
      <c r="T17" s="14">
        <v>1</v>
      </c>
      <c r="Y17" s="67">
        <f t="shared" si="21"/>
        <v>18.5</v>
      </c>
      <c r="Z17" s="62">
        <f t="shared" si="4"/>
        <v>0</v>
      </c>
      <c r="AA17" s="62">
        <f t="shared" si="5"/>
        <v>0</v>
      </c>
      <c r="AB17" s="62">
        <f t="shared" si="6"/>
        <v>0</v>
      </c>
      <c r="AC17" s="62">
        <f t="shared" si="7"/>
        <v>0</v>
      </c>
      <c r="AD17" s="62">
        <f t="shared" si="8"/>
        <v>0</v>
      </c>
      <c r="AE17" s="62">
        <f t="shared" si="9"/>
        <v>0</v>
      </c>
      <c r="AF17" s="62">
        <f t="shared" si="10"/>
        <v>0</v>
      </c>
      <c r="AG17" s="62">
        <f t="shared" si="11"/>
        <v>0</v>
      </c>
      <c r="AH17" s="62">
        <f t="shared" si="12"/>
        <v>0</v>
      </c>
      <c r="AI17" s="62">
        <f t="shared" si="13"/>
        <v>0</v>
      </c>
      <c r="AJ17" s="62">
        <f t="shared" si="14"/>
        <v>0</v>
      </c>
      <c r="AK17" s="62">
        <f t="shared" si="15"/>
        <v>0</v>
      </c>
      <c r="AL17" s="62">
        <f t="shared" si="16"/>
        <v>18.5</v>
      </c>
      <c r="AM17" s="62">
        <f t="shared" si="17"/>
        <v>0</v>
      </c>
      <c r="AN17" s="62">
        <f t="shared" si="18"/>
        <v>0</v>
      </c>
      <c r="AO17" s="62">
        <f t="shared" si="19"/>
        <v>0</v>
      </c>
      <c r="AP17" s="62">
        <f t="shared" si="20"/>
        <v>0</v>
      </c>
    </row>
    <row r="18" spans="1:42" x14ac:dyDescent="0.2">
      <c r="A18" s="4" t="s">
        <v>51</v>
      </c>
      <c r="E18" s="4" t="s">
        <v>14</v>
      </c>
      <c r="F18" t="s">
        <v>3</v>
      </c>
      <c r="G18" t="s">
        <v>20</v>
      </c>
      <c r="U18" s="14">
        <v>1</v>
      </c>
      <c r="Y18" s="67">
        <f t="shared" si="21"/>
        <v>18.5</v>
      </c>
      <c r="Z18" s="62">
        <f t="shared" si="4"/>
        <v>0</v>
      </c>
      <c r="AA18" s="62">
        <f t="shared" si="5"/>
        <v>0</v>
      </c>
      <c r="AB18" s="62">
        <f t="shared" si="6"/>
        <v>0</v>
      </c>
      <c r="AC18" s="62">
        <f t="shared" si="7"/>
        <v>0</v>
      </c>
      <c r="AD18" s="62">
        <f t="shared" si="8"/>
        <v>0</v>
      </c>
      <c r="AE18" s="62">
        <f t="shared" si="9"/>
        <v>0</v>
      </c>
      <c r="AF18" s="62">
        <f t="shared" si="10"/>
        <v>0</v>
      </c>
      <c r="AG18" s="62">
        <f t="shared" si="11"/>
        <v>0</v>
      </c>
      <c r="AH18" s="62">
        <f t="shared" si="12"/>
        <v>0</v>
      </c>
      <c r="AI18" s="62">
        <f t="shared" si="13"/>
        <v>0</v>
      </c>
      <c r="AJ18" s="62">
        <f t="shared" si="14"/>
        <v>0</v>
      </c>
      <c r="AK18" s="62">
        <f t="shared" si="15"/>
        <v>0</v>
      </c>
      <c r="AL18" s="62">
        <f t="shared" si="16"/>
        <v>0</v>
      </c>
      <c r="AM18" s="62">
        <f t="shared" si="17"/>
        <v>18.5</v>
      </c>
      <c r="AN18" s="62">
        <f t="shared" si="18"/>
        <v>0</v>
      </c>
      <c r="AO18" s="62">
        <f t="shared" si="19"/>
        <v>0</v>
      </c>
      <c r="AP18" s="62">
        <f t="shared" si="20"/>
        <v>0</v>
      </c>
    </row>
    <row r="19" spans="1:42" s="1" customFormat="1" x14ac:dyDescent="0.2">
      <c r="A19" s="1" t="s">
        <v>52</v>
      </c>
      <c r="E19" s="1" t="s">
        <v>14</v>
      </c>
      <c r="F19" s="1" t="s">
        <v>4</v>
      </c>
      <c r="G19" s="1" t="s">
        <v>28</v>
      </c>
      <c r="H19" s="10"/>
      <c r="I19" s="16"/>
      <c r="J19" s="17"/>
      <c r="K19" s="17"/>
      <c r="L19" s="17"/>
      <c r="M19" s="17"/>
      <c r="N19" s="17"/>
      <c r="O19" s="17"/>
      <c r="P19" s="17"/>
      <c r="Q19" s="17"/>
      <c r="R19" s="16"/>
      <c r="S19" s="17">
        <v>1</v>
      </c>
      <c r="T19" s="17"/>
      <c r="U19" s="17"/>
      <c r="V19" s="16"/>
      <c r="Y19" s="67">
        <f t="shared" si="21"/>
        <v>18.5</v>
      </c>
      <c r="Z19" s="62">
        <f t="shared" si="4"/>
        <v>0</v>
      </c>
      <c r="AA19" s="62">
        <f t="shared" si="5"/>
        <v>0</v>
      </c>
      <c r="AB19" s="62">
        <f t="shared" si="6"/>
        <v>0</v>
      </c>
      <c r="AC19" s="62">
        <f t="shared" si="7"/>
        <v>0</v>
      </c>
      <c r="AD19" s="62">
        <f t="shared" si="8"/>
        <v>0</v>
      </c>
      <c r="AE19" s="62">
        <f t="shared" si="9"/>
        <v>0</v>
      </c>
      <c r="AF19" s="62">
        <f t="shared" si="10"/>
        <v>0</v>
      </c>
      <c r="AG19" s="62">
        <f t="shared" si="11"/>
        <v>0</v>
      </c>
      <c r="AH19" s="62">
        <f t="shared" si="12"/>
        <v>0</v>
      </c>
      <c r="AI19" s="62">
        <f t="shared" si="13"/>
        <v>0</v>
      </c>
      <c r="AJ19" s="62">
        <f t="shared" si="14"/>
        <v>0</v>
      </c>
      <c r="AK19" s="62">
        <f t="shared" si="15"/>
        <v>18.5</v>
      </c>
      <c r="AL19" s="62">
        <f t="shared" si="16"/>
        <v>0</v>
      </c>
      <c r="AM19" s="62">
        <f t="shared" si="17"/>
        <v>0</v>
      </c>
      <c r="AN19" s="62">
        <f t="shared" si="18"/>
        <v>0</v>
      </c>
      <c r="AO19" s="62">
        <f t="shared" si="19"/>
        <v>0</v>
      </c>
      <c r="AP19" s="62">
        <f t="shared" si="20"/>
        <v>0</v>
      </c>
    </row>
    <row r="20" spans="1:42" x14ac:dyDescent="0.2">
      <c r="A20" s="4" t="s">
        <v>53</v>
      </c>
      <c r="B20" t="s">
        <v>8</v>
      </c>
      <c r="C20" t="s">
        <v>34</v>
      </c>
      <c r="E20" s="4" t="s">
        <v>14</v>
      </c>
      <c r="F20" s="4" t="s">
        <v>15</v>
      </c>
      <c r="G20" s="4" t="s">
        <v>17</v>
      </c>
      <c r="H20" s="51"/>
      <c r="V20" s="13">
        <v>1</v>
      </c>
      <c r="Y20" s="67">
        <f t="shared" si="21"/>
        <v>18.5</v>
      </c>
      <c r="Z20" s="62">
        <f t="shared" si="4"/>
        <v>0</v>
      </c>
      <c r="AA20" s="62">
        <f t="shared" si="5"/>
        <v>0</v>
      </c>
      <c r="AB20" s="62">
        <f t="shared" si="6"/>
        <v>0</v>
      </c>
      <c r="AC20" s="62">
        <f t="shared" si="7"/>
        <v>0</v>
      </c>
      <c r="AD20" s="62">
        <f t="shared" si="8"/>
        <v>0</v>
      </c>
      <c r="AE20" s="62">
        <f t="shared" si="9"/>
        <v>0</v>
      </c>
      <c r="AF20" s="62">
        <f t="shared" si="10"/>
        <v>0</v>
      </c>
      <c r="AG20" s="62">
        <f t="shared" si="11"/>
        <v>0</v>
      </c>
      <c r="AH20" s="62">
        <f t="shared" si="12"/>
        <v>0</v>
      </c>
      <c r="AI20" s="62">
        <f t="shared" si="13"/>
        <v>0</v>
      </c>
      <c r="AJ20" s="62">
        <f t="shared" si="14"/>
        <v>0</v>
      </c>
      <c r="AK20" s="62">
        <f t="shared" si="15"/>
        <v>0</v>
      </c>
      <c r="AL20" s="62">
        <f t="shared" si="16"/>
        <v>0</v>
      </c>
      <c r="AM20" s="62">
        <f t="shared" si="17"/>
        <v>0</v>
      </c>
      <c r="AN20" s="62">
        <f t="shared" si="18"/>
        <v>18.5</v>
      </c>
      <c r="AO20" s="62">
        <f t="shared" si="19"/>
        <v>0</v>
      </c>
      <c r="AP20" s="62">
        <f t="shared" si="20"/>
        <v>0</v>
      </c>
    </row>
    <row r="21" spans="1:42" s="1" customFormat="1" x14ac:dyDescent="0.2">
      <c r="A21" s="1" t="s">
        <v>54</v>
      </c>
      <c r="E21" s="1" t="s">
        <v>14</v>
      </c>
      <c r="F21" s="1" t="s">
        <v>4</v>
      </c>
      <c r="G21" s="1" t="s">
        <v>28</v>
      </c>
      <c r="H21" s="10"/>
      <c r="I21" s="16"/>
      <c r="J21" s="17"/>
      <c r="K21" s="17"/>
      <c r="L21" s="17"/>
      <c r="M21" s="17"/>
      <c r="N21" s="17"/>
      <c r="O21" s="17"/>
      <c r="P21" s="17"/>
      <c r="Q21" s="17"/>
      <c r="R21" s="16"/>
      <c r="S21" s="17"/>
      <c r="T21" s="17"/>
      <c r="U21" s="17"/>
      <c r="V21" s="16">
        <v>1</v>
      </c>
      <c r="Y21" s="67">
        <f t="shared" si="21"/>
        <v>18.5</v>
      </c>
      <c r="Z21" s="62">
        <f t="shared" si="4"/>
        <v>0</v>
      </c>
      <c r="AA21" s="62">
        <f t="shared" si="5"/>
        <v>0</v>
      </c>
      <c r="AB21" s="62">
        <f t="shared" si="6"/>
        <v>0</v>
      </c>
      <c r="AC21" s="62">
        <f t="shared" si="7"/>
        <v>0</v>
      </c>
      <c r="AD21" s="62">
        <f t="shared" si="8"/>
        <v>0</v>
      </c>
      <c r="AE21" s="62">
        <f t="shared" si="9"/>
        <v>0</v>
      </c>
      <c r="AF21" s="62">
        <f t="shared" si="10"/>
        <v>0</v>
      </c>
      <c r="AG21" s="62">
        <f t="shared" si="11"/>
        <v>0</v>
      </c>
      <c r="AH21" s="62">
        <f t="shared" si="12"/>
        <v>0</v>
      </c>
      <c r="AI21" s="62">
        <f t="shared" si="13"/>
        <v>0</v>
      </c>
      <c r="AJ21" s="62">
        <f t="shared" si="14"/>
        <v>0</v>
      </c>
      <c r="AK21" s="62">
        <f t="shared" si="15"/>
        <v>0</v>
      </c>
      <c r="AL21" s="62">
        <f t="shared" si="16"/>
        <v>0</v>
      </c>
      <c r="AM21" s="62">
        <f t="shared" si="17"/>
        <v>0</v>
      </c>
      <c r="AN21" s="62">
        <f t="shared" si="18"/>
        <v>18.5</v>
      </c>
      <c r="AO21" s="62">
        <f t="shared" si="19"/>
        <v>0</v>
      </c>
      <c r="AP21" s="62">
        <f t="shared" si="20"/>
        <v>0</v>
      </c>
    </row>
    <row r="22" spans="1:42" x14ac:dyDescent="0.2">
      <c r="A22" s="4" t="s">
        <v>55</v>
      </c>
      <c r="B22" t="s">
        <v>9</v>
      </c>
      <c r="C22" t="s">
        <v>34</v>
      </c>
      <c r="E22" s="4" t="s">
        <v>14</v>
      </c>
      <c r="F22" s="4" t="s">
        <v>15</v>
      </c>
      <c r="G22" s="4" t="s">
        <v>17</v>
      </c>
      <c r="H22" s="51"/>
      <c r="V22" s="13">
        <v>1</v>
      </c>
      <c r="Y22" s="67">
        <f t="shared" si="21"/>
        <v>18.5</v>
      </c>
      <c r="Z22" s="62">
        <f t="shared" si="4"/>
        <v>0</v>
      </c>
      <c r="AA22" s="62">
        <f t="shared" si="5"/>
        <v>0</v>
      </c>
      <c r="AB22" s="62">
        <f t="shared" si="6"/>
        <v>0</v>
      </c>
      <c r="AC22" s="62">
        <f t="shared" si="7"/>
        <v>0</v>
      </c>
      <c r="AD22" s="62">
        <f t="shared" si="8"/>
        <v>0</v>
      </c>
      <c r="AE22" s="62">
        <f t="shared" si="9"/>
        <v>0</v>
      </c>
      <c r="AF22" s="62">
        <f t="shared" si="10"/>
        <v>0</v>
      </c>
      <c r="AG22" s="62">
        <f t="shared" si="11"/>
        <v>0</v>
      </c>
      <c r="AH22" s="62">
        <f t="shared" si="12"/>
        <v>0</v>
      </c>
      <c r="AI22" s="62">
        <f t="shared" si="13"/>
        <v>0</v>
      </c>
      <c r="AJ22" s="62">
        <f t="shared" si="14"/>
        <v>0</v>
      </c>
      <c r="AK22" s="62">
        <f t="shared" si="15"/>
        <v>0</v>
      </c>
      <c r="AL22" s="62">
        <f t="shared" si="16"/>
        <v>0</v>
      </c>
      <c r="AM22" s="62">
        <f t="shared" si="17"/>
        <v>0</v>
      </c>
      <c r="AN22" s="62">
        <f t="shared" si="18"/>
        <v>18.5</v>
      </c>
      <c r="AO22" s="62">
        <f t="shared" si="19"/>
        <v>0</v>
      </c>
      <c r="AP22" s="62">
        <f t="shared" si="20"/>
        <v>0</v>
      </c>
    </row>
    <row r="23" spans="1:42" s="5" customFormat="1" x14ac:dyDescent="0.2">
      <c r="A23" s="5" t="s">
        <v>56</v>
      </c>
      <c r="E23" s="5" t="s">
        <v>14</v>
      </c>
      <c r="F23" s="5" t="s">
        <v>4</v>
      </c>
      <c r="G23" s="5" t="s">
        <v>28</v>
      </c>
      <c r="H23" s="11"/>
      <c r="I23" s="18"/>
      <c r="J23" s="19"/>
      <c r="K23" s="19"/>
      <c r="L23" s="19"/>
      <c r="M23" s="19"/>
      <c r="N23" s="19"/>
      <c r="O23" s="19"/>
      <c r="P23" s="19"/>
      <c r="Q23" s="19"/>
      <c r="R23" s="18"/>
      <c r="S23" s="19"/>
      <c r="T23" s="19"/>
      <c r="U23" s="19"/>
      <c r="V23" s="18">
        <v>1</v>
      </c>
      <c r="Y23" s="67">
        <f t="shared" si="21"/>
        <v>18.5</v>
      </c>
      <c r="Z23" s="62">
        <f t="shared" si="4"/>
        <v>0</v>
      </c>
      <c r="AA23" s="62">
        <f t="shared" si="5"/>
        <v>0</v>
      </c>
      <c r="AB23" s="62">
        <f t="shared" si="6"/>
        <v>0</v>
      </c>
      <c r="AC23" s="62">
        <f t="shared" si="7"/>
        <v>0</v>
      </c>
      <c r="AD23" s="62">
        <f t="shared" si="8"/>
        <v>0</v>
      </c>
      <c r="AE23" s="62">
        <f t="shared" si="9"/>
        <v>0</v>
      </c>
      <c r="AF23" s="62">
        <f t="shared" si="10"/>
        <v>0</v>
      </c>
      <c r="AG23" s="62">
        <f t="shared" si="11"/>
        <v>0</v>
      </c>
      <c r="AH23" s="62">
        <f t="shared" si="12"/>
        <v>0</v>
      </c>
      <c r="AI23" s="62">
        <f t="shared" si="13"/>
        <v>0</v>
      </c>
      <c r="AJ23" s="62">
        <f t="shared" si="14"/>
        <v>0</v>
      </c>
      <c r="AK23" s="62">
        <f t="shared" si="15"/>
        <v>0</v>
      </c>
      <c r="AL23" s="62">
        <f t="shared" si="16"/>
        <v>0</v>
      </c>
      <c r="AM23" s="62">
        <f t="shared" si="17"/>
        <v>0</v>
      </c>
      <c r="AN23" s="62">
        <f t="shared" si="18"/>
        <v>18.5</v>
      </c>
      <c r="AO23" s="62">
        <f t="shared" si="19"/>
        <v>0</v>
      </c>
      <c r="AP23" s="62">
        <f t="shared" si="20"/>
        <v>0</v>
      </c>
    </row>
    <row r="24" spans="1:42" x14ac:dyDescent="0.2">
      <c r="A24" s="4" t="s">
        <v>57</v>
      </c>
      <c r="B24" t="s">
        <v>29</v>
      </c>
      <c r="C24" t="s">
        <v>33</v>
      </c>
      <c r="D24" t="s">
        <v>32</v>
      </c>
      <c r="E24" s="4" t="s">
        <v>13</v>
      </c>
      <c r="F24" s="6" t="s">
        <v>15</v>
      </c>
      <c r="G24" s="6" t="s">
        <v>17</v>
      </c>
      <c r="H24" s="52"/>
      <c r="R24" s="13">
        <v>1</v>
      </c>
      <c r="Y24" s="67">
        <f t="shared" si="21"/>
        <v>14.5</v>
      </c>
      <c r="Z24" s="62">
        <f t="shared" si="4"/>
        <v>0</v>
      </c>
      <c r="AA24" s="62">
        <f t="shared" si="5"/>
        <v>0</v>
      </c>
      <c r="AB24" s="62">
        <f t="shared" si="6"/>
        <v>0</v>
      </c>
      <c r="AC24" s="62">
        <f t="shared" si="7"/>
        <v>0</v>
      </c>
      <c r="AD24" s="62">
        <f t="shared" si="8"/>
        <v>0</v>
      </c>
      <c r="AE24" s="62">
        <f t="shared" si="9"/>
        <v>0</v>
      </c>
      <c r="AF24" s="62">
        <f t="shared" si="10"/>
        <v>0</v>
      </c>
      <c r="AG24" s="62">
        <f t="shared" si="11"/>
        <v>0</v>
      </c>
      <c r="AH24" s="62">
        <f t="shared" si="12"/>
        <v>0</v>
      </c>
      <c r="AI24" s="62">
        <f t="shared" si="13"/>
        <v>0</v>
      </c>
      <c r="AJ24" s="62">
        <f t="shared" si="14"/>
        <v>14.5</v>
      </c>
      <c r="AK24" s="62">
        <f t="shared" si="15"/>
        <v>0</v>
      </c>
      <c r="AL24" s="62">
        <f t="shared" si="16"/>
        <v>0</v>
      </c>
      <c r="AM24" s="62">
        <f t="shared" si="17"/>
        <v>0</v>
      </c>
      <c r="AN24" s="62">
        <f t="shared" si="18"/>
        <v>0</v>
      </c>
      <c r="AO24" s="62">
        <f t="shared" si="19"/>
        <v>0</v>
      </c>
      <c r="AP24" s="62">
        <f t="shared" si="20"/>
        <v>0</v>
      </c>
    </row>
    <row r="25" spans="1:42" x14ac:dyDescent="0.2">
      <c r="A25" s="4" t="s">
        <v>58</v>
      </c>
      <c r="E25" s="4" t="s">
        <v>13</v>
      </c>
      <c r="F25" s="6" t="s">
        <v>4</v>
      </c>
      <c r="G25" s="6" t="s">
        <v>28</v>
      </c>
      <c r="H25" s="52"/>
      <c r="S25" s="14">
        <v>1</v>
      </c>
      <c r="Y25" s="67">
        <f t="shared" si="21"/>
        <v>14.5</v>
      </c>
      <c r="Z25" s="62">
        <f t="shared" si="4"/>
        <v>0</v>
      </c>
      <c r="AA25" s="62">
        <f t="shared" si="5"/>
        <v>0</v>
      </c>
      <c r="AB25" s="62">
        <f t="shared" si="6"/>
        <v>0</v>
      </c>
      <c r="AC25" s="62">
        <f t="shared" si="7"/>
        <v>0</v>
      </c>
      <c r="AD25" s="62">
        <f t="shared" si="8"/>
        <v>0</v>
      </c>
      <c r="AE25" s="62">
        <f t="shared" si="9"/>
        <v>0</v>
      </c>
      <c r="AF25" s="62">
        <f t="shared" si="10"/>
        <v>0</v>
      </c>
      <c r="AG25" s="62">
        <f t="shared" si="11"/>
        <v>0</v>
      </c>
      <c r="AH25" s="62">
        <f t="shared" si="12"/>
        <v>0</v>
      </c>
      <c r="AI25" s="62">
        <f t="shared" si="13"/>
        <v>0</v>
      </c>
      <c r="AJ25" s="62">
        <f t="shared" si="14"/>
        <v>0</v>
      </c>
      <c r="AK25" s="62">
        <f t="shared" si="15"/>
        <v>14.5</v>
      </c>
      <c r="AL25" s="62">
        <f t="shared" si="16"/>
        <v>0</v>
      </c>
      <c r="AM25" s="62">
        <f t="shared" si="17"/>
        <v>0</v>
      </c>
      <c r="AN25" s="62">
        <f t="shared" si="18"/>
        <v>0</v>
      </c>
      <c r="AO25" s="62">
        <f t="shared" si="19"/>
        <v>0</v>
      </c>
      <c r="AP25" s="62">
        <f t="shared" si="20"/>
        <v>0</v>
      </c>
    </row>
    <row r="26" spans="1:42" x14ac:dyDescent="0.2">
      <c r="A26" s="4" t="s">
        <v>59</v>
      </c>
      <c r="E26" s="4" t="s">
        <v>13</v>
      </c>
      <c r="F26" s="6" t="s">
        <v>23</v>
      </c>
      <c r="G26" s="6" t="s">
        <v>18</v>
      </c>
      <c r="H26" s="52"/>
      <c r="K26" s="14">
        <v>1</v>
      </c>
      <c r="Y26" s="67">
        <f t="shared" si="21"/>
        <v>14.5</v>
      </c>
      <c r="Z26" s="62">
        <f t="shared" si="4"/>
        <v>0</v>
      </c>
      <c r="AA26" s="62">
        <f t="shared" si="5"/>
        <v>0</v>
      </c>
      <c r="AB26" s="62">
        <f t="shared" si="6"/>
        <v>0</v>
      </c>
      <c r="AC26" s="62">
        <f t="shared" si="7"/>
        <v>14.5</v>
      </c>
      <c r="AD26" s="62">
        <f t="shared" si="8"/>
        <v>0</v>
      </c>
      <c r="AE26" s="62">
        <f t="shared" si="9"/>
        <v>0</v>
      </c>
      <c r="AF26" s="62">
        <f t="shared" si="10"/>
        <v>0</v>
      </c>
      <c r="AG26" s="62">
        <f t="shared" si="11"/>
        <v>0</v>
      </c>
      <c r="AH26" s="62">
        <f t="shared" si="12"/>
        <v>0</v>
      </c>
      <c r="AI26" s="62">
        <f t="shared" si="13"/>
        <v>0</v>
      </c>
      <c r="AJ26" s="62">
        <f t="shared" si="14"/>
        <v>0</v>
      </c>
      <c r="AK26" s="62">
        <f t="shared" si="15"/>
        <v>0</v>
      </c>
      <c r="AL26" s="62">
        <f t="shared" si="16"/>
        <v>0</v>
      </c>
      <c r="AM26" s="62">
        <f t="shared" si="17"/>
        <v>0</v>
      </c>
      <c r="AN26" s="62">
        <f t="shared" si="18"/>
        <v>0</v>
      </c>
      <c r="AO26" s="62">
        <f t="shared" si="19"/>
        <v>0</v>
      </c>
      <c r="AP26" s="62">
        <f t="shared" si="20"/>
        <v>0</v>
      </c>
    </row>
    <row r="27" spans="1:42" x14ac:dyDescent="0.2">
      <c r="A27" s="4" t="s">
        <v>60</v>
      </c>
      <c r="E27" s="4" t="s">
        <v>13</v>
      </c>
      <c r="F27" s="6" t="s">
        <v>24</v>
      </c>
      <c r="G27" s="6" t="s">
        <v>19</v>
      </c>
      <c r="H27" s="52"/>
      <c r="L27" s="14">
        <v>1</v>
      </c>
      <c r="Y27" s="67">
        <f t="shared" si="21"/>
        <v>14.5</v>
      </c>
      <c r="Z27" s="62">
        <f t="shared" si="4"/>
        <v>0</v>
      </c>
      <c r="AA27" s="62">
        <f t="shared" si="5"/>
        <v>0</v>
      </c>
      <c r="AB27" s="62">
        <f t="shared" si="6"/>
        <v>0</v>
      </c>
      <c r="AC27" s="62">
        <f t="shared" si="7"/>
        <v>0</v>
      </c>
      <c r="AD27" s="62">
        <f t="shared" si="8"/>
        <v>14.5</v>
      </c>
      <c r="AE27" s="62">
        <f t="shared" si="9"/>
        <v>0</v>
      </c>
      <c r="AF27" s="62">
        <f t="shared" si="10"/>
        <v>0</v>
      </c>
      <c r="AG27" s="62">
        <f t="shared" si="11"/>
        <v>0</v>
      </c>
      <c r="AH27" s="62">
        <f t="shared" si="12"/>
        <v>0</v>
      </c>
      <c r="AI27" s="62">
        <f t="shared" si="13"/>
        <v>0</v>
      </c>
      <c r="AJ27" s="62">
        <f t="shared" si="14"/>
        <v>0</v>
      </c>
      <c r="AK27" s="62">
        <f t="shared" si="15"/>
        <v>0</v>
      </c>
      <c r="AL27" s="62">
        <f t="shared" si="16"/>
        <v>0</v>
      </c>
      <c r="AM27" s="62">
        <f t="shared" si="17"/>
        <v>0</v>
      </c>
      <c r="AN27" s="62">
        <f t="shared" si="18"/>
        <v>0</v>
      </c>
      <c r="AO27" s="62">
        <f t="shared" si="19"/>
        <v>0</v>
      </c>
      <c r="AP27" s="62">
        <f t="shared" si="20"/>
        <v>0</v>
      </c>
    </row>
    <row r="28" spans="1:42" x14ac:dyDescent="0.2">
      <c r="A28" s="4" t="s">
        <v>60</v>
      </c>
      <c r="E28" s="4" t="s">
        <v>13</v>
      </c>
      <c r="F28" s="6" t="s">
        <v>25</v>
      </c>
      <c r="G28" s="6" t="s">
        <v>20</v>
      </c>
      <c r="H28" s="52"/>
      <c r="M28" s="14">
        <v>1</v>
      </c>
      <c r="Y28" s="67">
        <f t="shared" si="21"/>
        <v>14.5</v>
      </c>
      <c r="Z28" s="62">
        <f t="shared" si="4"/>
        <v>0</v>
      </c>
      <c r="AA28" s="62">
        <f t="shared" si="5"/>
        <v>0</v>
      </c>
      <c r="AB28" s="62">
        <f t="shared" si="6"/>
        <v>0</v>
      </c>
      <c r="AC28" s="62">
        <f t="shared" si="7"/>
        <v>0</v>
      </c>
      <c r="AD28" s="62">
        <f t="shared" si="8"/>
        <v>0</v>
      </c>
      <c r="AE28" s="62">
        <f t="shared" si="9"/>
        <v>14.5</v>
      </c>
      <c r="AF28" s="62">
        <f t="shared" si="10"/>
        <v>0</v>
      </c>
      <c r="AG28" s="62">
        <f t="shared" si="11"/>
        <v>0</v>
      </c>
      <c r="AH28" s="62">
        <f t="shared" si="12"/>
        <v>0</v>
      </c>
      <c r="AI28" s="62">
        <f t="shared" si="13"/>
        <v>0</v>
      </c>
      <c r="AJ28" s="62">
        <f t="shared" si="14"/>
        <v>0</v>
      </c>
      <c r="AK28" s="62">
        <f t="shared" si="15"/>
        <v>0</v>
      </c>
      <c r="AL28" s="62">
        <f t="shared" si="16"/>
        <v>0</v>
      </c>
      <c r="AM28" s="62">
        <f t="shared" si="17"/>
        <v>0</v>
      </c>
      <c r="AN28" s="62">
        <f t="shared" si="18"/>
        <v>0</v>
      </c>
      <c r="AO28" s="62">
        <f t="shared" si="19"/>
        <v>0</v>
      </c>
      <c r="AP28" s="62">
        <f t="shared" si="20"/>
        <v>0</v>
      </c>
    </row>
    <row r="29" spans="1:42" x14ac:dyDescent="0.2">
      <c r="A29" s="4" t="s">
        <v>61</v>
      </c>
      <c r="E29" s="4" t="s">
        <v>13</v>
      </c>
      <c r="F29" s="6" t="s">
        <v>26</v>
      </c>
      <c r="G29" s="6" t="s">
        <v>21</v>
      </c>
      <c r="H29" s="52"/>
      <c r="O29" s="14">
        <v>1</v>
      </c>
      <c r="Y29" s="67">
        <f t="shared" si="21"/>
        <v>14.5</v>
      </c>
      <c r="Z29" s="62">
        <f t="shared" si="4"/>
        <v>0</v>
      </c>
      <c r="AA29" s="62">
        <f t="shared" si="5"/>
        <v>0</v>
      </c>
      <c r="AB29" s="62">
        <f t="shared" si="6"/>
        <v>0</v>
      </c>
      <c r="AC29" s="62">
        <f t="shared" si="7"/>
        <v>0</v>
      </c>
      <c r="AD29" s="62">
        <f t="shared" si="8"/>
        <v>0</v>
      </c>
      <c r="AE29" s="62">
        <f t="shared" si="9"/>
        <v>0</v>
      </c>
      <c r="AF29" s="62">
        <f t="shared" si="10"/>
        <v>0</v>
      </c>
      <c r="AG29" s="62">
        <f t="shared" si="11"/>
        <v>14.5</v>
      </c>
      <c r="AH29" s="62">
        <f t="shared" si="12"/>
        <v>0</v>
      </c>
      <c r="AI29" s="62">
        <f t="shared" si="13"/>
        <v>0</v>
      </c>
      <c r="AJ29" s="62">
        <f t="shared" si="14"/>
        <v>0</v>
      </c>
      <c r="AK29" s="62">
        <f t="shared" si="15"/>
        <v>0</v>
      </c>
      <c r="AL29" s="62">
        <f t="shared" si="16"/>
        <v>0</v>
      </c>
      <c r="AM29" s="62">
        <f t="shared" si="17"/>
        <v>0</v>
      </c>
      <c r="AN29" s="62">
        <f t="shared" si="18"/>
        <v>0</v>
      </c>
      <c r="AO29" s="62">
        <f t="shared" si="19"/>
        <v>0</v>
      </c>
      <c r="AP29" s="62">
        <f t="shared" si="20"/>
        <v>0</v>
      </c>
    </row>
    <row r="30" spans="1:42" s="1" customFormat="1" x14ac:dyDescent="0.2">
      <c r="A30" s="1" t="s">
        <v>62</v>
      </c>
      <c r="E30" s="1" t="s">
        <v>13</v>
      </c>
      <c r="F30" s="7" t="s">
        <v>27</v>
      </c>
      <c r="G30" s="7" t="s">
        <v>22</v>
      </c>
      <c r="H30" s="53"/>
      <c r="I30" s="16"/>
      <c r="J30" s="17"/>
      <c r="K30" s="17"/>
      <c r="L30" s="17"/>
      <c r="M30" s="17"/>
      <c r="N30" s="17"/>
      <c r="O30" s="17"/>
      <c r="P30" s="17"/>
      <c r="Q30" s="17">
        <v>1</v>
      </c>
      <c r="R30" s="16"/>
      <c r="S30" s="17"/>
      <c r="T30" s="17"/>
      <c r="U30" s="17"/>
      <c r="V30" s="16"/>
      <c r="Y30" s="67">
        <f t="shared" si="21"/>
        <v>14.5</v>
      </c>
      <c r="Z30" s="62">
        <f t="shared" si="4"/>
        <v>0</v>
      </c>
      <c r="AA30" s="62">
        <f t="shared" si="5"/>
        <v>0</v>
      </c>
      <c r="AB30" s="62">
        <f t="shared" si="6"/>
        <v>0</v>
      </c>
      <c r="AC30" s="62">
        <f t="shared" si="7"/>
        <v>0</v>
      </c>
      <c r="AD30" s="62">
        <f t="shared" si="8"/>
        <v>0</v>
      </c>
      <c r="AE30" s="62">
        <f t="shared" si="9"/>
        <v>0</v>
      </c>
      <c r="AF30" s="62">
        <f t="shared" si="10"/>
        <v>0</v>
      </c>
      <c r="AG30" s="62">
        <f t="shared" si="11"/>
        <v>0</v>
      </c>
      <c r="AH30" s="62">
        <f t="shared" si="12"/>
        <v>0</v>
      </c>
      <c r="AI30" s="62">
        <f t="shared" si="13"/>
        <v>14.5</v>
      </c>
      <c r="AJ30" s="62">
        <f t="shared" si="14"/>
        <v>0</v>
      </c>
      <c r="AK30" s="62">
        <f t="shared" si="15"/>
        <v>0</v>
      </c>
      <c r="AL30" s="62">
        <f t="shared" si="16"/>
        <v>0</v>
      </c>
      <c r="AM30" s="62">
        <f t="shared" si="17"/>
        <v>0</v>
      </c>
      <c r="AN30" s="62">
        <f t="shared" si="18"/>
        <v>0</v>
      </c>
      <c r="AO30" s="62">
        <f t="shared" si="19"/>
        <v>0</v>
      </c>
      <c r="AP30" s="62">
        <f t="shared" si="20"/>
        <v>0</v>
      </c>
    </row>
    <row r="31" spans="1:42" x14ac:dyDescent="0.2">
      <c r="A31" s="4" t="s">
        <v>63</v>
      </c>
      <c r="B31" t="s">
        <v>30</v>
      </c>
      <c r="C31" t="s">
        <v>33</v>
      </c>
      <c r="D31" t="s">
        <v>32</v>
      </c>
      <c r="E31" s="4" t="s">
        <v>11</v>
      </c>
      <c r="F31" s="6" t="s">
        <v>15</v>
      </c>
      <c r="G31" s="6" t="s">
        <v>17</v>
      </c>
      <c r="H31" s="52"/>
      <c r="R31" s="13">
        <v>1</v>
      </c>
      <c r="Y31" s="67">
        <f t="shared" si="21"/>
        <v>11.5</v>
      </c>
      <c r="Z31" s="62">
        <f t="shared" si="4"/>
        <v>0</v>
      </c>
      <c r="AA31" s="62">
        <f t="shared" si="5"/>
        <v>0</v>
      </c>
      <c r="AB31" s="62">
        <f t="shared" si="6"/>
        <v>0</v>
      </c>
      <c r="AC31" s="62">
        <f t="shared" si="7"/>
        <v>0</v>
      </c>
      <c r="AD31" s="62">
        <f t="shared" si="8"/>
        <v>0</v>
      </c>
      <c r="AE31" s="62">
        <f t="shared" si="9"/>
        <v>0</v>
      </c>
      <c r="AF31" s="62">
        <f t="shared" si="10"/>
        <v>0</v>
      </c>
      <c r="AG31" s="62">
        <f t="shared" si="11"/>
        <v>0</v>
      </c>
      <c r="AH31" s="62">
        <f t="shared" si="12"/>
        <v>0</v>
      </c>
      <c r="AI31" s="62">
        <f t="shared" si="13"/>
        <v>0</v>
      </c>
      <c r="AJ31" s="62">
        <f t="shared" si="14"/>
        <v>11.5</v>
      </c>
      <c r="AK31" s="62">
        <f t="shared" si="15"/>
        <v>0</v>
      </c>
      <c r="AL31" s="62">
        <f t="shared" si="16"/>
        <v>0</v>
      </c>
      <c r="AM31" s="62">
        <f t="shared" si="17"/>
        <v>0</v>
      </c>
      <c r="AN31" s="62">
        <f t="shared" si="18"/>
        <v>0</v>
      </c>
      <c r="AO31" s="62">
        <f t="shared" si="19"/>
        <v>0</v>
      </c>
      <c r="AP31" s="62">
        <f t="shared" si="20"/>
        <v>0</v>
      </c>
    </row>
    <row r="32" spans="1:42" x14ac:dyDescent="0.2">
      <c r="A32" s="4" t="s">
        <v>64</v>
      </c>
      <c r="E32" s="4" t="s">
        <v>11</v>
      </c>
      <c r="F32" s="6" t="s">
        <v>4</v>
      </c>
      <c r="G32" s="6" t="s">
        <v>28</v>
      </c>
      <c r="H32" s="52"/>
      <c r="S32" s="14">
        <v>1</v>
      </c>
      <c r="Y32" s="67">
        <f t="shared" si="21"/>
        <v>11.5</v>
      </c>
      <c r="Z32" s="62">
        <f t="shared" si="4"/>
        <v>0</v>
      </c>
      <c r="AA32" s="62">
        <f t="shared" si="5"/>
        <v>0</v>
      </c>
      <c r="AB32" s="62">
        <f t="shared" si="6"/>
        <v>0</v>
      </c>
      <c r="AC32" s="62">
        <f t="shared" si="7"/>
        <v>0</v>
      </c>
      <c r="AD32" s="62">
        <f t="shared" si="8"/>
        <v>0</v>
      </c>
      <c r="AE32" s="62">
        <f t="shared" si="9"/>
        <v>0</v>
      </c>
      <c r="AF32" s="62">
        <f t="shared" si="10"/>
        <v>0</v>
      </c>
      <c r="AG32" s="62">
        <f t="shared" si="11"/>
        <v>0</v>
      </c>
      <c r="AH32" s="62">
        <f t="shared" si="12"/>
        <v>0</v>
      </c>
      <c r="AI32" s="62">
        <f t="shared" si="13"/>
        <v>0</v>
      </c>
      <c r="AJ32" s="62">
        <f t="shared" si="14"/>
        <v>0</v>
      </c>
      <c r="AK32" s="62">
        <f t="shared" si="15"/>
        <v>11.5</v>
      </c>
      <c r="AL32" s="62">
        <f t="shared" si="16"/>
        <v>0</v>
      </c>
      <c r="AM32" s="62">
        <f t="shared" si="17"/>
        <v>0</v>
      </c>
      <c r="AN32" s="62">
        <f t="shared" si="18"/>
        <v>0</v>
      </c>
      <c r="AO32" s="62">
        <f t="shared" si="19"/>
        <v>0</v>
      </c>
      <c r="AP32" s="62">
        <f t="shared" si="20"/>
        <v>0</v>
      </c>
    </row>
    <row r="33" spans="1:42" x14ac:dyDescent="0.2">
      <c r="A33" s="4" t="s">
        <v>65</v>
      </c>
      <c r="E33" s="4" t="s">
        <v>11</v>
      </c>
      <c r="F33" s="6" t="s">
        <v>23</v>
      </c>
      <c r="G33" s="6" t="s">
        <v>18</v>
      </c>
      <c r="H33" s="52"/>
      <c r="K33" s="14">
        <v>1</v>
      </c>
      <c r="Y33" s="67">
        <f t="shared" si="21"/>
        <v>11.5</v>
      </c>
      <c r="Z33" s="62">
        <f t="shared" si="4"/>
        <v>0</v>
      </c>
      <c r="AA33" s="62">
        <f t="shared" si="5"/>
        <v>0</v>
      </c>
      <c r="AB33" s="62">
        <f t="shared" si="6"/>
        <v>0</v>
      </c>
      <c r="AC33" s="62">
        <f t="shared" si="7"/>
        <v>11.5</v>
      </c>
      <c r="AD33" s="62">
        <f t="shared" si="8"/>
        <v>0</v>
      </c>
      <c r="AE33" s="62">
        <f t="shared" si="9"/>
        <v>0</v>
      </c>
      <c r="AF33" s="62">
        <f t="shared" si="10"/>
        <v>0</v>
      </c>
      <c r="AG33" s="62">
        <f t="shared" si="11"/>
        <v>0</v>
      </c>
      <c r="AH33" s="62">
        <f t="shared" si="12"/>
        <v>0</v>
      </c>
      <c r="AI33" s="62">
        <f t="shared" si="13"/>
        <v>0</v>
      </c>
      <c r="AJ33" s="62">
        <f t="shared" si="14"/>
        <v>0</v>
      </c>
      <c r="AK33" s="62">
        <f t="shared" si="15"/>
        <v>0</v>
      </c>
      <c r="AL33" s="62">
        <f t="shared" si="16"/>
        <v>0</v>
      </c>
      <c r="AM33" s="62">
        <f t="shared" si="17"/>
        <v>0</v>
      </c>
      <c r="AN33" s="62">
        <f t="shared" si="18"/>
        <v>0</v>
      </c>
      <c r="AO33" s="62">
        <f t="shared" si="19"/>
        <v>0</v>
      </c>
      <c r="AP33" s="62">
        <f t="shared" si="20"/>
        <v>0</v>
      </c>
    </row>
    <row r="34" spans="1:42" x14ac:dyDescent="0.2">
      <c r="A34" s="4" t="s">
        <v>66</v>
      </c>
      <c r="E34" s="4" t="s">
        <v>11</v>
      </c>
      <c r="F34" s="6" t="s">
        <v>24</v>
      </c>
      <c r="G34" s="6" t="s">
        <v>19</v>
      </c>
      <c r="H34" s="52"/>
      <c r="L34" s="14">
        <v>1</v>
      </c>
      <c r="Y34" s="67">
        <f t="shared" si="21"/>
        <v>11.5</v>
      </c>
      <c r="Z34" s="62">
        <f t="shared" si="4"/>
        <v>0</v>
      </c>
      <c r="AA34" s="62">
        <f t="shared" si="5"/>
        <v>0</v>
      </c>
      <c r="AB34" s="62">
        <f t="shared" si="6"/>
        <v>0</v>
      </c>
      <c r="AC34" s="62">
        <f t="shared" si="7"/>
        <v>0</v>
      </c>
      <c r="AD34" s="62">
        <f t="shared" si="8"/>
        <v>11.5</v>
      </c>
      <c r="AE34" s="62">
        <f t="shared" si="9"/>
        <v>0</v>
      </c>
      <c r="AF34" s="62">
        <f t="shared" si="10"/>
        <v>0</v>
      </c>
      <c r="AG34" s="62">
        <f t="shared" si="11"/>
        <v>0</v>
      </c>
      <c r="AH34" s="62">
        <f t="shared" si="12"/>
        <v>0</v>
      </c>
      <c r="AI34" s="62">
        <f t="shared" si="13"/>
        <v>0</v>
      </c>
      <c r="AJ34" s="62">
        <f t="shared" si="14"/>
        <v>0</v>
      </c>
      <c r="AK34" s="62">
        <f t="shared" si="15"/>
        <v>0</v>
      </c>
      <c r="AL34" s="62">
        <f t="shared" si="16"/>
        <v>0</v>
      </c>
      <c r="AM34" s="62">
        <f t="shared" si="17"/>
        <v>0</v>
      </c>
      <c r="AN34" s="62">
        <f t="shared" si="18"/>
        <v>0</v>
      </c>
      <c r="AO34" s="62">
        <f t="shared" si="19"/>
        <v>0</v>
      </c>
      <c r="AP34" s="62">
        <f t="shared" si="20"/>
        <v>0</v>
      </c>
    </row>
    <row r="35" spans="1:42" x14ac:dyDescent="0.2">
      <c r="A35" s="4" t="s">
        <v>67</v>
      </c>
      <c r="E35" s="4" t="s">
        <v>11</v>
      </c>
      <c r="F35" s="6" t="s">
        <v>25</v>
      </c>
      <c r="G35" s="6" t="s">
        <v>20</v>
      </c>
      <c r="H35" s="52"/>
      <c r="M35" s="14">
        <v>1</v>
      </c>
      <c r="Y35" s="67">
        <f t="shared" si="21"/>
        <v>11.5</v>
      </c>
      <c r="Z35" s="62">
        <f t="shared" si="4"/>
        <v>0</v>
      </c>
      <c r="AA35" s="62">
        <f t="shared" si="5"/>
        <v>0</v>
      </c>
      <c r="AB35" s="62">
        <f t="shared" si="6"/>
        <v>0</v>
      </c>
      <c r="AC35" s="62">
        <f t="shared" si="7"/>
        <v>0</v>
      </c>
      <c r="AD35" s="62">
        <f t="shared" si="8"/>
        <v>0</v>
      </c>
      <c r="AE35" s="62">
        <f t="shared" si="9"/>
        <v>11.5</v>
      </c>
      <c r="AF35" s="62">
        <f t="shared" si="10"/>
        <v>0</v>
      </c>
      <c r="AG35" s="62">
        <f t="shared" si="11"/>
        <v>0</v>
      </c>
      <c r="AH35" s="62">
        <f t="shared" si="12"/>
        <v>0</v>
      </c>
      <c r="AI35" s="62">
        <f t="shared" si="13"/>
        <v>0</v>
      </c>
      <c r="AJ35" s="62">
        <f t="shared" si="14"/>
        <v>0</v>
      </c>
      <c r="AK35" s="62">
        <f t="shared" si="15"/>
        <v>0</v>
      </c>
      <c r="AL35" s="62">
        <f t="shared" si="16"/>
        <v>0</v>
      </c>
      <c r="AM35" s="62">
        <f t="shared" si="17"/>
        <v>0</v>
      </c>
      <c r="AN35" s="62">
        <f t="shared" si="18"/>
        <v>0</v>
      </c>
      <c r="AO35" s="62">
        <f t="shared" si="19"/>
        <v>0</v>
      </c>
      <c r="AP35" s="62">
        <f t="shared" si="20"/>
        <v>0</v>
      </c>
    </row>
    <row r="36" spans="1:42" x14ac:dyDescent="0.2">
      <c r="A36" s="4" t="s">
        <v>68</v>
      </c>
      <c r="E36" s="4" t="s">
        <v>11</v>
      </c>
      <c r="F36" s="6" t="s">
        <v>26</v>
      </c>
      <c r="G36" s="6" t="s">
        <v>21</v>
      </c>
      <c r="H36" s="52"/>
      <c r="O36" s="14">
        <v>1</v>
      </c>
      <c r="Y36" s="67">
        <f t="shared" si="21"/>
        <v>11.5</v>
      </c>
      <c r="Z36" s="62">
        <f t="shared" si="4"/>
        <v>0</v>
      </c>
      <c r="AA36" s="62">
        <f t="shared" si="5"/>
        <v>0</v>
      </c>
      <c r="AB36" s="62">
        <f t="shared" si="6"/>
        <v>0</v>
      </c>
      <c r="AC36" s="62">
        <f t="shared" si="7"/>
        <v>0</v>
      </c>
      <c r="AD36" s="62">
        <f t="shared" si="8"/>
        <v>0</v>
      </c>
      <c r="AE36" s="62">
        <f t="shared" si="9"/>
        <v>0</v>
      </c>
      <c r="AF36" s="62">
        <f t="shared" si="10"/>
        <v>0</v>
      </c>
      <c r="AG36" s="62">
        <f t="shared" si="11"/>
        <v>11.5</v>
      </c>
      <c r="AH36" s="62">
        <f t="shared" si="12"/>
        <v>0</v>
      </c>
      <c r="AI36" s="62">
        <f t="shared" si="13"/>
        <v>0</v>
      </c>
      <c r="AJ36" s="62">
        <f t="shared" si="14"/>
        <v>0</v>
      </c>
      <c r="AK36" s="62">
        <f t="shared" si="15"/>
        <v>0</v>
      </c>
      <c r="AL36" s="62">
        <f t="shared" si="16"/>
        <v>0</v>
      </c>
      <c r="AM36" s="62">
        <f t="shared" si="17"/>
        <v>0</v>
      </c>
      <c r="AN36" s="62">
        <f t="shared" si="18"/>
        <v>0</v>
      </c>
      <c r="AO36" s="62">
        <f t="shared" si="19"/>
        <v>0</v>
      </c>
      <c r="AP36" s="62">
        <f t="shared" si="20"/>
        <v>0</v>
      </c>
    </row>
    <row r="37" spans="1:42" s="1" customFormat="1" x14ac:dyDescent="0.2">
      <c r="A37" s="1" t="s">
        <v>69</v>
      </c>
      <c r="E37" s="8" t="s">
        <v>11</v>
      </c>
      <c r="F37" s="7" t="s">
        <v>27</v>
      </c>
      <c r="G37" s="7" t="s">
        <v>22</v>
      </c>
      <c r="H37" s="53"/>
      <c r="I37" s="16"/>
      <c r="J37" s="17"/>
      <c r="K37" s="17"/>
      <c r="L37" s="17"/>
      <c r="M37" s="17"/>
      <c r="N37" s="17"/>
      <c r="O37" s="17"/>
      <c r="P37" s="17"/>
      <c r="Q37" s="17">
        <v>1</v>
      </c>
      <c r="R37" s="16"/>
      <c r="S37" s="17"/>
      <c r="T37" s="17"/>
      <c r="U37" s="17"/>
      <c r="V37" s="16"/>
      <c r="Y37" s="67">
        <f t="shared" si="21"/>
        <v>11.5</v>
      </c>
      <c r="Z37" s="62">
        <f t="shared" si="4"/>
        <v>0</v>
      </c>
      <c r="AA37" s="62">
        <f t="shared" si="5"/>
        <v>0</v>
      </c>
      <c r="AB37" s="62">
        <f t="shared" si="6"/>
        <v>0</v>
      </c>
      <c r="AC37" s="62">
        <f t="shared" si="7"/>
        <v>0</v>
      </c>
      <c r="AD37" s="62">
        <f t="shared" si="8"/>
        <v>0</v>
      </c>
      <c r="AE37" s="62">
        <f t="shared" si="9"/>
        <v>0</v>
      </c>
      <c r="AF37" s="62">
        <f t="shared" si="10"/>
        <v>0</v>
      </c>
      <c r="AG37" s="62">
        <f t="shared" si="11"/>
        <v>0</v>
      </c>
      <c r="AH37" s="62">
        <f t="shared" si="12"/>
        <v>0</v>
      </c>
      <c r="AI37" s="62">
        <f t="shared" si="13"/>
        <v>11.5</v>
      </c>
      <c r="AJ37" s="62">
        <f t="shared" si="14"/>
        <v>0</v>
      </c>
      <c r="AK37" s="62">
        <f t="shared" si="15"/>
        <v>0</v>
      </c>
      <c r="AL37" s="62">
        <f t="shared" si="16"/>
        <v>0</v>
      </c>
      <c r="AM37" s="62">
        <f t="shared" si="17"/>
        <v>0</v>
      </c>
      <c r="AN37" s="62">
        <f t="shared" si="18"/>
        <v>0</v>
      </c>
      <c r="AO37" s="62">
        <f t="shared" si="19"/>
        <v>0</v>
      </c>
      <c r="AP37" s="62">
        <f t="shared" si="20"/>
        <v>0</v>
      </c>
    </row>
    <row r="38" spans="1:42" x14ac:dyDescent="0.2">
      <c r="A38" s="4" t="s">
        <v>73</v>
      </c>
      <c r="B38" t="s">
        <v>76</v>
      </c>
      <c r="C38" t="s">
        <v>75</v>
      </c>
      <c r="E38" s="4" t="s">
        <v>10</v>
      </c>
      <c r="F38" s="6" t="s">
        <v>100</v>
      </c>
      <c r="G38" s="6" t="s">
        <v>17</v>
      </c>
      <c r="H38" s="52"/>
      <c r="V38" s="13">
        <v>1</v>
      </c>
      <c r="Y38" s="67">
        <f t="shared" si="21"/>
        <v>6.5</v>
      </c>
      <c r="Z38" s="62">
        <f t="shared" si="4"/>
        <v>0</v>
      </c>
      <c r="AA38" s="62">
        <f t="shared" si="5"/>
        <v>0</v>
      </c>
      <c r="AB38" s="62">
        <f t="shared" si="6"/>
        <v>0</v>
      </c>
      <c r="AC38" s="62">
        <f t="shared" si="7"/>
        <v>0</v>
      </c>
      <c r="AD38" s="62">
        <f t="shared" si="8"/>
        <v>0</v>
      </c>
      <c r="AE38" s="62">
        <f t="shared" si="9"/>
        <v>0</v>
      </c>
      <c r="AF38" s="62">
        <f t="shared" si="10"/>
        <v>0</v>
      </c>
      <c r="AG38" s="62">
        <f t="shared" si="11"/>
        <v>0</v>
      </c>
      <c r="AH38" s="62">
        <f t="shared" si="12"/>
        <v>0</v>
      </c>
      <c r="AI38" s="62">
        <f t="shared" si="13"/>
        <v>0</v>
      </c>
      <c r="AJ38" s="62">
        <f t="shared" si="14"/>
        <v>0</v>
      </c>
      <c r="AK38" s="62">
        <f t="shared" si="15"/>
        <v>0</v>
      </c>
      <c r="AL38" s="62">
        <f t="shared" si="16"/>
        <v>0</v>
      </c>
      <c r="AM38" s="62">
        <f t="shared" si="17"/>
        <v>0</v>
      </c>
      <c r="AN38" s="62">
        <f t="shared" si="18"/>
        <v>6.5</v>
      </c>
      <c r="AO38" s="62">
        <f t="shared" si="19"/>
        <v>0</v>
      </c>
      <c r="AP38" s="62">
        <f t="shared" si="20"/>
        <v>0</v>
      </c>
    </row>
    <row r="39" spans="1:42" s="1" customFormat="1" x14ac:dyDescent="0.2">
      <c r="A39" s="8" t="s">
        <v>74</v>
      </c>
      <c r="E39" s="8" t="s">
        <v>10</v>
      </c>
      <c r="F39" s="7" t="s">
        <v>101</v>
      </c>
      <c r="G39" s="7" t="s">
        <v>28</v>
      </c>
      <c r="H39" s="53"/>
      <c r="I39" s="16"/>
      <c r="J39" s="17"/>
      <c r="K39" s="17"/>
      <c r="L39" s="17"/>
      <c r="M39" s="17"/>
      <c r="N39" s="17"/>
      <c r="O39" s="17"/>
      <c r="P39" s="17"/>
      <c r="Q39" s="17"/>
      <c r="R39" s="16"/>
      <c r="S39" s="17"/>
      <c r="T39" s="17"/>
      <c r="U39" s="17"/>
      <c r="V39" s="16">
        <v>1</v>
      </c>
      <c r="Y39" s="67">
        <f t="shared" si="21"/>
        <v>6.5</v>
      </c>
      <c r="Z39" s="62">
        <f t="shared" si="4"/>
        <v>0</v>
      </c>
      <c r="AA39" s="62">
        <f t="shared" si="5"/>
        <v>0</v>
      </c>
      <c r="AB39" s="62">
        <f t="shared" si="6"/>
        <v>0</v>
      </c>
      <c r="AC39" s="62">
        <f t="shared" si="7"/>
        <v>0</v>
      </c>
      <c r="AD39" s="62">
        <f t="shared" si="8"/>
        <v>0</v>
      </c>
      <c r="AE39" s="62">
        <f t="shared" si="9"/>
        <v>0</v>
      </c>
      <c r="AF39" s="62">
        <f t="shared" si="10"/>
        <v>0</v>
      </c>
      <c r="AG39" s="62">
        <f t="shared" si="11"/>
        <v>0</v>
      </c>
      <c r="AH39" s="62">
        <f t="shared" si="12"/>
        <v>0</v>
      </c>
      <c r="AI39" s="62">
        <f t="shared" si="13"/>
        <v>0</v>
      </c>
      <c r="AJ39" s="62">
        <f t="shared" si="14"/>
        <v>0</v>
      </c>
      <c r="AK39" s="62">
        <f t="shared" si="15"/>
        <v>0</v>
      </c>
      <c r="AL39" s="62">
        <f t="shared" si="16"/>
        <v>0</v>
      </c>
      <c r="AM39" s="62">
        <f t="shared" si="17"/>
        <v>0</v>
      </c>
      <c r="AN39" s="62">
        <f t="shared" si="18"/>
        <v>6.5</v>
      </c>
      <c r="AO39" s="62">
        <f t="shared" si="19"/>
        <v>0</v>
      </c>
      <c r="AP39" s="62">
        <f t="shared" si="20"/>
        <v>0</v>
      </c>
    </row>
    <row r="40" spans="1:42" x14ac:dyDescent="0.2">
      <c r="A40" s="4" t="s">
        <v>77</v>
      </c>
      <c r="B40" t="s">
        <v>82</v>
      </c>
      <c r="C40" t="s">
        <v>83</v>
      </c>
      <c r="E40" s="4" t="s">
        <v>12</v>
      </c>
      <c r="F40" t="s">
        <v>100</v>
      </c>
      <c r="G40" s="6" t="s">
        <v>84</v>
      </c>
      <c r="H40" s="52"/>
      <c r="I40" s="13">
        <v>1</v>
      </c>
      <c r="Y40" s="67">
        <f t="shared" si="21"/>
        <v>20</v>
      </c>
      <c r="Z40" s="62">
        <f t="shared" ref="Z40:Z74" si="22">VLOOKUP($E40,$I$124:$K$132,2,FALSE)*H40</f>
        <v>0</v>
      </c>
      <c r="AA40" s="62">
        <f t="shared" ref="AA40:AA74" si="23">VLOOKUP($E40,$I$124:$K$132,2,FALSE)*I40</f>
        <v>20</v>
      </c>
      <c r="AB40" s="62">
        <f t="shared" ref="AB40:AB74" si="24">VLOOKUP($E40,$I$124:$K$132,2,FALSE)*J40</f>
        <v>0</v>
      </c>
      <c r="AC40" s="62">
        <f t="shared" ref="AC40:AC74" si="25">VLOOKUP($E40,$I$124:$K$132,2,FALSE)*K40</f>
        <v>0</v>
      </c>
      <c r="AD40" s="62">
        <f t="shared" ref="AD40:AD74" si="26">VLOOKUP($E40,$I$124:$K$132,2,FALSE)*L40</f>
        <v>0</v>
      </c>
      <c r="AE40" s="62">
        <f t="shared" ref="AE40:AE74" si="27">VLOOKUP($E40,$I$124:$K$132,2,FALSE)*M40</f>
        <v>0</v>
      </c>
      <c r="AF40" s="62">
        <f t="shared" ref="AF40:AF74" si="28">VLOOKUP($E40,$I$124:$K$132,2,FALSE)*N40</f>
        <v>0</v>
      </c>
      <c r="AG40" s="62">
        <f t="shared" ref="AG40:AG74" si="29">VLOOKUP($E40,$I$124:$K$132,2,FALSE)*O40</f>
        <v>0</v>
      </c>
      <c r="AH40" s="62">
        <f t="shared" ref="AH40:AH74" si="30">VLOOKUP($E40,$I$124:$K$132,2,FALSE)*P40</f>
        <v>0</v>
      </c>
      <c r="AI40" s="62">
        <f t="shared" ref="AI40:AI74" si="31">VLOOKUP($E40,$I$124:$K$132,2,FALSE)*Q40</f>
        <v>0</v>
      </c>
      <c r="AJ40" s="62">
        <f t="shared" ref="AJ40:AJ74" si="32">VLOOKUP($E40,$I$124:$K$132,2,FALSE)*R40</f>
        <v>0</v>
      </c>
      <c r="AK40" s="62">
        <f t="shared" ref="AK40:AK74" si="33">VLOOKUP($E40,$I$124:$K$132,2,FALSE)*S40</f>
        <v>0</v>
      </c>
      <c r="AL40" s="62">
        <f t="shared" ref="AL40:AL74" si="34">VLOOKUP($E40,$I$124:$K$132,2,FALSE)*T40</f>
        <v>0</v>
      </c>
      <c r="AM40" s="62">
        <f t="shared" ref="AM40:AM74" si="35">VLOOKUP($E40,$I$124:$K$132,2,FALSE)*U40</f>
        <v>0</v>
      </c>
      <c r="AN40" s="62">
        <f t="shared" ref="AN40:AN74" si="36">VLOOKUP($E40,$I$124:$K$132,2,FALSE)*V40</f>
        <v>0</v>
      </c>
      <c r="AO40" s="62">
        <f t="shared" ref="AO40:AO74" si="37">VLOOKUP($E40,$I$124:$K$132,2,FALSE)*W40</f>
        <v>0</v>
      </c>
      <c r="AP40" s="62">
        <f t="shared" ref="AP40:AP74" si="38">VLOOKUP($E40,$I$124:$K$132,2,FALSE)*X40</f>
        <v>0</v>
      </c>
    </row>
    <row r="41" spans="1:42" x14ac:dyDescent="0.2">
      <c r="A41" s="4" t="s">
        <v>78</v>
      </c>
      <c r="E41" s="4" t="s">
        <v>12</v>
      </c>
      <c r="F41" t="s">
        <v>101</v>
      </c>
      <c r="G41" s="6" t="s">
        <v>84</v>
      </c>
      <c r="H41" s="52"/>
      <c r="J41" s="14">
        <v>1</v>
      </c>
      <c r="Y41" s="67">
        <f t="shared" si="21"/>
        <v>20</v>
      </c>
      <c r="Z41" s="62">
        <f t="shared" si="22"/>
        <v>0</v>
      </c>
      <c r="AA41" s="62">
        <f t="shared" si="23"/>
        <v>0</v>
      </c>
      <c r="AB41" s="62">
        <f t="shared" si="24"/>
        <v>20</v>
      </c>
      <c r="AC41" s="62">
        <f t="shared" si="25"/>
        <v>0</v>
      </c>
      <c r="AD41" s="62">
        <f t="shared" si="26"/>
        <v>0</v>
      </c>
      <c r="AE41" s="62">
        <f t="shared" si="27"/>
        <v>0</v>
      </c>
      <c r="AF41" s="62">
        <f t="shared" si="28"/>
        <v>0</v>
      </c>
      <c r="AG41" s="62">
        <f t="shared" si="29"/>
        <v>0</v>
      </c>
      <c r="AH41" s="62">
        <f t="shared" si="30"/>
        <v>0</v>
      </c>
      <c r="AI41" s="62">
        <f t="shared" si="31"/>
        <v>0</v>
      </c>
      <c r="AJ41" s="62">
        <f t="shared" si="32"/>
        <v>0</v>
      </c>
      <c r="AK41" s="62">
        <f t="shared" si="33"/>
        <v>0</v>
      </c>
      <c r="AL41" s="62">
        <f t="shared" si="34"/>
        <v>0</v>
      </c>
      <c r="AM41" s="62">
        <f t="shared" si="35"/>
        <v>0</v>
      </c>
      <c r="AN41" s="62">
        <f t="shared" si="36"/>
        <v>0</v>
      </c>
      <c r="AO41" s="62">
        <f t="shared" si="37"/>
        <v>0</v>
      </c>
      <c r="AP41" s="62">
        <f t="shared" si="38"/>
        <v>0</v>
      </c>
    </row>
    <row r="42" spans="1:42" x14ac:dyDescent="0.2">
      <c r="A42" s="4" t="s">
        <v>79</v>
      </c>
      <c r="E42" s="4" t="s">
        <v>12</v>
      </c>
      <c r="F42" t="s">
        <v>98</v>
      </c>
      <c r="G42" s="6" t="s">
        <v>41</v>
      </c>
      <c r="H42" s="52"/>
      <c r="N42" s="14">
        <v>1</v>
      </c>
      <c r="Y42" s="67">
        <f t="shared" si="21"/>
        <v>20</v>
      </c>
      <c r="Z42" s="62">
        <f t="shared" si="22"/>
        <v>0</v>
      </c>
      <c r="AA42" s="62">
        <f t="shared" si="23"/>
        <v>0</v>
      </c>
      <c r="AB42" s="62">
        <f t="shared" si="24"/>
        <v>0</v>
      </c>
      <c r="AC42" s="62">
        <f t="shared" si="25"/>
        <v>0</v>
      </c>
      <c r="AD42" s="62">
        <f t="shared" si="26"/>
        <v>0</v>
      </c>
      <c r="AE42" s="62">
        <f t="shared" si="27"/>
        <v>0</v>
      </c>
      <c r="AF42" s="62">
        <f t="shared" si="28"/>
        <v>20</v>
      </c>
      <c r="AG42" s="62">
        <f t="shared" si="29"/>
        <v>0</v>
      </c>
      <c r="AH42" s="62">
        <f t="shared" si="30"/>
        <v>0</v>
      </c>
      <c r="AI42" s="62">
        <f t="shared" si="31"/>
        <v>0</v>
      </c>
      <c r="AJ42" s="62">
        <f t="shared" si="32"/>
        <v>0</v>
      </c>
      <c r="AK42" s="62">
        <f t="shared" si="33"/>
        <v>0</v>
      </c>
      <c r="AL42" s="62">
        <f t="shared" si="34"/>
        <v>0</v>
      </c>
      <c r="AM42" s="62">
        <f t="shared" si="35"/>
        <v>0</v>
      </c>
      <c r="AN42" s="62">
        <f t="shared" si="36"/>
        <v>0</v>
      </c>
      <c r="AO42" s="62">
        <f t="shared" si="37"/>
        <v>0</v>
      </c>
      <c r="AP42" s="62">
        <f t="shared" si="38"/>
        <v>0</v>
      </c>
    </row>
    <row r="43" spans="1:42" x14ac:dyDescent="0.2">
      <c r="A43" s="4" t="s">
        <v>80</v>
      </c>
      <c r="E43" s="4" t="s">
        <v>12</v>
      </c>
      <c r="F43" t="s">
        <v>99</v>
      </c>
      <c r="G43" s="6" t="s">
        <v>19</v>
      </c>
      <c r="H43" s="52"/>
      <c r="L43" s="14">
        <v>1</v>
      </c>
      <c r="Y43" s="67">
        <f t="shared" si="21"/>
        <v>20</v>
      </c>
      <c r="Z43" s="62">
        <f t="shared" si="22"/>
        <v>0</v>
      </c>
      <c r="AA43" s="62">
        <f t="shared" si="23"/>
        <v>0</v>
      </c>
      <c r="AB43" s="62">
        <f t="shared" si="24"/>
        <v>0</v>
      </c>
      <c r="AC43" s="62">
        <f t="shared" si="25"/>
        <v>0</v>
      </c>
      <c r="AD43" s="62">
        <f t="shared" si="26"/>
        <v>20</v>
      </c>
      <c r="AE43" s="62">
        <f t="shared" si="27"/>
        <v>0</v>
      </c>
      <c r="AF43" s="62">
        <f t="shared" si="28"/>
        <v>0</v>
      </c>
      <c r="AG43" s="62">
        <f t="shared" si="29"/>
        <v>0</v>
      </c>
      <c r="AH43" s="62">
        <f t="shared" si="30"/>
        <v>0</v>
      </c>
      <c r="AI43" s="62">
        <f t="shared" si="31"/>
        <v>0</v>
      </c>
      <c r="AJ43" s="62">
        <f t="shared" si="32"/>
        <v>0</v>
      </c>
      <c r="AK43" s="62">
        <f t="shared" si="33"/>
        <v>0</v>
      </c>
      <c r="AL43" s="62">
        <f t="shared" si="34"/>
        <v>0</v>
      </c>
      <c r="AM43" s="62">
        <f t="shared" si="35"/>
        <v>0</v>
      </c>
      <c r="AN43" s="62">
        <f t="shared" si="36"/>
        <v>0</v>
      </c>
      <c r="AO43" s="62">
        <f t="shared" si="37"/>
        <v>0</v>
      </c>
      <c r="AP43" s="62">
        <f t="shared" si="38"/>
        <v>0</v>
      </c>
    </row>
    <row r="44" spans="1:42" s="5" customFormat="1" x14ac:dyDescent="0.2">
      <c r="A44" s="7" t="s">
        <v>81</v>
      </c>
      <c r="E44" s="7" t="s">
        <v>12</v>
      </c>
      <c r="F44" s="5" t="s">
        <v>97</v>
      </c>
      <c r="G44" s="7" t="s">
        <v>18</v>
      </c>
      <c r="H44" s="53"/>
      <c r="I44" s="18"/>
      <c r="J44" s="19"/>
      <c r="K44" s="19">
        <v>1</v>
      </c>
      <c r="L44" s="19"/>
      <c r="M44" s="19"/>
      <c r="N44" s="19"/>
      <c r="O44" s="19"/>
      <c r="P44" s="19"/>
      <c r="Q44" s="19"/>
      <c r="R44" s="18"/>
      <c r="S44" s="19"/>
      <c r="T44" s="19"/>
      <c r="U44" s="19"/>
      <c r="V44" s="18"/>
      <c r="Y44" s="67">
        <f t="shared" si="21"/>
        <v>20</v>
      </c>
      <c r="Z44" s="62">
        <f t="shared" si="22"/>
        <v>0</v>
      </c>
      <c r="AA44" s="62">
        <f t="shared" si="23"/>
        <v>0</v>
      </c>
      <c r="AB44" s="62">
        <f t="shared" si="24"/>
        <v>0</v>
      </c>
      <c r="AC44" s="62">
        <f t="shared" si="25"/>
        <v>20</v>
      </c>
      <c r="AD44" s="62">
        <f t="shared" si="26"/>
        <v>0</v>
      </c>
      <c r="AE44" s="62">
        <f t="shared" si="27"/>
        <v>0</v>
      </c>
      <c r="AF44" s="62">
        <f t="shared" si="28"/>
        <v>0</v>
      </c>
      <c r="AG44" s="62">
        <f t="shared" si="29"/>
        <v>0</v>
      </c>
      <c r="AH44" s="62">
        <f t="shared" si="30"/>
        <v>0</v>
      </c>
      <c r="AI44" s="62">
        <f t="shared" si="31"/>
        <v>0</v>
      </c>
      <c r="AJ44" s="62">
        <f t="shared" si="32"/>
        <v>0</v>
      </c>
      <c r="AK44" s="62">
        <f t="shared" si="33"/>
        <v>0</v>
      </c>
      <c r="AL44" s="62">
        <f t="shared" si="34"/>
        <v>0</v>
      </c>
      <c r="AM44" s="62">
        <f t="shared" si="35"/>
        <v>0</v>
      </c>
      <c r="AN44" s="62">
        <f t="shared" si="36"/>
        <v>0</v>
      </c>
      <c r="AO44" s="62">
        <f t="shared" si="37"/>
        <v>0</v>
      </c>
      <c r="AP44" s="62">
        <f t="shared" si="38"/>
        <v>0</v>
      </c>
    </row>
    <row r="45" spans="1:42" x14ac:dyDescent="0.2">
      <c r="A45" s="4" t="s">
        <v>87</v>
      </c>
      <c r="B45" t="s">
        <v>86</v>
      </c>
      <c r="C45" t="s">
        <v>83</v>
      </c>
      <c r="E45" s="4" t="s">
        <v>12</v>
      </c>
      <c r="F45" s="4" t="s">
        <v>100</v>
      </c>
      <c r="G45" s="6" t="s">
        <v>84</v>
      </c>
      <c r="H45" s="52"/>
      <c r="I45" s="13">
        <v>1</v>
      </c>
      <c r="Y45" s="67">
        <f t="shared" si="21"/>
        <v>20</v>
      </c>
      <c r="Z45" s="62">
        <f t="shared" si="22"/>
        <v>0</v>
      </c>
      <c r="AA45" s="62">
        <f t="shared" si="23"/>
        <v>20</v>
      </c>
      <c r="AB45" s="62">
        <f t="shared" si="24"/>
        <v>0</v>
      </c>
      <c r="AC45" s="62">
        <f t="shared" si="25"/>
        <v>0</v>
      </c>
      <c r="AD45" s="62">
        <f t="shared" si="26"/>
        <v>0</v>
      </c>
      <c r="AE45" s="62">
        <f t="shared" si="27"/>
        <v>0</v>
      </c>
      <c r="AF45" s="62">
        <f t="shared" si="28"/>
        <v>0</v>
      </c>
      <c r="AG45" s="62">
        <f t="shared" si="29"/>
        <v>0</v>
      </c>
      <c r="AH45" s="62">
        <f t="shared" si="30"/>
        <v>0</v>
      </c>
      <c r="AI45" s="62">
        <f t="shared" si="31"/>
        <v>0</v>
      </c>
      <c r="AJ45" s="62">
        <f t="shared" si="32"/>
        <v>0</v>
      </c>
      <c r="AK45" s="62">
        <f t="shared" si="33"/>
        <v>0</v>
      </c>
      <c r="AL45" s="62">
        <f t="shared" si="34"/>
        <v>0</v>
      </c>
      <c r="AM45" s="62">
        <f t="shared" si="35"/>
        <v>0</v>
      </c>
      <c r="AN45" s="62">
        <f t="shared" si="36"/>
        <v>0</v>
      </c>
      <c r="AO45" s="62">
        <f t="shared" si="37"/>
        <v>0</v>
      </c>
      <c r="AP45" s="62">
        <f t="shared" si="38"/>
        <v>0</v>
      </c>
    </row>
    <row r="46" spans="1:42" x14ac:dyDescent="0.2">
      <c r="A46" s="4" t="s">
        <v>88</v>
      </c>
      <c r="E46" s="4" t="s">
        <v>12</v>
      </c>
      <c r="F46" t="s">
        <v>101</v>
      </c>
      <c r="G46" s="6" t="s">
        <v>84</v>
      </c>
      <c r="H46" s="52"/>
      <c r="J46" s="14">
        <v>1</v>
      </c>
      <c r="Y46" s="67">
        <f t="shared" si="21"/>
        <v>20</v>
      </c>
      <c r="Z46" s="62">
        <f t="shared" si="22"/>
        <v>0</v>
      </c>
      <c r="AA46" s="62">
        <f t="shared" si="23"/>
        <v>0</v>
      </c>
      <c r="AB46" s="62">
        <f t="shared" si="24"/>
        <v>20</v>
      </c>
      <c r="AC46" s="62">
        <f t="shared" si="25"/>
        <v>0</v>
      </c>
      <c r="AD46" s="62">
        <f t="shared" si="26"/>
        <v>0</v>
      </c>
      <c r="AE46" s="62">
        <f t="shared" si="27"/>
        <v>0</v>
      </c>
      <c r="AF46" s="62">
        <f t="shared" si="28"/>
        <v>0</v>
      </c>
      <c r="AG46" s="62">
        <f t="shared" si="29"/>
        <v>0</v>
      </c>
      <c r="AH46" s="62">
        <f t="shared" si="30"/>
        <v>0</v>
      </c>
      <c r="AI46" s="62">
        <f t="shared" si="31"/>
        <v>0</v>
      </c>
      <c r="AJ46" s="62">
        <f t="shared" si="32"/>
        <v>0</v>
      </c>
      <c r="AK46" s="62">
        <f t="shared" si="33"/>
        <v>0</v>
      </c>
      <c r="AL46" s="62">
        <f t="shared" si="34"/>
        <v>0</v>
      </c>
      <c r="AM46" s="62">
        <f t="shared" si="35"/>
        <v>0</v>
      </c>
      <c r="AN46" s="62">
        <f t="shared" si="36"/>
        <v>0</v>
      </c>
      <c r="AO46" s="62">
        <f t="shared" si="37"/>
        <v>0</v>
      </c>
      <c r="AP46" s="62">
        <f t="shared" si="38"/>
        <v>0</v>
      </c>
    </row>
    <row r="47" spans="1:42" x14ac:dyDescent="0.2">
      <c r="A47" s="4" t="s">
        <v>89</v>
      </c>
      <c r="E47" s="4" t="s">
        <v>12</v>
      </c>
      <c r="F47" t="s">
        <v>98</v>
      </c>
      <c r="G47" s="6" t="s">
        <v>41</v>
      </c>
      <c r="H47" s="52"/>
      <c r="N47" s="14">
        <v>1</v>
      </c>
      <c r="Y47" s="67">
        <f t="shared" si="21"/>
        <v>20</v>
      </c>
      <c r="Z47" s="62">
        <f t="shared" si="22"/>
        <v>0</v>
      </c>
      <c r="AA47" s="62">
        <f t="shared" si="23"/>
        <v>0</v>
      </c>
      <c r="AB47" s="62">
        <f t="shared" si="24"/>
        <v>0</v>
      </c>
      <c r="AC47" s="62">
        <f t="shared" si="25"/>
        <v>0</v>
      </c>
      <c r="AD47" s="62">
        <f t="shared" si="26"/>
        <v>0</v>
      </c>
      <c r="AE47" s="62">
        <f t="shared" si="27"/>
        <v>0</v>
      </c>
      <c r="AF47" s="62">
        <f t="shared" si="28"/>
        <v>20</v>
      </c>
      <c r="AG47" s="62">
        <f t="shared" si="29"/>
        <v>0</v>
      </c>
      <c r="AH47" s="62">
        <f t="shared" si="30"/>
        <v>0</v>
      </c>
      <c r="AI47" s="62">
        <f t="shared" si="31"/>
        <v>0</v>
      </c>
      <c r="AJ47" s="62">
        <f t="shared" si="32"/>
        <v>0</v>
      </c>
      <c r="AK47" s="62">
        <f t="shared" si="33"/>
        <v>0</v>
      </c>
      <c r="AL47" s="62">
        <f t="shared" si="34"/>
        <v>0</v>
      </c>
      <c r="AM47" s="62">
        <f t="shared" si="35"/>
        <v>0</v>
      </c>
      <c r="AN47" s="62">
        <f t="shared" si="36"/>
        <v>0</v>
      </c>
      <c r="AO47" s="62">
        <f t="shared" si="37"/>
        <v>0</v>
      </c>
      <c r="AP47" s="62">
        <f t="shared" si="38"/>
        <v>0</v>
      </c>
    </row>
    <row r="48" spans="1:42" x14ac:dyDescent="0.2">
      <c r="A48" s="4" t="s">
        <v>90</v>
      </c>
      <c r="E48" s="4" t="s">
        <v>12</v>
      </c>
      <c r="F48" t="s">
        <v>99</v>
      </c>
      <c r="G48" s="6" t="s">
        <v>19</v>
      </c>
      <c r="H48" s="52"/>
      <c r="L48" s="14">
        <v>1</v>
      </c>
      <c r="Y48" s="67">
        <f t="shared" si="21"/>
        <v>20</v>
      </c>
      <c r="Z48" s="62">
        <f t="shared" si="22"/>
        <v>0</v>
      </c>
      <c r="AA48" s="62">
        <f t="shared" si="23"/>
        <v>0</v>
      </c>
      <c r="AB48" s="62">
        <f t="shared" si="24"/>
        <v>0</v>
      </c>
      <c r="AC48" s="62">
        <f t="shared" si="25"/>
        <v>0</v>
      </c>
      <c r="AD48" s="62">
        <f t="shared" si="26"/>
        <v>20</v>
      </c>
      <c r="AE48" s="62">
        <f t="shared" si="27"/>
        <v>0</v>
      </c>
      <c r="AF48" s="62">
        <f t="shared" si="28"/>
        <v>0</v>
      </c>
      <c r="AG48" s="62">
        <f t="shared" si="29"/>
        <v>0</v>
      </c>
      <c r="AH48" s="62">
        <f t="shared" si="30"/>
        <v>0</v>
      </c>
      <c r="AI48" s="62">
        <f t="shared" si="31"/>
        <v>0</v>
      </c>
      <c r="AJ48" s="62">
        <f t="shared" si="32"/>
        <v>0</v>
      </c>
      <c r="AK48" s="62">
        <f t="shared" si="33"/>
        <v>0</v>
      </c>
      <c r="AL48" s="62">
        <f t="shared" si="34"/>
        <v>0</v>
      </c>
      <c r="AM48" s="62">
        <f t="shared" si="35"/>
        <v>0</v>
      </c>
      <c r="AN48" s="62">
        <f t="shared" si="36"/>
        <v>0</v>
      </c>
      <c r="AO48" s="62">
        <f t="shared" si="37"/>
        <v>0</v>
      </c>
      <c r="AP48" s="62">
        <f t="shared" si="38"/>
        <v>0</v>
      </c>
    </row>
    <row r="49" spans="1:42" s="1" customFormat="1" x14ac:dyDescent="0.2">
      <c r="A49" s="8" t="s">
        <v>91</v>
      </c>
      <c r="E49" s="8" t="s">
        <v>12</v>
      </c>
      <c r="F49" s="1" t="s">
        <v>97</v>
      </c>
      <c r="G49" s="7" t="s">
        <v>18</v>
      </c>
      <c r="H49" s="53"/>
      <c r="I49" s="18"/>
      <c r="J49" s="19"/>
      <c r="K49" s="19">
        <v>1</v>
      </c>
      <c r="L49" s="19"/>
      <c r="M49" s="19"/>
      <c r="N49" s="19"/>
      <c r="O49" s="17"/>
      <c r="P49" s="17"/>
      <c r="Q49" s="17"/>
      <c r="R49" s="16"/>
      <c r="S49" s="17"/>
      <c r="T49" s="17"/>
      <c r="U49" s="17"/>
      <c r="V49" s="16"/>
      <c r="Y49" s="67">
        <f t="shared" si="21"/>
        <v>20</v>
      </c>
      <c r="Z49" s="62">
        <f t="shared" si="22"/>
        <v>0</v>
      </c>
      <c r="AA49" s="62">
        <f t="shared" si="23"/>
        <v>0</v>
      </c>
      <c r="AB49" s="62">
        <f t="shared" si="24"/>
        <v>0</v>
      </c>
      <c r="AC49" s="62">
        <f t="shared" si="25"/>
        <v>20</v>
      </c>
      <c r="AD49" s="62">
        <f t="shared" si="26"/>
        <v>0</v>
      </c>
      <c r="AE49" s="62">
        <f t="shared" si="27"/>
        <v>0</v>
      </c>
      <c r="AF49" s="62">
        <f t="shared" si="28"/>
        <v>0</v>
      </c>
      <c r="AG49" s="62">
        <f t="shared" si="29"/>
        <v>0</v>
      </c>
      <c r="AH49" s="62">
        <f t="shared" si="30"/>
        <v>0</v>
      </c>
      <c r="AI49" s="62">
        <f t="shared" si="31"/>
        <v>0</v>
      </c>
      <c r="AJ49" s="62">
        <f t="shared" si="32"/>
        <v>0</v>
      </c>
      <c r="AK49" s="62">
        <f t="shared" si="33"/>
        <v>0</v>
      </c>
      <c r="AL49" s="62">
        <f t="shared" si="34"/>
        <v>0</v>
      </c>
      <c r="AM49" s="62">
        <f t="shared" si="35"/>
        <v>0</v>
      </c>
      <c r="AN49" s="62">
        <f t="shared" si="36"/>
        <v>0</v>
      </c>
      <c r="AO49" s="62">
        <f t="shared" si="37"/>
        <v>0</v>
      </c>
      <c r="AP49" s="62">
        <f t="shared" si="38"/>
        <v>0</v>
      </c>
    </row>
    <row r="50" spans="1:42" x14ac:dyDescent="0.2">
      <c r="A50" s="4" t="s">
        <v>92</v>
      </c>
      <c r="B50" t="s">
        <v>94</v>
      </c>
      <c r="C50" t="s">
        <v>75</v>
      </c>
      <c r="E50" s="4" t="s">
        <v>13</v>
      </c>
      <c r="F50" s="4" t="s">
        <v>95</v>
      </c>
      <c r="G50" s="6" t="s">
        <v>84</v>
      </c>
      <c r="H50" s="52"/>
      <c r="I50" s="13">
        <v>1</v>
      </c>
      <c r="Y50" s="67">
        <f t="shared" si="21"/>
        <v>14.5</v>
      </c>
      <c r="Z50" s="62">
        <f t="shared" si="22"/>
        <v>0</v>
      </c>
      <c r="AA50" s="62">
        <f t="shared" si="23"/>
        <v>14.5</v>
      </c>
      <c r="AB50" s="62">
        <f t="shared" si="24"/>
        <v>0</v>
      </c>
      <c r="AC50" s="62">
        <f t="shared" si="25"/>
        <v>0</v>
      </c>
      <c r="AD50" s="62">
        <f t="shared" si="26"/>
        <v>0</v>
      </c>
      <c r="AE50" s="62">
        <f t="shared" si="27"/>
        <v>0</v>
      </c>
      <c r="AF50" s="62">
        <f t="shared" si="28"/>
        <v>0</v>
      </c>
      <c r="AG50" s="62">
        <f t="shared" si="29"/>
        <v>0</v>
      </c>
      <c r="AH50" s="62">
        <f t="shared" si="30"/>
        <v>0</v>
      </c>
      <c r="AI50" s="62">
        <f t="shared" si="31"/>
        <v>0</v>
      </c>
      <c r="AJ50" s="62">
        <f t="shared" si="32"/>
        <v>0</v>
      </c>
      <c r="AK50" s="62">
        <f t="shared" si="33"/>
        <v>0</v>
      </c>
      <c r="AL50" s="62">
        <f t="shared" si="34"/>
        <v>0</v>
      </c>
      <c r="AM50" s="62">
        <f t="shared" si="35"/>
        <v>0</v>
      </c>
      <c r="AN50" s="62">
        <f t="shared" si="36"/>
        <v>0</v>
      </c>
      <c r="AO50" s="62">
        <f t="shared" si="37"/>
        <v>0</v>
      </c>
      <c r="AP50" s="62">
        <f t="shared" si="38"/>
        <v>0</v>
      </c>
    </row>
    <row r="51" spans="1:42" s="1" customFormat="1" x14ac:dyDescent="0.2">
      <c r="A51" s="8" t="s">
        <v>93</v>
      </c>
      <c r="E51" s="1" t="s">
        <v>13</v>
      </c>
      <c r="F51" s="1" t="s">
        <v>96</v>
      </c>
      <c r="G51" s="1" t="s">
        <v>84</v>
      </c>
      <c r="H51" s="10"/>
      <c r="I51" s="16">
        <v>1</v>
      </c>
      <c r="J51" s="17"/>
      <c r="K51" s="17"/>
      <c r="L51" s="17"/>
      <c r="M51" s="17"/>
      <c r="N51" s="17"/>
      <c r="O51" s="17"/>
      <c r="P51" s="17"/>
      <c r="Q51" s="17"/>
      <c r="R51" s="16"/>
      <c r="S51" s="17"/>
      <c r="T51" s="17"/>
      <c r="U51" s="17"/>
      <c r="V51" s="16"/>
      <c r="Y51" s="67">
        <f t="shared" si="21"/>
        <v>14.5</v>
      </c>
      <c r="Z51" s="62">
        <f t="shared" si="22"/>
        <v>0</v>
      </c>
      <c r="AA51" s="62">
        <f t="shared" si="23"/>
        <v>14.5</v>
      </c>
      <c r="AB51" s="62">
        <f t="shared" si="24"/>
        <v>0</v>
      </c>
      <c r="AC51" s="62">
        <f t="shared" si="25"/>
        <v>0</v>
      </c>
      <c r="AD51" s="62">
        <f t="shared" si="26"/>
        <v>0</v>
      </c>
      <c r="AE51" s="62">
        <f t="shared" si="27"/>
        <v>0</v>
      </c>
      <c r="AF51" s="62">
        <f t="shared" si="28"/>
        <v>0</v>
      </c>
      <c r="AG51" s="62">
        <f t="shared" si="29"/>
        <v>0</v>
      </c>
      <c r="AH51" s="62">
        <f t="shared" si="30"/>
        <v>0</v>
      </c>
      <c r="AI51" s="62">
        <f t="shared" si="31"/>
        <v>0</v>
      </c>
      <c r="AJ51" s="62">
        <f t="shared" si="32"/>
        <v>0</v>
      </c>
      <c r="AK51" s="62">
        <f t="shared" si="33"/>
        <v>0</v>
      </c>
      <c r="AL51" s="62">
        <f t="shared" si="34"/>
        <v>0</v>
      </c>
      <c r="AM51" s="62">
        <f t="shared" si="35"/>
        <v>0</v>
      </c>
      <c r="AN51" s="62">
        <f t="shared" si="36"/>
        <v>0</v>
      </c>
      <c r="AO51" s="62">
        <f t="shared" si="37"/>
        <v>0</v>
      </c>
      <c r="AP51" s="62">
        <f t="shared" si="38"/>
        <v>0</v>
      </c>
    </row>
    <row r="52" spans="1:42" x14ac:dyDescent="0.2">
      <c r="A52" s="4" t="s">
        <v>104</v>
      </c>
      <c r="B52" t="s">
        <v>108</v>
      </c>
      <c r="C52" t="s">
        <v>33</v>
      </c>
      <c r="E52" s="4" t="s">
        <v>11</v>
      </c>
      <c r="F52" s="4" t="s">
        <v>109</v>
      </c>
      <c r="G52" s="4" t="s">
        <v>22</v>
      </c>
      <c r="H52" s="51"/>
      <c r="L52" s="14">
        <v>1</v>
      </c>
      <c r="Y52" s="67">
        <f t="shared" si="21"/>
        <v>11.5</v>
      </c>
      <c r="Z52" s="62">
        <f t="shared" si="22"/>
        <v>0</v>
      </c>
      <c r="AA52" s="62">
        <f t="shared" si="23"/>
        <v>0</v>
      </c>
      <c r="AB52" s="62">
        <f t="shared" si="24"/>
        <v>0</v>
      </c>
      <c r="AC52" s="62">
        <f t="shared" si="25"/>
        <v>0</v>
      </c>
      <c r="AD52" s="62">
        <f t="shared" si="26"/>
        <v>11.5</v>
      </c>
      <c r="AE52" s="62">
        <f t="shared" si="27"/>
        <v>0</v>
      </c>
      <c r="AF52" s="62">
        <f t="shared" si="28"/>
        <v>0</v>
      </c>
      <c r="AG52" s="62">
        <f t="shared" si="29"/>
        <v>0</v>
      </c>
      <c r="AH52" s="62">
        <f t="shared" si="30"/>
        <v>0</v>
      </c>
      <c r="AI52" s="62">
        <f t="shared" si="31"/>
        <v>0</v>
      </c>
      <c r="AJ52" s="62">
        <f t="shared" si="32"/>
        <v>0</v>
      </c>
      <c r="AK52" s="62">
        <f t="shared" si="33"/>
        <v>0</v>
      </c>
      <c r="AL52" s="62">
        <f t="shared" si="34"/>
        <v>0</v>
      </c>
      <c r="AM52" s="62">
        <f t="shared" si="35"/>
        <v>0</v>
      </c>
      <c r="AN52" s="62">
        <f t="shared" si="36"/>
        <v>0</v>
      </c>
      <c r="AO52" s="62">
        <f t="shared" si="37"/>
        <v>0</v>
      </c>
      <c r="AP52" s="62">
        <f t="shared" si="38"/>
        <v>0</v>
      </c>
    </row>
    <row r="53" spans="1:42" x14ac:dyDescent="0.2">
      <c r="A53" s="4" t="s">
        <v>105</v>
      </c>
      <c r="E53" s="4" t="s">
        <v>11</v>
      </c>
      <c r="F53" s="4" t="s">
        <v>110</v>
      </c>
      <c r="G53" s="4" t="s">
        <v>85</v>
      </c>
      <c r="H53" s="51"/>
      <c r="N53" s="14">
        <v>1</v>
      </c>
      <c r="Y53" s="67">
        <f t="shared" si="21"/>
        <v>11.5</v>
      </c>
      <c r="Z53" s="62">
        <f t="shared" si="22"/>
        <v>0</v>
      </c>
      <c r="AA53" s="62">
        <f t="shared" si="23"/>
        <v>0</v>
      </c>
      <c r="AB53" s="62">
        <f t="shared" si="24"/>
        <v>0</v>
      </c>
      <c r="AC53" s="62">
        <f t="shared" si="25"/>
        <v>0</v>
      </c>
      <c r="AD53" s="62">
        <f t="shared" si="26"/>
        <v>0</v>
      </c>
      <c r="AE53" s="62">
        <f t="shared" si="27"/>
        <v>0</v>
      </c>
      <c r="AF53" s="62">
        <f t="shared" si="28"/>
        <v>11.5</v>
      </c>
      <c r="AG53" s="62">
        <f t="shared" si="29"/>
        <v>0</v>
      </c>
      <c r="AH53" s="62">
        <f t="shared" si="30"/>
        <v>0</v>
      </c>
      <c r="AI53" s="62">
        <f t="shared" si="31"/>
        <v>0</v>
      </c>
      <c r="AJ53" s="62">
        <f t="shared" si="32"/>
        <v>0</v>
      </c>
      <c r="AK53" s="62">
        <f t="shared" si="33"/>
        <v>0</v>
      </c>
      <c r="AL53" s="62">
        <f t="shared" si="34"/>
        <v>0</v>
      </c>
      <c r="AM53" s="62">
        <f t="shared" si="35"/>
        <v>0</v>
      </c>
      <c r="AN53" s="62">
        <f t="shared" si="36"/>
        <v>0</v>
      </c>
      <c r="AO53" s="62">
        <f t="shared" si="37"/>
        <v>0</v>
      </c>
      <c r="AP53" s="62">
        <f t="shared" si="38"/>
        <v>0</v>
      </c>
    </row>
    <row r="54" spans="1:42" x14ac:dyDescent="0.2">
      <c r="A54" s="4" t="s">
        <v>106</v>
      </c>
      <c r="E54" s="4" t="s">
        <v>11</v>
      </c>
      <c r="F54" s="4" t="s">
        <v>4</v>
      </c>
      <c r="G54" s="4" t="s">
        <v>28</v>
      </c>
      <c r="H54" s="51"/>
      <c r="J54" s="14">
        <v>1</v>
      </c>
      <c r="Y54" s="67">
        <f t="shared" si="21"/>
        <v>11.5</v>
      </c>
      <c r="Z54" s="62">
        <f t="shared" si="22"/>
        <v>0</v>
      </c>
      <c r="AA54" s="62">
        <f t="shared" si="23"/>
        <v>0</v>
      </c>
      <c r="AB54" s="62">
        <f t="shared" si="24"/>
        <v>11.5</v>
      </c>
      <c r="AC54" s="62">
        <f t="shared" si="25"/>
        <v>0</v>
      </c>
      <c r="AD54" s="62">
        <f t="shared" si="26"/>
        <v>0</v>
      </c>
      <c r="AE54" s="62">
        <f t="shared" si="27"/>
        <v>0</v>
      </c>
      <c r="AF54" s="62">
        <f t="shared" si="28"/>
        <v>0</v>
      </c>
      <c r="AG54" s="62">
        <f t="shared" si="29"/>
        <v>0</v>
      </c>
      <c r="AH54" s="62">
        <f t="shared" si="30"/>
        <v>0</v>
      </c>
      <c r="AI54" s="62">
        <f t="shared" si="31"/>
        <v>0</v>
      </c>
      <c r="AJ54" s="62">
        <f t="shared" si="32"/>
        <v>0</v>
      </c>
      <c r="AK54" s="62">
        <f t="shared" si="33"/>
        <v>0</v>
      </c>
      <c r="AL54" s="62">
        <f t="shared" si="34"/>
        <v>0</v>
      </c>
      <c r="AM54" s="62">
        <f t="shared" si="35"/>
        <v>0</v>
      </c>
      <c r="AN54" s="62">
        <f t="shared" si="36"/>
        <v>0</v>
      </c>
      <c r="AO54" s="62">
        <f t="shared" si="37"/>
        <v>0</v>
      </c>
      <c r="AP54" s="62">
        <f t="shared" si="38"/>
        <v>0</v>
      </c>
    </row>
    <row r="55" spans="1:42" s="1" customFormat="1" x14ac:dyDescent="0.2">
      <c r="A55" s="8" t="s">
        <v>107</v>
      </c>
      <c r="E55" s="8" t="s">
        <v>11</v>
      </c>
      <c r="F55" s="8" t="s">
        <v>15</v>
      </c>
      <c r="G55" s="8" t="s">
        <v>41</v>
      </c>
      <c r="H55" s="54"/>
      <c r="I55" s="16">
        <v>1</v>
      </c>
      <c r="J55" s="17"/>
      <c r="K55" s="17"/>
      <c r="L55" s="17"/>
      <c r="M55" s="17"/>
      <c r="N55" s="17"/>
      <c r="O55" s="17"/>
      <c r="P55" s="17"/>
      <c r="Q55" s="17"/>
      <c r="R55" s="16"/>
      <c r="S55" s="17"/>
      <c r="T55" s="17"/>
      <c r="U55" s="17"/>
      <c r="V55" s="16"/>
      <c r="Y55" s="67">
        <f t="shared" si="21"/>
        <v>11.5</v>
      </c>
      <c r="Z55" s="62">
        <f t="shared" si="22"/>
        <v>0</v>
      </c>
      <c r="AA55" s="62">
        <f t="shared" si="23"/>
        <v>11.5</v>
      </c>
      <c r="AB55" s="62">
        <f t="shared" si="24"/>
        <v>0</v>
      </c>
      <c r="AC55" s="62">
        <f t="shared" si="25"/>
        <v>0</v>
      </c>
      <c r="AD55" s="62">
        <f t="shared" si="26"/>
        <v>0</v>
      </c>
      <c r="AE55" s="62">
        <f t="shared" si="27"/>
        <v>0</v>
      </c>
      <c r="AF55" s="62">
        <f t="shared" si="28"/>
        <v>0</v>
      </c>
      <c r="AG55" s="62">
        <f t="shared" si="29"/>
        <v>0</v>
      </c>
      <c r="AH55" s="62">
        <f t="shared" si="30"/>
        <v>0</v>
      </c>
      <c r="AI55" s="62">
        <f t="shared" si="31"/>
        <v>0</v>
      </c>
      <c r="AJ55" s="62">
        <f t="shared" si="32"/>
        <v>0</v>
      </c>
      <c r="AK55" s="62">
        <f t="shared" si="33"/>
        <v>0</v>
      </c>
      <c r="AL55" s="62">
        <f t="shared" si="34"/>
        <v>0</v>
      </c>
      <c r="AM55" s="62">
        <f t="shared" si="35"/>
        <v>0</v>
      </c>
      <c r="AN55" s="62">
        <f t="shared" si="36"/>
        <v>0</v>
      </c>
      <c r="AO55" s="62">
        <f t="shared" si="37"/>
        <v>0</v>
      </c>
      <c r="AP55" s="62">
        <f t="shared" si="38"/>
        <v>0</v>
      </c>
    </row>
    <row r="56" spans="1:42" x14ac:dyDescent="0.2">
      <c r="A56" s="4" t="s">
        <v>180</v>
      </c>
      <c r="B56" s="40" t="s">
        <v>138</v>
      </c>
      <c r="C56" t="s">
        <v>33</v>
      </c>
      <c r="D56" s="40" t="s">
        <v>139</v>
      </c>
      <c r="E56" s="4" t="s">
        <v>11</v>
      </c>
      <c r="F56" s="50" t="s">
        <v>23</v>
      </c>
      <c r="G56" s="4" t="s">
        <v>18</v>
      </c>
      <c r="H56" s="51"/>
      <c r="K56" s="14">
        <v>1</v>
      </c>
      <c r="Y56" s="67">
        <f t="shared" si="21"/>
        <v>11.5</v>
      </c>
      <c r="Z56" s="62">
        <f t="shared" si="22"/>
        <v>0</v>
      </c>
      <c r="AA56" s="62">
        <f t="shared" si="23"/>
        <v>0</v>
      </c>
      <c r="AB56" s="62">
        <f t="shared" si="24"/>
        <v>0</v>
      </c>
      <c r="AC56" s="62">
        <f t="shared" si="25"/>
        <v>11.5</v>
      </c>
      <c r="AD56" s="62">
        <f t="shared" si="26"/>
        <v>0</v>
      </c>
      <c r="AE56" s="62">
        <f t="shared" si="27"/>
        <v>0</v>
      </c>
      <c r="AF56" s="62">
        <f t="shared" si="28"/>
        <v>0</v>
      </c>
      <c r="AG56" s="62">
        <f t="shared" si="29"/>
        <v>0</v>
      </c>
      <c r="AH56" s="62">
        <f t="shared" si="30"/>
        <v>0</v>
      </c>
      <c r="AI56" s="62">
        <f t="shared" si="31"/>
        <v>0</v>
      </c>
      <c r="AJ56" s="62">
        <f t="shared" si="32"/>
        <v>0</v>
      </c>
      <c r="AK56" s="62">
        <f t="shared" si="33"/>
        <v>0</v>
      </c>
      <c r="AL56" s="62">
        <f t="shared" si="34"/>
        <v>0</v>
      </c>
      <c r="AM56" s="62">
        <f t="shared" si="35"/>
        <v>0</v>
      </c>
      <c r="AN56" s="62">
        <f t="shared" si="36"/>
        <v>0</v>
      </c>
      <c r="AO56" s="62">
        <f t="shared" si="37"/>
        <v>0</v>
      </c>
      <c r="AP56" s="62">
        <f t="shared" si="38"/>
        <v>0</v>
      </c>
    </row>
    <row r="57" spans="1:42" x14ac:dyDescent="0.2">
      <c r="A57" s="37" t="s">
        <v>189</v>
      </c>
      <c r="E57" s="4" t="s">
        <v>11</v>
      </c>
      <c r="F57" s="4" t="s">
        <v>181</v>
      </c>
      <c r="G57" s="4" t="s">
        <v>28</v>
      </c>
      <c r="H57" s="51"/>
      <c r="S57" s="14">
        <v>1</v>
      </c>
      <c r="Y57" s="67">
        <f t="shared" si="21"/>
        <v>11.5</v>
      </c>
      <c r="Z57" s="62">
        <f t="shared" si="22"/>
        <v>0</v>
      </c>
      <c r="AA57" s="62">
        <f t="shared" si="23"/>
        <v>0</v>
      </c>
      <c r="AB57" s="62">
        <f t="shared" si="24"/>
        <v>0</v>
      </c>
      <c r="AC57" s="62">
        <f t="shared" si="25"/>
        <v>0</v>
      </c>
      <c r="AD57" s="62">
        <f t="shared" si="26"/>
        <v>0</v>
      </c>
      <c r="AE57" s="62">
        <f t="shared" si="27"/>
        <v>0</v>
      </c>
      <c r="AF57" s="62">
        <f t="shared" si="28"/>
        <v>0</v>
      </c>
      <c r="AG57" s="62">
        <f t="shared" si="29"/>
        <v>0</v>
      </c>
      <c r="AH57" s="62">
        <f t="shared" si="30"/>
        <v>0</v>
      </c>
      <c r="AI57" s="62">
        <f t="shared" si="31"/>
        <v>0</v>
      </c>
      <c r="AJ57" s="62">
        <f t="shared" si="32"/>
        <v>0</v>
      </c>
      <c r="AK57" s="62">
        <f t="shared" si="33"/>
        <v>11.5</v>
      </c>
      <c r="AL57" s="62">
        <f t="shared" si="34"/>
        <v>0</v>
      </c>
      <c r="AM57" s="62">
        <f t="shared" si="35"/>
        <v>0</v>
      </c>
      <c r="AN57" s="62">
        <f t="shared" si="36"/>
        <v>0</v>
      </c>
      <c r="AO57" s="62">
        <f t="shared" si="37"/>
        <v>0</v>
      </c>
      <c r="AP57" s="62">
        <f t="shared" si="38"/>
        <v>0</v>
      </c>
    </row>
    <row r="58" spans="1:42" x14ac:dyDescent="0.2">
      <c r="A58" s="4" t="s">
        <v>190</v>
      </c>
      <c r="E58" s="4" t="s">
        <v>11</v>
      </c>
      <c r="F58" s="4" t="s">
        <v>182</v>
      </c>
      <c r="G58" s="4" t="s">
        <v>183</v>
      </c>
      <c r="H58" s="51"/>
      <c r="S58" s="14">
        <v>1</v>
      </c>
      <c r="Y58" s="67">
        <f t="shared" si="21"/>
        <v>11.5</v>
      </c>
      <c r="Z58" s="62">
        <f t="shared" si="22"/>
        <v>0</v>
      </c>
      <c r="AA58" s="62">
        <f t="shared" si="23"/>
        <v>0</v>
      </c>
      <c r="AB58" s="62">
        <f t="shared" si="24"/>
        <v>0</v>
      </c>
      <c r="AC58" s="62">
        <f t="shared" si="25"/>
        <v>0</v>
      </c>
      <c r="AD58" s="62">
        <f t="shared" si="26"/>
        <v>0</v>
      </c>
      <c r="AE58" s="62">
        <f t="shared" si="27"/>
        <v>0</v>
      </c>
      <c r="AF58" s="62">
        <f t="shared" si="28"/>
        <v>0</v>
      </c>
      <c r="AG58" s="62">
        <f t="shared" si="29"/>
        <v>0</v>
      </c>
      <c r="AH58" s="62">
        <f t="shared" si="30"/>
        <v>0</v>
      </c>
      <c r="AI58" s="62">
        <f t="shared" si="31"/>
        <v>0</v>
      </c>
      <c r="AJ58" s="62">
        <f t="shared" si="32"/>
        <v>0</v>
      </c>
      <c r="AK58" s="62">
        <f t="shared" si="33"/>
        <v>11.5</v>
      </c>
      <c r="AL58" s="62">
        <f t="shared" si="34"/>
        <v>0</v>
      </c>
      <c r="AM58" s="62">
        <f t="shared" si="35"/>
        <v>0</v>
      </c>
      <c r="AN58" s="62">
        <f t="shared" si="36"/>
        <v>0</v>
      </c>
      <c r="AO58" s="62">
        <f t="shared" si="37"/>
        <v>0</v>
      </c>
      <c r="AP58" s="62">
        <f t="shared" si="38"/>
        <v>0</v>
      </c>
    </row>
    <row r="59" spans="1:42" x14ac:dyDescent="0.2">
      <c r="A59" s="4" t="s">
        <v>191</v>
      </c>
      <c r="E59" s="4" t="s">
        <v>11</v>
      </c>
      <c r="F59" s="4" t="s">
        <v>27</v>
      </c>
      <c r="G59" s="4" t="s">
        <v>22</v>
      </c>
      <c r="H59" s="51"/>
      <c r="Q59" s="14">
        <v>1</v>
      </c>
      <c r="Y59" s="67">
        <f t="shared" si="21"/>
        <v>11.5</v>
      </c>
      <c r="Z59" s="62">
        <f t="shared" si="22"/>
        <v>0</v>
      </c>
      <c r="AA59" s="62">
        <f t="shared" si="23"/>
        <v>0</v>
      </c>
      <c r="AB59" s="62">
        <f t="shared" si="24"/>
        <v>0</v>
      </c>
      <c r="AC59" s="62">
        <f t="shared" si="25"/>
        <v>0</v>
      </c>
      <c r="AD59" s="62">
        <f t="shared" si="26"/>
        <v>0</v>
      </c>
      <c r="AE59" s="62">
        <f t="shared" si="27"/>
        <v>0</v>
      </c>
      <c r="AF59" s="62">
        <f t="shared" si="28"/>
        <v>0</v>
      </c>
      <c r="AG59" s="62">
        <f t="shared" si="29"/>
        <v>0</v>
      </c>
      <c r="AH59" s="62">
        <f t="shared" si="30"/>
        <v>0</v>
      </c>
      <c r="AI59" s="62">
        <f t="shared" si="31"/>
        <v>11.5</v>
      </c>
      <c r="AJ59" s="62">
        <f t="shared" si="32"/>
        <v>0</v>
      </c>
      <c r="AK59" s="62">
        <f t="shared" si="33"/>
        <v>0</v>
      </c>
      <c r="AL59" s="62">
        <f t="shared" si="34"/>
        <v>0</v>
      </c>
      <c r="AM59" s="62">
        <f t="shared" si="35"/>
        <v>0</v>
      </c>
      <c r="AN59" s="62">
        <f t="shared" si="36"/>
        <v>0</v>
      </c>
      <c r="AO59" s="62">
        <f t="shared" si="37"/>
        <v>0</v>
      </c>
      <c r="AP59" s="62">
        <f t="shared" si="38"/>
        <v>0</v>
      </c>
    </row>
    <row r="60" spans="1:42" x14ac:dyDescent="0.2">
      <c r="A60" s="4" t="s">
        <v>192</v>
      </c>
      <c r="E60" s="4" t="s">
        <v>11</v>
      </c>
      <c r="F60" s="4" t="s">
        <v>184</v>
      </c>
      <c r="G60" s="4" t="s">
        <v>41</v>
      </c>
      <c r="H60" s="51"/>
      <c r="N60" s="14">
        <v>1</v>
      </c>
      <c r="Y60" s="67">
        <f t="shared" si="21"/>
        <v>11.5</v>
      </c>
      <c r="Z60" s="62">
        <f t="shared" si="22"/>
        <v>0</v>
      </c>
      <c r="AA60" s="62">
        <f t="shared" si="23"/>
        <v>0</v>
      </c>
      <c r="AB60" s="62">
        <f t="shared" si="24"/>
        <v>0</v>
      </c>
      <c r="AC60" s="62">
        <f t="shared" si="25"/>
        <v>0</v>
      </c>
      <c r="AD60" s="62">
        <f t="shared" si="26"/>
        <v>0</v>
      </c>
      <c r="AE60" s="62">
        <f t="shared" si="27"/>
        <v>0</v>
      </c>
      <c r="AF60" s="62">
        <f t="shared" si="28"/>
        <v>11.5</v>
      </c>
      <c r="AG60" s="62">
        <f t="shared" si="29"/>
        <v>0</v>
      </c>
      <c r="AH60" s="62">
        <f t="shared" si="30"/>
        <v>0</v>
      </c>
      <c r="AI60" s="62">
        <f t="shared" si="31"/>
        <v>0</v>
      </c>
      <c r="AJ60" s="62">
        <f t="shared" si="32"/>
        <v>0</v>
      </c>
      <c r="AK60" s="62">
        <f t="shared" si="33"/>
        <v>0</v>
      </c>
      <c r="AL60" s="62">
        <f t="shared" si="34"/>
        <v>0</v>
      </c>
      <c r="AM60" s="62">
        <f t="shared" si="35"/>
        <v>0</v>
      </c>
      <c r="AN60" s="62">
        <f t="shared" si="36"/>
        <v>0</v>
      </c>
      <c r="AO60" s="62">
        <f t="shared" si="37"/>
        <v>0</v>
      </c>
      <c r="AP60" s="62">
        <f t="shared" si="38"/>
        <v>0</v>
      </c>
    </row>
    <row r="61" spans="1:42" x14ac:dyDescent="0.2">
      <c r="A61" s="4" t="s">
        <v>193</v>
      </c>
      <c r="E61" s="4" t="s">
        <v>11</v>
      </c>
      <c r="F61" s="4" t="s">
        <v>24</v>
      </c>
      <c r="G61" s="4" t="s">
        <v>19</v>
      </c>
      <c r="H61" s="51"/>
      <c r="L61" s="14">
        <v>1</v>
      </c>
      <c r="Y61" s="67">
        <f t="shared" si="21"/>
        <v>11.5</v>
      </c>
      <c r="Z61" s="62">
        <f t="shared" si="22"/>
        <v>0</v>
      </c>
      <c r="AA61" s="62">
        <f t="shared" si="23"/>
        <v>0</v>
      </c>
      <c r="AB61" s="62">
        <f t="shared" si="24"/>
        <v>0</v>
      </c>
      <c r="AC61" s="62">
        <f t="shared" si="25"/>
        <v>0</v>
      </c>
      <c r="AD61" s="62">
        <f t="shared" si="26"/>
        <v>11.5</v>
      </c>
      <c r="AE61" s="62">
        <f t="shared" si="27"/>
        <v>0</v>
      </c>
      <c r="AF61" s="62">
        <f t="shared" si="28"/>
        <v>0</v>
      </c>
      <c r="AG61" s="62">
        <f t="shared" si="29"/>
        <v>0</v>
      </c>
      <c r="AH61" s="62">
        <f t="shared" si="30"/>
        <v>0</v>
      </c>
      <c r="AI61" s="62">
        <f t="shared" si="31"/>
        <v>0</v>
      </c>
      <c r="AJ61" s="62">
        <f t="shared" si="32"/>
        <v>0</v>
      </c>
      <c r="AK61" s="62">
        <f t="shared" si="33"/>
        <v>0</v>
      </c>
      <c r="AL61" s="62">
        <f t="shared" si="34"/>
        <v>0</v>
      </c>
      <c r="AM61" s="62">
        <f t="shared" si="35"/>
        <v>0</v>
      </c>
      <c r="AN61" s="62">
        <f t="shared" si="36"/>
        <v>0</v>
      </c>
      <c r="AO61" s="62">
        <f t="shared" si="37"/>
        <v>0</v>
      </c>
      <c r="AP61" s="62">
        <f t="shared" si="38"/>
        <v>0</v>
      </c>
    </row>
    <row r="62" spans="1:42" x14ac:dyDescent="0.2">
      <c r="A62" s="4" t="s">
        <v>194</v>
      </c>
      <c r="E62" s="4" t="s">
        <v>11</v>
      </c>
      <c r="F62" s="4" t="s">
        <v>185</v>
      </c>
      <c r="G62" s="4" t="s">
        <v>17</v>
      </c>
      <c r="H62" s="51"/>
      <c r="R62" s="13">
        <v>1</v>
      </c>
      <c r="Y62" s="67">
        <f t="shared" si="21"/>
        <v>11.5</v>
      </c>
      <c r="Z62" s="62">
        <f t="shared" si="22"/>
        <v>0</v>
      </c>
      <c r="AA62" s="62">
        <f t="shared" si="23"/>
        <v>0</v>
      </c>
      <c r="AB62" s="62">
        <f t="shared" si="24"/>
        <v>0</v>
      </c>
      <c r="AC62" s="62">
        <f t="shared" si="25"/>
        <v>0</v>
      </c>
      <c r="AD62" s="62">
        <f t="shared" si="26"/>
        <v>0</v>
      </c>
      <c r="AE62" s="62">
        <f t="shared" si="27"/>
        <v>0</v>
      </c>
      <c r="AF62" s="62">
        <f t="shared" si="28"/>
        <v>0</v>
      </c>
      <c r="AG62" s="62">
        <f t="shared" si="29"/>
        <v>0</v>
      </c>
      <c r="AH62" s="62">
        <f t="shared" si="30"/>
        <v>0</v>
      </c>
      <c r="AI62" s="62">
        <f t="shared" si="31"/>
        <v>0</v>
      </c>
      <c r="AJ62" s="62">
        <f t="shared" si="32"/>
        <v>11.5</v>
      </c>
      <c r="AK62" s="62">
        <f t="shared" si="33"/>
        <v>0</v>
      </c>
      <c r="AL62" s="62">
        <f t="shared" si="34"/>
        <v>0</v>
      </c>
      <c r="AM62" s="62">
        <f t="shared" si="35"/>
        <v>0</v>
      </c>
      <c r="AN62" s="62">
        <f t="shared" si="36"/>
        <v>0</v>
      </c>
      <c r="AO62" s="62">
        <f t="shared" si="37"/>
        <v>0</v>
      </c>
      <c r="AP62" s="62">
        <f t="shared" si="38"/>
        <v>0</v>
      </c>
    </row>
    <row r="63" spans="1:42" x14ac:dyDescent="0.2">
      <c r="A63" s="4" t="s">
        <v>195</v>
      </c>
      <c r="E63" s="4" t="s">
        <v>11</v>
      </c>
      <c r="F63" s="4" t="s">
        <v>26</v>
      </c>
      <c r="G63" s="4" t="s">
        <v>21</v>
      </c>
      <c r="H63" s="51"/>
      <c r="O63" s="14">
        <v>1</v>
      </c>
      <c r="Y63" s="67">
        <f t="shared" si="21"/>
        <v>11.5</v>
      </c>
      <c r="Z63" s="62">
        <f t="shared" si="22"/>
        <v>0</v>
      </c>
      <c r="AA63" s="62">
        <f t="shared" si="23"/>
        <v>0</v>
      </c>
      <c r="AB63" s="62">
        <f t="shared" si="24"/>
        <v>0</v>
      </c>
      <c r="AC63" s="62">
        <f t="shared" si="25"/>
        <v>0</v>
      </c>
      <c r="AD63" s="62">
        <f t="shared" si="26"/>
        <v>0</v>
      </c>
      <c r="AE63" s="62">
        <f t="shared" si="27"/>
        <v>0</v>
      </c>
      <c r="AF63" s="62">
        <f t="shared" si="28"/>
        <v>0</v>
      </c>
      <c r="AG63" s="62">
        <f t="shared" si="29"/>
        <v>11.5</v>
      </c>
      <c r="AH63" s="62">
        <f t="shared" si="30"/>
        <v>0</v>
      </c>
      <c r="AI63" s="62">
        <f t="shared" si="31"/>
        <v>0</v>
      </c>
      <c r="AJ63" s="62">
        <f t="shared" si="32"/>
        <v>0</v>
      </c>
      <c r="AK63" s="62">
        <f t="shared" si="33"/>
        <v>0</v>
      </c>
      <c r="AL63" s="62">
        <f t="shared" si="34"/>
        <v>0</v>
      </c>
      <c r="AM63" s="62">
        <f t="shared" si="35"/>
        <v>0</v>
      </c>
      <c r="AN63" s="62">
        <f t="shared" si="36"/>
        <v>0</v>
      </c>
      <c r="AO63" s="62">
        <f t="shared" si="37"/>
        <v>0</v>
      </c>
      <c r="AP63" s="62">
        <f t="shared" si="38"/>
        <v>0</v>
      </c>
    </row>
    <row r="64" spans="1:42" s="1" customFormat="1" x14ac:dyDescent="0.2">
      <c r="A64" s="1" t="s">
        <v>196</v>
      </c>
      <c r="E64" s="8" t="s">
        <v>11</v>
      </c>
      <c r="F64" s="8" t="s">
        <v>186</v>
      </c>
      <c r="G64" s="8" t="s">
        <v>187</v>
      </c>
      <c r="H64" s="54"/>
      <c r="I64" s="16"/>
      <c r="J64" s="17"/>
      <c r="K64" s="17"/>
      <c r="L64" s="17"/>
      <c r="M64" s="17"/>
      <c r="N64" s="17"/>
      <c r="O64" s="17"/>
      <c r="P64" s="17"/>
      <c r="Q64" s="17"/>
      <c r="R64" s="16">
        <v>1</v>
      </c>
      <c r="S64" s="17"/>
      <c r="T64" s="17"/>
      <c r="U64" s="17"/>
      <c r="V64" s="16"/>
      <c r="Y64" s="67">
        <f t="shared" si="21"/>
        <v>11.5</v>
      </c>
      <c r="Z64" s="62">
        <f t="shared" si="22"/>
        <v>0</v>
      </c>
      <c r="AA64" s="62">
        <f t="shared" si="23"/>
        <v>0</v>
      </c>
      <c r="AB64" s="62">
        <f t="shared" si="24"/>
        <v>0</v>
      </c>
      <c r="AC64" s="62">
        <f t="shared" si="25"/>
        <v>0</v>
      </c>
      <c r="AD64" s="62">
        <f t="shared" si="26"/>
        <v>0</v>
      </c>
      <c r="AE64" s="62">
        <f t="shared" si="27"/>
        <v>0</v>
      </c>
      <c r="AF64" s="62">
        <f t="shared" si="28"/>
        <v>0</v>
      </c>
      <c r="AG64" s="62">
        <f t="shared" si="29"/>
        <v>0</v>
      </c>
      <c r="AH64" s="62">
        <f t="shared" si="30"/>
        <v>0</v>
      </c>
      <c r="AI64" s="62">
        <f t="shared" si="31"/>
        <v>0</v>
      </c>
      <c r="AJ64" s="62">
        <f t="shared" si="32"/>
        <v>11.5</v>
      </c>
      <c r="AK64" s="62">
        <f t="shared" si="33"/>
        <v>0</v>
      </c>
      <c r="AL64" s="62">
        <f t="shared" si="34"/>
        <v>0</v>
      </c>
      <c r="AM64" s="62">
        <f t="shared" si="35"/>
        <v>0</v>
      </c>
      <c r="AN64" s="62">
        <f t="shared" si="36"/>
        <v>0</v>
      </c>
      <c r="AO64" s="62">
        <f t="shared" si="37"/>
        <v>0</v>
      </c>
      <c r="AP64" s="63">
        <f t="shared" si="38"/>
        <v>0</v>
      </c>
    </row>
    <row r="65" spans="1:42" x14ac:dyDescent="0.2">
      <c r="A65" t="s">
        <v>10</v>
      </c>
      <c r="B65" s="40" t="s">
        <v>144</v>
      </c>
      <c r="E65" t="s">
        <v>103</v>
      </c>
      <c r="F65" s="4" t="s">
        <v>49</v>
      </c>
      <c r="H65" s="9">
        <v>1</v>
      </c>
      <c r="Y65" s="67">
        <f t="shared" si="21"/>
        <v>3</v>
      </c>
      <c r="Z65" s="62">
        <f t="shared" si="22"/>
        <v>3</v>
      </c>
      <c r="AA65" s="62">
        <f t="shared" si="23"/>
        <v>0</v>
      </c>
      <c r="AB65" s="62">
        <f t="shared" si="24"/>
        <v>0</v>
      </c>
      <c r="AC65" s="62">
        <f t="shared" si="25"/>
        <v>0</v>
      </c>
      <c r="AD65" s="62">
        <f t="shared" si="26"/>
        <v>0</v>
      </c>
      <c r="AE65" s="62">
        <f t="shared" si="27"/>
        <v>0</v>
      </c>
      <c r="AF65" s="62">
        <f t="shared" si="28"/>
        <v>0</v>
      </c>
      <c r="AG65" s="62">
        <f t="shared" si="29"/>
        <v>0</v>
      </c>
      <c r="AH65" s="62">
        <f t="shared" si="30"/>
        <v>0</v>
      </c>
      <c r="AI65" s="62">
        <f t="shared" si="31"/>
        <v>0</v>
      </c>
      <c r="AJ65" s="62">
        <f t="shared" si="32"/>
        <v>0</v>
      </c>
      <c r="AK65" s="62">
        <f t="shared" si="33"/>
        <v>0</v>
      </c>
      <c r="AL65" s="62">
        <f t="shared" si="34"/>
        <v>0</v>
      </c>
      <c r="AM65" s="62">
        <f t="shared" si="35"/>
        <v>0</v>
      </c>
      <c r="AN65" s="62">
        <f t="shared" si="36"/>
        <v>0</v>
      </c>
      <c r="AO65" s="62">
        <f t="shared" si="37"/>
        <v>0</v>
      </c>
      <c r="AP65" s="62">
        <f t="shared" si="38"/>
        <v>0</v>
      </c>
    </row>
    <row r="66" spans="1:42" s="1" customFormat="1" x14ac:dyDescent="0.2">
      <c r="A66" s="1" t="s">
        <v>11</v>
      </c>
      <c r="E66" s="1" t="s">
        <v>103</v>
      </c>
      <c r="F66" s="8" t="s">
        <v>50</v>
      </c>
      <c r="H66" s="10">
        <v>1</v>
      </c>
      <c r="I66" s="16"/>
      <c r="J66" s="17"/>
      <c r="K66" s="17"/>
      <c r="L66" s="17"/>
      <c r="M66" s="17"/>
      <c r="N66" s="17"/>
      <c r="O66" s="17"/>
      <c r="P66" s="17"/>
      <c r="Q66" s="17"/>
      <c r="R66" s="16"/>
      <c r="S66" s="17"/>
      <c r="T66" s="17"/>
      <c r="U66" s="17"/>
      <c r="V66" s="16"/>
      <c r="Y66" s="67">
        <f t="shared" si="21"/>
        <v>3</v>
      </c>
      <c r="Z66" s="62">
        <f t="shared" si="22"/>
        <v>3</v>
      </c>
      <c r="AA66" s="62">
        <f t="shared" si="23"/>
        <v>0</v>
      </c>
      <c r="AB66" s="62">
        <f t="shared" si="24"/>
        <v>0</v>
      </c>
      <c r="AC66" s="62">
        <f t="shared" si="25"/>
        <v>0</v>
      </c>
      <c r="AD66" s="62">
        <f t="shared" si="26"/>
        <v>0</v>
      </c>
      <c r="AE66" s="62">
        <f t="shared" si="27"/>
        <v>0</v>
      </c>
      <c r="AF66" s="62">
        <f t="shared" si="28"/>
        <v>0</v>
      </c>
      <c r="AG66" s="62">
        <f t="shared" si="29"/>
        <v>0</v>
      </c>
      <c r="AH66" s="62">
        <f t="shared" si="30"/>
        <v>0</v>
      </c>
      <c r="AI66" s="62">
        <f t="shared" si="31"/>
        <v>0</v>
      </c>
      <c r="AJ66" s="62">
        <f t="shared" si="32"/>
        <v>0</v>
      </c>
      <c r="AK66" s="62">
        <f t="shared" si="33"/>
        <v>0</v>
      </c>
      <c r="AL66" s="62">
        <f t="shared" si="34"/>
        <v>0</v>
      </c>
      <c r="AM66" s="62">
        <f t="shared" si="35"/>
        <v>0</v>
      </c>
      <c r="AN66" s="62">
        <f t="shared" si="36"/>
        <v>0</v>
      </c>
      <c r="AO66" s="62">
        <f t="shared" si="37"/>
        <v>0</v>
      </c>
      <c r="AP66" s="63">
        <f t="shared" si="38"/>
        <v>0</v>
      </c>
    </row>
    <row r="67" spans="1:42" x14ac:dyDescent="0.2">
      <c r="A67" s="4" t="s">
        <v>198</v>
      </c>
      <c r="B67" t="s">
        <v>200</v>
      </c>
      <c r="C67" t="s">
        <v>201</v>
      </c>
      <c r="E67" t="s">
        <v>10</v>
      </c>
      <c r="F67" s="4" t="s">
        <v>17</v>
      </c>
      <c r="V67" s="13">
        <v>1</v>
      </c>
      <c r="Y67" s="67">
        <f t="shared" si="21"/>
        <v>6.5</v>
      </c>
      <c r="Z67" s="62">
        <f t="shared" si="22"/>
        <v>0</v>
      </c>
      <c r="AA67" s="62">
        <f t="shared" si="23"/>
        <v>0</v>
      </c>
      <c r="AB67" s="62">
        <f t="shared" si="24"/>
        <v>0</v>
      </c>
      <c r="AC67" s="62">
        <f t="shared" si="25"/>
        <v>0</v>
      </c>
      <c r="AD67" s="62">
        <f t="shared" si="26"/>
        <v>0</v>
      </c>
      <c r="AE67" s="62">
        <f t="shared" si="27"/>
        <v>0</v>
      </c>
      <c r="AF67" s="62">
        <f t="shared" si="28"/>
        <v>0</v>
      </c>
      <c r="AG67" s="62">
        <f t="shared" si="29"/>
        <v>0</v>
      </c>
      <c r="AH67" s="62">
        <f t="shared" si="30"/>
        <v>0</v>
      </c>
      <c r="AI67" s="62">
        <f t="shared" si="31"/>
        <v>0</v>
      </c>
      <c r="AJ67" s="62">
        <f t="shared" si="32"/>
        <v>0</v>
      </c>
      <c r="AK67" s="62">
        <f t="shared" si="33"/>
        <v>0</v>
      </c>
      <c r="AL67" s="62">
        <f t="shared" si="34"/>
        <v>0</v>
      </c>
      <c r="AM67" s="62">
        <f t="shared" si="35"/>
        <v>0</v>
      </c>
      <c r="AN67" s="62">
        <f t="shared" si="36"/>
        <v>6.5</v>
      </c>
      <c r="AO67" s="62">
        <f t="shared" si="37"/>
        <v>0</v>
      </c>
      <c r="AP67" s="62">
        <f t="shared" si="38"/>
        <v>0</v>
      </c>
    </row>
    <row r="68" spans="1:42" s="1" customFormat="1" x14ac:dyDescent="0.2">
      <c r="A68" s="8" t="s">
        <v>199</v>
      </c>
      <c r="E68" s="1" t="s">
        <v>10</v>
      </c>
      <c r="F68" s="1" t="s">
        <v>28</v>
      </c>
      <c r="H68" s="10"/>
      <c r="I68" s="16"/>
      <c r="J68" s="17"/>
      <c r="K68" s="17"/>
      <c r="L68" s="17"/>
      <c r="M68" s="17"/>
      <c r="N68" s="17"/>
      <c r="O68" s="17"/>
      <c r="P68" s="17"/>
      <c r="Q68" s="17"/>
      <c r="R68" s="16"/>
      <c r="S68" s="17"/>
      <c r="T68" s="17"/>
      <c r="U68" s="17"/>
      <c r="V68" s="16">
        <v>1</v>
      </c>
      <c r="Y68" s="67">
        <f t="shared" si="21"/>
        <v>6.5</v>
      </c>
      <c r="Z68" s="62">
        <f t="shared" si="22"/>
        <v>0</v>
      </c>
      <c r="AA68" s="62">
        <f t="shared" si="23"/>
        <v>0</v>
      </c>
      <c r="AB68" s="62">
        <f t="shared" si="24"/>
        <v>0</v>
      </c>
      <c r="AC68" s="62">
        <f t="shared" si="25"/>
        <v>0</v>
      </c>
      <c r="AD68" s="62">
        <f t="shared" si="26"/>
        <v>0</v>
      </c>
      <c r="AE68" s="62">
        <f t="shared" si="27"/>
        <v>0</v>
      </c>
      <c r="AF68" s="62">
        <f t="shared" si="28"/>
        <v>0</v>
      </c>
      <c r="AG68" s="62">
        <f t="shared" si="29"/>
        <v>0</v>
      </c>
      <c r="AH68" s="62">
        <f t="shared" si="30"/>
        <v>0</v>
      </c>
      <c r="AI68" s="62">
        <f t="shared" si="31"/>
        <v>0</v>
      </c>
      <c r="AJ68" s="62">
        <f t="shared" si="32"/>
        <v>0</v>
      </c>
      <c r="AK68" s="62">
        <f t="shared" si="33"/>
        <v>0</v>
      </c>
      <c r="AL68" s="62">
        <f t="shared" si="34"/>
        <v>0</v>
      </c>
      <c r="AM68" s="62">
        <f t="shared" si="35"/>
        <v>0</v>
      </c>
      <c r="AN68" s="62">
        <f t="shared" si="36"/>
        <v>6.5</v>
      </c>
      <c r="AO68" s="62">
        <f t="shared" si="37"/>
        <v>0</v>
      </c>
      <c r="AP68" s="63">
        <f t="shared" si="38"/>
        <v>0</v>
      </c>
    </row>
    <row r="69" spans="1:42" x14ac:dyDescent="0.2">
      <c r="A69" s="4" t="s">
        <v>204</v>
      </c>
      <c r="B69" t="s">
        <v>202</v>
      </c>
      <c r="E69" t="s">
        <v>10</v>
      </c>
      <c r="F69" s="4" t="s">
        <v>15</v>
      </c>
      <c r="G69" t="s">
        <v>17</v>
      </c>
      <c r="I69" s="13">
        <v>1</v>
      </c>
      <c r="Y69" s="67">
        <f t="shared" si="21"/>
        <v>6.5</v>
      </c>
      <c r="Z69" s="62">
        <f t="shared" si="22"/>
        <v>0</v>
      </c>
      <c r="AA69" s="62">
        <f t="shared" si="23"/>
        <v>6.5</v>
      </c>
      <c r="AB69" s="62">
        <f t="shared" si="24"/>
        <v>0</v>
      </c>
      <c r="AC69" s="62">
        <f t="shared" si="25"/>
        <v>0</v>
      </c>
      <c r="AD69" s="62">
        <f t="shared" si="26"/>
        <v>0</v>
      </c>
      <c r="AE69" s="62">
        <f t="shared" si="27"/>
        <v>0</v>
      </c>
      <c r="AF69" s="62">
        <f t="shared" si="28"/>
        <v>0</v>
      </c>
      <c r="AG69" s="62">
        <f t="shared" si="29"/>
        <v>0</v>
      </c>
      <c r="AH69" s="62">
        <f t="shared" si="30"/>
        <v>0</v>
      </c>
      <c r="AI69" s="62">
        <f t="shared" si="31"/>
        <v>0</v>
      </c>
      <c r="AJ69" s="62">
        <f t="shared" si="32"/>
        <v>0</v>
      </c>
      <c r="AK69" s="62">
        <f t="shared" si="33"/>
        <v>0</v>
      </c>
      <c r="AL69" s="62">
        <f t="shared" si="34"/>
        <v>0</v>
      </c>
      <c r="AM69" s="62">
        <f t="shared" si="35"/>
        <v>0</v>
      </c>
      <c r="AN69" s="62">
        <f t="shared" si="36"/>
        <v>0</v>
      </c>
      <c r="AO69" s="62">
        <f t="shared" si="37"/>
        <v>0</v>
      </c>
      <c r="AP69" s="62">
        <f t="shared" si="38"/>
        <v>0</v>
      </c>
    </row>
    <row r="70" spans="1:42" x14ac:dyDescent="0.2">
      <c r="A70" s="4" t="s">
        <v>205</v>
      </c>
      <c r="B70" s="40"/>
      <c r="E70" t="s">
        <v>10</v>
      </c>
      <c r="F70" s="4" t="s">
        <v>4</v>
      </c>
      <c r="G70" t="s">
        <v>28</v>
      </c>
      <c r="J70" s="14">
        <v>1</v>
      </c>
      <c r="Y70" s="67">
        <f t="shared" si="21"/>
        <v>6.5</v>
      </c>
      <c r="Z70" s="62">
        <f t="shared" si="22"/>
        <v>0</v>
      </c>
      <c r="AA70" s="62">
        <f t="shared" si="23"/>
        <v>0</v>
      </c>
      <c r="AB70" s="62">
        <f t="shared" si="24"/>
        <v>6.5</v>
      </c>
      <c r="AC70" s="62">
        <f t="shared" si="25"/>
        <v>0</v>
      </c>
      <c r="AD70" s="62">
        <f t="shared" si="26"/>
        <v>0</v>
      </c>
      <c r="AE70" s="62">
        <f t="shared" si="27"/>
        <v>0</v>
      </c>
      <c r="AF70" s="62">
        <f t="shared" si="28"/>
        <v>0</v>
      </c>
      <c r="AG70" s="62">
        <f t="shared" si="29"/>
        <v>0</v>
      </c>
      <c r="AH70" s="62">
        <f t="shared" si="30"/>
        <v>0</v>
      </c>
      <c r="AI70" s="62">
        <f t="shared" si="31"/>
        <v>0</v>
      </c>
      <c r="AJ70" s="62">
        <f t="shared" si="32"/>
        <v>0</v>
      </c>
      <c r="AK70" s="62">
        <f t="shared" si="33"/>
        <v>0</v>
      </c>
      <c r="AL70" s="62">
        <f t="shared" si="34"/>
        <v>0</v>
      </c>
      <c r="AM70" s="62">
        <f t="shared" si="35"/>
        <v>0</v>
      </c>
      <c r="AN70" s="62">
        <f t="shared" si="36"/>
        <v>0</v>
      </c>
      <c r="AO70" s="62">
        <f t="shared" si="37"/>
        <v>0</v>
      </c>
      <c r="AP70" s="62">
        <f t="shared" si="38"/>
        <v>0</v>
      </c>
    </row>
    <row r="71" spans="1:42" s="1" customFormat="1" x14ac:dyDescent="0.2">
      <c r="A71" s="1" t="s">
        <v>206</v>
      </c>
      <c r="E71" s="1" t="s">
        <v>10</v>
      </c>
      <c r="F71" s="8" t="s">
        <v>203</v>
      </c>
      <c r="G71" s="1" t="s">
        <v>84</v>
      </c>
      <c r="H71" s="10">
        <v>1</v>
      </c>
      <c r="I71" s="16"/>
      <c r="J71" s="17"/>
      <c r="K71" s="17"/>
      <c r="L71" s="17"/>
      <c r="M71" s="17"/>
      <c r="N71" s="17"/>
      <c r="O71" s="17"/>
      <c r="P71" s="17"/>
      <c r="Q71" s="17"/>
      <c r="R71" s="16"/>
      <c r="S71" s="17"/>
      <c r="T71" s="17"/>
      <c r="U71" s="17"/>
      <c r="V71" s="16"/>
      <c r="Y71" s="67">
        <f t="shared" si="21"/>
        <v>6.5</v>
      </c>
      <c r="Z71" s="62">
        <f t="shared" si="22"/>
        <v>6.5</v>
      </c>
      <c r="AA71" s="62">
        <f t="shared" si="23"/>
        <v>0</v>
      </c>
      <c r="AB71" s="62">
        <f t="shared" si="24"/>
        <v>0</v>
      </c>
      <c r="AC71" s="62">
        <f t="shared" si="25"/>
        <v>0</v>
      </c>
      <c r="AD71" s="62">
        <f t="shared" si="26"/>
        <v>0</v>
      </c>
      <c r="AE71" s="62">
        <f t="shared" si="27"/>
        <v>0</v>
      </c>
      <c r="AF71" s="62">
        <f t="shared" si="28"/>
        <v>0</v>
      </c>
      <c r="AG71" s="62">
        <f t="shared" si="29"/>
        <v>0</v>
      </c>
      <c r="AH71" s="62">
        <f t="shared" si="30"/>
        <v>0</v>
      </c>
      <c r="AI71" s="62">
        <f t="shared" si="31"/>
        <v>0</v>
      </c>
      <c r="AJ71" s="62">
        <f t="shared" si="32"/>
        <v>0</v>
      </c>
      <c r="AK71" s="62">
        <f t="shared" si="33"/>
        <v>0</v>
      </c>
      <c r="AL71" s="62">
        <f t="shared" si="34"/>
        <v>0</v>
      </c>
      <c r="AM71" s="62">
        <f t="shared" si="35"/>
        <v>0</v>
      </c>
      <c r="AN71" s="62">
        <f t="shared" si="36"/>
        <v>0</v>
      </c>
      <c r="AO71" s="62">
        <f t="shared" si="37"/>
        <v>0</v>
      </c>
      <c r="AP71" s="63">
        <f t="shared" si="38"/>
        <v>0</v>
      </c>
    </row>
    <row r="72" spans="1:42" x14ac:dyDescent="0.2">
      <c r="A72" s="4" t="s">
        <v>204</v>
      </c>
      <c r="B72" t="s">
        <v>207</v>
      </c>
      <c r="E72" t="s">
        <v>10</v>
      </c>
      <c r="F72" s="4" t="s">
        <v>15</v>
      </c>
      <c r="G72" t="s">
        <v>17</v>
      </c>
      <c r="I72" s="13">
        <v>1</v>
      </c>
      <c r="Y72" s="67">
        <f t="shared" ref="Y72:Y74" si="39">MAX(Z72:AP72)</f>
        <v>6.5</v>
      </c>
      <c r="Z72" s="62">
        <f t="shared" si="22"/>
        <v>0</v>
      </c>
      <c r="AA72" s="62">
        <f t="shared" si="23"/>
        <v>6.5</v>
      </c>
      <c r="AB72" s="62">
        <f t="shared" si="24"/>
        <v>0</v>
      </c>
      <c r="AC72" s="62">
        <f t="shared" si="25"/>
        <v>0</v>
      </c>
      <c r="AD72" s="62">
        <f t="shared" si="26"/>
        <v>0</v>
      </c>
      <c r="AE72" s="62">
        <f t="shared" si="27"/>
        <v>0</v>
      </c>
      <c r="AF72" s="62">
        <f t="shared" si="28"/>
        <v>0</v>
      </c>
      <c r="AG72" s="62">
        <f t="shared" si="29"/>
        <v>0</v>
      </c>
      <c r="AH72" s="62">
        <f t="shared" si="30"/>
        <v>0</v>
      </c>
      <c r="AI72" s="62">
        <f t="shared" si="31"/>
        <v>0</v>
      </c>
      <c r="AJ72" s="62">
        <f t="shared" si="32"/>
        <v>0</v>
      </c>
      <c r="AK72" s="62">
        <f t="shared" si="33"/>
        <v>0</v>
      </c>
      <c r="AL72" s="62">
        <f t="shared" si="34"/>
        <v>0</v>
      </c>
      <c r="AM72" s="62">
        <f t="shared" si="35"/>
        <v>0</v>
      </c>
      <c r="AN72" s="62">
        <f t="shared" si="36"/>
        <v>0</v>
      </c>
      <c r="AO72" s="62">
        <f t="shared" si="37"/>
        <v>0</v>
      </c>
      <c r="AP72" s="62">
        <f t="shared" si="38"/>
        <v>0</v>
      </c>
    </row>
    <row r="73" spans="1:42" x14ac:dyDescent="0.2">
      <c r="A73" s="4" t="s">
        <v>205</v>
      </c>
      <c r="B73" s="40"/>
      <c r="E73" t="s">
        <v>10</v>
      </c>
      <c r="F73" s="4" t="s">
        <v>4</v>
      </c>
      <c r="G73" t="s">
        <v>28</v>
      </c>
      <c r="J73" s="14">
        <v>1</v>
      </c>
      <c r="Y73" s="67">
        <f t="shared" si="39"/>
        <v>6.5</v>
      </c>
      <c r="Z73" s="62">
        <f t="shared" si="22"/>
        <v>0</v>
      </c>
      <c r="AA73" s="62">
        <f t="shared" si="23"/>
        <v>0</v>
      </c>
      <c r="AB73" s="62">
        <f t="shared" si="24"/>
        <v>6.5</v>
      </c>
      <c r="AC73" s="62">
        <f t="shared" si="25"/>
        <v>0</v>
      </c>
      <c r="AD73" s="62">
        <f t="shared" si="26"/>
        <v>0</v>
      </c>
      <c r="AE73" s="62">
        <f t="shared" si="27"/>
        <v>0</v>
      </c>
      <c r="AF73" s="62">
        <f t="shared" si="28"/>
        <v>0</v>
      </c>
      <c r="AG73" s="62">
        <f t="shared" si="29"/>
        <v>0</v>
      </c>
      <c r="AH73" s="62">
        <f t="shared" si="30"/>
        <v>0</v>
      </c>
      <c r="AI73" s="62">
        <f t="shared" si="31"/>
        <v>0</v>
      </c>
      <c r="AJ73" s="62">
        <f t="shared" si="32"/>
        <v>0</v>
      </c>
      <c r="AK73" s="62">
        <f t="shared" si="33"/>
        <v>0</v>
      </c>
      <c r="AL73" s="62">
        <f t="shared" si="34"/>
        <v>0</v>
      </c>
      <c r="AM73" s="62">
        <f t="shared" si="35"/>
        <v>0</v>
      </c>
      <c r="AN73" s="62">
        <f t="shared" si="36"/>
        <v>0</v>
      </c>
      <c r="AO73" s="62">
        <f t="shared" si="37"/>
        <v>0</v>
      </c>
      <c r="AP73" s="62">
        <f t="shared" si="38"/>
        <v>0</v>
      </c>
    </row>
    <row r="74" spans="1:42" s="1" customFormat="1" x14ac:dyDescent="0.2">
      <c r="A74" s="1" t="s">
        <v>206</v>
      </c>
      <c r="E74" s="1" t="s">
        <v>10</v>
      </c>
      <c r="F74" s="8" t="s">
        <v>203</v>
      </c>
      <c r="G74" s="1" t="s">
        <v>84</v>
      </c>
      <c r="H74" s="10">
        <v>1</v>
      </c>
      <c r="I74" s="16"/>
      <c r="J74" s="17"/>
      <c r="K74" s="17"/>
      <c r="L74" s="17"/>
      <c r="M74" s="17"/>
      <c r="N74" s="17"/>
      <c r="O74" s="17"/>
      <c r="P74" s="17"/>
      <c r="Q74" s="17"/>
      <c r="R74" s="16"/>
      <c r="S74" s="17"/>
      <c r="T74" s="17"/>
      <c r="U74" s="17"/>
      <c r="V74" s="16"/>
      <c r="Y74" s="67">
        <f t="shared" si="39"/>
        <v>6.5</v>
      </c>
      <c r="Z74" s="62">
        <f t="shared" si="22"/>
        <v>6.5</v>
      </c>
      <c r="AA74" s="62">
        <f t="shared" si="23"/>
        <v>0</v>
      </c>
      <c r="AB74" s="62">
        <f t="shared" si="24"/>
        <v>0</v>
      </c>
      <c r="AC74" s="62">
        <f t="shared" si="25"/>
        <v>0</v>
      </c>
      <c r="AD74" s="62">
        <f t="shared" si="26"/>
        <v>0</v>
      </c>
      <c r="AE74" s="62">
        <f t="shared" si="27"/>
        <v>0</v>
      </c>
      <c r="AF74" s="62">
        <f t="shared" si="28"/>
        <v>0</v>
      </c>
      <c r="AG74" s="62">
        <f t="shared" si="29"/>
        <v>0</v>
      </c>
      <c r="AH74" s="62">
        <f t="shared" si="30"/>
        <v>0</v>
      </c>
      <c r="AI74" s="62">
        <f t="shared" si="31"/>
        <v>0</v>
      </c>
      <c r="AJ74" s="62">
        <f t="shared" si="32"/>
        <v>0</v>
      </c>
      <c r="AK74" s="62">
        <f t="shared" si="33"/>
        <v>0</v>
      </c>
      <c r="AL74" s="62">
        <f t="shared" si="34"/>
        <v>0</v>
      </c>
      <c r="AM74" s="62">
        <f t="shared" si="35"/>
        <v>0</v>
      </c>
      <c r="AN74" s="62">
        <f t="shared" si="36"/>
        <v>0</v>
      </c>
      <c r="AO74" s="62">
        <f t="shared" si="37"/>
        <v>0</v>
      </c>
      <c r="AP74" s="63">
        <f t="shared" si="38"/>
        <v>0</v>
      </c>
    </row>
    <row r="75" spans="1:42" x14ac:dyDescent="0.2">
      <c r="A75" s="4" t="s">
        <v>209</v>
      </c>
      <c r="B75" t="s">
        <v>208</v>
      </c>
      <c r="C75" t="s">
        <v>273</v>
      </c>
      <c r="E75" s="21" t="s">
        <v>10</v>
      </c>
      <c r="F75" s="4" t="s">
        <v>258</v>
      </c>
      <c r="G75" s="4" t="s">
        <v>252</v>
      </c>
      <c r="N75" s="14">
        <v>1</v>
      </c>
      <c r="Y75" s="67">
        <f t="shared" ref="Y75:Y81" si="40">MAX(Z75:AP75)</f>
        <v>6.5</v>
      </c>
      <c r="Z75" s="62">
        <f t="shared" ref="Z75:Z81" si="41">VLOOKUP($E75,$I$124:$K$132,2,FALSE)*H75</f>
        <v>0</v>
      </c>
      <c r="AA75" s="62">
        <f t="shared" ref="AA75:AA81" si="42">VLOOKUP($E75,$I$124:$K$132,2,FALSE)*I75</f>
        <v>0</v>
      </c>
      <c r="AB75" s="62">
        <f t="shared" ref="AB75:AB81" si="43">VLOOKUP($E75,$I$124:$K$132,2,FALSE)*J75</f>
        <v>0</v>
      </c>
      <c r="AC75" s="62">
        <f t="shared" ref="AC75:AC81" si="44">VLOOKUP($E75,$I$124:$K$132,2,FALSE)*K75</f>
        <v>0</v>
      </c>
      <c r="AD75" s="62">
        <f t="shared" ref="AD75:AD81" si="45">VLOOKUP($E75,$I$124:$K$132,2,FALSE)*L75</f>
        <v>0</v>
      </c>
      <c r="AE75" s="62">
        <f t="shared" ref="AE75:AE81" si="46">VLOOKUP($E75,$I$124:$K$132,2,FALSE)*M75</f>
        <v>0</v>
      </c>
      <c r="AF75" s="62">
        <f t="shared" ref="AF75:AF81" si="47">VLOOKUP($E75,$I$124:$K$132,2,FALSE)*N75</f>
        <v>6.5</v>
      </c>
      <c r="AG75" s="62">
        <f t="shared" ref="AG75:AG81" si="48">VLOOKUP($E75,$I$124:$K$132,2,FALSE)*O75</f>
        <v>0</v>
      </c>
      <c r="AH75" s="62">
        <f t="shared" ref="AH75:AH81" si="49">VLOOKUP($E75,$I$124:$K$132,2,FALSE)*P75</f>
        <v>0</v>
      </c>
      <c r="AI75" s="62">
        <f t="shared" ref="AI75:AI81" si="50">VLOOKUP($E75,$I$124:$K$132,2,FALSE)*Q75</f>
        <v>0</v>
      </c>
      <c r="AJ75" s="62">
        <f t="shared" ref="AJ75:AJ81" si="51">VLOOKUP($E75,$I$124:$K$132,2,FALSE)*R75</f>
        <v>0</v>
      </c>
      <c r="AK75" s="62">
        <f t="shared" ref="AK75:AK81" si="52">VLOOKUP($E75,$I$124:$K$132,2,FALSE)*S75</f>
        <v>0</v>
      </c>
      <c r="AL75" s="62">
        <f t="shared" ref="AL75:AL81" si="53">VLOOKUP($E75,$I$124:$K$132,2,FALSE)*T75</f>
        <v>0</v>
      </c>
      <c r="AM75" s="62">
        <f t="shared" ref="AM75:AM81" si="54">VLOOKUP($E75,$I$124:$K$132,2,FALSE)*U75</f>
        <v>0</v>
      </c>
      <c r="AN75" s="62">
        <f t="shared" ref="AN75:AN81" si="55">VLOOKUP($E75,$I$124:$K$132,2,FALSE)*V75</f>
        <v>0</v>
      </c>
      <c r="AO75" s="62">
        <f t="shared" ref="AO75:AO81" si="56">VLOOKUP($E75,$I$124:$K$132,2,FALSE)*W75</f>
        <v>0</v>
      </c>
    </row>
    <row r="76" spans="1:42" x14ac:dyDescent="0.2">
      <c r="A76" s="4" t="s">
        <v>210</v>
      </c>
      <c r="C76" t="s">
        <v>274</v>
      </c>
      <c r="E76" s="21" t="s">
        <v>10</v>
      </c>
      <c r="F76" s="4" t="s">
        <v>4</v>
      </c>
      <c r="G76" s="4" t="s">
        <v>28</v>
      </c>
      <c r="J76" s="14">
        <v>1</v>
      </c>
      <c r="Y76" s="67">
        <f t="shared" si="40"/>
        <v>6.5</v>
      </c>
      <c r="Z76" s="62">
        <f t="shared" si="41"/>
        <v>0</v>
      </c>
      <c r="AA76" s="62">
        <f t="shared" si="42"/>
        <v>0</v>
      </c>
      <c r="AB76" s="62">
        <f t="shared" si="43"/>
        <v>6.5</v>
      </c>
      <c r="AC76" s="62">
        <f t="shared" si="44"/>
        <v>0</v>
      </c>
      <c r="AD76" s="62">
        <f t="shared" si="45"/>
        <v>0</v>
      </c>
      <c r="AE76" s="62">
        <f t="shared" si="46"/>
        <v>0</v>
      </c>
      <c r="AF76" s="62">
        <f t="shared" si="47"/>
        <v>0</v>
      </c>
      <c r="AG76" s="62">
        <f t="shared" si="48"/>
        <v>0</v>
      </c>
      <c r="AH76" s="62">
        <f t="shared" si="49"/>
        <v>0</v>
      </c>
      <c r="AI76" s="62">
        <f t="shared" si="50"/>
        <v>0</v>
      </c>
      <c r="AJ76" s="62">
        <f t="shared" si="51"/>
        <v>0</v>
      </c>
      <c r="AK76" s="62">
        <f t="shared" si="52"/>
        <v>0</v>
      </c>
      <c r="AL76" s="62">
        <f t="shared" si="53"/>
        <v>0</v>
      </c>
      <c r="AM76" s="62">
        <f t="shared" si="54"/>
        <v>0</v>
      </c>
      <c r="AN76" s="62">
        <f t="shared" si="55"/>
        <v>0</v>
      </c>
      <c r="AO76" s="62">
        <f t="shared" si="56"/>
        <v>0</v>
      </c>
    </row>
    <row r="77" spans="1:42" x14ac:dyDescent="0.2">
      <c r="A77" s="4" t="s">
        <v>211</v>
      </c>
      <c r="E77" s="21" t="s">
        <v>10</v>
      </c>
      <c r="F77" s="4" t="s">
        <v>259</v>
      </c>
      <c r="G77" s="4" t="s">
        <v>18</v>
      </c>
      <c r="K77" s="14">
        <v>1</v>
      </c>
      <c r="Y77" s="67">
        <f t="shared" si="40"/>
        <v>6.5</v>
      </c>
      <c r="Z77" s="62">
        <f t="shared" si="41"/>
        <v>0</v>
      </c>
      <c r="AA77" s="62">
        <f t="shared" si="42"/>
        <v>0</v>
      </c>
      <c r="AB77" s="62">
        <f t="shared" si="43"/>
        <v>0</v>
      </c>
      <c r="AC77" s="62">
        <f t="shared" si="44"/>
        <v>6.5</v>
      </c>
      <c r="AD77" s="62">
        <f t="shared" si="45"/>
        <v>0</v>
      </c>
      <c r="AE77" s="62">
        <f t="shared" si="46"/>
        <v>0</v>
      </c>
      <c r="AF77" s="62">
        <f t="shared" si="47"/>
        <v>0</v>
      </c>
      <c r="AG77" s="62">
        <f t="shared" si="48"/>
        <v>0</v>
      </c>
      <c r="AH77" s="62">
        <f t="shared" si="49"/>
        <v>0</v>
      </c>
      <c r="AI77" s="62">
        <f t="shared" si="50"/>
        <v>0</v>
      </c>
      <c r="AJ77" s="62">
        <f t="shared" si="51"/>
        <v>0</v>
      </c>
      <c r="AK77" s="62">
        <f t="shared" si="52"/>
        <v>0</v>
      </c>
      <c r="AL77" s="62">
        <f t="shared" si="53"/>
        <v>0</v>
      </c>
      <c r="AM77" s="62">
        <f t="shared" si="54"/>
        <v>0</v>
      </c>
      <c r="AN77" s="62">
        <f t="shared" si="55"/>
        <v>0</v>
      </c>
      <c r="AO77" s="62">
        <f t="shared" si="56"/>
        <v>0</v>
      </c>
    </row>
    <row r="78" spans="1:42" x14ac:dyDescent="0.2">
      <c r="A78" s="4" t="s">
        <v>212</v>
      </c>
      <c r="E78" s="21" t="s">
        <v>10</v>
      </c>
      <c r="F78" s="4" t="s">
        <v>260</v>
      </c>
      <c r="G78" s="4" t="s">
        <v>17</v>
      </c>
      <c r="I78" s="13">
        <v>1</v>
      </c>
      <c r="Y78" s="67">
        <f t="shared" si="40"/>
        <v>6.5</v>
      </c>
      <c r="Z78" s="62">
        <f t="shared" si="41"/>
        <v>0</v>
      </c>
      <c r="AA78" s="62">
        <f t="shared" si="42"/>
        <v>6.5</v>
      </c>
      <c r="AB78" s="62">
        <f t="shared" si="43"/>
        <v>0</v>
      </c>
      <c r="AC78" s="62">
        <f t="shared" si="44"/>
        <v>0</v>
      </c>
      <c r="AD78" s="62">
        <f t="shared" si="45"/>
        <v>0</v>
      </c>
      <c r="AE78" s="62">
        <f t="shared" si="46"/>
        <v>0</v>
      </c>
      <c r="AF78" s="62">
        <f t="shared" si="47"/>
        <v>0</v>
      </c>
      <c r="AG78" s="62">
        <f t="shared" si="48"/>
        <v>0</v>
      </c>
      <c r="AH78" s="62">
        <f t="shared" si="49"/>
        <v>0</v>
      </c>
      <c r="AI78" s="62">
        <f t="shared" si="50"/>
        <v>0</v>
      </c>
      <c r="AJ78" s="62">
        <f t="shared" si="51"/>
        <v>0</v>
      </c>
      <c r="AK78" s="62">
        <f t="shared" si="52"/>
        <v>0</v>
      </c>
      <c r="AL78" s="62">
        <f t="shared" si="53"/>
        <v>0</v>
      </c>
      <c r="AM78" s="62">
        <f t="shared" si="54"/>
        <v>0</v>
      </c>
      <c r="AN78" s="62">
        <f t="shared" si="55"/>
        <v>0</v>
      </c>
      <c r="AO78" s="62">
        <f t="shared" si="56"/>
        <v>0</v>
      </c>
    </row>
    <row r="79" spans="1:42" x14ac:dyDescent="0.2">
      <c r="A79" s="4" t="s">
        <v>213</v>
      </c>
      <c r="E79" s="21" t="s">
        <v>10</v>
      </c>
      <c r="F79" s="4" t="s">
        <v>261</v>
      </c>
      <c r="G79" s="4" t="s">
        <v>19</v>
      </c>
      <c r="L79" s="14">
        <v>1</v>
      </c>
      <c r="Y79" s="67">
        <f t="shared" si="40"/>
        <v>6.5</v>
      </c>
      <c r="Z79" s="62">
        <f t="shared" si="41"/>
        <v>0</v>
      </c>
      <c r="AA79" s="62">
        <f t="shared" si="42"/>
        <v>0</v>
      </c>
      <c r="AB79" s="62">
        <f t="shared" si="43"/>
        <v>0</v>
      </c>
      <c r="AC79" s="62">
        <f t="shared" si="44"/>
        <v>0</v>
      </c>
      <c r="AD79" s="62">
        <f t="shared" si="45"/>
        <v>6.5</v>
      </c>
      <c r="AE79" s="62">
        <f t="shared" si="46"/>
        <v>0</v>
      </c>
      <c r="AF79" s="62">
        <f t="shared" si="47"/>
        <v>0</v>
      </c>
      <c r="AG79" s="62">
        <f t="shared" si="48"/>
        <v>0</v>
      </c>
      <c r="AH79" s="62">
        <f t="shared" si="49"/>
        <v>0</v>
      </c>
      <c r="AI79" s="62">
        <f t="shared" si="50"/>
        <v>0</v>
      </c>
      <c r="AJ79" s="62">
        <f t="shared" si="51"/>
        <v>0</v>
      </c>
      <c r="AK79" s="62">
        <f t="shared" si="52"/>
        <v>0</v>
      </c>
      <c r="AL79" s="62">
        <f t="shared" si="53"/>
        <v>0</v>
      </c>
      <c r="AM79" s="62">
        <f t="shared" si="54"/>
        <v>0</v>
      </c>
      <c r="AN79" s="62">
        <f t="shared" si="55"/>
        <v>0</v>
      </c>
      <c r="AO79" s="62">
        <f t="shared" si="56"/>
        <v>0</v>
      </c>
    </row>
    <row r="80" spans="1:42" x14ac:dyDescent="0.2">
      <c r="A80" s="4" t="s">
        <v>214</v>
      </c>
      <c r="E80" s="21" t="s">
        <v>10</v>
      </c>
      <c r="F80" s="4" t="s">
        <v>262</v>
      </c>
      <c r="G80" s="4" t="s">
        <v>253</v>
      </c>
      <c r="H80" s="9">
        <v>1</v>
      </c>
      <c r="Y80" s="67">
        <f t="shared" si="40"/>
        <v>6.5</v>
      </c>
      <c r="Z80" s="62">
        <f t="shared" si="41"/>
        <v>6.5</v>
      </c>
      <c r="AA80" s="62">
        <f t="shared" si="42"/>
        <v>0</v>
      </c>
      <c r="AB80" s="62">
        <f t="shared" si="43"/>
        <v>0</v>
      </c>
      <c r="AC80" s="62">
        <f t="shared" si="44"/>
        <v>0</v>
      </c>
      <c r="AD80" s="62">
        <f t="shared" si="45"/>
        <v>0</v>
      </c>
      <c r="AE80" s="62">
        <f t="shared" si="46"/>
        <v>0</v>
      </c>
      <c r="AF80" s="62">
        <f t="shared" si="47"/>
        <v>0</v>
      </c>
      <c r="AG80" s="62">
        <f t="shared" si="48"/>
        <v>0</v>
      </c>
      <c r="AH80" s="62">
        <f t="shared" si="49"/>
        <v>0</v>
      </c>
      <c r="AI80" s="62">
        <f t="shared" si="50"/>
        <v>0</v>
      </c>
      <c r="AJ80" s="62">
        <f t="shared" si="51"/>
        <v>0</v>
      </c>
      <c r="AK80" s="62">
        <f t="shared" si="52"/>
        <v>0</v>
      </c>
      <c r="AL80" s="62">
        <f t="shared" si="53"/>
        <v>0</v>
      </c>
      <c r="AM80" s="62">
        <f t="shared" si="54"/>
        <v>0</v>
      </c>
      <c r="AN80" s="62">
        <f t="shared" si="55"/>
        <v>0</v>
      </c>
      <c r="AO80" s="62">
        <f t="shared" si="56"/>
        <v>0</v>
      </c>
    </row>
    <row r="81" spans="1:42" x14ac:dyDescent="0.2">
      <c r="A81" s="4" t="s">
        <v>215</v>
      </c>
      <c r="E81" s="21" t="s">
        <v>10</v>
      </c>
      <c r="F81" s="4" t="s">
        <v>263</v>
      </c>
      <c r="G81" s="4" t="s">
        <v>84</v>
      </c>
      <c r="H81" s="9">
        <v>1</v>
      </c>
      <c r="Y81" s="67">
        <f t="shared" si="40"/>
        <v>6.5</v>
      </c>
      <c r="Z81" s="62">
        <f t="shared" si="41"/>
        <v>6.5</v>
      </c>
      <c r="AA81" s="62">
        <f t="shared" si="42"/>
        <v>0</v>
      </c>
      <c r="AB81" s="62">
        <f t="shared" si="43"/>
        <v>0</v>
      </c>
      <c r="AC81" s="62">
        <f t="shared" si="44"/>
        <v>0</v>
      </c>
      <c r="AD81" s="62">
        <f t="shared" si="45"/>
        <v>0</v>
      </c>
      <c r="AE81" s="62">
        <f t="shared" si="46"/>
        <v>0</v>
      </c>
      <c r="AF81" s="62">
        <f t="shared" si="47"/>
        <v>0</v>
      </c>
      <c r="AG81" s="62">
        <f t="shared" si="48"/>
        <v>0</v>
      </c>
      <c r="AH81" s="62">
        <f t="shared" si="49"/>
        <v>0</v>
      </c>
      <c r="AI81" s="62">
        <f t="shared" si="50"/>
        <v>0</v>
      </c>
      <c r="AJ81" s="62">
        <f t="shared" si="51"/>
        <v>0</v>
      </c>
      <c r="AK81" s="62">
        <f t="shared" si="52"/>
        <v>0</v>
      </c>
      <c r="AL81" s="62">
        <f t="shared" si="53"/>
        <v>0</v>
      </c>
      <c r="AM81" s="62">
        <f t="shared" si="54"/>
        <v>0</v>
      </c>
      <c r="AN81" s="62">
        <f t="shared" si="55"/>
        <v>0</v>
      </c>
      <c r="AO81" s="62">
        <f t="shared" si="56"/>
        <v>0</v>
      </c>
    </row>
    <row r="82" spans="1:42" x14ac:dyDescent="0.2">
      <c r="A82" s="4" t="s">
        <v>216</v>
      </c>
      <c r="E82" s="21" t="s">
        <v>10</v>
      </c>
      <c r="F82" s="4" t="s">
        <v>264</v>
      </c>
      <c r="G82" s="4" t="s">
        <v>17</v>
      </c>
      <c r="I82" s="20">
        <v>1</v>
      </c>
      <c r="R82" s="20"/>
      <c r="V82" s="20"/>
      <c r="Y82" s="67">
        <f t="shared" ref="Y82:Y122" si="57">MAX(Z82:AP82)</f>
        <v>6.5</v>
      </c>
      <c r="Z82" s="62">
        <f t="shared" ref="Z82:Z122" si="58">VLOOKUP($E82,$I$124:$K$132,2,FALSE)*H82</f>
        <v>0</v>
      </c>
      <c r="AA82" s="62">
        <f t="shared" ref="AA82:AA122" si="59">VLOOKUP($E82,$I$124:$K$132,2,FALSE)*I82</f>
        <v>6.5</v>
      </c>
      <c r="AB82" s="62">
        <f t="shared" ref="AB82:AB122" si="60">VLOOKUP($E82,$I$124:$K$132,2,FALSE)*J82</f>
        <v>0</v>
      </c>
      <c r="AC82" s="62">
        <f t="shared" ref="AC82:AC122" si="61">VLOOKUP($E82,$I$124:$K$132,2,FALSE)*K82</f>
        <v>0</v>
      </c>
      <c r="AD82" s="62">
        <f t="shared" ref="AD82:AD122" si="62">VLOOKUP($E82,$I$124:$K$132,2,FALSE)*L82</f>
        <v>0</v>
      </c>
      <c r="AE82" s="62">
        <f t="shared" ref="AE82:AE122" si="63">VLOOKUP($E82,$I$124:$K$132,2,FALSE)*M82</f>
        <v>0</v>
      </c>
      <c r="AF82" s="62">
        <f t="shared" ref="AF82:AF122" si="64">VLOOKUP($E82,$I$124:$K$132,2,FALSE)*N82</f>
        <v>0</v>
      </c>
      <c r="AG82" s="62">
        <f t="shared" ref="AG82:AG122" si="65">VLOOKUP($E82,$I$124:$K$132,2,FALSE)*O82</f>
        <v>0</v>
      </c>
      <c r="AH82" s="62">
        <f t="shared" ref="AH82:AH122" si="66">VLOOKUP($E82,$I$124:$K$132,2,FALSE)*P82</f>
        <v>0</v>
      </c>
      <c r="AI82" s="62">
        <f t="shared" ref="AI82:AI122" si="67">VLOOKUP($E82,$I$124:$K$132,2,FALSE)*Q82</f>
        <v>0</v>
      </c>
      <c r="AJ82" s="62">
        <f t="shared" ref="AJ82:AJ122" si="68">VLOOKUP($E82,$I$124:$K$132,2,FALSE)*R82</f>
        <v>0</v>
      </c>
      <c r="AK82" s="62">
        <f t="shared" ref="AK82:AK122" si="69">VLOOKUP($E82,$I$124:$K$132,2,FALSE)*S82</f>
        <v>0</v>
      </c>
      <c r="AL82" s="62">
        <f t="shared" ref="AL82:AL122" si="70">VLOOKUP($E82,$I$124:$K$132,2,FALSE)*T82</f>
        <v>0</v>
      </c>
      <c r="AM82" s="62">
        <f t="shared" ref="AM82:AM122" si="71">VLOOKUP($E82,$I$124:$K$132,2,FALSE)*U82</f>
        <v>0</v>
      </c>
      <c r="AN82" s="62">
        <f t="shared" ref="AN82:AN122" si="72">VLOOKUP($E82,$I$124:$K$132,2,FALSE)*V82</f>
        <v>0</v>
      </c>
      <c r="AO82" s="62">
        <f t="shared" ref="AO82:AO122" si="73">VLOOKUP($E82,$I$124:$K$132,2,FALSE)*W82</f>
        <v>0</v>
      </c>
    </row>
    <row r="83" spans="1:42" x14ac:dyDescent="0.2">
      <c r="A83" s="4" t="s">
        <v>237</v>
      </c>
      <c r="E83" s="21" t="s">
        <v>10</v>
      </c>
      <c r="F83" s="4" t="s">
        <v>265</v>
      </c>
      <c r="G83" s="4" t="s">
        <v>28</v>
      </c>
      <c r="I83" s="20"/>
      <c r="J83" s="14">
        <v>1</v>
      </c>
      <c r="R83" s="20"/>
      <c r="V83" s="20"/>
      <c r="Y83" s="67">
        <f t="shared" si="57"/>
        <v>6.5</v>
      </c>
      <c r="Z83" s="62">
        <f t="shared" si="58"/>
        <v>0</v>
      </c>
      <c r="AA83" s="62">
        <f t="shared" si="59"/>
        <v>0</v>
      </c>
      <c r="AB83" s="62">
        <f t="shared" si="60"/>
        <v>6.5</v>
      </c>
      <c r="AC83" s="62">
        <f t="shared" si="61"/>
        <v>0</v>
      </c>
      <c r="AD83" s="62">
        <f t="shared" si="62"/>
        <v>0</v>
      </c>
      <c r="AE83" s="62">
        <f t="shared" si="63"/>
        <v>0</v>
      </c>
      <c r="AF83" s="62">
        <f t="shared" si="64"/>
        <v>0</v>
      </c>
      <c r="AG83" s="62">
        <f t="shared" si="65"/>
        <v>0</v>
      </c>
      <c r="AH83" s="62">
        <f t="shared" si="66"/>
        <v>0</v>
      </c>
      <c r="AI83" s="62">
        <f t="shared" si="67"/>
        <v>0</v>
      </c>
      <c r="AJ83" s="62">
        <f t="shared" si="68"/>
        <v>0</v>
      </c>
      <c r="AK83" s="62">
        <f t="shared" si="69"/>
        <v>0</v>
      </c>
      <c r="AL83" s="62">
        <f t="shared" si="70"/>
        <v>0</v>
      </c>
      <c r="AM83" s="62">
        <f t="shared" si="71"/>
        <v>0</v>
      </c>
      <c r="AN83" s="62">
        <f t="shared" si="72"/>
        <v>0</v>
      </c>
      <c r="AO83" s="62">
        <f t="shared" si="73"/>
        <v>0</v>
      </c>
    </row>
    <row r="84" spans="1:42" x14ac:dyDescent="0.2">
      <c r="A84" s="4" t="s">
        <v>238</v>
      </c>
      <c r="E84" s="21" t="s">
        <v>10</v>
      </c>
      <c r="F84" s="4" t="s">
        <v>266</v>
      </c>
      <c r="G84" s="4" t="s">
        <v>254</v>
      </c>
      <c r="I84" s="20"/>
      <c r="P84" s="14">
        <v>1</v>
      </c>
      <c r="R84" s="20"/>
      <c r="V84" s="20"/>
      <c r="Y84" s="67">
        <f t="shared" si="57"/>
        <v>6.5</v>
      </c>
      <c r="Z84" s="62">
        <f t="shared" si="58"/>
        <v>0</v>
      </c>
      <c r="AA84" s="62">
        <f t="shared" si="59"/>
        <v>0</v>
      </c>
      <c r="AB84" s="62">
        <f t="shared" si="60"/>
        <v>0</v>
      </c>
      <c r="AC84" s="62">
        <f t="shared" si="61"/>
        <v>0</v>
      </c>
      <c r="AD84" s="62">
        <f t="shared" si="62"/>
        <v>0</v>
      </c>
      <c r="AE84" s="62">
        <f t="shared" si="63"/>
        <v>0</v>
      </c>
      <c r="AF84" s="62">
        <f t="shared" si="64"/>
        <v>0</v>
      </c>
      <c r="AG84" s="62">
        <f t="shared" si="65"/>
        <v>0</v>
      </c>
      <c r="AH84" s="62">
        <f t="shared" si="66"/>
        <v>6.5</v>
      </c>
      <c r="AI84" s="62">
        <f t="shared" si="67"/>
        <v>0</v>
      </c>
      <c r="AJ84" s="62">
        <f t="shared" si="68"/>
        <v>0</v>
      </c>
      <c r="AK84" s="62">
        <f t="shared" si="69"/>
        <v>0</v>
      </c>
      <c r="AL84" s="62">
        <f t="shared" si="70"/>
        <v>0</v>
      </c>
      <c r="AM84" s="62">
        <f t="shared" si="71"/>
        <v>0</v>
      </c>
      <c r="AN84" s="62">
        <f t="shared" si="72"/>
        <v>0</v>
      </c>
      <c r="AO84" s="62">
        <f t="shared" si="73"/>
        <v>0</v>
      </c>
    </row>
    <row r="85" spans="1:42" x14ac:dyDescent="0.2">
      <c r="A85" s="4" t="s">
        <v>240</v>
      </c>
      <c r="E85" s="21" t="s">
        <v>10</v>
      </c>
      <c r="F85" s="4" t="s">
        <v>267</v>
      </c>
      <c r="G85" s="4" t="s">
        <v>28</v>
      </c>
      <c r="I85" s="20"/>
      <c r="M85" s="14">
        <v>1</v>
      </c>
      <c r="R85" s="20"/>
      <c r="V85" s="20"/>
      <c r="Y85" s="67">
        <f t="shared" si="57"/>
        <v>6.5</v>
      </c>
      <c r="Z85" s="62">
        <f t="shared" si="58"/>
        <v>0</v>
      </c>
      <c r="AA85" s="62">
        <f t="shared" si="59"/>
        <v>0</v>
      </c>
      <c r="AB85" s="62">
        <f t="shared" si="60"/>
        <v>0</v>
      </c>
      <c r="AC85" s="62">
        <f t="shared" si="61"/>
        <v>0</v>
      </c>
      <c r="AD85" s="62">
        <f t="shared" si="62"/>
        <v>0</v>
      </c>
      <c r="AE85" s="62">
        <f t="shared" si="63"/>
        <v>6.5</v>
      </c>
      <c r="AF85" s="62">
        <f t="shared" si="64"/>
        <v>0</v>
      </c>
      <c r="AG85" s="62">
        <f t="shared" si="65"/>
        <v>0</v>
      </c>
      <c r="AH85" s="62">
        <f t="shared" si="66"/>
        <v>0</v>
      </c>
      <c r="AI85" s="62">
        <f t="shared" si="67"/>
        <v>0</v>
      </c>
      <c r="AJ85" s="62">
        <f t="shared" si="68"/>
        <v>0</v>
      </c>
      <c r="AK85" s="62">
        <f t="shared" si="69"/>
        <v>0</v>
      </c>
      <c r="AL85" s="62">
        <f t="shared" si="70"/>
        <v>0</v>
      </c>
      <c r="AM85" s="62">
        <f t="shared" si="71"/>
        <v>0</v>
      </c>
      <c r="AN85" s="62">
        <f t="shared" si="72"/>
        <v>0</v>
      </c>
      <c r="AO85" s="62">
        <f t="shared" si="73"/>
        <v>0</v>
      </c>
    </row>
    <row r="86" spans="1:42" x14ac:dyDescent="0.2">
      <c r="A86" s="4" t="s">
        <v>239</v>
      </c>
      <c r="E86" s="21" t="s">
        <v>10</v>
      </c>
      <c r="F86" s="4" t="s">
        <v>268</v>
      </c>
      <c r="G86" s="4" t="s">
        <v>255</v>
      </c>
      <c r="I86" s="20"/>
      <c r="M86" s="14">
        <v>1</v>
      </c>
      <c r="R86" s="20"/>
      <c r="V86" s="20"/>
      <c r="Y86" s="67">
        <f t="shared" si="57"/>
        <v>6.5</v>
      </c>
      <c r="Z86" s="62">
        <f t="shared" si="58"/>
        <v>0</v>
      </c>
      <c r="AA86" s="62">
        <f t="shared" si="59"/>
        <v>0</v>
      </c>
      <c r="AB86" s="62">
        <f t="shared" si="60"/>
        <v>0</v>
      </c>
      <c r="AC86" s="62">
        <f t="shared" si="61"/>
        <v>0</v>
      </c>
      <c r="AD86" s="62">
        <f t="shared" si="62"/>
        <v>0</v>
      </c>
      <c r="AE86" s="62">
        <f t="shared" si="63"/>
        <v>6.5</v>
      </c>
      <c r="AF86" s="62">
        <f t="shared" si="64"/>
        <v>0</v>
      </c>
      <c r="AG86" s="62">
        <f t="shared" si="65"/>
        <v>0</v>
      </c>
      <c r="AH86" s="62">
        <f t="shared" si="66"/>
        <v>0</v>
      </c>
      <c r="AI86" s="62">
        <f t="shared" si="67"/>
        <v>0</v>
      </c>
      <c r="AJ86" s="62">
        <f t="shared" si="68"/>
        <v>0</v>
      </c>
      <c r="AK86" s="62">
        <f t="shared" si="69"/>
        <v>0</v>
      </c>
      <c r="AL86" s="62">
        <f t="shared" si="70"/>
        <v>0</v>
      </c>
      <c r="AM86" s="62">
        <f t="shared" si="71"/>
        <v>0</v>
      </c>
      <c r="AN86" s="62">
        <f t="shared" si="72"/>
        <v>0</v>
      </c>
      <c r="AO86" s="62">
        <f t="shared" si="73"/>
        <v>0</v>
      </c>
    </row>
    <row r="87" spans="1:42" x14ac:dyDescent="0.2">
      <c r="A87" s="4" t="s">
        <v>241</v>
      </c>
      <c r="E87" s="21" t="s">
        <v>10</v>
      </c>
      <c r="F87" s="4" t="s">
        <v>269</v>
      </c>
      <c r="G87" s="4" t="s">
        <v>19</v>
      </c>
      <c r="I87" s="20"/>
      <c r="Q87" s="14">
        <v>1</v>
      </c>
      <c r="R87" s="20"/>
      <c r="V87" s="20"/>
      <c r="Y87" s="67">
        <f t="shared" si="57"/>
        <v>6.5</v>
      </c>
      <c r="Z87" s="62">
        <f t="shared" si="58"/>
        <v>0</v>
      </c>
      <c r="AA87" s="62">
        <f t="shared" si="59"/>
        <v>0</v>
      </c>
      <c r="AB87" s="62">
        <f t="shared" si="60"/>
        <v>0</v>
      </c>
      <c r="AC87" s="62">
        <f t="shared" si="61"/>
        <v>0</v>
      </c>
      <c r="AD87" s="62">
        <f t="shared" si="62"/>
        <v>0</v>
      </c>
      <c r="AE87" s="62">
        <f t="shared" si="63"/>
        <v>0</v>
      </c>
      <c r="AF87" s="62">
        <f t="shared" si="64"/>
        <v>0</v>
      </c>
      <c r="AG87" s="62">
        <f t="shared" si="65"/>
        <v>0</v>
      </c>
      <c r="AH87" s="62">
        <f t="shared" si="66"/>
        <v>0</v>
      </c>
      <c r="AI87" s="62">
        <f t="shared" si="67"/>
        <v>6.5</v>
      </c>
      <c r="AJ87" s="62">
        <f t="shared" si="68"/>
        <v>0</v>
      </c>
      <c r="AK87" s="62">
        <f t="shared" si="69"/>
        <v>0</v>
      </c>
      <c r="AL87" s="62">
        <f t="shared" si="70"/>
        <v>0</v>
      </c>
      <c r="AM87" s="62">
        <f t="shared" si="71"/>
        <v>0</v>
      </c>
      <c r="AN87" s="62">
        <f t="shared" si="72"/>
        <v>0</v>
      </c>
      <c r="AO87" s="62">
        <f t="shared" si="73"/>
        <v>0</v>
      </c>
    </row>
    <row r="88" spans="1:42" x14ac:dyDescent="0.2">
      <c r="A88" s="4" t="s">
        <v>242</v>
      </c>
      <c r="E88" s="21" t="s">
        <v>10</v>
      </c>
      <c r="F88" s="4" t="s">
        <v>270</v>
      </c>
      <c r="G88" s="4" t="s">
        <v>256</v>
      </c>
      <c r="I88" s="20"/>
      <c r="Q88" s="14">
        <v>1</v>
      </c>
      <c r="R88" s="20"/>
      <c r="V88" s="20"/>
      <c r="Y88" s="67">
        <f t="shared" si="57"/>
        <v>6.5</v>
      </c>
      <c r="Z88" s="62">
        <f t="shared" si="58"/>
        <v>0</v>
      </c>
      <c r="AA88" s="62">
        <f t="shared" si="59"/>
        <v>0</v>
      </c>
      <c r="AB88" s="62">
        <f t="shared" si="60"/>
        <v>0</v>
      </c>
      <c r="AC88" s="62">
        <f t="shared" si="61"/>
        <v>0</v>
      </c>
      <c r="AD88" s="62">
        <f t="shared" si="62"/>
        <v>0</v>
      </c>
      <c r="AE88" s="62">
        <f t="shared" si="63"/>
        <v>0</v>
      </c>
      <c r="AF88" s="62">
        <f t="shared" si="64"/>
        <v>0</v>
      </c>
      <c r="AG88" s="62">
        <f t="shared" si="65"/>
        <v>0</v>
      </c>
      <c r="AH88" s="62">
        <f t="shared" si="66"/>
        <v>0</v>
      </c>
      <c r="AI88" s="62">
        <f t="shared" si="67"/>
        <v>6.5</v>
      </c>
      <c r="AJ88" s="62">
        <f t="shared" si="68"/>
        <v>0</v>
      </c>
      <c r="AK88" s="62">
        <f t="shared" si="69"/>
        <v>0</v>
      </c>
      <c r="AL88" s="62">
        <f t="shared" si="70"/>
        <v>0</v>
      </c>
      <c r="AM88" s="62">
        <f t="shared" si="71"/>
        <v>0</v>
      </c>
      <c r="AN88" s="62">
        <f t="shared" si="72"/>
        <v>0</v>
      </c>
      <c r="AO88" s="62">
        <f t="shared" si="73"/>
        <v>0</v>
      </c>
    </row>
    <row r="89" spans="1:42" x14ac:dyDescent="0.2">
      <c r="A89" s="4" t="s">
        <v>243</v>
      </c>
      <c r="E89" s="21" t="s">
        <v>10</v>
      </c>
      <c r="F89" s="4" t="s">
        <v>271</v>
      </c>
      <c r="G89" s="4" t="s">
        <v>18</v>
      </c>
      <c r="I89" s="20"/>
      <c r="O89" s="14">
        <v>1</v>
      </c>
      <c r="R89" s="20"/>
      <c r="V89" s="20"/>
      <c r="Y89" s="67">
        <f t="shared" si="57"/>
        <v>6.5</v>
      </c>
      <c r="Z89" s="62">
        <f t="shared" si="58"/>
        <v>0</v>
      </c>
      <c r="AA89" s="62">
        <f t="shared" si="59"/>
        <v>0</v>
      </c>
      <c r="AB89" s="62">
        <f t="shared" si="60"/>
        <v>0</v>
      </c>
      <c r="AC89" s="62">
        <f t="shared" si="61"/>
        <v>0</v>
      </c>
      <c r="AD89" s="62">
        <f t="shared" si="62"/>
        <v>0</v>
      </c>
      <c r="AE89" s="62">
        <f t="shared" si="63"/>
        <v>0</v>
      </c>
      <c r="AF89" s="62">
        <f t="shared" si="64"/>
        <v>0</v>
      </c>
      <c r="AG89" s="62">
        <f t="shared" si="65"/>
        <v>6.5</v>
      </c>
      <c r="AH89" s="62">
        <f t="shared" si="66"/>
        <v>0</v>
      </c>
      <c r="AI89" s="62">
        <f t="shared" si="67"/>
        <v>0</v>
      </c>
      <c r="AJ89" s="62">
        <f t="shared" si="68"/>
        <v>0</v>
      </c>
      <c r="AK89" s="62">
        <f t="shared" si="69"/>
        <v>0</v>
      </c>
      <c r="AL89" s="62">
        <f t="shared" si="70"/>
        <v>0</v>
      </c>
      <c r="AM89" s="62">
        <f t="shared" si="71"/>
        <v>0</v>
      </c>
      <c r="AN89" s="62">
        <f t="shared" si="72"/>
        <v>0</v>
      </c>
      <c r="AO89" s="62">
        <f t="shared" si="73"/>
        <v>0</v>
      </c>
    </row>
    <row r="90" spans="1:42" s="56" customFormat="1" ht="17" thickBot="1" x14ac:dyDescent="0.25">
      <c r="A90" s="55" t="s">
        <v>244</v>
      </c>
      <c r="E90" s="56" t="s">
        <v>10</v>
      </c>
      <c r="F90" s="55" t="s">
        <v>272</v>
      </c>
      <c r="G90" s="55" t="s">
        <v>257</v>
      </c>
      <c r="H90" s="57"/>
      <c r="I90" s="58"/>
      <c r="J90" s="59"/>
      <c r="K90" s="59"/>
      <c r="L90" s="59"/>
      <c r="M90" s="59"/>
      <c r="N90" s="59"/>
      <c r="O90" s="59">
        <v>1</v>
      </c>
      <c r="P90" s="59"/>
      <c r="Q90" s="59"/>
      <c r="R90" s="58"/>
      <c r="S90" s="59"/>
      <c r="T90" s="59"/>
      <c r="U90" s="59"/>
      <c r="V90" s="58"/>
      <c r="Y90" s="67">
        <f t="shared" si="57"/>
        <v>6.5</v>
      </c>
      <c r="Z90" s="62">
        <f t="shared" si="58"/>
        <v>0</v>
      </c>
      <c r="AA90" s="62">
        <f t="shared" si="59"/>
        <v>0</v>
      </c>
      <c r="AB90" s="62">
        <f t="shared" si="60"/>
        <v>0</v>
      </c>
      <c r="AC90" s="62">
        <f t="shared" si="61"/>
        <v>0</v>
      </c>
      <c r="AD90" s="62">
        <f t="shared" si="62"/>
        <v>0</v>
      </c>
      <c r="AE90" s="62">
        <f t="shared" si="63"/>
        <v>0</v>
      </c>
      <c r="AF90" s="62">
        <f t="shared" si="64"/>
        <v>0</v>
      </c>
      <c r="AG90" s="62">
        <f t="shared" si="65"/>
        <v>6.5</v>
      </c>
      <c r="AH90" s="62">
        <f t="shared" si="66"/>
        <v>0</v>
      </c>
      <c r="AI90" s="62">
        <f t="shared" si="67"/>
        <v>0</v>
      </c>
      <c r="AJ90" s="62">
        <f t="shared" si="68"/>
        <v>0</v>
      </c>
      <c r="AK90" s="62">
        <f t="shared" si="69"/>
        <v>0</v>
      </c>
      <c r="AL90" s="62">
        <f t="shared" si="70"/>
        <v>0</v>
      </c>
      <c r="AM90" s="62">
        <f t="shared" si="71"/>
        <v>0</v>
      </c>
      <c r="AN90" s="62">
        <f t="shared" si="72"/>
        <v>0</v>
      </c>
      <c r="AO90" s="62">
        <f t="shared" si="73"/>
        <v>0</v>
      </c>
      <c r="AP90" s="60"/>
    </row>
    <row r="91" spans="1:42" x14ac:dyDescent="0.2">
      <c r="A91" s="4" t="s">
        <v>218</v>
      </c>
      <c r="B91" t="s">
        <v>217</v>
      </c>
      <c r="C91" t="s">
        <v>273</v>
      </c>
      <c r="E91" s="21" t="s">
        <v>10</v>
      </c>
      <c r="F91" s="4" t="s">
        <v>258</v>
      </c>
      <c r="G91" s="4" t="s">
        <v>252</v>
      </c>
      <c r="I91" s="20"/>
      <c r="N91" s="14">
        <v>1</v>
      </c>
      <c r="Y91" s="67">
        <f t="shared" si="57"/>
        <v>6.5</v>
      </c>
      <c r="Z91" s="62">
        <f t="shared" si="58"/>
        <v>0</v>
      </c>
      <c r="AA91" s="62">
        <f t="shared" si="59"/>
        <v>0</v>
      </c>
      <c r="AB91" s="62">
        <f t="shared" si="60"/>
        <v>0</v>
      </c>
      <c r="AC91" s="62">
        <f t="shared" si="61"/>
        <v>0</v>
      </c>
      <c r="AD91" s="62">
        <f t="shared" si="62"/>
        <v>0</v>
      </c>
      <c r="AE91" s="62">
        <f t="shared" si="63"/>
        <v>0</v>
      </c>
      <c r="AF91" s="62">
        <f t="shared" si="64"/>
        <v>6.5</v>
      </c>
      <c r="AG91" s="62">
        <f t="shared" si="65"/>
        <v>0</v>
      </c>
      <c r="AH91" s="62">
        <f t="shared" si="66"/>
        <v>0</v>
      </c>
      <c r="AI91" s="62">
        <f t="shared" si="67"/>
        <v>0</v>
      </c>
      <c r="AJ91" s="62">
        <f t="shared" si="68"/>
        <v>0</v>
      </c>
      <c r="AK91" s="62">
        <f t="shared" si="69"/>
        <v>0</v>
      </c>
      <c r="AL91" s="62">
        <f t="shared" si="70"/>
        <v>0</v>
      </c>
      <c r="AM91" s="62">
        <f t="shared" si="71"/>
        <v>0</v>
      </c>
      <c r="AN91" s="62">
        <f t="shared" si="72"/>
        <v>0</v>
      </c>
      <c r="AO91" s="62">
        <f t="shared" si="73"/>
        <v>0</v>
      </c>
    </row>
    <row r="92" spans="1:42" x14ac:dyDescent="0.2">
      <c r="A92" s="4" t="s">
        <v>219</v>
      </c>
      <c r="C92" t="s">
        <v>275</v>
      </c>
      <c r="E92" s="21" t="s">
        <v>10</v>
      </c>
      <c r="F92" s="4" t="s">
        <v>4</v>
      </c>
      <c r="G92" s="4" t="s">
        <v>28</v>
      </c>
      <c r="I92" s="20"/>
      <c r="J92" s="14">
        <v>1</v>
      </c>
      <c r="Y92" s="67">
        <f t="shared" si="57"/>
        <v>6.5</v>
      </c>
      <c r="Z92" s="62">
        <f t="shared" si="58"/>
        <v>0</v>
      </c>
      <c r="AA92" s="62">
        <f t="shared" si="59"/>
        <v>0</v>
      </c>
      <c r="AB92" s="62">
        <f t="shared" si="60"/>
        <v>6.5</v>
      </c>
      <c r="AC92" s="62">
        <f t="shared" si="61"/>
        <v>0</v>
      </c>
      <c r="AD92" s="62">
        <f t="shared" si="62"/>
        <v>0</v>
      </c>
      <c r="AE92" s="62">
        <f t="shared" si="63"/>
        <v>0</v>
      </c>
      <c r="AF92" s="62">
        <f t="shared" si="64"/>
        <v>0</v>
      </c>
      <c r="AG92" s="62">
        <f t="shared" si="65"/>
        <v>0</v>
      </c>
      <c r="AH92" s="62">
        <f t="shared" si="66"/>
        <v>0</v>
      </c>
      <c r="AI92" s="62">
        <f t="shared" si="67"/>
        <v>0</v>
      </c>
      <c r="AJ92" s="62">
        <f t="shared" si="68"/>
        <v>0</v>
      </c>
      <c r="AK92" s="62">
        <f t="shared" si="69"/>
        <v>0</v>
      </c>
      <c r="AL92" s="62">
        <f t="shared" si="70"/>
        <v>0</v>
      </c>
      <c r="AM92" s="62">
        <f t="shared" si="71"/>
        <v>0</v>
      </c>
      <c r="AN92" s="62">
        <f t="shared" si="72"/>
        <v>0</v>
      </c>
      <c r="AO92" s="62">
        <f t="shared" si="73"/>
        <v>0</v>
      </c>
    </row>
    <row r="93" spans="1:42" x14ac:dyDescent="0.2">
      <c r="A93" s="4" t="s">
        <v>220</v>
      </c>
      <c r="E93" s="21" t="s">
        <v>10</v>
      </c>
      <c r="F93" s="4" t="s">
        <v>259</v>
      </c>
      <c r="G93" s="4" t="s">
        <v>18</v>
      </c>
      <c r="I93" s="20"/>
      <c r="K93" s="14">
        <v>1</v>
      </c>
      <c r="Y93" s="67">
        <f t="shared" si="57"/>
        <v>6.5</v>
      </c>
      <c r="Z93" s="62">
        <f t="shared" si="58"/>
        <v>0</v>
      </c>
      <c r="AA93" s="62">
        <f t="shared" si="59"/>
        <v>0</v>
      </c>
      <c r="AB93" s="62">
        <f t="shared" si="60"/>
        <v>0</v>
      </c>
      <c r="AC93" s="62">
        <f t="shared" si="61"/>
        <v>6.5</v>
      </c>
      <c r="AD93" s="62">
        <f t="shared" si="62"/>
        <v>0</v>
      </c>
      <c r="AE93" s="62">
        <f t="shared" si="63"/>
        <v>0</v>
      </c>
      <c r="AF93" s="62">
        <f t="shared" si="64"/>
        <v>0</v>
      </c>
      <c r="AG93" s="62">
        <f t="shared" si="65"/>
        <v>0</v>
      </c>
      <c r="AH93" s="62">
        <f t="shared" si="66"/>
        <v>0</v>
      </c>
      <c r="AI93" s="62">
        <f t="shared" si="67"/>
        <v>0</v>
      </c>
      <c r="AJ93" s="62">
        <f t="shared" si="68"/>
        <v>0</v>
      </c>
      <c r="AK93" s="62">
        <f t="shared" si="69"/>
        <v>0</v>
      </c>
      <c r="AL93" s="62">
        <f t="shared" si="70"/>
        <v>0</v>
      </c>
      <c r="AM93" s="62">
        <f t="shared" si="71"/>
        <v>0</v>
      </c>
      <c r="AN93" s="62">
        <f t="shared" si="72"/>
        <v>0</v>
      </c>
      <c r="AO93" s="62">
        <f t="shared" si="73"/>
        <v>0</v>
      </c>
    </row>
    <row r="94" spans="1:42" x14ac:dyDescent="0.2">
      <c r="A94" s="4" t="s">
        <v>221</v>
      </c>
      <c r="E94" s="21" t="s">
        <v>10</v>
      </c>
      <c r="F94" s="4" t="s">
        <v>260</v>
      </c>
      <c r="G94" s="4" t="s">
        <v>17</v>
      </c>
      <c r="I94" s="20">
        <v>1</v>
      </c>
      <c r="Y94" s="67">
        <f t="shared" si="57"/>
        <v>6.5</v>
      </c>
      <c r="Z94" s="62">
        <f t="shared" si="58"/>
        <v>0</v>
      </c>
      <c r="AA94" s="62">
        <f t="shared" si="59"/>
        <v>6.5</v>
      </c>
      <c r="AB94" s="62">
        <f t="shared" si="60"/>
        <v>0</v>
      </c>
      <c r="AC94" s="62">
        <f t="shared" si="61"/>
        <v>0</v>
      </c>
      <c r="AD94" s="62">
        <f t="shared" si="62"/>
        <v>0</v>
      </c>
      <c r="AE94" s="62">
        <f t="shared" si="63"/>
        <v>0</v>
      </c>
      <c r="AF94" s="62">
        <f t="shared" si="64"/>
        <v>0</v>
      </c>
      <c r="AG94" s="62">
        <f t="shared" si="65"/>
        <v>0</v>
      </c>
      <c r="AH94" s="62">
        <f t="shared" si="66"/>
        <v>0</v>
      </c>
      <c r="AI94" s="62">
        <f t="shared" si="67"/>
        <v>0</v>
      </c>
      <c r="AJ94" s="62">
        <f t="shared" si="68"/>
        <v>0</v>
      </c>
      <c r="AK94" s="62">
        <f t="shared" si="69"/>
        <v>0</v>
      </c>
      <c r="AL94" s="62">
        <f t="shared" si="70"/>
        <v>0</v>
      </c>
      <c r="AM94" s="62">
        <f t="shared" si="71"/>
        <v>0</v>
      </c>
      <c r="AN94" s="62">
        <f t="shared" si="72"/>
        <v>0</v>
      </c>
      <c r="AO94" s="62">
        <f t="shared" si="73"/>
        <v>0</v>
      </c>
    </row>
    <row r="95" spans="1:42" x14ac:dyDescent="0.2">
      <c r="A95" s="4" t="s">
        <v>222</v>
      </c>
      <c r="E95" s="21" t="s">
        <v>10</v>
      </c>
      <c r="F95" s="4" t="s">
        <v>261</v>
      </c>
      <c r="G95" s="4" t="s">
        <v>19</v>
      </c>
      <c r="I95" s="20"/>
      <c r="L95" s="14">
        <v>1</v>
      </c>
      <c r="Y95" s="67">
        <f t="shared" si="57"/>
        <v>6.5</v>
      </c>
      <c r="Z95" s="62">
        <f t="shared" si="58"/>
        <v>0</v>
      </c>
      <c r="AA95" s="62">
        <f t="shared" si="59"/>
        <v>0</v>
      </c>
      <c r="AB95" s="62">
        <f t="shared" si="60"/>
        <v>0</v>
      </c>
      <c r="AC95" s="62">
        <f t="shared" si="61"/>
        <v>0</v>
      </c>
      <c r="AD95" s="62">
        <f t="shared" si="62"/>
        <v>6.5</v>
      </c>
      <c r="AE95" s="62">
        <f t="shared" si="63"/>
        <v>0</v>
      </c>
      <c r="AF95" s="62">
        <f t="shared" si="64"/>
        <v>0</v>
      </c>
      <c r="AG95" s="62">
        <f t="shared" si="65"/>
        <v>0</v>
      </c>
      <c r="AH95" s="62">
        <f t="shared" si="66"/>
        <v>0</v>
      </c>
      <c r="AI95" s="62">
        <f t="shared" si="67"/>
        <v>0</v>
      </c>
      <c r="AJ95" s="62">
        <f t="shared" si="68"/>
        <v>0</v>
      </c>
      <c r="AK95" s="62">
        <f t="shared" si="69"/>
        <v>0</v>
      </c>
      <c r="AL95" s="62">
        <f t="shared" si="70"/>
        <v>0</v>
      </c>
      <c r="AM95" s="62">
        <f t="shared" si="71"/>
        <v>0</v>
      </c>
      <c r="AN95" s="62">
        <f t="shared" si="72"/>
        <v>0</v>
      </c>
      <c r="AO95" s="62">
        <f t="shared" si="73"/>
        <v>0</v>
      </c>
    </row>
    <row r="96" spans="1:42" x14ac:dyDescent="0.2">
      <c r="A96" s="4" t="s">
        <v>223</v>
      </c>
      <c r="E96" s="21" t="s">
        <v>10</v>
      </c>
      <c r="F96" s="4" t="s">
        <v>262</v>
      </c>
      <c r="G96" s="4" t="s">
        <v>253</v>
      </c>
      <c r="H96" s="9">
        <v>1</v>
      </c>
      <c r="I96" s="20"/>
      <c r="Y96" s="67">
        <f t="shared" si="57"/>
        <v>6.5</v>
      </c>
      <c r="Z96" s="62">
        <f t="shared" si="58"/>
        <v>6.5</v>
      </c>
      <c r="AA96" s="62">
        <f t="shared" si="59"/>
        <v>0</v>
      </c>
      <c r="AB96" s="62">
        <f t="shared" si="60"/>
        <v>0</v>
      </c>
      <c r="AC96" s="62">
        <f t="shared" si="61"/>
        <v>0</v>
      </c>
      <c r="AD96" s="62">
        <f t="shared" si="62"/>
        <v>0</v>
      </c>
      <c r="AE96" s="62">
        <f t="shared" si="63"/>
        <v>0</v>
      </c>
      <c r="AF96" s="62">
        <f t="shared" si="64"/>
        <v>0</v>
      </c>
      <c r="AG96" s="62">
        <f t="shared" si="65"/>
        <v>0</v>
      </c>
      <c r="AH96" s="62">
        <f t="shared" si="66"/>
        <v>0</v>
      </c>
      <c r="AI96" s="62">
        <f t="shared" si="67"/>
        <v>0</v>
      </c>
      <c r="AJ96" s="62">
        <f t="shared" si="68"/>
        <v>0</v>
      </c>
      <c r="AK96" s="62">
        <f t="shared" si="69"/>
        <v>0</v>
      </c>
      <c r="AL96" s="62">
        <f t="shared" si="70"/>
        <v>0</v>
      </c>
      <c r="AM96" s="62">
        <f t="shared" si="71"/>
        <v>0</v>
      </c>
      <c r="AN96" s="62">
        <f t="shared" si="72"/>
        <v>0</v>
      </c>
      <c r="AO96" s="62">
        <f t="shared" si="73"/>
        <v>0</v>
      </c>
    </row>
    <row r="97" spans="1:42" x14ac:dyDescent="0.2">
      <c r="A97" s="4" t="s">
        <v>224</v>
      </c>
      <c r="E97" s="21" t="s">
        <v>10</v>
      </c>
      <c r="F97" s="4" t="s">
        <v>263</v>
      </c>
      <c r="G97" s="4" t="s">
        <v>84</v>
      </c>
      <c r="H97" s="9">
        <v>1</v>
      </c>
      <c r="I97" s="20"/>
      <c r="R97" s="20"/>
      <c r="V97" s="20"/>
      <c r="Y97" s="67">
        <f t="shared" si="57"/>
        <v>6.5</v>
      </c>
      <c r="Z97" s="62">
        <f t="shared" si="58"/>
        <v>6.5</v>
      </c>
      <c r="AA97" s="62">
        <f t="shared" si="59"/>
        <v>0</v>
      </c>
      <c r="AB97" s="62">
        <f t="shared" si="60"/>
        <v>0</v>
      </c>
      <c r="AC97" s="62">
        <f t="shared" si="61"/>
        <v>0</v>
      </c>
      <c r="AD97" s="62">
        <f t="shared" si="62"/>
        <v>0</v>
      </c>
      <c r="AE97" s="62">
        <f t="shared" si="63"/>
        <v>0</v>
      </c>
      <c r="AF97" s="62">
        <f t="shared" si="64"/>
        <v>0</v>
      </c>
      <c r="AG97" s="62">
        <f t="shared" si="65"/>
        <v>0</v>
      </c>
      <c r="AH97" s="62">
        <f t="shared" si="66"/>
        <v>0</v>
      </c>
      <c r="AI97" s="62">
        <f t="shared" si="67"/>
        <v>0</v>
      </c>
      <c r="AJ97" s="62">
        <f t="shared" si="68"/>
        <v>0</v>
      </c>
      <c r="AK97" s="62">
        <f t="shared" si="69"/>
        <v>0</v>
      </c>
      <c r="AL97" s="62">
        <f t="shared" si="70"/>
        <v>0</v>
      </c>
      <c r="AM97" s="62">
        <f t="shared" si="71"/>
        <v>0</v>
      </c>
      <c r="AN97" s="62">
        <f t="shared" si="72"/>
        <v>0</v>
      </c>
      <c r="AO97" s="62">
        <f t="shared" si="73"/>
        <v>0</v>
      </c>
    </row>
    <row r="98" spans="1:42" x14ac:dyDescent="0.2">
      <c r="A98" s="4" t="s">
        <v>225</v>
      </c>
      <c r="E98" s="21" t="s">
        <v>10</v>
      </c>
      <c r="F98" s="4" t="s">
        <v>264</v>
      </c>
      <c r="G98" s="4" t="s">
        <v>17</v>
      </c>
      <c r="I98" s="20">
        <v>1</v>
      </c>
      <c r="R98" s="20"/>
      <c r="V98" s="20"/>
      <c r="Y98" s="67">
        <f t="shared" si="57"/>
        <v>6.5</v>
      </c>
      <c r="Z98" s="62">
        <f t="shared" si="58"/>
        <v>0</v>
      </c>
      <c r="AA98" s="62">
        <f t="shared" si="59"/>
        <v>6.5</v>
      </c>
      <c r="AB98" s="62">
        <f t="shared" si="60"/>
        <v>0</v>
      </c>
      <c r="AC98" s="62">
        <f t="shared" si="61"/>
        <v>0</v>
      </c>
      <c r="AD98" s="62">
        <f t="shared" si="62"/>
        <v>0</v>
      </c>
      <c r="AE98" s="62">
        <f t="shared" si="63"/>
        <v>0</v>
      </c>
      <c r="AF98" s="62">
        <f t="shared" si="64"/>
        <v>0</v>
      </c>
      <c r="AG98" s="62">
        <f t="shared" si="65"/>
        <v>0</v>
      </c>
      <c r="AH98" s="62">
        <f t="shared" si="66"/>
        <v>0</v>
      </c>
      <c r="AI98" s="62">
        <f t="shared" si="67"/>
        <v>0</v>
      </c>
      <c r="AJ98" s="62">
        <f t="shared" si="68"/>
        <v>0</v>
      </c>
      <c r="AK98" s="62">
        <f t="shared" si="69"/>
        <v>0</v>
      </c>
      <c r="AL98" s="62">
        <f t="shared" si="70"/>
        <v>0</v>
      </c>
      <c r="AM98" s="62">
        <f t="shared" si="71"/>
        <v>0</v>
      </c>
      <c r="AN98" s="62">
        <f t="shared" si="72"/>
        <v>0</v>
      </c>
      <c r="AO98" s="62">
        <f t="shared" si="73"/>
        <v>0</v>
      </c>
    </row>
    <row r="99" spans="1:42" x14ac:dyDescent="0.2">
      <c r="A99" s="4" t="s">
        <v>245</v>
      </c>
      <c r="E99" s="21" t="s">
        <v>10</v>
      </c>
      <c r="F99" s="4" t="s">
        <v>265</v>
      </c>
      <c r="G99" s="4" t="s">
        <v>28</v>
      </c>
      <c r="I99" s="20"/>
      <c r="J99" s="14">
        <v>1</v>
      </c>
      <c r="R99" s="20"/>
      <c r="V99" s="20"/>
      <c r="Y99" s="67">
        <f t="shared" si="57"/>
        <v>6.5</v>
      </c>
      <c r="Z99" s="62">
        <f t="shared" si="58"/>
        <v>0</v>
      </c>
      <c r="AA99" s="62">
        <f t="shared" si="59"/>
        <v>0</v>
      </c>
      <c r="AB99" s="62">
        <f t="shared" si="60"/>
        <v>6.5</v>
      </c>
      <c r="AC99" s="62">
        <f t="shared" si="61"/>
        <v>0</v>
      </c>
      <c r="AD99" s="62">
        <f t="shared" si="62"/>
        <v>0</v>
      </c>
      <c r="AE99" s="62">
        <f t="shared" si="63"/>
        <v>0</v>
      </c>
      <c r="AF99" s="62">
        <f t="shared" si="64"/>
        <v>0</v>
      </c>
      <c r="AG99" s="62">
        <f t="shared" si="65"/>
        <v>0</v>
      </c>
      <c r="AH99" s="62">
        <f t="shared" si="66"/>
        <v>0</v>
      </c>
      <c r="AI99" s="62">
        <f t="shared" si="67"/>
        <v>0</v>
      </c>
      <c r="AJ99" s="62">
        <f t="shared" si="68"/>
        <v>0</v>
      </c>
      <c r="AK99" s="62">
        <f t="shared" si="69"/>
        <v>0</v>
      </c>
      <c r="AL99" s="62">
        <f t="shared" si="70"/>
        <v>0</v>
      </c>
      <c r="AM99" s="62">
        <f t="shared" si="71"/>
        <v>0</v>
      </c>
      <c r="AN99" s="62">
        <f t="shared" si="72"/>
        <v>0</v>
      </c>
      <c r="AO99" s="62">
        <f t="shared" si="73"/>
        <v>0</v>
      </c>
    </row>
    <row r="100" spans="1:42" x14ac:dyDescent="0.2">
      <c r="A100" s="4" t="s">
        <v>246</v>
      </c>
      <c r="E100" s="21" t="s">
        <v>10</v>
      </c>
      <c r="F100" s="4" t="s">
        <v>266</v>
      </c>
      <c r="G100" s="4" t="s">
        <v>254</v>
      </c>
      <c r="I100" s="20"/>
      <c r="P100" s="14">
        <v>1</v>
      </c>
      <c r="R100" s="20"/>
      <c r="V100" s="20"/>
      <c r="Y100" s="67">
        <f t="shared" si="57"/>
        <v>6.5</v>
      </c>
      <c r="Z100" s="62">
        <f t="shared" si="58"/>
        <v>0</v>
      </c>
      <c r="AA100" s="62">
        <f t="shared" si="59"/>
        <v>0</v>
      </c>
      <c r="AB100" s="62">
        <f t="shared" si="60"/>
        <v>0</v>
      </c>
      <c r="AC100" s="62">
        <f t="shared" si="61"/>
        <v>0</v>
      </c>
      <c r="AD100" s="62">
        <f t="shared" si="62"/>
        <v>0</v>
      </c>
      <c r="AE100" s="62">
        <f t="shared" si="63"/>
        <v>0</v>
      </c>
      <c r="AF100" s="62">
        <f t="shared" si="64"/>
        <v>0</v>
      </c>
      <c r="AG100" s="62">
        <f t="shared" si="65"/>
        <v>0</v>
      </c>
      <c r="AH100" s="62">
        <f t="shared" si="66"/>
        <v>6.5</v>
      </c>
      <c r="AI100" s="62">
        <f t="shared" si="67"/>
        <v>0</v>
      </c>
      <c r="AJ100" s="62">
        <f t="shared" si="68"/>
        <v>0</v>
      </c>
      <c r="AK100" s="62">
        <f t="shared" si="69"/>
        <v>0</v>
      </c>
      <c r="AL100" s="62">
        <f t="shared" si="70"/>
        <v>0</v>
      </c>
      <c r="AM100" s="62">
        <f t="shared" si="71"/>
        <v>0</v>
      </c>
      <c r="AN100" s="62">
        <f t="shared" si="72"/>
        <v>0</v>
      </c>
      <c r="AO100" s="62">
        <f t="shared" si="73"/>
        <v>0</v>
      </c>
    </row>
    <row r="101" spans="1:42" x14ac:dyDescent="0.2">
      <c r="A101" s="4" t="s">
        <v>247</v>
      </c>
      <c r="E101" s="21" t="s">
        <v>10</v>
      </c>
      <c r="F101" s="4" t="s">
        <v>267</v>
      </c>
      <c r="G101" s="4" t="s">
        <v>28</v>
      </c>
      <c r="I101" s="20"/>
      <c r="M101" s="14">
        <v>1</v>
      </c>
      <c r="R101" s="20"/>
      <c r="V101" s="20"/>
      <c r="Y101" s="67">
        <f t="shared" si="57"/>
        <v>6.5</v>
      </c>
      <c r="Z101" s="62">
        <f t="shared" si="58"/>
        <v>0</v>
      </c>
      <c r="AA101" s="62">
        <f t="shared" si="59"/>
        <v>0</v>
      </c>
      <c r="AB101" s="62">
        <f t="shared" si="60"/>
        <v>0</v>
      </c>
      <c r="AC101" s="62">
        <f t="shared" si="61"/>
        <v>0</v>
      </c>
      <c r="AD101" s="62">
        <f t="shared" si="62"/>
        <v>0</v>
      </c>
      <c r="AE101" s="62">
        <f t="shared" si="63"/>
        <v>6.5</v>
      </c>
      <c r="AF101" s="62">
        <f t="shared" si="64"/>
        <v>0</v>
      </c>
      <c r="AG101" s="62">
        <f t="shared" si="65"/>
        <v>0</v>
      </c>
      <c r="AH101" s="62">
        <f t="shared" si="66"/>
        <v>0</v>
      </c>
      <c r="AI101" s="62">
        <f t="shared" si="67"/>
        <v>0</v>
      </c>
      <c r="AJ101" s="62">
        <f t="shared" si="68"/>
        <v>0</v>
      </c>
      <c r="AK101" s="62">
        <f t="shared" si="69"/>
        <v>0</v>
      </c>
      <c r="AL101" s="62">
        <f t="shared" si="70"/>
        <v>0</v>
      </c>
      <c r="AM101" s="62">
        <f t="shared" si="71"/>
        <v>0</v>
      </c>
      <c r="AN101" s="62">
        <f t="shared" si="72"/>
        <v>0</v>
      </c>
      <c r="AO101" s="62">
        <f t="shared" si="73"/>
        <v>0</v>
      </c>
    </row>
    <row r="102" spans="1:42" x14ac:dyDescent="0.2">
      <c r="A102" s="4" t="s">
        <v>248</v>
      </c>
      <c r="E102" s="21" t="s">
        <v>10</v>
      </c>
      <c r="F102" s="4" t="s">
        <v>268</v>
      </c>
      <c r="G102" s="4" t="s">
        <v>255</v>
      </c>
      <c r="I102" s="20"/>
      <c r="M102" s="14">
        <v>1</v>
      </c>
      <c r="R102" s="20"/>
      <c r="V102" s="20"/>
      <c r="Y102" s="67">
        <f t="shared" si="57"/>
        <v>6.5</v>
      </c>
      <c r="Z102" s="62">
        <f t="shared" si="58"/>
        <v>0</v>
      </c>
      <c r="AA102" s="62">
        <f t="shared" si="59"/>
        <v>0</v>
      </c>
      <c r="AB102" s="62">
        <f t="shared" si="60"/>
        <v>0</v>
      </c>
      <c r="AC102" s="62">
        <f t="shared" si="61"/>
        <v>0</v>
      </c>
      <c r="AD102" s="62">
        <f t="shared" si="62"/>
        <v>0</v>
      </c>
      <c r="AE102" s="62">
        <f t="shared" si="63"/>
        <v>6.5</v>
      </c>
      <c r="AF102" s="62">
        <f t="shared" si="64"/>
        <v>0</v>
      </c>
      <c r="AG102" s="62">
        <f t="shared" si="65"/>
        <v>0</v>
      </c>
      <c r="AH102" s="62">
        <f t="shared" si="66"/>
        <v>0</v>
      </c>
      <c r="AI102" s="62">
        <f t="shared" si="67"/>
        <v>0</v>
      </c>
      <c r="AJ102" s="62">
        <f t="shared" si="68"/>
        <v>0</v>
      </c>
      <c r="AK102" s="62">
        <f t="shared" si="69"/>
        <v>0</v>
      </c>
      <c r="AL102" s="62">
        <f t="shared" si="70"/>
        <v>0</v>
      </c>
      <c r="AM102" s="62">
        <f t="shared" si="71"/>
        <v>0</v>
      </c>
      <c r="AN102" s="62">
        <f t="shared" si="72"/>
        <v>0</v>
      </c>
      <c r="AO102" s="62">
        <f t="shared" si="73"/>
        <v>0</v>
      </c>
    </row>
    <row r="103" spans="1:42" x14ac:dyDescent="0.2">
      <c r="A103" s="4" t="s">
        <v>249</v>
      </c>
      <c r="E103" s="21" t="s">
        <v>10</v>
      </c>
      <c r="F103" s="4" t="s">
        <v>269</v>
      </c>
      <c r="G103" s="4" t="s">
        <v>19</v>
      </c>
      <c r="I103" s="20"/>
      <c r="Q103" s="14">
        <v>1</v>
      </c>
      <c r="R103" s="20"/>
      <c r="V103" s="20"/>
      <c r="Y103" s="67">
        <f t="shared" si="57"/>
        <v>6.5</v>
      </c>
      <c r="Z103" s="62">
        <f t="shared" si="58"/>
        <v>0</v>
      </c>
      <c r="AA103" s="62">
        <f t="shared" si="59"/>
        <v>0</v>
      </c>
      <c r="AB103" s="62">
        <f t="shared" si="60"/>
        <v>0</v>
      </c>
      <c r="AC103" s="62">
        <f t="shared" si="61"/>
        <v>0</v>
      </c>
      <c r="AD103" s="62">
        <f t="shared" si="62"/>
        <v>0</v>
      </c>
      <c r="AE103" s="62">
        <f t="shared" si="63"/>
        <v>0</v>
      </c>
      <c r="AF103" s="62">
        <f t="shared" si="64"/>
        <v>0</v>
      </c>
      <c r="AG103" s="62">
        <f t="shared" si="65"/>
        <v>0</v>
      </c>
      <c r="AH103" s="62">
        <f t="shared" si="66"/>
        <v>0</v>
      </c>
      <c r="AI103" s="62">
        <f t="shared" si="67"/>
        <v>6.5</v>
      </c>
      <c r="AJ103" s="62">
        <f t="shared" si="68"/>
        <v>0</v>
      </c>
      <c r="AK103" s="62">
        <f t="shared" si="69"/>
        <v>0</v>
      </c>
      <c r="AL103" s="62">
        <f t="shared" si="70"/>
        <v>0</v>
      </c>
      <c r="AM103" s="62">
        <f t="shared" si="71"/>
        <v>0</v>
      </c>
      <c r="AN103" s="62">
        <f t="shared" si="72"/>
        <v>0</v>
      </c>
      <c r="AO103" s="62">
        <f t="shared" si="73"/>
        <v>0</v>
      </c>
    </row>
    <row r="104" spans="1:42" x14ac:dyDescent="0.2">
      <c r="A104" s="4" t="s">
        <v>250</v>
      </c>
      <c r="E104" s="21" t="s">
        <v>10</v>
      </c>
      <c r="F104" s="4" t="s">
        <v>270</v>
      </c>
      <c r="G104" s="4" t="s">
        <v>256</v>
      </c>
      <c r="I104" s="20"/>
      <c r="Q104" s="14">
        <v>1</v>
      </c>
      <c r="R104" s="20"/>
      <c r="V104" s="20"/>
      <c r="Y104" s="67">
        <f t="shared" si="57"/>
        <v>6.5</v>
      </c>
      <c r="Z104" s="62">
        <f t="shared" si="58"/>
        <v>0</v>
      </c>
      <c r="AA104" s="62">
        <f t="shared" si="59"/>
        <v>0</v>
      </c>
      <c r="AB104" s="62">
        <f t="shared" si="60"/>
        <v>0</v>
      </c>
      <c r="AC104" s="62">
        <f t="shared" si="61"/>
        <v>0</v>
      </c>
      <c r="AD104" s="62">
        <f t="shared" si="62"/>
        <v>0</v>
      </c>
      <c r="AE104" s="62">
        <f t="shared" si="63"/>
        <v>0</v>
      </c>
      <c r="AF104" s="62">
        <f t="shared" si="64"/>
        <v>0</v>
      </c>
      <c r="AG104" s="62">
        <f t="shared" si="65"/>
        <v>0</v>
      </c>
      <c r="AH104" s="62">
        <f t="shared" si="66"/>
        <v>0</v>
      </c>
      <c r="AI104" s="62">
        <f t="shared" si="67"/>
        <v>6.5</v>
      </c>
      <c r="AJ104" s="62">
        <f t="shared" si="68"/>
        <v>0</v>
      </c>
      <c r="AK104" s="62">
        <f t="shared" si="69"/>
        <v>0</v>
      </c>
      <c r="AL104" s="62">
        <f t="shared" si="70"/>
        <v>0</v>
      </c>
      <c r="AM104" s="62">
        <f t="shared" si="71"/>
        <v>0</v>
      </c>
      <c r="AN104" s="62">
        <f t="shared" si="72"/>
        <v>0</v>
      </c>
      <c r="AO104" s="62">
        <f t="shared" si="73"/>
        <v>0</v>
      </c>
    </row>
    <row r="105" spans="1:42" x14ac:dyDescent="0.2">
      <c r="A105" s="4" t="s">
        <v>251</v>
      </c>
      <c r="E105" s="21" t="s">
        <v>10</v>
      </c>
      <c r="F105" s="4" t="s">
        <v>271</v>
      </c>
      <c r="G105" s="4" t="s">
        <v>18</v>
      </c>
      <c r="I105" s="20"/>
      <c r="O105" s="14">
        <v>1</v>
      </c>
      <c r="Y105" s="67">
        <f t="shared" si="57"/>
        <v>6.5</v>
      </c>
      <c r="Z105" s="62">
        <f t="shared" si="58"/>
        <v>0</v>
      </c>
      <c r="AA105" s="62">
        <f t="shared" si="59"/>
        <v>0</v>
      </c>
      <c r="AB105" s="62">
        <f t="shared" si="60"/>
        <v>0</v>
      </c>
      <c r="AC105" s="62">
        <f t="shared" si="61"/>
        <v>0</v>
      </c>
      <c r="AD105" s="62">
        <f t="shared" si="62"/>
        <v>0</v>
      </c>
      <c r="AE105" s="62">
        <f t="shared" si="63"/>
        <v>0</v>
      </c>
      <c r="AF105" s="62">
        <f t="shared" si="64"/>
        <v>0</v>
      </c>
      <c r="AG105" s="62">
        <f t="shared" si="65"/>
        <v>6.5</v>
      </c>
      <c r="AH105" s="62">
        <f t="shared" si="66"/>
        <v>0</v>
      </c>
      <c r="AI105" s="62">
        <f t="shared" si="67"/>
        <v>0</v>
      </c>
      <c r="AJ105" s="62">
        <f t="shared" si="68"/>
        <v>0</v>
      </c>
      <c r="AK105" s="62">
        <f t="shared" si="69"/>
        <v>0</v>
      </c>
      <c r="AL105" s="62">
        <f t="shared" si="70"/>
        <v>0</v>
      </c>
      <c r="AM105" s="62">
        <f t="shared" si="71"/>
        <v>0</v>
      </c>
      <c r="AN105" s="62">
        <f t="shared" si="72"/>
        <v>0</v>
      </c>
      <c r="AO105" s="62">
        <f t="shared" si="73"/>
        <v>0</v>
      </c>
    </row>
    <row r="106" spans="1:42" s="56" customFormat="1" ht="17" thickBot="1" x14ac:dyDescent="0.25">
      <c r="A106" s="55" t="s">
        <v>251</v>
      </c>
      <c r="E106" s="56" t="s">
        <v>10</v>
      </c>
      <c r="F106" s="55" t="s">
        <v>272</v>
      </c>
      <c r="G106" s="55" t="s">
        <v>257</v>
      </c>
      <c r="H106" s="57"/>
      <c r="I106" s="58"/>
      <c r="J106" s="59"/>
      <c r="K106" s="59"/>
      <c r="L106" s="59"/>
      <c r="M106" s="59"/>
      <c r="N106" s="59"/>
      <c r="O106" s="59">
        <v>1</v>
      </c>
      <c r="P106" s="59"/>
      <c r="Q106" s="59"/>
      <c r="R106" s="58"/>
      <c r="S106" s="59"/>
      <c r="T106" s="59"/>
      <c r="U106" s="59"/>
      <c r="V106" s="58"/>
      <c r="Y106" s="67">
        <f t="shared" si="57"/>
        <v>6.5</v>
      </c>
      <c r="Z106" s="62">
        <f t="shared" si="58"/>
        <v>0</v>
      </c>
      <c r="AA106" s="62">
        <f t="shared" si="59"/>
        <v>0</v>
      </c>
      <c r="AB106" s="62">
        <f t="shared" si="60"/>
        <v>0</v>
      </c>
      <c r="AC106" s="62">
        <f t="shared" si="61"/>
        <v>0</v>
      </c>
      <c r="AD106" s="62">
        <f t="shared" si="62"/>
        <v>0</v>
      </c>
      <c r="AE106" s="62">
        <f t="shared" si="63"/>
        <v>0</v>
      </c>
      <c r="AF106" s="62">
        <f t="shared" si="64"/>
        <v>0</v>
      </c>
      <c r="AG106" s="62">
        <f t="shared" si="65"/>
        <v>6.5</v>
      </c>
      <c r="AH106" s="62">
        <f t="shared" si="66"/>
        <v>0</v>
      </c>
      <c r="AI106" s="62">
        <f t="shared" si="67"/>
        <v>0</v>
      </c>
      <c r="AJ106" s="62">
        <f t="shared" si="68"/>
        <v>0</v>
      </c>
      <c r="AK106" s="62">
        <f t="shared" si="69"/>
        <v>0</v>
      </c>
      <c r="AL106" s="62">
        <f t="shared" si="70"/>
        <v>0</v>
      </c>
      <c r="AM106" s="62">
        <f t="shared" si="71"/>
        <v>0</v>
      </c>
      <c r="AN106" s="62">
        <f t="shared" si="72"/>
        <v>0</v>
      </c>
      <c r="AO106" s="62">
        <f t="shared" si="73"/>
        <v>0</v>
      </c>
      <c r="AP106" s="60"/>
    </row>
    <row r="107" spans="1:42" x14ac:dyDescent="0.2">
      <c r="A107" s="4" t="s">
        <v>227</v>
      </c>
      <c r="B107" t="s">
        <v>226</v>
      </c>
      <c r="E107" s="4" t="s">
        <v>10</v>
      </c>
      <c r="F107" s="4" t="s">
        <v>15</v>
      </c>
      <c r="G107" s="4" t="s">
        <v>17</v>
      </c>
      <c r="I107" s="13">
        <v>1</v>
      </c>
      <c r="Y107" s="67">
        <f t="shared" si="57"/>
        <v>6.5</v>
      </c>
      <c r="Z107" s="62">
        <f t="shared" si="58"/>
        <v>0</v>
      </c>
      <c r="AA107" s="62">
        <f t="shared" si="59"/>
        <v>6.5</v>
      </c>
      <c r="AB107" s="62">
        <f t="shared" si="60"/>
        <v>0</v>
      </c>
      <c r="AC107" s="62">
        <f t="shared" si="61"/>
        <v>0</v>
      </c>
      <c r="AD107" s="62">
        <f t="shared" si="62"/>
        <v>0</v>
      </c>
      <c r="AE107" s="62">
        <f t="shared" si="63"/>
        <v>0</v>
      </c>
      <c r="AF107" s="62">
        <f t="shared" si="64"/>
        <v>0</v>
      </c>
      <c r="AG107" s="62">
        <f t="shared" si="65"/>
        <v>0</v>
      </c>
      <c r="AH107" s="62">
        <f t="shared" si="66"/>
        <v>0</v>
      </c>
      <c r="AI107" s="62">
        <f t="shared" si="67"/>
        <v>0</v>
      </c>
      <c r="AJ107" s="62">
        <f t="shared" si="68"/>
        <v>0</v>
      </c>
      <c r="AK107" s="62">
        <f t="shared" si="69"/>
        <v>0</v>
      </c>
      <c r="AL107" s="62">
        <f t="shared" si="70"/>
        <v>0</v>
      </c>
      <c r="AM107" s="62">
        <f t="shared" si="71"/>
        <v>0</v>
      </c>
      <c r="AN107" s="62">
        <f t="shared" si="72"/>
        <v>0</v>
      </c>
      <c r="AO107" s="62">
        <f t="shared" si="73"/>
        <v>0</v>
      </c>
    </row>
    <row r="108" spans="1:42" x14ac:dyDescent="0.2">
      <c r="A108" s="4" t="s">
        <v>228</v>
      </c>
      <c r="E108" s="4" t="s">
        <v>10</v>
      </c>
      <c r="F108" s="4" t="s">
        <v>4</v>
      </c>
      <c r="G108" s="4" t="s">
        <v>28</v>
      </c>
      <c r="J108" s="14">
        <v>1</v>
      </c>
      <c r="Y108" s="67">
        <f t="shared" si="57"/>
        <v>6.5</v>
      </c>
      <c r="Z108" s="62">
        <f t="shared" si="58"/>
        <v>0</v>
      </c>
      <c r="AA108" s="62">
        <f t="shared" si="59"/>
        <v>0</v>
      </c>
      <c r="AB108" s="62">
        <f t="shared" si="60"/>
        <v>6.5</v>
      </c>
      <c r="AC108" s="62">
        <f t="shared" si="61"/>
        <v>0</v>
      </c>
      <c r="AD108" s="62">
        <f t="shared" si="62"/>
        <v>0</v>
      </c>
      <c r="AE108" s="62">
        <f t="shared" si="63"/>
        <v>0</v>
      </c>
      <c r="AF108" s="62">
        <f t="shared" si="64"/>
        <v>0</v>
      </c>
      <c r="AG108" s="62">
        <f t="shared" si="65"/>
        <v>0</v>
      </c>
      <c r="AH108" s="62">
        <f t="shared" si="66"/>
        <v>0</v>
      </c>
      <c r="AI108" s="62">
        <f t="shared" si="67"/>
        <v>0</v>
      </c>
      <c r="AJ108" s="62">
        <f t="shared" si="68"/>
        <v>0</v>
      </c>
      <c r="AK108" s="62">
        <f t="shared" si="69"/>
        <v>0</v>
      </c>
      <c r="AL108" s="62">
        <f t="shared" si="70"/>
        <v>0</v>
      </c>
      <c r="AM108" s="62">
        <f t="shared" si="71"/>
        <v>0</v>
      </c>
      <c r="AN108" s="62">
        <f t="shared" si="72"/>
        <v>0</v>
      </c>
      <c r="AO108" s="62">
        <f t="shared" si="73"/>
        <v>0</v>
      </c>
    </row>
    <row r="109" spans="1:42" s="56" customFormat="1" ht="17" thickBot="1" x14ac:dyDescent="0.25">
      <c r="A109" s="55" t="s">
        <v>229</v>
      </c>
      <c r="E109" s="55" t="s">
        <v>10</v>
      </c>
      <c r="F109" s="55" t="s">
        <v>203</v>
      </c>
      <c r="G109" s="55" t="s">
        <v>84</v>
      </c>
      <c r="H109" s="57">
        <v>1</v>
      </c>
      <c r="I109" s="58"/>
      <c r="J109" s="59"/>
      <c r="K109" s="59"/>
      <c r="L109" s="59"/>
      <c r="M109" s="59"/>
      <c r="N109" s="59"/>
      <c r="O109" s="59"/>
      <c r="P109" s="59"/>
      <c r="Q109" s="59"/>
      <c r="R109" s="58"/>
      <c r="S109" s="59"/>
      <c r="T109" s="59"/>
      <c r="U109" s="59"/>
      <c r="V109" s="58"/>
      <c r="Y109" s="67">
        <f t="shared" si="57"/>
        <v>6.5</v>
      </c>
      <c r="Z109" s="62">
        <f t="shared" si="58"/>
        <v>6.5</v>
      </c>
      <c r="AA109" s="62">
        <f t="shared" si="59"/>
        <v>0</v>
      </c>
      <c r="AB109" s="62">
        <f t="shared" si="60"/>
        <v>0</v>
      </c>
      <c r="AC109" s="62">
        <f t="shared" si="61"/>
        <v>0</v>
      </c>
      <c r="AD109" s="62">
        <f t="shared" si="62"/>
        <v>0</v>
      </c>
      <c r="AE109" s="62">
        <f t="shared" si="63"/>
        <v>0</v>
      </c>
      <c r="AF109" s="62">
        <f t="shared" si="64"/>
        <v>0</v>
      </c>
      <c r="AG109" s="62">
        <f t="shared" si="65"/>
        <v>0</v>
      </c>
      <c r="AH109" s="62">
        <f t="shared" si="66"/>
        <v>0</v>
      </c>
      <c r="AI109" s="62">
        <f t="shared" si="67"/>
        <v>0</v>
      </c>
      <c r="AJ109" s="62">
        <f t="shared" si="68"/>
        <v>0</v>
      </c>
      <c r="AK109" s="62">
        <f t="shared" si="69"/>
        <v>0</v>
      </c>
      <c r="AL109" s="62">
        <f t="shared" si="70"/>
        <v>0</v>
      </c>
      <c r="AM109" s="62">
        <f t="shared" si="71"/>
        <v>0</v>
      </c>
      <c r="AN109" s="62">
        <f t="shared" si="72"/>
        <v>0</v>
      </c>
      <c r="AO109" s="62">
        <f t="shared" si="73"/>
        <v>0</v>
      </c>
      <c r="AP109" s="60"/>
    </row>
    <row r="110" spans="1:42" x14ac:dyDescent="0.2">
      <c r="A110" s="4" t="s">
        <v>230</v>
      </c>
      <c r="B110" t="s">
        <v>231</v>
      </c>
      <c r="E110" s="4" t="s">
        <v>11</v>
      </c>
      <c r="F110" s="4"/>
      <c r="G110" s="4"/>
      <c r="Y110" s="67">
        <f t="shared" si="57"/>
        <v>0</v>
      </c>
      <c r="Z110" s="62">
        <f t="shared" si="58"/>
        <v>0</v>
      </c>
      <c r="AA110" s="62">
        <f t="shared" si="59"/>
        <v>0</v>
      </c>
      <c r="AB110" s="62">
        <f t="shared" si="60"/>
        <v>0</v>
      </c>
      <c r="AC110" s="62">
        <f t="shared" si="61"/>
        <v>0</v>
      </c>
      <c r="AD110" s="62">
        <f t="shared" si="62"/>
        <v>0</v>
      </c>
      <c r="AE110" s="62">
        <f t="shared" si="63"/>
        <v>0</v>
      </c>
      <c r="AF110" s="62">
        <f t="shared" si="64"/>
        <v>0</v>
      </c>
      <c r="AG110" s="62">
        <f t="shared" si="65"/>
        <v>0</v>
      </c>
      <c r="AH110" s="62">
        <f t="shared" si="66"/>
        <v>0</v>
      </c>
      <c r="AI110" s="62">
        <f t="shared" si="67"/>
        <v>0</v>
      </c>
      <c r="AJ110" s="62">
        <f t="shared" si="68"/>
        <v>0</v>
      </c>
      <c r="AK110" s="62">
        <f t="shared" si="69"/>
        <v>0</v>
      </c>
      <c r="AL110" s="62">
        <f t="shared" si="70"/>
        <v>0</v>
      </c>
      <c r="AM110" s="62">
        <f t="shared" si="71"/>
        <v>0</v>
      </c>
      <c r="AN110" s="62">
        <f t="shared" si="72"/>
        <v>0</v>
      </c>
      <c r="AO110" s="62">
        <f t="shared" si="73"/>
        <v>0</v>
      </c>
    </row>
    <row r="111" spans="1:42" x14ac:dyDescent="0.2">
      <c r="A111" s="4"/>
      <c r="E111" s="4" t="s">
        <v>36</v>
      </c>
      <c r="F111" s="4"/>
      <c r="G111" s="4"/>
      <c r="Y111" s="67">
        <f t="shared" si="57"/>
        <v>0</v>
      </c>
      <c r="Z111" s="62">
        <f t="shared" si="58"/>
        <v>0</v>
      </c>
      <c r="AA111" s="62">
        <f t="shared" si="59"/>
        <v>0</v>
      </c>
      <c r="AB111" s="62">
        <f t="shared" si="60"/>
        <v>0</v>
      </c>
      <c r="AC111" s="62">
        <f t="shared" si="61"/>
        <v>0</v>
      </c>
      <c r="AD111" s="62">
        <f t="shared" si="62"/>
        <v>0</v>
      </c>
      <c r="AE111" s="62">
        <f t="shared" si="63"/>
        <v>0</v>
      </c>
      <c r="AF111" s="62">
        <f t="shared" si="64"/>
        <v>0</v>
      </c>
      <c r="AG111" s="62">
        <f t="shared" si="65"/>
        <v>0</v>
      </c>
      <c r="AH111" s="62">
        <f t="shared" si="66"/>
        <v>0</v>
      </c>
      <c r="AI111" s="62">
        <f t="shared" si="67"/>
        <v>0</v>
      </c>
      <c r="AJ111" s="62">
        <f t="shared" si="68"/>
        <v>0</v>
      </c>
      <c r="AK111" s="62">
        <f t="shared" si="69"/>
        <v>0</v>
      </c>
      <c r="AL111" s="62">
        <f t="shared" si="70"/>
        <v>0</v>
      </c>
      <c r="AM111" s="62">
        <f t="shared" si="71"/>
        <v>0</v>
      </c>
      <c r="AN111" s="62">
        <f t="shared" si="72"/>
        <v>0</v>
      </c>
      <c r="AO111" s="62">
        <f t="shared" si="73"/>
        <v>0</v>
      </c>
    </row>
    <row r="112" spans="1:42" s="1" customFormat="1" x14ac:dyDescent="0.2">
      <c r="A112" s="8"/>
      <c r="E112" s="8" t="s">
        <v>36</v>
      </c>
      <c r="F112" s="8"/>
      <c r="G112" s="8"/>
      <c r="H112" s="10"/>
      <c r="I112" s="16"/>
      <c r="J112" s="17"/>
      <c r="K112" s="17"/>
      <c r="L112" s="17"/>
      <c r="M112" s="17"/>
      <c r="N112" s="17"/>
      <c r="O112" s="17"/>
      <c r="P112" s="17"/>
      <c r="Q112" s="17"/>
      <c r="R112" s="16"/>
      <c r="S112" s="17"/>
      <c r="T112" s="17"/>
      <c r="U112" s="17"/>
      <c r="V112" s="16"/>
      <c r="Y112" s="67">
        <f t="shared" si="57"/>
        <v>0</v>
      </c>
      <c r="Z112" s="62">
        <f t="shared" si="58"/>
        <v>0</v>
      </c>
      <c r="AA112" s="62">
        <f t="shared" si="59"/>
        <v>0</v>
      </c>
      <c r="AB112" s="62">
        <f t="shared" si="60"/>
        <v>0</v>
      </c>
      <c r="AC112" s="62">
        <f t="shared" si="61"/>
        <v>0</v>
      </c>
      <c r="AD112" s="62">
        <f t="shared" si="62"/>
        <v>0</v>
      </c>
      <c r="AE112" s="62">
        <f t="shared" si="63"/>
        <v>0</v>
      </c>
      <c r="AF112" s="62">
        <f t="shared" si="64"/>
        <v>0</v>
      </c>
      <c r="AG112" s="62">
        <f t="shared" si="65"/>
        <v>0</v>
      </c>
      <c r="AH112" s="62">
        <f t="shared" si="66"/>
        <v>0</v>
      </c>
      <c r="AI112" s="62">
        <f t="shared" si="67"/>
        <v>0</v>
      </c>
      <c r="AJ112" s="62">
        <f t="shared" si="68"/>
        <v>0</v>
      </c>
      <c r="AK112" s="62">
        <f t="shared" si="69"/>
        <v>0</v>
      </c>
      <c r="AL112" s="62">
        <f t="shared" si="70"/>
        <v>0</v>
      </c>
      <c r="AM112" s="62">
        <f t="shared" si="71"/>
        <v>0</v>
      </c>
      <c r="AN112" s="62">
        <f t="shared" si="72"/>
        <v>0</v>
      </c>
      <c r="AO112" s="62">
        <f t="shared" si="73"/>
        <v>0</v>
      </c>
      <c r="AP112" s="29"/>
    </row>
    <row r="113" spans="1:41" x14ac:dyDescent="0.2">
      <c r="A113" s="4" t="s">
        <v>232</v>
      </c>
      <c r="B113" t="s">
        <v>235</v>
      </c>
      <c r="C113" t="s">
        <v>33</v>
      </c>
      <c r="D113" t="s">
        <v>166</v>
      </c>
      <c r="E113" s="4" t="s">
        <v>36</v>
      </c>
      <c r="F113" s="4" t="s">
        <v>15</v>
      </c>
      <c r="G113" s="4" t="s">
        <v>17</v>
      </c>
      <c r="Y113" s="67">
        <f t="shared" si="57"/>
        <v>0</v>
      </c>
      <c r="Z113" s="62">
        <f t="shared" si="58"/>
        <v>0</v>
      </c>
      <c r="AA113" s="62">
        <f t="shared" si="59"/>
        <v>0</v>
      </c>
      <c r="AB113" s="62">
        <f t="shared" si="60"/>
        <v>0</v>
      </c>
      <c r="AC113" s="62">
        <f t="shared" si="61"/>
        <v>0</v>
      </c>
      <c r="AD113" s="62">
        <f t="shared" si="62"/>
        <v>0</v>
      </c>
      <c r="AE113" s="62">
        <f t="shared" si="63"/>
        <v>0</v>
      </c>
      <c r="AF113" s="62">
        <f t="shared" si="64"/>
        <v>0</v>
      </c>
      <c r="AG113" s="62">
        <f t="shared" si="65"/>
        <v>0</v>
      </c>
      <c r="AH113" s="62">
        <f t="shared" si="66"/>
        <v>0</v>
      </c>
      <c r="AI113" s="62">
        <f t="shared" si="67"/>
        <v>0</v>
      </c>
      <c r="AJ113" s="62">
        <f t="shared" si="68"/>
        <v>0</v>
      </c>
      <c r="AK113" s="62">
        <f t="shared" si="69"/>
        <v>0</v>
      </c>
      <c r="AL113" s="62">
        <f t="shared" si="70"/>
        <v>0</v>
      </c>
      <c r="AM113" s="62">
        <f t="shared" si="71"/>
        <v>0</v>
      </c>
      <c r="AN113" s="62">
        <f t="shared" si="72"/>
        <v>0</v>
      </c>
      <c r="AO113" s="62">
        <f t="shared" si="73"/>
        <v>0</v>
      </c>
    </row>
    <row r="114" spans="1:41" x14ac:dyDescent="0.2">
      <c r="A114" s="4" t="s">
        <v>233</v>
      </c>
      <c r="E114" s="4" t="s">
        <v>36</v>
      </c>
      <c r="F114" s="4" t="s">
        <v>110</v>
      </c>
      <c r="G114" s="4"/>
      <c r="Y114" s="67">
        <f t="shared" si="57"/>
        <v>0</v>
      </c>
      <c r="Z114" s="62">
        <f t="shared" si="58"/>
        <v>0</v>
      </c>
      <c r="AA114" s="62">
        <f t="shared" si="59"/>
        <v>0</v>
      </c>
      <c r="AB114" s="62">
        <f t="shared" si="60"/>
        <v>0</v>
      </c>
      <c r="AC114" s="62">
        <f t="shared" si="61"/>
        <v>0</v>
      </c>
      <c r="AD114" s="62">
        <f t="shared" si="62"/>
        <v>0</v>
      </c>
      <c r="AE114" s="62">
        <f t="shared" si="63"/>
        <v>0</v>
      </c>
      <c r="AF114" s="62">
        <f t="shared" si="64"/>
        <v>0</v>
      </c>
      <c r="AG114" s="62">
        <f t="shared" si="65"/>
        <v>0</v>
      </c>
      <c r="AH114" s="62">
        <f t="shared" si="66"/>
        <v>0</v>
      </c>
      <c r="AI114" s="62">
        <f t="shared" si="67"/>
        <v>0</v>
      </c>
      <c r="AJ114" s="62">
        <f t="shared" si="68"/>
        <v>0</v>
      </c>
      <c r="AK114" s="62">
        <f t="shared" si="69"/>
        <v>0</v>
      </c>
      <c r="AL114" s="62">
        <f t="shared" si="70"/>
        <v>0</v>
      </c>
      <c r="AM114" s="62">
        <f t="shared" si="71"/>
        <v>0</v>
      </c>
      <c r="AN114" s="62">
        <f t="shared" si="72"/>
        <v>0</v>
      </c>
      <c r="AO114" s="62">
        <f t="shared" si="73"/>
        <v>0</v>
      </c>
    </row>
    <row r="115" spans="1:41" x14ac:dyDescent="0.2">
      <c r="A115" s="4" t="s">
        <v>234</v>
      </c>
      <c r="E115" s="4" t="s">
        <v>36</v>
      </c>
      <c r="F115" s="4" t="s">
        <v>109</v>
      </c>
      <c r="G115" s="4"/>
      <c r="Y115" s="67">
        <f t="shared" si="57"/>
        <v>0</v>
      </c>
      <c r="Z115" s="62">
        <f t="shared" si="58"/>
        <v>0</v>
      </c>
      <c r="AA115" s="62">
        <f t="shared" si="59"/>
        <v>0</v>
      </c>
      <c r="AB115" s="62">
        <f t="shared" si="60"/>
        <v>0</v>
      </c>
      <c r="AC115" s="62">
        <f t="shared" si="61"/>
        <v>0</v>
      </c>
      <c r="AD115" s="62">
        <f t="shared" si="62"/>
        <v>0</v>
      </c>
      <c r="AE115" s="62">
        <f t="shared" si="63"/>
        <v>0</v>
      </c>
      <c r="AF115" s="62">
        <f t="shared" si="64"/>
        <v>0</v>
      </c>
      <c r="AG115" s="62">
        <f t="shared" si="65"/>
        <v>0</v>
      </c>
      <c r="AH115" s="62">
        <f t="shared" si="66"/>
        <v>0</v>
      </c>
      <c r="AI115" s="62">
        <f t="shared" si="67"/>
        <v>0</v>
      </c>
      <c r="AJ115" s="62">
        <f t="shared" si="68"/>
        <v>0</v>
      </c>
      <c r="AK115" s="62">
        <f t="shared" si="69"/>
        <v>0</v>
      </c>
      <c r="AL115" s="62">
        <f t="shared" si="70"/>
        <v>0</v>
      </c>
      <c r="AM115" s="62">
        <f t="shared" si="71"/>
        <v>0</v>
      </c>
      <c r="AN115" s="62">
        <f t="shared" si="72"/>
        <v>0</v>
      </c>
      <c r="AO115" s="62">
        <f t="shared" si="73"/>
        <v>0</v>
      </c>
    </row>
    <row r="116" spans="1:41" x14ac:dyDescent="0.2">
      <c r="A116" s="4" t="s">
        <v>276</v>
      </c>
      <c r="E116" s="4" t="s">
        <v>36</v>
      </c>
      <c r="F116" s="4" t="s">
        <v>4</v>
      </c>
      <c r="G116" s="4" t="s">
        <v>236</v>
      </c>
      <c r="Y116" s="67">
        <f t="shared" si="57"/>
        <v>0</v>
      </c>
      <c r="Z116" s="62">
        <f t="shared" si="58"/>
        <v>0</v>
      </c>
      <c r="AA116" s="62">
        <f t="shared" si="59"/>
        <v>0</v>
      </c>
      <c r="AB116" s="62">
        <f t="shared" si="60"/>
        <v>0</v>
      </c>
      <c r="AC116" s="62">
        <f t="shared" si="61"/>
        <v>0</v>
      </c>
      <c r="AD116" s="62">
        <f t="shared" si="62"/>
        <v>0</v>
      </c>
      <c r="AE116" s="62">
        <f t="shared" si="63"/>
        <v>0</v>
      </c>
      <c r="AF116" s="62">
        <f t="shared" si="64"/>
        <v>0</v>
      </c>
      <c r="AG116" s="62">
        <f t="shared" si="65"/>
        <v>0</v>
      </c>
      <c r="AH116" s="62">
        <f t="shared" si="66"/>
        <v>0</v>
      </c>
      <c r="AI116" s="62">
        <f t="shared" si="67"/>
        <v>0</v>
      </c>
      <c r="AJ116" s="62">
        <f t="shared" si="68"/>
        <v>0</v>
      </c>
      <c r="AK116" s="62">
        <f t="shared" si="69"/>
        <v>0</v>
      </c>
      <c r="AL116" s="62">
        <f t="shared" si="70"/>
        <v>0</v>
      </c>
      <c r="AM116" s="62">
        <f t="shared" si="71"/>
        <v>0</v>
      </c>
      <c r="AN116" s="62">
        <f t="shared" si="72"/>
        <v>0</v>
      </c>
      <c r="AO116" s="62">
        <f t="shared" si="73"/>
        <v>0</v>
      </c>
    </row>
    <row r="117" spans="1:41" x14ac:dyDescent="0.2">
      <c r="E117" s="4" t="s">
        <v>36</v>
      </c>
      <c r="F117" s="4"/>
      <c r="G117" s="4"/>
      <c r="Y117" s="67">
        <f t="shared" si="57"/>
        <v>0</v>
      </c>
      <c r="Z117" s="62">
        <f t="shared" si="58"/>
        <v>0</v>
      </c>
      <c r="AA117" s="62">
        <f t="shared" si="59"/>
        <v>0</v>
      </c>
      <c r="AB117" s="62">
        <f t="shared" si="60"/>
        <v>0</v>
      </c>
      <c r="AC117" s="62">
        <f t="shared" si="61"/>
        <v>0</v>
      </c>
      <c r="AD117" s="62">
        <f t="shared" si="62"/>
        <v>0</v>
      </c>
      <c r="AE117" s="62">
        <f t="shared" si="63"/>
        <v>0</v>
      </c>
      <c r="AF117" s="62">
        <f t="shared" si="64"/>
        <v>0</v>
      </c>
      <c r="AG117" s="62">
        <f t="shared" si="65"/>
        <v>0</v>
      </c>
      <c r="AH117" s="62">
        <f t="shared" si="66"/>
        <v>0</v>
      </c>
      <c r="AI117" s="62">
        <f t="shared" si="67"/>
        <v>0</v>
      </c>
      <c r="AJ117" s="62">
        <f t="shared" si="68"/>
        <v>0</v>
      </c>
      <c r="AK117" s="62">
        <f t="shared" si="69"/>
        <v>0</v>
      </c>
      <c r="AL117" s="62">
        <f t="shared" si="70"/>
        <v>0</v>
      </c>
      <c r="AM117" s="62">
        <f t="shared" si="71"/>
        <v>0</v>
      </c>
      <c r="AN117" s="62">
        <f t="shared" si="72"/>
        <v>0</v>
      </c>
      <c r="AO117" s="62">
        <f t="shared" si="73"/>
        <v>0</v>
      </c>
    </row>
    <row r="118" spans="1:41" x14ac:dyDescent="0.2">
      <c r="E118" s="4" t="s">
        <v>36</v>
      </c>
      <c r="F118" s="4"/>
      <c r="G118" s="4"/>
      <c r="Y118" s="67">
        <f t="shared" si="57"/>
        <v>0</v>
      </c>
      <c r="Z118" s="62">
        <f t="shared" si="58"/>
        <v>0</v>
      </c>
      <c r="AA118" s="62">
        <f t="shared" si="59"/>
        <v>0</v>
      </c>
      <c r="AB118" s="62">
        <f t="shared" si="60"/>
        <v>0</v>
      </c>
      <c r="AC118" s="62">
        <f t="shared" si="61"/>
        <v>0</v>
      </c>
      <c r="AD118" s="62">
        <f t="shared" si="62"/>
        <v>0</v>
      </c>
      <c r="AE118" s="62">
        <f t="shared" si="63"/>
        <v>0</v>
      </c>
      <c r="AF118" s="62">
        <f t="shared" si="64"/>
        <v>0</v>
      </c>
      <c r="AG118" s="62">
        <f t="shared" si="65"/>
        <v>0</v>
      </c>
      <c r="AH118" s="62">
        <f t="shared" si="66"/>
        <v>0</v>
      </c>
      <c r="AI118" s="62">
        <f t="shared" si="67"/>
        <v>0</v>
      </c>
      <c r="AJ118" s="62">
        <f t="shared" si="68"/>
        <v>0</v>
      </c>
      <c r="AK118" s="62">
        <f t="shared" si="69"/>
        <v>0</v>
      </c>
      <c r="AL118" s="62">
        <f t="shared" si="70"/>
        <v>0</v>
      </c>
      <c r="AM118" s="62">
        <f t="shared" si="71"/>
        <v>0</v>
      </c>
      <c r="AN118" s="62">
        <f t="shared" si="72"/>
        <v>0</v>
      </c>
      <c r="AO118" s="62">
        <f t="shared" si="73"/>
        <v>0</v>
      </c>
    </row>
    <row r="119" spans="1:41" x14ac:dyDescent="0.2">
      <c r="E119" s="4" t="s">
        <v>36</v>
      </c>
      <c r="F119" s="4"/>
      <c r="G119" s="4"/>
      <c r="Y119" s="67">
        <f t="shared" si="57"/>
        <v>0</v>
      </c>
      <c r="Z119" s="62">
        <f t="shared" si="58"/>
        <v>0</v>
      </c>
      <c r="AA119" s="62">
        <f t="shared" si="59"/>
        <v>0</v>
      </c>
      <c r="AB119" s="62">
        <f t="shared" si="60"/>
        <v>0</v>
      </c>
      <c r="AC119" s="62">
        <f t="shared" si="61"/>
        <v>0</v>
      </c>
      <c r="AD119" s="62">
        <f t="shared" si="62"/>
        <v>0</v>
      </c>
      <c r="AE119" s="62">
        <f t="shared" si="63"/>
        <v>0</v>
      </c>
      <c r="AF119" s="62">
        <f t="shared" si="64"/>
        <v>0</v>
      </c>
      <c r="AG119" s="62">
        <f t="shared" si="65"/>
        <v>0</v>
      </c>
      <c r="AH119" s="62">
        <f t="shared" si="66"/>
        <v>0</v>
      </c>
      <c r="AI119" s="62">
        <f t="shared" si="67"/>
        <v>0</v>
      </c>
      <c r="AJ119" s="62">
        <f t="shared" si="68"/>
        <v>0</v>
      </c>
      <c r="AK119" s="62">
        <f t="shared" si="69"/>
        <v>0</v>
      </c>
      <c r="AL119" s="62">
        <f t="shared" si="70"/>
        <v>0</v>
      </c>
      <c r="AM119" s="62">
        <f t="shared" si="71"/>
        <v>0</v>
      </c>
      <c r="AN119" s="62">
        <f t="shared" si="72"/>
        <v>0</v>
      </c>
      <c r="AO119" s="62">
        <f t="shared" si="73"/>
        <v>0</v>
      </c>
    </row>
    <row r="120" spans="1:41" x14ac:dyDescent="0.2">
      <c r="E120" s="4" t="s">
        <v>36</v>
      </c>
      <c r="F120" s="4"/>
      <c r="G120" s="4"/>
      <c r="Y120" s="67">
        <f t="shared" si="57"/>
        <v>0</v>
      </c>
      <c r="Z120" s="62">
        <f t="shared" si="58"/>
        <v>0</v>
      </c>
      <c r="AA120" s="62">
        <f t="shared" si="59"/>
        <v>0</v>
      </c>
      <c r="AB120" s="62">
        <f t="shared" si="60"/>
        <v>0</v>
      </c>
      <c r="AC120" s="62">
        <f t="shared" si="61"/>
        <v>0</v>
      </c>
      <c r="AD120" s="62">
        <f t="shared" si="62"/>
        <v>0</v>
      </c>
      <c r="AE120" s="62">
        <f t="shared" si="63"/>
        <v>0</v>
      </c>
      <c r="AF120" s="62">
        <f t="shared" si="64"/>
        <v>0</v>
      </c>
      <c r="AG120" s="62">
        <f t="shared" si="65"/>
        <v>0</v>
      </c>
      <c r="AH120" s="62">
        <f t="shared" si="66"/>
        <v>0</v>
      </c>
      <c r="AI120" s="62">
        <f t="shared" si="67"/>
        <v>0</v>
      </c>
      <c r="AJ120" s="62">
        <f t="shared" si="68"/>
        <v>0</v>
      </c>
      <c r="AK120" s="62">
        <f t="shared" si="69"/>
        <v>0</v>
      </c>
      <c r="AL120" s="62">
        <f t="shared" si="70"/>
        <v>0</v>
      </c>
      <c r="AM120" s="62">
        <f t="shared" si="71"/>
        <v>0</v>
      </c>
      <c r="AN120" s="62">
        <f t="shared" si="72"/>
        <v>0</v>
      </c>
      <c r="AO120" s="62">
        <f t="shared" si="73"/>
        <v>0</v>
      </c>
    </row>
    <row r="121" spans="1:41" x14ac:dyDescent="0.2">
      <c r="E121" s="4" t="s">
        <v>36</v>
      </c>
      <c r="F121" s="4"/>
      <c r="G121" s="4"/>
      <c r="Y121" s="67">
        <f t="shared" si="57"/>
        <v>0</v>
      </c>
      <c r="Z121" s="62">
        <f t="shared" si="58"/>
        <v>0</v>
      </c>
      <c r="AA121" s="62">
        <f t="shared" si="59"/>
        <v>0</v>
      </c>
      <c r="AB121" s="62">
        <f t="shared" si="60"/>
        <v>0</v>
      </c>
      <c r="AC121" s="62">
        <f t="shared" si="61"/>
        <v>0</v>
      </c>
      <c r="AD121" s="62">
        <f t="shared" si="62"/>
        <v>0</v>
      </c>
      <c r="AE121" s="62">
        <f t="shared" si="63"/>
        <v>0</v>
      </c>
      <c r="AF121" s="62">
        <f t="shared" si="64"/>
        <v>0</v>
      </c>
      <c r="AG121" s="62">
        <f t="shared" si="65"/>
        <v>0</v>
      </c>
      <c r="AH121" s="62">
        <f t="shared" si="66"/>
        <v>0</v>
      </c>
      <c r="AI121" s="62">
        <f t="shared" si="67"/>
        <v>0</v>
      </c>
      <c r="AJ121" s="62">
        <f t="shared" si="68"/>
        <v>0</v>
      </c>
      <c r="AK121" s="62">
        <f t="shared" si="69"/>
        <v>0</v>
      </c>
      <c r="AL121" s="62">
        <f t="shared" si="70"/>
        <v>0</v>
      </c>
      <c r="AM121" s="62">
        <f t="shared" si="71"/>
        <v>0</v>
      </c>
      <c r="AN121" s="62">
        <f t="shared" si="72"/>
        <v>0</v>
      </c>
      <c r="AO121" s="62">
        <f t="shared" si="73"/>
        <v>0</v>
      </c>
    </row>
    <row r="122" spans="1:41" x14ac:dyDescent="0.2">
      <c r="E122" s="4" t="s">
        <v>36</v>
      </c>
      <c r="F122" s="4"/>
      <c r="G122" s="4"/>
      <c r="Y122" s="67">
        <f t="shared" si="57"/>
        <v>0</v>
      </c>
      <c r="Z122" s="62">
        <f t="shared" si="58"/>
        <v>0</v>
      </c>
      <c r="AA122" s="62">
        <f t="shared" si="59"/>
        <v>0</v>
      </c>
      <c r="AB122" s="62">
        <f t="shared" si="60"/>
        <v>0</v>
      </c>
      <c r="AC122" s="62">
        <f t="shared" si="61"/>
        <v>0</v>
      </c>
      <c r="AD122" s="62">
        <f t="shared" si="62"/>
        <v>0</v>
      </c>
      <c r="AE122" s="62">
        <f t="shared" si="63"/>
        <v>0</v>
      </c>
      <c r="AF122" s="62">
        <f t="shared" si="64"/>
        <v>0</v>
      </c>
      <c r="AG122" s="62">
        <f t="shared" si="65"/>
        <v>0</v>
      </c>
      <c r="AH122" s="62">
        <f t="shared" si="66"/>
        <v>0</v>
      </c>
      <c r="AI122" s="62">
        <f t="shared" si="67"/>
        <v>0</v>
      </c>
      <c r="AJ122" s="62">
        <f t="shared" si="68"/>
        <v>0</v>
      </c>
      <c r="AK122" s="62">
        <f t="shared" si="69"/>
        <v>0</v>
      </c>
      <c r="AL122" s="62">
        <f t="shared" si="70"/>
        <v>0</v>
      </c>
      <c r="AM122" s="62">
        <f t="shared" si="71"/>
        <v>0</v>
      </c>
      <c r="AN122" s="62">
        <f t="shared" si="72"/>
        <v>0</v>
      </c>
      <c r="AO122" s="62">
        <f t="shared" si="73"/>
        <v>0</v>
      </c>
    </row>
    <row r="124" spans="1:41" x14ac:dyDescent="0.2">
      <c r="I124" s="14" t="s">
        <v>10</v>
      </c>
      <c r="J124" s="14">
        <f>6.5</f>
        <v>6.5</v>
      </c>
      <c r="K124" s="14" t="s">
        <v>102</v>
      </c>
    </row>
    <row r="125" spans="1:41" x14ac:dyDescent="0.2">
      <c r="I125" s="14" t="s">
        <v>11</v>
      </c>
      <c r="J125" s="14">
        <f>11.5</f>
        <v>11.5</v>
      </c>
      <c r="K125" s="14" t="s">
        <v>102</v>
      </c>
    </row>
    <row r="126" spans="1:41" x14ac:dyDescent="0.2">
      <c r="I126" s="14" t="s">
        <v>12</v>
      </c>
      <c r="J126" s="14">
        <f>20</f>
        <v>20</v>
      </c>
      <c r="K126" s="14" t="s">
        <v>102</v>
      </c>
    </row>
    <row r="127" spans="1:41" x14ac:dyDescent="0.2">
      <c r="I127" s="14" t="s">
        <v>13</v>
      </c>
      <c r="J127" s="14">
        <f>14.5</f>
        <v>14.5</v>
      </c>
      <c r="K127" s="14" t="s">
        <v>102</v>
      </c>
    </row>
    <row r="128" spans="1:41" x14ac:dyDescent="0.2">
      <c r="I128" s="14" t="s">
        <v>14</v>
      </c>
      <c r="J128" s="14">
        <f>18.5</f>
        <v>18.5</v>
      </c>
      <c r="K128" s="14" t="s">
        <v>102</v>
      </c>
    </row>
    <row r="129" spans="9:11" x14ac:dyDescent="0.2">
      <c r="I129" s="13" t="s">
        <v>103</v>
      </c>
      <c r="J129" s="14">
        <v>3</v>
      </c>
      <c r="K129" s="14" t="s">
        <v>102</v>
      </c>
    </row>
    <row r="130" spans="9:11" x14ac:dyDescent="0.2">
      <c r="I130" s="13" t="s">
        <v>36</v>
      </c>
      <c r="J130" s="14">
        <v>0</v>
      </c>
    </row>
  </sheetData>
  <mergeCells count="6">
    <mergeCell ref="AN5:AP5"/>
    <mergeCell ref="I5:Q5"/>
    <mergeCell ref="R5:U5"/>
    <mergeCell ref="V5:X5"/>
    <mergeCell ref="AA5:AI5"/>
    <mergeCell ref="AJ5:AM5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B35" sqref="B35"/>
    </sheetView>
  </sheetViews>
  <sheetFormatPr baseColWidth="10" defaultRowHeight="16" x14ac:dyDescent="0.2"/>
  <cols>
    <col min="1" max="1" width="5.83203125" customWidth="1"/>
    <col min="2" max="2" width="50.5" customWidth="1"/>
    <col min="4" max="4" width="15.6640625" customWidth="1"/>
    <col min="5" max="5" width="20.1640625" customWidth="1"/>
    <col min="6" max="6" width="12" customWidth="1"/>
    <col min="8" max="8" width="15.83203125" customWidth="1"/>
    <col min="10" max="16" width="15.33203125" customWidth="1"/>
  </cols>
  <sheetData>
    <row r="1" spans="1:16" x14ac:dyDescent="0.2">
      <c r="A1" s="30"/>
      <c r="B1" s="30" t="s">
        <v>0</v>
      </c>
      <c r="C1" s="31" t="s">
        <v>111</v>
      </c>
      <c r="D1" s="30" t="s">
        <v>112</v>
      </c>
      <c r="E1" s="30" t="s">
        <v>2</v>
      </c>
      <c r="F1" s="32" t="s">
        <v>113</v>
      </c>
      <c r="G1" s="33" t="s">
        <v>114</v>
      </c>
      <c r="H1" s="34" t="s">
        <v>115</v>
      </c>
      <c r="I1" s="35" t="s">
        <v>116</v>
      </c>
      <c r="J1" s="36" t="s">
        <v>117</v>
      </c>
      <c r="K1" s="31" t="s">
        <v>118</v>
      </c>
      <c r="L1" s="31" t="s">
        <v>119</v>
      </c>
      <c r="M1" s="31" t="s">
        <v>120</v>
      </c>
      <c r="N1" s="31" t="s">
        <v>121</v>
      </c>
      <c r="O1" s="30" t="s">
        <v>122</v>
      </c>
      <c r="P1" s="30" t="s">
        <v>123</v>
      </c>
    </row>
    <row r="2" spans="1:16" x14ac:dyDescent="0.2">
      <c r="A2" s="30"/>
      <c r="B2" s="30"/>
      <c r="C2" s="31"/>
      <c r="D2" s="30"/>
      <c r="E2" s="30"/>
      <c r="F2" s="32">
        <f>SUM(F3:F53)</f>
        <v>16505</v>
      </c>
      <c r="G2" s="33"/>
      <c r="H2" s="38">
        <v>14.2</v>
      </c>
      <c r="I2" s="39"/>
      <c r="J2" s="36"/>
      <c r="K2" s="31"/>
      <c r="L2" s="31"/>
      <c r="M2" s="31"/>
      <c r="N2" s="31"/>
      <c r="O2" s="30"/>
      <c r="P2" s="30"/>
    </row>
    <row r="3" spans="1:16" x14ac:dyDescent="0.2">
      <c r="A3" s="40"/>
      <c r="B3" s="40" t="s">
        <v>124</v>
      </c>
      <c r="C3" s="41"/>
      <c r="D3" s="40" t="s">
        <v>33</v>
      </c>
      <c r="E3" s="40" t="s">
        <v>125</v>
      </c>
      <c r="F3" s="42">
        <v>3600</v>
      </c>
      <c r="G3" s="43"/>
      <c r="H3" s="44">
        <v>2.4</v>
      </c>
      <c r="I3" s="45">
        <v>5</v>
      </c>
      <c r="J3" s="46" t="s">
        <v>126</v>
      </c>
      <c r="K3" s="41" t="s">
        <v>127</v>
      </c>
      <c r="L3" s="41" t="s">
        <v>127</v>
      </c>
      <c r="M3" s="41" t="s">
        <v>128</v>
      </c>
      <c r="N3" s="41" t="s">
        <v>129</v>
      </c>
      <c r="O3" s="40"/>
      <c r="P3" s="40"/>
    </row>
    <row r="4" spans="1:16" x14ac:dyDescent="0.2">
      <c r="A4" s="40"/>
      <c r="B4" s="40" t="s">
        <v>130</v>
      </c>
      <c r="C4" s="41"/>
      <c r="D4" s="40" t="s">
        <v>131</v>
      </c>
      <c r="E4" s="40" t="s">
        <v>132</v>
      </c>
      <c r="F4" s="42" t="s">
        <v>133</v>
      </c>
      <c r="G4" s="43"/>
      <c r="H4" s="44"/>
      <c r="I4" s="45"/>
      <c r="J4" s="46"/>
      <c r="K4" s="41"/>
      <c r="L4" s="41"/>
      <c r="M4" s="41"/>
      <c r="N4" s="41"/>
      <c r="O4" s="40"/>
      <c r="P4" s="40"/>
    </row>
    <row r="5" spans="1:16" x14ac:dyDescent="0.2">
      <c r="A5" s="40"/>
      <c r="B5" s="40" t="s">
        <v>124</v>
      </c>
      <c r="C5" s="41"/>
      <c r="D5" s="40" t="s">
        <v>33</v>
      </c>
      <c r="E5" s="40" t="s">
        <v>125</v>
      </c>
      <c r="F5" s="42">
        <v>3600</v>
      </c>
      <c r="G5" s="43"/>
      <c r="H5" s="44">
        <v>2.4</v>
      </c>
      <c r="I5" s="45">
        <v>5</v>
      </c>
      <c r="J5" s="46" t="s">
        <v>126</v>
      </c>
      <c r="K5" s="41" t="s">
        <v>127</v>
      </c>
      <c r="L5" s="41" t="s">
        <v>127</v>
      </c>
      <c r="M5" s="41" t="s">
        <v>128</v>
      </c>
      <c r="N5" s="41" t="s">
        <v>129</v>
      </c>
      <c r="O5" s="40"/>
      <c r="P5" s="40"/>
    </row>
    <row r="6" spans="1:16" x14ac:dyDescent="0.2">
      <c r="A6" s="40"/>
      <c r="B6" s="40" t="s">
        <v>130</v>
      </c>
      <c r="C6" s="41"/>
      <c r="D6" s="40" t="s">
        <v>131</v>
      </c>
      <c r="E6" s="40" t="s">
        <v>132</v>
      </c>
      <c r="F6" s="42" t="s">
        <v>133</v>
      </c>
      <c r="G6" s="43"/>
      <c r="H6" s="44"/>
      <c r="I6" s="45"/>
      <c r="J6" s="46"/>
      <c r="K6" s="41"/>
      <c r="L6" s="41"/>
      <c r="M6" s="41"/>
      <c r="N6" s="41"/>
      <c r="O6" s="40"/>
      <c r="P6" s="40"/>
    </row>
    <row r="7" spans="1:16" x14ac:dyDescent="0.2">
      <c r="A7" s="40"/>
      <c r="B7" s="40" t="s">
        <v>134</v>
      </c>
      <c r="C7" s="41"/>
      <c r="D7" s="40" t="s">
        <v>33</v>
      </c>
      <c r="E7" s="40" t="s">
        <v>135</v>
      </c>
      <c r="F7" s="42">
        <v>550</v>
      </c>
      <c r="G7" s="43"/>
      <c r="H7" s="44"/>
      <c r="I7" s="45"/>
      <c r="J7" s="46"/>
      <c r="K7" s="41"/>
      <c r="L7" s="41"/>
      <c r="M7" s="41"/>
      <c r="N7" s="41"/>
      <c r="O7" s="40"/>
      <c r="P7" s="40"/>
    </row>
    <row r="8" spans="1:16" x14ac:dyDescent="0.2">
      <c r="A8" s="40"/>
      <c r="B8" s="40" t="s">
        <v>136</v>
      </c>
      <c r="C8" s="41"/>
      <c r="D8" s="40" t="s">
        <v>33</v>
      </c>
      <c r="E8" s="40" t="s">
        <v>137</v>
      </c>
      <c r="F8" s="42">
        <v>50</v>
      </c>
      <c r="G8" s="43"/>
      <c r="H8" s="44"/>
      <c r="I8" s="45"/>
      <c r="J8" s="46"/>
      <c r="K8" s="41"/>
      <c r="L8" s="41"/>
      <c r="M8" s="41"/>
      <c r="N8" s="41"/>
      <c r="O8" s="40"/>
      <c r="P8" s="40"/>
    </row>
    <row r="9" spans="1:16" x14ac:dyDescent="0.2">
      <c r="A9" s="40"/>
      <c r="B9" s="40"/>
      <c r="C9" s="41"/>
      <c r="D9" s="40"/>
      <c r="E9" s="40"/>
      <c r="F9" s="42"/>
      <c r="G9" s="43"/>
      <c r="H9" s="44"/>
      <c r="I9" s="45"/>
      <c r="J9" s="46"/>
      <c r="K9" s="41"/>
      <c r="L9" s="41"/>
      <c r="M9" s="41"/>
      <c r="N9" s="41"/>
      <c r="O9" s="40"/>
      <c r="P9" s="40"/>
    </row>
    <row r="10" spans="1:16" x14ac:dyDescent="0.2">
      <c r="A10" s="40"/>
      <c r="B10" s="40" t="s">
        <v>138</v>
      </c>
      <c r="C10" s="41"/>
      <c r="D10" s="40" t="s">
        <v>33</v>
      </c>
      <c r="E10" s="40" t="s">
        <v>139</v>
      </c>
      <c r="F10" s="42">
        <v>1200</v>
      </c>
      <c r="G10" s="43"/>
      <c r="H10" s="44">
        <v>0.2</v>
      </c>
      <c r="I10" s="45"/>
      <c r="J10" s="46" t="s">
        <v>127</v>
      </c>
      <c r="K10" s="41" t="s">
        <v>140</v>
      </c>
      <c r="L10" s="41" t="s">
        <v>141</v>
      </c>
      <c r="M10" s="41" t="s">
        <v>142</v>
      </c>
      <c r="N10" s="41" t="s">
        <v>143</v>
      </c>
      <c r="O10" s="40"/>
      <c r="P10" s="40"/>
    </row>
    <row r="11" spans="1:16" x14ac:dyDescent="0.2">
      <c r="A11" s="40"/>
      <c r="B11" s="40" t="s">
        <v>144</v>
      </c>
      <c r="C11" s="41"/>
      <c r="D11" s="40" t="s">
        <v>131</v>
      </c>
      <c r="E11" s="40" t="s">
        <v>145</v>
      </c>
      <c r="F11" s="42" t="s">
        <v>133</v>
      </c>
      <c r="G11" s="43"/>
      <c r="H11" s="44"/>
      <c r="I11" s="45"/>
      <c r="J11" s="46" t="s">
        <v>140</v>
      </c>
      <c r="K11" s="41"/>
      <c r="L11" s="41"/>
      <c r="M11" s="41"/>
      <c r="N11" s="41"/>
      <c r="O11" s="40"/>
      <c r="P11" s="40"/>
    </row>
    <row r="12" spans="1:16" x14ac:dyDescent="0.2">
      <c r="A12" s="40"/>
      <c r="B12" s="40"/>
      <c r="C12" s="41"/>
      <c r="D12" s="40"/>
      <c r="E12" s="40"/>
      <c r="F12" s="42"/>
      <c r="G12" s="43"/>
      <c r="H12" s="44"/>
      <c r="I12" s="45"/>
      <c r="J12" s="46"/>
      <c r="K12" s="41"/>
      <c r="L12" s="41"/>
      <c r="M12" s="41"/>
      <c r="N12" s="41"/>
      <c r="O12" s="40"/>
      <c r="P12" s="40"/>
    </row>
    <row r="13" spans="1:16" x14ac:dyDescent="0.2">
      <c r="A13" s="40"/>
      <c r="B13" s="40" t="s">
        <v>146</v>
      </c>
      <c r="C13" s="41"/>
      <c r="D13" s="40" t="s">
        <v>33</v>
      </c>
      <c r="E13" s="40" t="s">
        <v>147</v>
      </c>
      <c r="F13" s="42">
        <v>600</v>
      </c>
      <c r="G13" s="43"/>
      <c r="H13" s="44">
        <v>0.1</v>
      </c>
      <c r="I13" s="45"/>
      <c r="J13" s="46" t="s">
        <v>127</v>
      </c>
      <c r="K13" s="41" t="s">
        <v>148</v>
      </c>
      <c r="L13" s="41" t="s">
        <v>126</v>
      </c>
      <c r="M13" s="41"/>
      <c r="N13" s="41"/>
      <c r="O13" s="40"/>
      <c r="P13" s="40"/>
    </row>
    <row r="14" spans="1:16" x14ac:dyDescent="0.2">
      <c r="A14" s="40"/>
      <c r="B14" s="40" t="s">
        <v>149</v>
      </c>
      <c r="C14" s="41"/>
      <c r="D14" s="40" t="s">
        <v>33</v>
      </c>
      <c r="E14" s="40" t="s">
        <v>150</v>
      </c>
      <c r="F14" s="42">
        <v>50</v>
      </c>
      <c r="G14" s="43"/>
      <c r="H14" s="44"/>
      <c r="I14" s="45"/>
      <c r="J14" s="46"/>
      <c r="K14" s="41"/>
      <c r="L14" s="41"/>
      <c r="M14" s="41"/>
      <c r="N14" s="41"/>
      <c r="O14" s="40"/>
      <c r="P14" s="40"/>
    </row>
    <row r="15" spans="1:16" x14ac:dyDescent="0.2">
      <c r="A15" s="40"/>
      <c r="B15" s="40" t="s">
        <v>151</v>
      </c>
      <c r="C15" s="41"/>
      <c r="D15" s="40"/>
      <c r="E15" s="40"/>
      <c r="F15" s="42">
        <v>175</v>
      </c>
      <c r="G15" s="43"/>
      <c r="H15" s="44"/>
      <c r="I15" s="45"/>
      <c r="J15" s="46" t="s">
        <v>152</v>
      </c>
      <c r="K15" s="41"/>
      <c r="L15" s="41"/>
      <c r="M15" s="41"/>
      <c r="N15" s="41"/>
      <c r="O15" s="40"/>
      <c r="P15" s="40"/>
    </row>
    <row r="16" spans="1:16" x14ac:dyDescent="0.2">
      <c r="A16" s="40"/>
      <c r="B16" s="40" t="s">
        <v>153</v>
      </c>
      <c r="C16" s="41"/>
      <c r="D16" s="40" t="s">
        <v>33</v>
      </c>
      <c r="E16" s="40" t="s">
        <v>154</v>
      </c>
      <c r="F16" s="42">
        <v>680</v>
      </c>
      <c r="G16" s="43"/>
      <c r="H16" s="44"/>
      <c r="I16" s="45"/>
      <c r="J16" s="46"/>
      <c r="K16" s="41"/>
      <c r="L16" s="41"/>
      <c r="M16" s="41"/>
      <c r="N16" s="41"/>
      <c r="O16" s="40"/>
      <c r="P16" s="40"/>
    </row>
    <row r="17" spans="1:16" x14ac:dyDescent="0.2">
      <c r="A17" s="40"/>
      <c r="B17" s="40"/>
      <c r="C17" s="41"/>
      <c r="D17" s="40"/>
      <c r="E17" s="40"/>
      <c r="F17" s="42"/>
      <c r="G17" s="43"/>
      <c r="H17" s="44"/>
      <c r="I17" s="45"/>
      <c r="J17" s="46"/>
      <c r="K17" s="41"/>
      <c r="L17" s="41"/>
      <c r="M17" s="41"/>
      <c r="N17" s="41"/>
      <c r="O17" s="40"/>
      <c r="P17" s="40"/>
    </row>
    <row r="18" spans="1:16" x14ac:dyDescent="0.2">
      <c r="A18" s="40"/>
      <c r="B18" s="40" t="s">
        <v>155</v>
      </c>
      <c r="C18" s="41"/>
      <c r="D18" s="40" t="s">
        <v>33</v>
      </c>
      <c r="E18" s="40" t="s">
        <v>156</v>
      </c>
      <c r="F18" s="42">
        <v>595</v>
      </c>
      <c r="G18" s="43"/>
      <c r="H18" s="44">
        <v>0.1</v>
      </c>
      <c r="I18" s="45"/>
      <c r="J18" s="46" t="s">
        <v>157</v>
      </c>
      <c r="K18" s="41"/>
      <c r="L18" s="41"/>
      <c r="M18" s="41"/>
      <c r="N18" s="41"/>
      <c r="O18" s="40"/>
      <c r="P18" s="40"/>
    </row>
    <row r="19" spans="1:16" x14ac:dyDescent="0.2">
      <c r="A19" s="40"/>
      <c r="B19" s="40"/>
      <c r="C19" s="41"/>
      <c r="D19" s="40"/>
      <c r="E19" s="40"/>
      <c r="F19" s="42"/>
      <c r="G19" s="43"/>
      <c r="H19" s="44"/>
      <c r="I19" s="45"/>
      <c r="J19" s="46"/>
      <c r="K19" s="41"/>
      <c r="L19" s="41"/>
      <c r="M19" s="41"/>
      <c r="N19" s="41"/>
      <c r="O19" s="40"/>
      <c r="P19" s="40"/>
    </row>
    <row r="20" spans="1:16" x14ac:dyDescent="0.2">
      <c r="A20" s="40"/>
      <c r="B20" s="40" t="s">
        <v>158</v>
      </c>
      <c r="C20" s="41" t="s">
        <v>159</v>
      </c>
      <c r="D20" s="40" t="s">
        <v>33</v>
      </c>
      <c r="E20" s="40" t="s">
        <v>160</v>
      </c>
      <c r="F20" s="42">
        <v>2200</v>
      </c>
      <c r="G20" s="43"/>
      <c r="H20" s="44">
        <v>0.4</v>
      </c>
      <c r="I20" s="45">
        <v>5</v>
      </c>
      <c r="J20" s="46" t="s">
        <v>161</v>
      </c>
      <c r="K20" s="41" t="s">
        <v>148</v>
      </c>
      <c r="L20" s="41"/>
      <c r="M20" s="41"/>
      <c r="N20" s="41"/>
      <c r="O20" s="40"/>
      <c r="P20" s="40"/>
    </row>
    <row r="21" spans="1:16" x14ac:dyDescent="0.2">
      <c r="A21" s="40"/>
      <c r="B21" s="40" t="s">
        <v>162</v>
      </c>
      <c r="C21" s="41"/>
      <c r="D21" s="40" t="s">
        <v>163</v>
      </c>
      <c r="E21" s="40"/>
      <c r="F21" s="42"/>
      <c r="G21" s="43"/>
      <c r="H21" s="44"/>
      <c r="I21" s="45"/>
      <c r="J21" s="46"/>
      <c r="K21" s="41"/>
      <c r="L21" s="41"/>
      <c r="M21" s="41"/>
      <c r="N21" s="41"/>
      <c r="O21" s="40"/>
      <c r="P21" s="40"/>
    </row>
    <row r="22" spans="1:16" x14ac:dyDescent="0.2">
      <c r="A22" s="40"/>
      <c r="B22" s="40" t="s">
        <v>164</v>
      </c>
      <c r="C22" s="41"/>
      <c r="D22" s="40"/>
      <c r="E22" s="40"/>
      <c r="F22" s="42"/>
      <c r="G22" s="43"/>
      <c r="H22" s="44"/>
      <c r="I22" s="45"/>
      <c r="J22" s="46"/>
      <c r="K22" s="41"/>
      <c r="L22" s="41"/>
      <c r="M22" s="41"/>
      <c r="N22" s="41"/>
      <c r="O22" s="40"/>
      <c r="P22" s="40"/>
    </row>
    <row r="23" spans="1:16" x14ac:dyDescent="0.2">
      <c r="A23" s="40"/>
      <c r="B23" s="40"/>
      <c r="C23" s="41"/>
      <c r="D23" s="40"/>
      <c r="E23" s="40"/>
      <c r="F23" s="42"/>
      <c r="G23" s="43"/>
      <c r="H23" s="44"/>
      <c r="I23" s="45"/>
      <c r="J23" s="46"/>
      <c r="K23" s="41"/>
      <c r="L23" s="41"/>
      <c r="M23" s="41"/>
      <c r="N23" s="41"/>
      <c r="O23" s="40"/>
      <c r="P23" s="40"/>
    </row>
    <row r="24" spans="1:16" x14ac:dyDescent="0.2">
      <c r="A24" s="40"/>
      <c r="B24" s="40" t="s">
        <v>165</v>
      </c>
      <c r="C24" s="41"/>
      <c r="D24" s="40" t="s">
        <v>33</v>
      </c>
      <c r="E24" s="40" t="s">
        <v>166</v>
      </c>
      <c r="F24" s="42">
        <v>995</v>
      </c>
      <c r="G24" s="43"/>
      <c r="H24" s="44"/>
      <c r="I24" s="45"/>
      <c r="J24" s="46"/>
      <c r="K24" s="41"/>
      <c r="L24" s="41"/>
      <c r="M24" s="41"/>
      <c r="N24" s="41"/>
      <c r="O24" s="40"/>
      <c r="P24" s="40"/>
    </row>
    <row r="25" spans="1:16" x14ac:dyDescent="0.2">
      <c r="A25" s="40"/>
      <c r="B25" s="40" t="s">
        <v>167</v>
      </c>
      <c r="C25" s="41"/>
      <c r="D25" s="40" t="s">
        <v>163</v>
      </c>
      <c r="E25" s="40"/>
      <c r="F25" s="42">
        <v>70</v>
      </c>
      <c r="G25" s="43"/>
      <c r="H25" s="44"/>
      <c r="I25" s="45"/>
      <c r="J25" s="46" t="s">
        <v>168</v>
      </c>
      <c r="K25" s="41"/>
      <c r="L25" s="41"/>
      <c r="M25" s="41"/>
      <c r="N25" s="41"/>
      <c r="O25" s="40"/>
      <c r="P25" s="40"/>
    </row>
    <row r="26" spans="1:16" x14ac:dyDescent="0.2">
      <c r="A26" s="40"/>
      <c r="B26" s="40" t="s">
        <v>169</v>
      </c>
      <c r="C26" s="41"/>
      <c r="D26" s="40"/>
      <c r="E26" s="40"/>
      <c r="F26" s="42"/>
      <c r="G26" s="43"/>
      <c r="H26" s="44"/>
      <c r="I26" s="45"/>
      <c r="J26" s="46"/>
      <c r="K26" s="41"/>
      <c r="L26" s="41"/>
      <c r="M26" s="41"/>
      <c r="N26" s="41"/>
      <c r="O26" s="40"/>
      <c r="P26" s="40"/>
    </row>
    <row r="27" spans="1:16" x14ac:dyDescent="0.2">
      <c r="A27" s="40"/>
      <c r="B27" s="40"/>
      <c r="C27" s="41"/>
      <c r="D27" s="40"/>
      <c r="E27" s="40"/>
      <c r="F27" s="42"/>
      <c r="G27" s="43"/>
      <c r="H27" s="44"/>
      <c r="I27" s="45"/>
      <c r="J27" s="46"/>
      <c r="K27" s="41"/>
      <c r="L27" s="41"/>
      <c r="M27" s="41"/>
      <c r="N27" s="41"/>
      <c r="O27" s="40"/>
      <c r="P27" s="40"/>
    </row>
    <row r="28" spans="1:16" x14ac:dyDescent="0.2">
      <c r="A28" s="40"/>
      <c r="B28" s="40" t="s">
        <v>170</v>
      </c>
      <c r="C28" s="48"/>
      <c r="D28" s="40" t="s">
        <v>33</v>
      </c>
      <c r="E28" s="47" t="s">
        <v>171</v>
      </c>
      <c r="F28" s="42">
        <v>200</v>
      </c>
      <c r="G28" s="43"/>
      <c r="H28" s="44"/>
      <c r="I28" s="45"/>
      <c r="J28" s="46"/>
      <c r="K28" s="41"/>
      <c r="L28" s="41"/>
      <c r="M28" s="41"/>
      <c r="N28" s="41"/>
      <c r="O28" s="40"/>
      <c r="P28" s="40"/>
    </row>
    <row r="29" spans="1:16" x14ac:dyDescent="0.2">
      <c r="A29" s="40"/>
      <c r="B29" s="40"/>
      <c r="C29" s="41"/>
      <c r="D29" s="40"/>
      <c r="E29" s="40"/>
      <c r="F29" s="42"/>
      <c r="G29" s="43"/>
      <c r="H29" s="44"/>
      <c r="I29" s="45"/>
      <c r="J29" s="46"/>
      <c r="K29" s="41"/>
      <c r="L29" s="41"/>
      <c r="M29" s="41"/>
      <c r="N29" s="41"/>
      <c r="O29" s="40"/>
      <c r="P29" s="40"/>
    </row>
    <row r="30" spans="1:16" x14ac:dyDescent="0.2">
      <c r="A30" s="40"/>
      <c r="B30" s="40" t="s">
        <v>172</v>
      </c>
      <c r="C30" s="41"/>
      <c r="D30" s="40" t="s">
        <v>33</v>
      </c>
      <c r="E30" s="40"/>
      <c r="F30" s="42"/>
      <c r="G30" s="43">
        <v>1.3</v>
      </c>
      <c r="H30" s="44"/>
      <c r="I30" s="45">
        <v>5</v>
      </c>
      <c r="J30" s="46"/>
      <c r="K30" s="41"/>
      <c r="L30" s="41"/>
      <c r="M30" s="41"/>
      <c r="N30" s="41"/>
      <c r="O30" s="40"/>
      <c r="P30" s="40"/>
    </row>
    <row r="31" spans="1:16" x14ac:dyDescent="0.2">
      <c r="A31" s="40"/>
      <c r="B31" s="40" t="s">
        <v>173</v>
      </c>
      <c r="C31" s="41"/>
      <c r="D31" s="40" t="s">
        <v>33</v>
      </c>
      <c r="E31" s="40"/>
      <c r="F31" s="42"/>
      <c r="G31" s="43">
        <v>1.3</v>
      </c>
      <c r="H31" s="44"/>
      <c r="I31" s="45">
        <v>5</v>
      </c>
      <c r="J31" s="46"/>
      <c r="K31" s="41"/>
      <c r="L31" s="41"/>
      <c r="M31" s="41"/>
      <c r="N31" s="41"/>
      <c r="O31" s="40"/>
      <c r="P31" s="40"/>
    </row>
    <row r="32" spans="1:16" x14ac:dyDescent="0.2">
      <c r="A32" s="40"/>
      <c r="B32" s="40" t="s">
        <v>174</v>
      </c>
      <c r="C32" s="41"/>
      <c r="D32" s="40" t="s">
        <v>75</v>
      </c>
      <c r="E32" s="49"/>
      <c r="F32" s="42"/>
      <c r="G32" s="43">
        <v>14</v>
      </c>
      <c r="H32" s="44">
        <v>7</v>
      </c>
      <c r="I32" s="45">
        <v>10</v>
      </c>
      <c r="J32" s="46"/>
      <c r="K32" s="41"/>
      <c r="L32" s="41"/>
      <c r="M32" s="41"/>
      <c r="N32" s="41"/>
      <c r="O32" s="40"/>
      <c r="P32" s="40"/>
    </row>
    <row r="33" spans="1:16" x14ac:dyDescent="0.2">
      <c r="A33" s="40"/>
      <c r="B33" s="40"/>
      <c r="C33" s="41"/>
      <c r="D33" s="40"/>
      <c r="E33" s="40"/>
      <c r="F33" s="42"/>
      <c r="G33" s="43"/>
      <c r="H33" s="44"/>
      <c r="I33" s="45"/>
      <c r="J33" s="46"/>
      <c r="K33" s="41"/>
      <c r="L33" s="41"/>
      <c r="M33" s="41"/>
      <c r="N33" s="41"/>
      <c r="O33" s="40"/>
      <c r="P33" s="40"/>
    </row>
    <row r="34" spans="1:16" x14ac:dyDescent="0.2">
      <c r="A34" s="40"/>
      <c r="B34" s="40"/>
      <c r="C34" s="41"/>
      <c r="D34" s="40"/>
      <c r="E34" s="40"/>
      <c r="F34" s="42"/>
      <c r="G34" s="43"/>
      <c r="H34" s="44"/>
      <c r="I34" s="45"/>
      <c r="J34" s="46"/>
      <c r="K34" s="41"/>
      <c r="L34" s="41"/>
      <c r="M34" s="41"/>
      <c r="N34" s="41"/>
      <c r="O34" s="40"/>
      <c r="P34" s="40"/>
    </row>
    <row r="35" spans="1:16" x14ac:dyDescent="0.2">
      <c r="A35" s="40"/>
      <c r="B35" s="40" t="s">
        <v>197</v>
      </c>
      <c r="C35" s="41"/>
      <c r="D35" s="40"/>
      <c r="E35" s="40"/>
      <c r="F35" s="42"/>
      <c r="G35" s="43"/>
      <c r="H35" s="44"/>
      <c r="I35" s="45"/>
      <c r="J35" s="46"/>
      <c r="K35" s="41"/>
      <c r="L35" s="41"/>
      <c r="M35" s="41"/>
      <c r="N35" s="41"/>
      <c r="O35" s="40"/>
      <c r="P35" s="40"/>
    </row>
    <row r="36" spans="1:16" x14ac:dyDescent="0.2">
      <c r="A36" s="40"/>
      <c r="B36" s="40"/>
      <c r="C36" s="41"/>
      <c r="D36" s="40"/>
      <c r="E36" s="40"/>
      <c r="F36" s="42"/>
      <c r="G36" s="43"/>
      <c r="H36" s="44"/>
      <c r="I36" s="45"/>
      <c r="J36" s="46"/>
      <c r="K36" s="41"/>
      <c r="L36" s="41"/>
      <c r="M36" s="41"/>
      <c r="N36" s="41"/>
      <c r="O36" s="40"/>
      <c r="P36" s="40"/>
    </row>
    <row r="37" spans="1:16" x14ac:dyDescent="0.2">
      <c r="A37" s="40"/>
      <c r="B37" s="40" t="s">
        <v>279</v>
      </c>
      <c r="C37" s="41"/>
      <c r="D37" s="40" t="s">
        <v>75</v>
      </c>
      <c r="E37" s="40" t="s">
        <v>280</v>
      </c>
      <c r="F37" s="42">
        <v>430</v>
      </c>
      <c r="G37" s="43"/>
      <c r="H37" s="44"/>
      <c r="I37" s="45"/>
      <c r="J37" s="46"/>
      <c r="K37" s="41"/>
      <c r="L37" s="41"/>
      <c r="M37" s="41"/>
      <c r="N37" s="41"/>
      <c r="O37" s="40"/>
      <c r="P37" s="40"/>
    </row>
    <row r="38" spans="1:16" x14ac:dyDescent="0.2">
      <c r="A38" s="40"/>
      <c r="B38" s="40" t="s">
        <v>278</v>
      </c>
      <c r="C38" s="41"/>
      <c r="D38" s="40" t="s">
        <v>75</v>
      </c>
      <c r="E38" s="40" t="s">
        <v>277</v>
      </c>
      <c r="F38" s="42">
        <v>260</v>
      </c>
      <c r="G38" s="43"/>
      <c r="H38" s="44"/>
      <c r="I38" s="45"/>
      <c r="J38" s="46"/>
      <c r="K38" s="41"/>
      <c r="L38" s="41"/>
      <c r="M38" s="41"/>
      <c r="N38" s="41"/>
      <c r="O38" s="40"/>
      <c r="P38" s="40"/>
    </row>
    <row r="39" spans="1:16" x14ac:dyDescent="0.2">
      <c r="A39" s="40"/>
      <c r="B39" s="40"/>
      <c r="C39" s="41"/>
      <c r="D39" s="40"/>
      <c r="E39" s="40"/>
      <c r="F39" s="42"/>
      <c r="G39" s="43"/>
      <c r="H39" s="44"/>
      <c r="I39" s="45"/>
      <c r="J39" s="46"/>
      <c r="K39" s="41"/>
      <c r="L39" s="41"/>
      <c r="M39" s="41"/>
      <c r="N39" s="41"/>
      <c r="O39" s="40"/>
      <c r="P39" s="40"/>
    </row>
    <row r="40" spans="1:16" x14ac:dyDescent="0.2">
      <c r="A40" s="40"/>
      <c r="B40" s="40" t="s">
        <v>175</v>
      </c>
      <c r="C40" s="41" t="s">
        <v>159</v>
      </c>
      <c r="D40" s="40" t="s">
        <v>176</v>
      </c>
      <c r="E40" s="40"/>
      <c r="F40" s="42">
        <v>1250</v>
      </c>
      <c r="G40" s="43">
        <v>3.9</v>
      </c>
      <c r="H40" s="44">
        <v>1</v>
      </c>
      <c r="I40" s="45"/>
      <c r="J40" s="46" t="s">
        <v>177</v>
      </c>
      <c r="K40" s="41" t="s">
        <v>178</v>
      </c>
      <c r="L40" s="41" t="s">
        <v>179</v>
      </c>
      <c r="M40" s="41"/>
      <c r="N40" s="41"/>
      <c r="O40" s="40"/>
      <c r="P40" s="40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Wire length estimator</vt:lpstr>
      <vt:lpstr>Avionics Bom</vt:lpstr>
    </vt:vector>
  </TitlesOfParts>
  <Company>Apple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Bencze</dc:creator>
  <cp:lastModifiedBy>Microsoft Office User</cp:lastModifiedBy>
  <dcterms:created xsi:type="dcterms:W3CDTF">2016-02-13T04:11:02Z</dcterms:created>
  <dcterms:modified xsi:type="dcterms:W3CDTF">2016-10-23T01:13:36Z</dcterms:modified>
</cp:coreProperties>
</file>