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SD_Mines_WRF_REALTIME/namelist_files_and_local_scripts/"/>
    </mc:Choice>
  </mc:AlternateContent>
  <xr:revisionPtr revIDLastSave="0" documentId="8_{B54C98A4-A080-F144-80B7-F4961812E05D}" xr6:coauthVersionLast="47" xr6:coauthVersionMax="47" xr10:uidLastSave="{00000000-0000-0000-0000-000000000000}"/>
  <bookViews>
    <workbookView xWindow="22020" yWindow="2720" windowWidth="28040" windowHeight="17440" xr2:uid="{D1D305D4-9B47-3346-9BBF-3B01277A4E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G2" i="1"/>
  <c r="L2" i="1"/>
  <c r="I2" i="1"/>
  <c r="H2" i="1" s="1"/>
  <c r="F2" i="1"/>
  <c r="E2" i="1"/>
  <c r="L6" i="1"/>
  <c r="L5" i="1"/>
  <c r="L4" i="1"/>
  <c r="L3" i="1"/>
  <c r="H6" i="1"/>
  <c r="H5" i="1"/>
  <c r="H4" i="1"/>
  <c r="H3" i="1"/>
  <c r="G4" i="1"/>
  <c r="F4" i="1"/>
  <c r="E4" i="1"/>
  <c r="I6" i="1"/>
  <c r="I5" i="1"/>
  <c r="I4" i="1"/>
  <c r="F3" i="1"/>
  <c r="I3" i="1" s="1"/>
  <c r="E3" i="1"/>
  <c r="E5" i="1"/>
  <c r="F5" i="1"/>
  <c r="G5" i="1"/>
  <c r="F6" i="1"/>
  <c r="E6" i="1"/>
</calcChain>
</file>

<file path=xl/sharedStrings.xml><?xml version="1.0" encoding="utf-8"?>
<sst xmlns="http://schemas.openxmlformats.org/spreadsheetml/2006/main" count="14" uniqueCount="11">
  <si>
    <t>Nodes</t>
  </si>
  <si>
    <t>ppn</t>
  </si>
  <si>
    <t>R</t>
  </si>
  <si>
    <t>u</t>
  </si>
  <si>
    <t>s</t>
  </si>
  <si>
    <t>Mode</t>
  </si>
  <si>
    <t>DM</t>
  </si>
  <si>
    <t>DMSM</t>
  </si>
  <si>
    <t>tpp</t>
  </si>
  <si>
    <t>Time per proc</t>
  </si>
  <si>
    <t>Real to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</si>
</sst>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64E0-5FF7-564C-B856-7F0470113857}">
  <dimension ref="A1:L6"/>
  <sheetViews>
    <sheetView tabSelected="1" workbookViewId="0">
      <selection activeCell="J22" sqref="J22"/>
    </sheetView>
  </sheetViews>
  <sheetFormatPr baseColWidth="10" defaultRowHeight="16" x14ac:dyDescent="0.2"/>
  <cols>
    <col min="5" max="7" width="16.33203125" customWidth="1"/>
  </cols>
  <sheetData>
    <row r="1" spans="1:12" x14ac:dyDescent="0.2">
      <c r="A1" t="s">
        <v>5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4</v>
      </c>
      <c r="H1" t="s">
        <v>10</v>
      </c>
      <c r="I1" t="s">
        <v>9</v>
      </c>
    </row>
    <row r="2" spans="1:12" ht="17" x14ac:dyDescent="0.2">
      <c r="A2" t="s">
        <v>6</v>
      </c>
      <c r="B2">
        <v>1</v>
      </c>
      <c r="C2">
        <v>1</v>
      </c>
      <c r="D2">
        <v>1</v>
      </c>
      <c r="E2" s="1">
        <f>45*60+17.724</f>
        <v>2717.7240000000002</v>
      </c>
      <c r="F2">
        <f>44*60-48.3</f>
        <v>2591.6999999999998</v>
      </c>
      <c r="G2" s="2">
        <f>1*60+24.547</f>
        <v>84.546999999999997</v>
      </c>
      <c r="H2" s="3">
        <f>I2/E2</f>
        <v>0.95362884531321046</v>
      </c>
      <c r="I2">
        <f>F2/B2/C2/D2</f>
        <v>2591.6999999999998</v>
      </c>
      <c r="J2">
        <f>E2/60*36/60</f>
        <v>27.177239999999998</v>
      </c>
      <c r="L2">
        <f>E2/60</f>
        <v>45.295400000000001</v>
      </c>
    </row>
    <row r="3" spans="1:12" ht="17" x14ac:dyDescent="0.2">
      <c r="A3" t="s">
        <v>6</v>
      </c>
      <c r="B3">
        <v>2</v>
      </c>
      <c r="C3">
        <v>18</v>
      </c>
      <c r="D3">
        <v>1</v>
      </c>
      <c r="E3" s="2">
        <f>4*60+10.399</f>
        <v>250.399</v>
      </c>
      <c r="F3" s="1">
        <f>74*60+7.106</f>
        <v>4447.1059999999998</v>
      </c>
      <c r="G3" s="2">
        <v>26.721</v>
      </c>
      <c r="H3" s="3">
        <f>I3/E3</f>
        <v>0.49333552539036579</v>
      </c>
      <c r="I3">
        <f>F3/B3/C3/D3</f>
        <v>123.53072222222221</v>
      </c>
      <c r="J3">
        <f>E3/60*36/60</f>
        <v>2.5039899999999999</v>
      </c>
      <c r="L3">
        <f>E3/60</f>
        <v>4.1733166666666666</v>
      </c>
    </row>
    <row r="4" spans="1:12" ht="17" x14ac:dyDescent="0.2">
      <c r="A4" t="s">
        <v>6</v>
      </c>
      <c r="B4">
        <v>2</v>
      </c>
      <c r="C4">
        <v>36</v>
      </c>
      <c r="D4">
        <v>1</v>
      </c>
      <c r="E4" s="1">
        <f>4*60+33.471</f>
        <v>273.471</v>
      </c>
      <c r="F4" s="2">
        <f>60*161+6.911</f>
        <v>9666.9110000000001</v>
      </c>
      <c r="G4" s="1">
        <f>60*1+24.547</f>
        <v>84.546999999999997</v>
      </c>
      <c r="H4" s="3">
        <f>I4/E4</f>
        <v>0.49095755227346882</v>
      </c>
      <c r="I4">
        <f>F4/B4/C4/D4</f>
        <v>134.26265277777779</v>
      </c>
      <c r="J4">
        <f>E4/60*36/60</f>
        <v>2.7347100000000002</v>
      </c>
      <c r="L4">
        <f>E4/60</f>
        <v>4.5578500000000002</v>
      </c>
    </row>
    <row r="5" spans="1:12" ht="17" x14ac:dyDescent="0.2">
      <c r="A5" t="s">
        <v>7</v>
      </c>
      <c r="B5">
        <v>2</v>
      </c>
      <c r="C5">
        <v>1</v>
      </c>
      <c r="D5">
        <v>36</v>
      </c>
      <c r="E5" s="1">
        <f>3*60+44.827</f>
        <v>224.827</v>
      </c>
      <c r="F5" s="2">
        <f>129*60+13.32</f>
        <v>7753.32</v>
      </c>
      <c r="G5" s="2">
        <f>1*60+53.868</f>
        <v>113.86799999999999</v>
      </c>
      <c r="H5" s="3">
        <f>I5/E5</f>
        <v>0.47896827338353493</v>
      </c>
      <c r="I5">
        <f>F5/B5/C5/D5</f>
        <v>107.685</v>
      </c>
      <c r="J5">
        <f>E5/60*36/60</f>
        <v>2.2482699999999998</v>
      </c>
      <c r="L5">
        <f>E5/60</f>
        <v>3.7471166666666664</v>
      </c>
    </row>
    <row r="6" spans="1:12" ht="17" x14ac:dyDescent="0.2">
      <c r="A6" t="s">
        <v>7</v>
      </c>
      <c r="B6">
        <v>2</v>
      </c>
      <c r="C6">
        <v>1</v>
      </c>
      <c r="D6">
        <v>18</v>
      </c>
      <c r="E6" s="2">
        <f>3*60+36.747</f>
        <v>216.74700000000001</v>
      </c>
      <c r="F6" s="3">
        <f>62*60+38.029</f>
        <v>3758.029</v>
      </c>
      <c r="G6" s="2">
        <v>53.027999999999999</v>
      </c>
      <c r="H6" s="3">
        <f>I6/E6</f>
        <v>0.48162001985930342</v>
      </c>
      <c r="I6">
        <f>F6/B6/C6/D6</f>
        <v>104.38969444444444</v>
      </c>
      <c r="J6">
        <f>E6/60*36/60</f>
        <v>2.1674700000000002</v>
      </c>
      <c r="L6">
        <f>E6/60</f>
        <v>3.6124500000000004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2022-09-23T18:52:48Z</dcterms:created>
  <dcterms:modified xsi:type="dcterms:W3CDTF">2022-09-23T22:55:52Z</dcterms:modified>
</cp:coreProperties>
</file>