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JCHEON\Desktop\SDcard_softlink\MEGA\MATLAB\01_Research Project\03_6DoF Couch QA\"/>
    </mc:Choice>
  </mc:AlternateContent>
  <bookViews>
    <workbookView xWindow="0" yWindow="0" windowWidth="17256" windowHeight="5856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F9" i="2"/>
  <c r="G8" i="2"/>
  <c r="F8" i="2"/>
  <c r="G7" i="2"/>
  <c r="F7" i="2"/>
  <c r="J11" i="2"/>
  <c r="I12" i="2" s="1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I11" i="2"/>
  <c r="I13" i="2" s="1"/>
  <c r="F3" i="2"/>
  <c r="F5" i="2"/>
  <c r="G4" i="2"/>
  <c r="F4" i="2"/>
  <c r="G3" i="2"/>
  <c r="G2" i="2"/>
  <c r="G5" i="2" s="1"/>
  <c r="F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1" i="2"/>
  <c r="E1" i="2" s="1"/>
  <c r="D1" i="2" l="1"/>
  <c r="R2" i="1"/>
  <c r="M2" i="1"/>
  <c r="L21" i="1" l="1"/>
  <c r="M21" i="1"/>
  <c r="K21" i="1"/>
  <c r="K22" i="1" s="1"/>
  <c r="K23" i="1" s="1"/>
  <c r="K32" i="1"/>
  <c r="L13" i="1"/>
  <c r="M13" i="1"/>
  <c r="K13" i="1"/>
  <c r="R60" i="1"/>
  <c r="R59" i="1"/>
  <c r="R58" i="1"/>
  <c r="R57" i="1"/>
  <c r="R56" i="1"/>
  <c r="R55" i="1"/>
  <c r="R54" i="1"/>
  <c r="R53" i="1"/>
  <c r="S50" i="1" s="1"/>
  <c r="R52" i="1"/>
  <c r="R51" i="1"/>
  <c r="R50" i="1"/>
  <c r="T50" i="1" s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S27" i="1" s="1"/>
  <c r="R3" i="1"/>
  <c r="S2" i="1" s="1"/>
  <c r="R4" i="1"/>
  <c r="R5" i="1"/>
  <c r="T2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T27" i="1" l="1"/>
  <c r="C97" i="1"/>
  <c r="B97" i="1"/>
  <c r="A97" i="1"/>
  <c r="J88" i="1"/>
  <c r="I88" i="1"/>
  <c r="H88" i="1"/>
  <c r="K76" i="1"/>
  <c r="K75" i="1"/>
  <c r="K74" i="1"/>
  <c r="L74" i="1"/>
  <c r="L73" i="1"/>
  <c r="K73" i="1"/>
  <c r="I60" i="1" l="1"/>
  <c r="I59" i="1"/>
  <c r="I58" i="1"/>
  <c r="I57" i="1"/>
  <c r="I56" i="1"/>
  <c r="I55" i="1"/>
  <c r="I54" i="1"/>
  <c r="I53" i="1"/>
  <c r="I52" i="1"/>
  <c r="I51" i="1"/>
  <c r="M50" i="1"/>
  <c r="L50" i="1"/>
  <c r="I50" i="1"/>
  <c r="J50" i="1" s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M27" i="1"/>
  <c r="L27" i="1"/>
  <c r="I2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K50" i="1" l="1"/>
  <c r="J2" i="1"/>
  <c r="K2" i="1"/>
  <c r="J27" i="1"/>
  <c r="K27" i="1"/>
</calcChain>
</file>

<file path=xl/sharedStrings.xml><?xml version="1.0" encoding="utf-8"?>
<sst xmlns="http://schemas.openxmlformats.org/spreadsheetml/2006/main" count="15" uniqueCount="8">
  <si>
    <t>X</t>
  </si>
  <si>
    <t>Y</t>
  </si>
  <si>
    <t>Z</t>
  </si>
  <si>
    <t>-</t>
  </si>
  <si>
    <t>avg</t>
    <phoneticPr fontId="2" type="noConversion"/>
  </si>
  <si>
    <t>avg</t>
    <phoneticPr fontId="2" type="noConversion"/>
  </si>
  <si>
    <t>std</t>
    <phoneticPr fontId="2" type="noConversion"/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</si>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</sst>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_ "/>
    <numFmt numFmtId="178" formatCode="0.000000000000000_ "/>
    <numFmt numFmtId="179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7"/>
      <color theme="1"/>
      <name val="Times New Roman"/>
      <family val="1"/>
    </font>
    <font>
      <sz val="8"/>
      <name val="맑은 고딕"/>
      <family val="2"/>
      <charset val="129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.5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176" fontId="3" fillId="0" borderId="0" xfId="0" applyNumberFormat="1" applyFont="1" applyAlignment="1">
      <alignment horizontal="justify" vertical="center"/>
    </xf>
    <xf numFmtId="176" fontId="3" fillId="0" borderId="0" xfId="0" applyNumberFormat="1" applyFont="1" applyAlignment="1">
      <alignment horizontal="justify" vertical="center" wrapText="1"/>
    </xf>
    <xf numFmtId="176" fontId="3" fillId="0" borderId="2" xfId="0" applyNumberFormat="1" applyFont="1" applyBorder="1" applyAlignment="1">
      <alignment horizontal="justify" vertical="center"/>
    </xf>
    <xf numFmtId="176" fontId="3" fillId="0" borderId="2" xfId="0" applyNumberFormat="1" applyFont="1" applyBorder="1" applyAlignment="1">
      <alignment horizontal="justify" vertical="center" wrapText="1"/>
    </xf>
    <xf numFmtId="1" fontId="3" fillId="0" borderId="0" xfId="0" applyNumberFormat="1" applyFont="1" applyAlignment="1">
      <alignment horizontal="justify" vertical="center"/>
    </xf>
    <xf numFmtId="1" fontId="3" fillId="0" borderId="0" xfId="0" applyNumberFormat="1" applyFont="1" applyAlignment="1">
      <alignment horizontal="justify" vertical="center" wrapText="1"/>
    </xf>
    <xf numFmtId="176" fontId="0" fillId="0" borderId="0" xfId="0" applyNumberForma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61" zoomScale="85" zoomScaleNormal="85" workbookViewId="0">
      <selection activeCell="A80" sqref="A80:J81"/>
    </sheetView>
  </sheetViews>
  <sheetFormatPr defaultRowHeight="17.399999999999999" x14ac:dyDescent="0.4"/>
  <cols>
    <col min="9" max="9" width="9.69921875" bestFit="1" customWidth="1"/>
    <col min="18" max="18" width="22.5" bestFit="1" customWidth="1"/>
    <col min="19" max="19" width="21.5" bestFit="1" customWidth="1"/>
    <col min="20" max="20" width="9.19921875" bestFit="1" customWidth="1"/>
  </cols>
  <sheetData>
    <row r="1" spans="1:20" ht="18" thickBot="1" x14ac:dyDescent="0.45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3</v>
      </c>
    </row>
    <row r="2" spans="1:20" x14ac:dyDescent="0.4">
      <c r="A2" s="2">
        <v>-250</v>
      </c>
      <c r="B2" s="2">
        <v>0</v>
      </c>
      <c r="C2" s="2">
        <v>0</v>
      </c>
      <c r="D2" s="2">
        <v>-249.98</v>
      </c>
      <c r="E2" s="2">
        <v>0.09</v>
      </c>
      <c r="F2" s="2">
        <v>0.1</v>
      </c>
      <c r="G2" s="7">
        <v>0.13601470508735594</v>
      </c>
      <c r="H2" s="2">
        <v>0.25</v>
      </c>
      <c r="I2" s="4">
        <f>SQRT(POWER(D2-A2,2)+POWER(E2-B2,2)+POWER(F2-C2,2))</f>
        <v>0.13601470508735594</v>
      </c>
      <c r="J2" s="4">
        <f>AVERAGE(I2:I22)</f>
        <v>0.27376580148636132</v>
      </c>
      <c r="K2" s="4">
        <f>_xlfn.STDEV.P(I2:I22)</f>
        <v>9.7026752488350049E-2</v>
      </c>
      <c r="L2" s="4">
        <f>AVERAGE(H2:H22)</f>
        <v>0.15095238095238098</v>
      </c>
      <c r="M2" s="4">
        <f>_xlfn.STDEV.P(H2:H22)</f>
        <v>5.1815125747563612E-2</v>
      </c>
      <c r="P2" s="7">
        <v>0.13601470508735594</v>
      </c>
      <c r="Q2" s="2">
        <v>0.25</v>
      </c>
      <c r="R2" s="27">
        <f>ABS(P2-Q2)</f>
        <v>0.11398529491264406</v>
      </c>
      <c r="S2" s="26">
        <f>AVERAGE(R2:R22)</f>
        <v>0.14783158248642209</v>
      </c>
      <c r="T2" s="26">
        <f>_xlfn.STDEV.P(R2:R22)</f>
        <v>9.9037098849595259E-2</v>
      </c>
    </row>
    <row r="3" spans="1:20" x14ac:dyDescent="0.4">
      <c r="A3" s="2">
        <v>-225</v>
      </c>
      <c r="B3" s="2">
        <v>0</v>
      </c>
      <c r="C3" s="2">
        <v>0</v>
      </c>
      <c r="D3" s="2">
        <v>-225.03</v>
      </c>
      <c r="E3" s="2">
        <v>0.04</v>
      </c>
      <c r="F3" s="2">
        <v>7.0000000000000007E-2</v>
      </c>
      <c r="G3" s="7">
        <v>5.0000000000000683E-2</v>
      </c>
      <c r="H3" s="2">
        <v>0.17</v>
      </c>
      <c r="I3" s="4">
        <f t="shared" ref="I3:I22" si="0">SQRT(POWER(D3-A3,2)+POWER(E3-B3,2)+POWER(F3-C3,2))</f>
        <v>8.6023252670426667E-2</v>
      </c>
      <c r="P3" s="7">
        <v>5.0000000000000683E-2</v>
      </c>
      <c r="Q3" s="2">
        <v>0.17</v>
      </c>
      <c r="R3" s="27">
        <f t="shared" ref="R3:R22" si="1">ABS(P3-Q3)</f>
        <v>0.11999999999999933</v>
      </c>
    </row>
    <row r="4" spans="1:20" x14ac:dyDescent="0.4">
      <c r="A4" s="2">
        <v>-200</v>
      </c>
      <c r="B4" s="2">
        <v>0</v>
      </c>
      <c r="C4" s="2">
        <v>0</v>
      </c>
      <c r="D4" s="2">
        <v>-200.09</v>
      </c>
      <c r="E4" s="2">
        <v>-0.02</v>
      </c>
      <c r="F4" s="2">
        <v>-0.18</v>
      </c>
      <c r="G4" s="7">
        <v>0.20223748416156834</v>
      </c>
      <c r="H4" s="2">
        <v>0.2</v>
      </c>
      <c r="I4" s="4">
        <f t="shared" si="0"/>
        <v>0.20223748416156834</v>
      </c>
      <c r="P4" s="7">
        <v>0.20223748416156834</v>
      </c>
      <c r="Q4" s="2">
        <v>0.2</v>
      </c>
      <c r="R4" s="27">
        <f t="shared" si="1"/>
        <v>2.2374841615683261E-3</v>
      </c>
    </row>
    <row r="5" spans="1:20" x14ac:dyDescent="0.4">
      <c r="A5" s="2">
        <v>-175</v>
      </c>
      <c r="B5" s="2">
        <v>0</v>
      </c>
      <c r="C5" s="2">
        <v>0</v>
      </c>
      <c r="D5" s="2">
        <v>-174.57</v>
      </c>
      <c r="E5" s="2">
        <v>-0.19</v>
      </c>
      <c r="F5" s="2">
        <v>-0.05</v>
      </c>
      <c r="G5" s="7">
        <v>0.4727578661429187</v>
      </c>
      <c r="H5" s="2">
        <v>0.15</v>
      </c>
      <c r="I5" s="4">
        <f t="shared" si="0"/>
        <v>0.4727578661429187</v>
      </c>
      <c r="P5" s="7">
        <v>0.4727578661429187</v>
      </c>
      <c r="Q5" s="2">
        <v>0.15</v>
      </c>
      <c r="R5" s="27">
        <f t="shared" si="1"/>
        <v>0.32275786614291868</v>
      </c>
    </row>
    <row r="6" spans="1:20" x14ac:dyDescent="0.4">
      <c r="A6" s="2">
        <v>-150</v>
      </c>
      <c r="B6" s="2">
        <v>0</v>
      </c>
      <c r="C6" s="2">
        <v>0</v>
      </c>
      <c r="D6" s="2">
        <v>-149.97</v>
      </c>
      <c r="E6" s="2">
        <v>0.01</v>
      </c>
      <c r="F6" s="2">
        <v>-0.27</v>
      </c>
      <c r="G6" s="7">
        <v>0.27184554438136388</v>
      </c>
      <c r="H6" s="2">
        <v>0.1</v>
      </c>
      <c r="I6" s="4">
        <f t="shared" si="0"/>
        <v>0.27184554438136388</v>
      </c>
      <c r="P6" s="7">
        <v>0.27184554438136388</v>
      </c>
      <c r="Q6" s="2">
        <v>0.1</v>
      </c>
      <c r="R6" s="27">
        <f t="shared" si="1"/>
        <v>0.17184554438136387</v>
      </c>
    </row>
    <row r="7" spans="1:20" x14ac:dyDescent="0.4">
      <c r="A7" s="2">
        <v>-125</v>
      </c>
      <c r="B7" s="2">
        <v>0</v>
      </c>
      <c r="C7" s="2">
        <v>0</v>
      </c>
      <c r="D7" s="2">
        <v>-124.7</v>
      </c>
      <c r="E7" s="2">
        <v>-0.08</v>
      </c>
      <c r="F7" s="2">
        <v>0.06</v>
      </c>
      <c r="G7" s="7">
        <v>0.31622776601683522</v>
      </c>
      <c r="H7" s="2">
        <v>0.2</v>
      </c>
      <c r="I7" s="4">
        <f t="shared" si="0"/>
        <v>0.31622776601683522</v>
      </c>
      <c r="P7" s="7">
        <v>0.31622776601683522</v>
      </c>
      <c r="Q7" s="2">
        <v>0.2</v>
      </c>
      <c r="R7" s="27">
        <f t="shared" si="1"/>
        <v>0.11622776601683521</v>
      </c>
    </row>
    <row r="8" spans="1:20" x14ac:dyDescent="0.4">
      <c r="A8" s="2">
        <v>-100</v>
      </c>
      <c r="B8" s="2">
        <v>0</v>
      </c>
      <c r="C8" s="2">
        <v>0</v>
      </c>
      <c r="D8" s="2">
        <v>-99.77</v>
      </c>
      <c r="E8" s="2">
        <v>-0.19</v>
      </c>
      <c r="F8" s="2">
        <v>-0.03</v>
      </c>
      <c r="G8" s="7">
        <v>0.29983328701130202</v>
      </c>
      <c r="H8" s="2">
        <v>0.11</v>
      </c>
      <c r="I8" s="4">
        <f t="shared" si="0"/>
        <v>0.29983328701130202</v>
      </c>
      <c r="P8" s="7">
        <v>0.29983328701130202</v>
      </c>
      <c r="Q8" s="2">
        <v>0.11</v>
      </c>
      <c r="R8" s="27">
        <f t="shared" si="1"/>
        <v>0.18983328701130203</v>
      </c>
    </row>
    <row r="9" spans="1:20" x14ac:dyDescent="0.4">
      <c r="A9" s="2">
        <v>-75</v>
      </c>
      <c r="B9" s="2">
        <v>0</v>
      </c>
      <c r="C9" s="2">
        <v>0</v>
      </c>
      <c r="D9" s="2">
        <v>-75.08</v>
      </c>
      <c r="E9" s="2">
        <v>-0.01</v>
      </c>
      <c r="F9" s="2">
        <v>0.24</v>
      </c>
      <c r="G9" s="7">
        <v>0.25317977802344271</v>
      </c>
      <c r="H9" s="2">
        <v>0.14000000000000001</v>
      </c>
      <c r="I9" s="4">
        <f t="shared" si="0"/>
        <v>0.25317977802344271</v>
      </c>
      <c r="P9" s="7">
        <v>0.25317977802344271</v>
      </c>
      <c r="Q9" s="2">
        <v>0.14000000000000001</v>
      </c>
      <c r="R9" s="27">
        <f t="shared" si="1"/>
        <v>0.1131797780234427</v>
      </c>
    </row>
    <row r="10" spans="1:20" x14ac:dyDescent="0.4">
      <c r="A10" s="2">
        <v>-50</v>
      </c>
      <c r="B10" s="2">
        <v>0</v>
      </c>
      <c r="C10" s="2">
        <v>0</v>
      </c>
      <c r="D10" s="2">
        <v>-49.55</v>
      </c>
      <c r="E10" s="2">
        <v>-0.03</v>
      </c>
      <c r="F10" s="2">
        <v>-0.02</v>
      </c>
      <c r="G10" s="7">
        <v>0.45144213361183133</v>
      </c>
      <c r="H10" s="2">
        <v>0.09</v>
      </c>
      <c r="I10" s="4">
        <f t="shared" si="0"/>
        <v>0.45144213361183133</v>
      </c>
      <c r="P10" s="7">
        <v>0.45144213361183133</v>
      </c>
      <c r="Q10" s="2">
        <v>0.09</v>
      </c>
      <c r="R10" s="27">
        <f t="shared" si="1"/>
        <v>0.36144213361183131</v>
      </c>
    </row>
    <row r="11" spans="1:20" x14ac:dyDescent="0.4">
      <c r="A11" s="2">
        <v>-25</v>
      </c>
      <c r="B11" s="2">
        <v>0</v>
      </c>
      <c r="C11" s="2">
        <v>0</v>
      </c>
      <c r="D11" s="2">
        <v>-24.77</v>
      </c>
      <c r="E11" s="2">
        <v>0.03</v>
      </c>
      <c r="F11" s="2">
        <v>0.15</v>
      </c>
      <c r="G11" s="7">
        <v>0.27622454633866306</v>
      </c>
      <c r="H11" s="2">
        <v>0.25</v>
      </c>
      <c r="I11" s="4">
        <f t="shared" si="0"/>
        <v>0.27622454633866306</v>
      </c>
      <c r="K11" s="2">
        <v>0.42</v>
      </c>
      <c r="L11" s="2">
        <v>0.15</v>
      </c>
      <c r="M11" s="2">
        <v>0.02</v>
      </c>
      <c r="P11" s="7">
        <v>0.27622454633866306</v>
      </c>
      <c r="Q11" s="2">
        <v>0.25</v>
      </c>
      <c r="R11" s="27">
        <f t="shared" si="1"/>
        <v>2.6224546338663057E-2</v>
      </c>
    </row>
    <row r="12" spans="1:20" x14ac:dyDescent="0.4">
      <c r="A12" s="2">
        <v>0</v>
      </c>
      <c r="B12" s="2">
        <v>0</v>
      </c>
      <c r="C12" s="2">
        <v>0</v>
      </c>
      <c r="D12" s="2">
        <v>0.42</v>
      </c>
      <c r="E12" s="2">
        <v>0.15</v>
      </c>
      <c r="F12" s="2">
        <v>0.02</v>
      </c>
      <c r="G12" s="7">
        <v>0.44643028571099425</v>
      </c>
      <c r="H12" s="2">
        <v>0.08</v>
      </c>
      <c r="I12" s="4">
        <f t="shared" si="0"/>
        <v>0.44643028571099425</v>
      </c>
      <c r="K12" s="2">
        <v>0.16</v>
      </c>
      <c r="L12" s="2">
        <v>0.26</v>
      </c>
      <c r="M12" s="2">
        <v>0.24</v>
      </c>
      <c r="P12" s="7">
        <v>0.44643028571099425</v>
      </c>
      <c r="Q12" s="2">
        <v>0.08</v>
      </c>
      <c r="R12" s="27">
        <f t="shared" si="1"/>
        <v>0.36643028571099423</v>
      </c>
    </row>
    <row r="13" spans="1:20" x14ac:dyDescent="0.4">
      <c r="A13" s="2">
        <v>25</v>
      </c>
      <c r="B13" s="2">
        <v>0</v>
      </c>
      <c r="C13" s="2">
        <v>0</v>
      </c>
      <c r="D13" s="2">
        <v>25.21</v>
      </c>
      <c r="E13" s="2">
        <v>0.09</v>
      </c>
      <c r="F13" s="2">
        <v>0.01</v>
      </c>
      <c r="G13" s="7">
        <v>0.21954498400100084</v>
      </c>
      <c r="H13" s="2">
        <v>0.11</v>
      </c>
      <c r="I13" s="4">
        <f t="shared" si="0"/>
        <v>0.22869193252058623</v>
      </c>
      <c r="K13">
        <f>AVERAGE(K11:K12)</f>
        <v>0.28999999999999998</v>
      </c>
      <c r="L13">
        <f>AVERAGE(L11:L12)</f>
        <v>0.20500000000000002</v>
      </c>
      <c r="M13">
        <f>AVERAGE(M11:M12)</f>
        <v>0.13</v>
      </c>
      <c r="P13" s="7">
        <v>0.21954498400100084</v>
      </c>
      <c r="Q13" s="2">
        <v>0.11</v>
      </c>
      <c r="R13" s="27">
        <f t="shared" si="1"/>
        <v>0.10954498400100084</v>
      </c>
    </row>
    <row r="14" spans="1:20" x14ac:dyDescent="0.4">
      <c r="A14" s="2">
        <v>50</v>
      </c>
      <c r="B14" s="2">
        <v>0</v>
      </c>
      <c r="C14" s="2">
        <v>0</v>
      </c>
      <c r="D14" s="2">
        <v>50.18</v>
      </c>
      <c r="E14" s="2">
        <v>0.2</v>
      </c>
      <c r="F14" s="2">
        <v>0.11</v>
      </c>
      <c r="G14" s="7">
        <v>0.29068883707497251</v>
      </c>
      <c r="H14" s="2">
        <v>0.17</v>
      </c>
      <c r="I14" s="4">
        <f t="shared" si="0"/>
        <v>0.29068883707497251</v>
      </c>
      <c r="P14" s="7">
        <v>0.29068883707497251</v>
      </c>
      <c r="Q14" s="2">
        <v>0.17</v>
      </c>
      <c r="R14" s="27">
        <f t="shared" si="1"/>
        <v>0.12068883707497249</v>
      </c>
    </row>
    <row r="15" spans="1:20" x14ac:dyDescent="0.4">
      <c r="A15" s="2">
        <v>75</v>
      </c>
      <c r="B15" s="2">
        <v>0</v>
      </c>
      <c r="C15" s="2">
        <v>0</v>
      </c>
      <c r="D15" s="2">
        <v>75.03</v>
      </c>
      <c r="E15" s="2">
        <v>-0.11</v>
      </c>
      <c r="F15" s="2">
        <v>0.18</v>
      </c>
      <c r="G15" s="7">
        <v>0.21095023109728986</v>
      </c>
      <c r="H15" s="2">
        <v>0.16</v>
      </c>
      <c r="I15" s="4">
        <f t="shared" si="0"/>
        <v>0.21307275752662533</v>
      </c>
      <c r="P15" s="7">
        <v>0.21095023109728986</v>
      </c>
      <c r="Q15" s="2">
        <v>0.16</v>
      </c>
      <c r="R15" s="27">
        <f t="shared" si="1"/>
        <v>5.0950231097289855E-2</v>
      </c>
    </row>
    <row r="16" spans="1:20" x14ac:dyDescent="0.4">
      <c r="A16" s="2">
        <v>100</v>
      </c>
      <c r="B16" s="2">
        <v>0</v>
      </c>
      <c r="C16" s="2">
        <v>0</v>
      </c>
      <c r="D16" s="2">
        <v>100.16</v>
      </c>
      <c r="E16" s="2">
        <v>-0.13</v>
      </c>
      <c r="F16" s="2">
        <v>-0.16</v>
      </c>
      <c r="G16" s="7">
        <v>0.2609597670139957</v>
      </c>
      <c r="H16" s="2">
        <v>0.13</v>
      </c>
      <c r="I16" s="4">
        <f t="shared" si="0"/>
        <v>0.2609597670139957</v>
      </c>
      <c r="P16" s="7">
        <v>0.2609597670139957</v>
      </c>
      <c r="Q16" s="2">
        <v>0.13</v>
      </c>
      <c r="R16" s="27">
        <f t="shared" si="1"/>
        <v>0.1309597670139957</v>
      </c>
    </row>
    <row r="17" spans="1:20" x14ac:dyDescent="0.4">
      <c r="A17" s="2">
        <v>125</v>
      </c>
      <c r="B17" s="2">
        <v>0</v>
      </c>
      <c r="C17" s="2">
        <v>0</v>
      </c>
      <c r="D17" s="2">
        <v>125.17</v>
      </c>
      <c r="E17" s="2">
        <v>-0.01</v>
      </c>
      <c r="F17" s="2">
        <v>0.2</v>
      </c>
      <c r="G17" s="7">
        <v>0.26267851073127507</v>
      </c>
      <c r="H17" s="2">
        <v>0.11</v>
      </c>
      <c r="I17" s="4">
        <f t="shared" si="0"/>
        <v>0.26267851073127507</v>
      </c>
      <c r="P17" s="7">
        <v>0.26267851073127507</v>
      </c>
      <c r="Q17" s="2">
        <v>0.11</v>
      </c>
      <c r="R17" s="27">
        <f t="shared" si="1"/>
        <v>0.15267851073127509</v>
      </c>
    </row>
    <row r="18" spans="1:20" ht="18" thickBot="1" x14ac:dyDescent="0.45">
      <c r="A18" s="2">
        <v>150</v>
      </c>
      <c r="B18" s="2">
        <v>0</v>
      </c>
      <c r="C18" s="2">
        <v>0</v>
      </c>
      <c r="D18" s="2">
        <v>149.91999999999999</v>
      </c>
      <c r="E18" s="2">
        <v>0.21</v>
      </c>
      <c r="F18" s="2">
        <v>-0.18</v>
      </c>
      <c r="G18" s="7">
        <v>0.28792360097776287</v>
      </c>
      <c r="H18" s="2">
        <v>7.0000000000000007E-2</v>
      </c>
      <c r="I18" s="4">
        <f t="shared" si="0"/>
        <v>0.28792360097776287</v>
      </c>
      <c r="P18" s="7">
        <v>0.28792360097776287</v>
      </c>
      <c r="Q18" s="2">
        <v>7.0000000000000007E-2</v>
      </c>
      <c r="R18" s="27">
        <f t="shared" si="1"/>
        <v>0.21792360097776287</v>
      </c>
    </row>
    <row r="19" spans="1:20" ht="18" thickBot="1" x14ac:dyDescent="0.45">
      <c r="A19" s="2">
        <v>175</v>
      </c>
      <c r="B19" s="2">
        <v>0</v>
      </c>
      <c r="C19" s="2">
        <v>0</v>
      </c>
      <c r="D19" s="2">
        <v>175.15</v>
      </c>
      <c r="E19" s="2">
        <v>0.2</v>
      </c>
      <c r="F19" s="2">
        <v>-0.16</v>
      </c>
      <c r="G19" s="7">
        <v>0.29681644159311948</v>
      </c>
      <c r="H19" s="2">
        <v>0.11</v>
      </c>
      <c r="I19" s="4">
        <f t="shared" si="0"/>
        <v>0.29681644159311948</v>
      </c>
      <c r="K19" s="28">
        <v>0.28999999999999998</v>
      </c>
      <c r="L19" s="29">
        <v>0.15</v>
      </c>
      <c r="M19" s="29">
        <v>0.13</v>
      </c>
      <c r="P19" s="7">
        <v>0.29681644159311948</v>
      </c>
      <c r="Q19" s="2">
        <v>0.11</v>
      </c>
      <c r="R19" s="27">
        <f t="shared" si="1"/>
        <v>0.1868164415931195</v>
      </c>
    </row>
    <row r="20" spans="1:20" ht="18" thickBot="1" x14ac:dyDescent="0.45">
      <c r="A20" s="2">
        <v>200</v>
      </c>
      <c r="B20" s="2">
        <v>0</v>
      </c>
      <c r="C20" s="2">
        <v>0</v>
      </c>
      <c r="D20" s="2">
        <v>200.17</v>
      </c>
      <c r="E20" s="2">
        <v>-0.02</v>
      </c>
      <c r="F20" s="2">
        <v>-0.1</v>
      </c>
      <c r="G20" s="7">
        <v>0.19824227601597938</v>
      </c>
      <c r="H20" s="2">
        <v>0.16</v>
      </c>
      <c r="I20" s="4">
        <f t="shared" si="0"/>
        <v>0.19824227601597938</v>
      </c>
      <c r="K20" s="30">
        <v>0.42</v>
      </c>
      <c r="L20" s="31">
        <v>0.43</v>
      </c>
      <c r="M20" s="31">
        <v>-0.15</v>
      </c>
      <c r="P20" s="7">
        <v>0.19824227601597938</v>
      </c>
      <c r="Q20" s="2">
        <v>0.16</v>
      </c>
      <c r="R20" s="27">
        <f t="shared" si="1"/>
        <v>3.8242276015979376E-2</v>
      </c>
    </row>
    <row r="21" spans="1:20" x14ac:dyDescent="0.4">
      <c r="A21" s="2">
        <v>225</v>
      </c>
      <c r="B21" s="2">
        <v>0</v>
      </c>
      <c r="C21" s="2">
        <v>0</v>
      </c>
      <c r="D21" s="2">
        <v>225.04</v>
      </c>
      <c r="E21" s="2">
        <v>-0.09</v>
      </c>
      <c r="F21" s="2">
        <v>0.11</v>
      </c>
      <c r="G21" s="7">
        <v>0.14764823060233184</v>
      </c>
      <c r="H21" s="2">
        <v>0.2</v>
      </c>
      <c r="I21" s="4">
        <f t="shared" si="0"/>
        <v>0.14764823060233184</v>
      </c>
      <c r="K21">
        <f>POWER(K19-K20,2)</f>
        <v>1.6900000000000002E-2</v>
      </c>
      <c r="L21">
        <f>POWER(L19-L20,2)</f>
        <v>7.8400000000000011E-2</v>
      </c>
      <c r="M21">
        <f>POWER(M19-M20,2)</f>
        <v>7.8400000000000011E-2</v>
      </c>
      <c r="P21" s="7">
        <v>0.14764823060233184</v>
      </c>
      <c r="Q21" s="2">
        <v>0.2</v>
      </c>
      <c r="R21" s="27">
        <f t="shared" si="1"/>
        <v>5.2351769397668169E-2</v>
      </c>
    </row>
    <row r="22" spans="1:20" ht="18" thickBot="1" x14ac:dyDescent="0.45">
      <c r="A22" s="3">
        <v>250</v>
      </c>
      <c r="B22" s="3">
        <v>0</v>
      </c>
      <c r="C22" s="3">
        <v>0</v>
      </c>
      <c r="D22" s="3">
        <v>250.21</v>
      </c>
      <c r="E22" s="3">
        <v>-0.23</v>
      </c>
      <c r="F22" s="3">
        <v>-0.16</v>
      </c>
      <c r="G22" s="8">
        <v>0.35014282800023672</v>
      </c>
      <c r="H22" s="3">
        <v>0.21</v>
      </c>
      <c r="I22" s="4">
        <f t="shared" si="0"/>
        <v>0.35014282800023672</v>
      </c>
      <c r="K22">
        <f>SUM(K21:M21)</f>
        <v>0.17370000000000002</v>
      </c>
      <c r="P22" s="8">
        <v>0.35014282800023672</v>
      </c>
      <c r="Q22" s="3">
        <v>0.21</v>
      </c>
      <c r="R22" s="27">
        <f t="shared" si="1"/>
        <v>0.14014282800023672</v>
      </c>
    </row>
    <row r="23" spans="1:20" ht="18" thickTop="1" x14ac:dyDescent="0.4">
      <c r="K23">
        <f>SQRT(K22)</f>
        <v>0.41677331968349418</v>
      </c>
    </row>
    <row r="26" spans="1:20" ht="18" thickBot="1" x14ac:dyDescent="0.45"/>
    <row r="27" spans="1:20" x14ac:dyDescent="0.4">
      <c r="A27" s="5">
        <v>0</v>
      </c>
      <c r="B27" s="5">
        <v>-500</v>
      </c>
      <c r="C27" s="5">
        <v>0</v>
      </c>
      <c r="D27" s="5">
        <v>0.09</v>
      </c>
      <c r="E27" s="5">
        <v>-500.07</v>
      </c>
      <c r="F27" s="5">
        <v>-0.26</v>
      </c>
      <c r="G27" s="9">
        <v>0.28390139133156611</v>
      </c>
      <c r="H27" s="5">
        <v>0.34</v>
      </c>
      <c r="I27" s="4">
        <f>SQRT(POWER(D27-A27,2)+POWER(E27-B27,2)+POWER(F27-C27,2))</f>
        <v>0.28390139133156611</v>
      </c>
      <c r="J27" s="4">
        <f>AVERAGE(I27:I47)</f>
        <v>0.32703274048620223</v>
      </c>
      <c r="K27" s="4">
        <f>_xlfn.STDEV.P(I27:I47)</f>
        <v>7.0959854395281866E-2</v>
      </c>
      <c r="L27" s="4">
        <f>AVERAGE(H27:H47)</f>
        <v>0.16666666666666666</v>
      </c>
      <c r="M27" s="4">
        <f>_xlfn.STDEV.P(H27:H47)</f>
        <v>8.172738267780931E-2</v>
      </c>
      <c r="P27" s="9">
        <v>0.28390139133156611</v>
      </c>
      <c r="Q27" s="5">
        <v>0.34</v>
      </c>
      <c r="R27" s="27">
        <f>ABS(P27-Q27)</f>
        <v>5.6098608668433914E-2</v>
      </c>
      <c r="S27" s="26">
        <f>AVERAGE(R27:R47)</f>
        <v>0.17202511810528365</v>
      </c>
      <c r="T27" s="26">
        <f>_xlfn.STDEV.P(R27:R47)</f>
        <v>9.1538469296408881E-2</v>
      </c>
    </row>
    <row r="28" spans="1:20" x14ac:dyDescent="0.4">
      <c r="A28" s="2">
        <v>0</v>
      </c>
      <c r="B28" s="2">
        <v>-450</v>
      </c>
      <c r="C28" s="2">
        <v>0</v>
      </c>
      <c r="D28" s="2">
        <v>-0.27</v>
      </c>
      <c r="E28" s="2">
        <v>-450.29</v>
      </c>
      <c r="F28" s="2">
        <v>0.09</v>
      </c>
      <c r="G28" s="7">
        <v>0.40632499307821551</v>
      </c>
      <c r="H28" s="2">
        <v>0.16</v>
      </c>
      <c r="I28" s="4">
        <f t="shared" ref="I28:I47" si="2">SQRT(POWER(D28-A28,2)+POWER(E28-B28,2)+POWER(F28-C28,2))</f>
        <v>0.40632499307821551</v>
      </c>
      <c r="P28" s="7">
        <v>0.40632499307821551</v>
      </c>
      <c r="Q28" s="2">
        <v>0.16</v>
      </c>
      <c r="R28" s="27">
        <f t="shared" ref="R28:R47" si="3">ABS(P28-Q28)</f>
        <v>0.24632499307821551</v>
      </c>
    </row>
    <row r="29" spans="1:20" x14ac:dyDescent="0.4">
      <c r="A29" s="2">
        <v>0</v>
      </c>
      <c r="B29" s="2">
        <v>-400</v>
      </c>
      <c r="C29" s="2">
        <v>0</v>
      </c>
      <c r="D29" s="2">
        <v>-0.28000000000000003</v>
      </c>
      <c r="E29" s="2">
        <v>-399.81</v>
      </c>
      <c r="F29" s="2">
        <v>-0.11</v>
      </c>
      <c r="G29" s="7">
        <v>0.35580893749314274</v>
      </c>
      <c r="H29" s="2">
        <v>0.15</v>
      </c>
      <c r="I29" s="4">
        <f t="shared" si="2"/>
        <v>0.35580893749314274</v>
      </c>
      <c r="P29" s="7">
        <v>0.35580893749314274</v>
      </c>
      <c r="Q29" s="2">
        <v>0.15</v>
      </c>
      <c r="R29" s="27">
        <f t="shared" si="3"/>
        <v>0.20580893749314275</v>
      </c>
    </row>
    <row r="30" spans="1:20" x14ac:dyDescent="0.4">
      <c r="A30" s="2">
        <v>0</v>
      </c>
      <c r="B30" s="2">
        <v>-350</v>
      </c>
      <c r="C30" s="2">
        <v>0</v>
      </c>
      <c r="D30" s="2">
        <v>0.18</v>
      </c>
      <c r="E30" s="2">
        <v>-350.11</v>
      </c>
      <c r="F30" s="2">
        <v>0.1</v>
      </c>
      <c r="G30" s="7">
        <v>0.23345235059858147</v>
      </c>
      <c r="H30" s="2">
        <v>0.09</v>
      </c>
      <c r="I30" s="4">
        <f t="shared" si="2"/>
        <v>0.23345235059858147</v>
      </c>
      <c r="P30" s="7">
        <v>0.23345235059858147</v>
      </c>
      <c r="Q30" s="2">
        <v>0.09</v>
      </c>
      <c r="R30" s="27">
        <f t="shared" si="3"/>
        <v>0.14345235059858147</v>
      </c>
    </row>
    <row r="31" spans="1:20" x14ac:dyDescent="0.4">
      <c r="A31" s="2">
        <v>0</v>
      </c>
      <c r="B31" s="2">
        <v>-300</v>
      </c>
      <c r="C31" s="2">
        <v>0</v>
      </c>
      <c r="D31" s="2">
        <v>0.27</v>
      </c>
      <c r="E31" s="2">
        <v>-299.93</v>
      </c>
      <c r="F31" s="2">
        <v>0.17</v>
      </c>
      <c r="G31" s="7">
        <v>0.32664965942122004</v>
      </c>
      <c r="H31" s="2">
        <v>0.09</v>
      </c>
      <c r="I31" s="4">
        <f t="shared" si="2"/>
        <v>0.32664965942122004</v>
      </c>
      <c r="P31" s="7">
        <v>0.32664965942122004</v>
      </c>
      <c r="Q31" s="2">
        <v>0.09</v>
      </c>
      <c r="R31" s="27">
        <f t="shared" si="3"/>
        <v>0.23664965942122004</v>
      </c>
    </row>
    <row r="32" spans="1:20" x14ac:dyDescent="0.4">
      <c r="A32" s="2">
        <v>0</v>
      </c>
      <c r="B32" s="2">
        <v>-250</v>
      </c>
      <c r="C32" s="2">
        <v>0</v>
      </c>
      <c r="D32" s="2">
        <v>0.02</v>
      </c>
      <c r="E32" s="2">
        <v>-249.84</v>
      </c>
      <c r="F32" s="2">
        <v>0.06</v>
      </c>
      <c r="G32" s="7">
        <v>0.17204650534084936</v>
      </c>
      <c r="H32" s="2">
        <v>7.0000000000000007E-2</v>
      </c>
      <c r="I32" s="4">
        <f t="shared" si="2"/>
        <v>0.17204650534084936</v>
      </c>
      <c r="K32">
        <f>0.29+0.137</f>
        <v>0.42699999999999999</v>
      </c>
      <c r="P32" s="7">
        <v>0.17204650534084936</v>
      </c>
      <c r="Q32" s="2">
        <v>7.0000000000000007E-2</v>
      </c>
      <c r="R32" s="27">
        <f t="shared" si="3"/>
        <v>0.10204650534084936</v>
      </c>
    </row>
    <row r="33" spans="1:18" x14ac:dyDescent="0.4">
      <c r="A33" s="2">
        <v>0</v>
      </c>
      <c r="B33" s="2">
        <v>-200</v>
      </c>
      <c r="C33" s="2">
        <v>0</v>
      </c>
      <c r="D33" s="2">
        <v>-0.26</v>
      </c>
      <c r="E33" s="2">
        <v>-200.26</v>
      </c>
      <c r="F33" s="2">
        <v>0.16</v>
      </c>
      <c r="G33" s="7">
        <v>0.40099875311526256</v>
      </c>
      <c r="H33" s="2">
        <v>0.11</v>
      </c>
      <c r="I33" s="4">
        <f t="shared" si="2"/>
        <v>0.40099875311526256</v>
      </c>
      <c r="P33" s="7">
        <v>0.40099875311526256</v>
      </c>
      <c r="Q33" s="2">
        <v>0.11</v>
      </c>
      <c r="R33" s="27">
        <f t="shared" si="3"/>
        <v>0.29099875311526258</v>
      </c>
    </row>
    <row r="34" spans="1:18" x14ac:dyDescent="0.4">
      <c r="A34" s="2">
        <v>0</v>
      </c>
      <c r="B34" s="2">
        <v>-150</v>
      </c>
      <c r="C34" s="2">
        <v>0</v>
      </c>
      <c r="D34" s="2">
        <v>0.22</v>
      </c>
      <c r="E34" s="2">
        <v>-150.25</v>
      </c>
      <c r="F34" s="2">
        <v>-0.18</v>
      </c>
      <c r="G34" s="7">
        <v>0.37854986461495399</v>
      </c>
      <c r="H34" s="2">
        <v>0.06</v>
      </c>
      <c r="I34" s="4">
        <f t="shared" si="2"/>
        <v>0.37854986461495399</v>
      </c>
      <c r="P34" s="7">
        <v>0.37854986461495399</v>
      </c>
      <c r="Q34" s="2">
        <v>0.06</v>
      </c>
      <c r="R34" s="27">
        <f t="shared" si="3"/>
        <v>0.31854986461495399</v>
      </c>
    </row>
    <row r="35" spans="1:18" x14ac:dyDescent="0.4">
      <c r="A35" s="2">
        <v>0</v>
      </c>
      <c r="B35" s="2">
        <v>-100</v>
      </c>
      <c r="C35" s="2">
        <v>0</v>
      </c>
      <c r="D35" s="2">
        <v>-0.11</v>
      </c>
      <c r="E35" s="2">
        <v>-99.97</v>
      </c>
      <c r="F35" s="2">
        <v>0.16</v>
      </c>
      <c r="G35" s="7">
        <v>0.19646882704388516</v>
      </c>
      <c r="H35" s="2">
        <v>0.11</v>
      </c>
      <c r="I35" s="4">
        <f t="shared" si="2"/>
        <v>0.19646882704388516</v>
      </c>
      <c r="P35" s="7">
        <v>0.19646882704388516</v>
      </c>
      <c r="Q35" s="2">
        <v>0.11</v>
      </c>
      <c r="R35" s="27">
        <f t="shared" si="3"/>
        <v>8.6468827043885158E-2</v>
      </c>
    </row>
    <row r="36" spans="1:18" x14ac:dyDescent="0.4">
      <c r="A36" s="2">
        <v>0</v>
      </c>
      <c r="B36" s="2">
        <v>-50</v>
      </c>
      <c r="C36" s="2">
        <v>0</v>
      </c>
      <c r="D36" s="2">
        <v>-0.14000000000000001</v>
      </c>
      <c r="E36" s="2">
        <v>-50.01</v>
      </c>
      <c r="F36" s="2">
        <v>0.31</v>
      </c>
      <c r="G36" s="7">
        <v>0.34029399054347104</v>
      </c>
      <c r="H36" s="2">
        <v>0.1</v>
      </c>
      <c r="I36" s="4">
        <f t="shared" si="2"/>
        <v>0.34029399054347104</v>
      </c>
      <c r="P36" s="7">
        <v>0.34029399054347104</v>
      </c>
      <c r="Q36" s="2">
        <v>0.1</v>
      </c>
      <c r="R36" s="27">
        <f t="shared" si="3"/>
        <v>0.24029399054347103</v>
      </c>
    </row>
    <row r="37" spans="1:18" x14ac:dyDescent="0.4">
      <c r="A37" s="2">
        <v>0</v>
      </c>
      <c r="B37" s="2">
        <v>0</v>
      </c>
      <c r="C37" s="2">
        <v>0</v>
      </c>
      <c r="D37" s="2">
        <v>0.16</v>
      </c>
      <c r="E37" s="2">
        <v>0.26</v>
      </c>
      <c r="F37" s="2">
        <v>0.24</v>
      </c>
      <c r="G37" s="7">
        <v>0.38832975677895198</v>
      </c>
      <c r="H37" s="2">
        <v>0.09</v>
      </c>
      <c r="I37" s="4">
        <f t="shared" si="2"/>
        <v>0.38832975677895198</v>
      </c>
      <c r="P37" s="7">
        <v>0.38832975677895198</v>
      </c>
      <c r="Q37" s="2">
        <v>0.09</v>
      </c>
      <c r="R37" s="27">
        <f t="shared" si="3"/>
        <v>0.29832975677895202</v>
      </c>
    </row>
    <row r="38" spans="1:18" x14ac:dyDescent="0.4">
      <c r="A38" s="2">
        <v>0</v>
      </c>
      <c r="B38" s="2">
        <v>50</v>
      </c>
      <c r="C38" s="2">
        <v>0</v>
      </c>
      <c r="D38" s="2">
        <v>-0.33</v>
      </c>
      <c r="E38" s="2">
        <v>50.2</v>
      </c>
      <c r="F38" s="2">
        <v>-0.28000000000000003</v>
      </c>
      <c r="G38" s="7">
        <v>0.47675989764240989</v>
      </c>
      <c r="H38" s="2">
        <v>0.14000000000000001</v>
      </c>
      <c r="I38" s="4">
        <f t="shared" si="2"/>
        <v>0.47675989764240989</v>
      </c>
      <c r="P38" s="7">
        <v>0.47675989764240989</v>
      </c>
      <c r="Q38" s="2">
        <v>0.14000000000000001</v>
      </c>
      <c r="R38" s="27">
        <f t="shared" si="3"/>
        <v>0.33675989764240988</v>
      </c>
    </row>
    <row r="39" spans="1:18" x14ac:dyDescent="0.4">
      <c r="A39" s="2">
        <v>0</v>
      </c>
      <c r="B39" s="2">
        <v>100</v>
      </c>
      <c r="C39" s="2">
        <v>0</v>
      </c>
      <c r="D39" s="2">
        <v>-0.3</v>
      </c>
      <c r="E39" s="2">
        <v>100.16</v>
      </c>
      <c r="F39" s="2">
        <v>-0.09</v>
      </c>
      <c r="G39" s="7">
        <v>0.35171010790137791</v>
      </c>
      <c r="H39" s="2">
        <v>0.13</v>
      </c>
      <c r="I39" s="4">
        <f t="shared" si="2"/>
        <v>0.35171010790137791</v>
      </c>
      <c r="P39" s="7">
        <v>0.35171010790137791</v>
      </c>
      <c r="Q39" s="2">
        <v>0.13</v>
      </c>
      <c r="R39" s="27">
        <f t="shared" si="3"/>
        <v>0.22171010790137791</v>
      </c>
    </row>
    <row r="40" spans="1:18" x14ac:dyDescent="0.4">
      <c r="A40" s="2">
        <v>0</v>
      </c>
      <c r="B40" s="2">
        <v>150</v>
      </c>
      <c r="C40" s="2">
        <v>0</v>
      </c>
      <c r="D40" s="2">
        <v>0.11</v>
      </c>
      <c r="E40" s="2">
        <v>149.69999999999999</v>
      </c>
      <c r="F40" s="2">
        <v>-0.09</v>
      </c>
      <c r="G40" s="7">
        <v>0.3319638534539669</v>
      </c>
      <c r="H40" s="2">
        <v>0.21</v>
      </c>
      <c r="I40" s="4">
        <f t="shared" si="2"/>
        <v>0.3319638534539669</v>
      </c>
      <c r="P40" s="7">
        <v>0.3319638534539669</v>
      </c>
      <c r="Q40" s="2">
        <v>0.21</v>
      </c>
      <c r="R40" s="27">
        <f t="shared" si="3"/>
        <v>0.1219638534539669</v>
      </c>
    </row>
    <row r="41" spans="1:18" x14ac:dyDescent="0.4">
      <c r="A41" s="2">
        <v>0</v>
      </c>
      <c r="B41" s="2">
        <v>200</v>
      </c>
      <c r="C41" s="2">
        <v>0</v>
      </c>
      <c r="D41" s="2">
        <v>7.0000000000000007E-2</v>
      </c>
      <c r="E41" s="2">
        <v>199.72</v>
      </c>
      <c r="F41" s="2">
        <v>0.12</v>
      </c>
      <c r="G41" s="7">
        <v>0.31256999216175668</v>
      </c>
      <c r="H41" s="2">
        <v>0.16</v>
      </c>
      <c r="I41" s="4">
        <f t="shared" si="2"/>
        <v>0.31256999216175668</v>
      </c>
      <c r="P41" s="7">
        <v>0.31256999216175668</v>
      </c>
      <c r="Q41" s="2">
        <v>0.16</v>
      </c>
      <c r="R41" s="27">
        <f t="shared" si="3"/>
        <v>0.15256999216175668</v>
      </c>
    </row>
    <row r="42" spans="1:18" x14ac:dyDescent="0.4">
      <c r="A42" s="2">
        <v>0</v>
      </c>
      <c r="B42" s="2">
        <v>250</v>
      </c>
      <c r="C42" s="2">
        <v>0</v>
      </c>
      <c r="D42" s="2">
        <v>0.02</v>
      </c>
      <c r="E42" s="2">
        <v>249.73</v>
      </c>
      <c r="F42" s="2">
        <v>7.0000000000000007E-2</v>
      </c>
      <c r="G42" s="7">
        <v>0.27964262908220117</v>
      </c>
      <c r="H42" s="2">
        <v>0.24</v>
      </c>
      <c r="I42" s="4">
        <f t="shared" si="2"/>
        <v>0.27964262908220117</v>
      </c>
      <c r="P42" s="7">
        <v>0.27964262908220117</v>
      </c>
      <c r="Q42" s="2">
        <v>0.24</v>
      </c>
      <c r="R42" s="27">
        <f t="shared" si="3"/>
        <v>3.9642629082201175E-2</v>
      </c>
    </row>
    <row r="43" spans="1:18" x14ac:dyDescent="0.4">
      <c r="A43" s="2">
        <v>0</v>
      </c>
      <c r="B43" s="2">
        <v>300</v>
      </c>
      <c r="C43" s="2">
        <v>0</v>
      </c>
      <c r="D43" s="2">
        <v>0.15</v>
      </c>
      <c r="E43" s="2">
        <v>300.2</v>
      </c>
      <c r="F43" s="2">
        <v>0.19</v>
      </c>
      <c r="G43" s="7">
        <v>0.31400636936214438</v>
      </c>
      <c r="H43" s="2">
        <v>0.17</v>
      </c>
      <c r="I43" s="4">
        <f t="shared" si="2"/>
        <v>0.31400636936214438</v>
      </c>
      <c r="P43" s="7">
        <v>0.31400636936214438</v>
      </c>
      <c r="Q43" s="2">
        <v>0.17</v>
      </c>
      <c r="R43" s="27">
        <f t="shared" si="3"/>
        <v>0.14400636936214437</v>
      </c>
    </row>
    <row r="44" spans="1:18" x14ac:dyDescent="0.4">
      <c r="A44" s="2">
        <v>0</v>
      </c>
      <c r="B44" s="2">
        <v>350</v>
      </c>
      <c r="C44" s="2">
        <v>0</v>
      </c>
      <c r="D44" s="2">
        <v>0.14000000000000001</v>
      </c>
      <c r="E44" s="2">
        <v>350.3</v>
      </c>
      <c r="F44" s="2">
        <v>-0.09</v>
      </c>
      <c r="G44" s="7">
        <v>0.34307433596817882</v>
      </c>
      <c r="H44" s="2">
        <v>0.21</v>
      </c>
      <c r="I44" s="4">
        <f t="shared" si="2"/>
        <v>0.34307433596817882</v>
      </c>
      <c r="P44" s="7">
        <v>0.34307433596817882</v>
      </c>
      <c r="Q44" s="2">
        <v>0.21</v>
      </c>
      <c r="R44" s="27">
        <f t="shared" si="3"/>
        <v>0.13307433596817883</v>
      </c>
    </row>
    <row r="45" spans="1:18" x14ac:dyDescent="0.4">
      <c r="A45" s="2">
        <v>0</v>
      </c>
      <c r="B45" s="2">
        <v>400</v>
      </c>
      <c r="C45" s="2">
        <v>0</v>
      </c>
      <c r="D45" s="2">
        <v>0.19</v>
      </c>
      <c r="E45" s="2">
        <v>400.12</v>
      </c>
      <c r="F45" s="2">
        <v>-0.2</v>
      </c>
      <c r="G45" s="7">
        <v>0.30083217912982829</v>
      </c>
      <c r="H45" s="2">
        <v>0.26</v>
      </c>
      <c r="I45" s="4">
        <f t="shared" si="2"/>
        <v>0.30083217912982829</v>
      </c>
      <c r="P45" s="7">
        <v>0.30083217912982829</v>
      </c>
      <c r="Q45" s="2">
        <v>0.26</v>
      </c>
      <c r="R45" s="27">
        <f t="shared" si="3"/>
        <v>4.0832179129828283E-2</v>
      </c>
    </row>
    <row r="46" spans="1:18" x14ac:dyDescent="0.4">
      <c r="A46" s="2">
        <v>0</v>
      </c>
      <c r="B46" s="2">
        <v>450</v>
      </c>
      <c r="C46" s="2">
        <v>0</v>
      </c>
      <c r="D46" s="2">
        <v>-0.14000000000000001</v>
      </c>
      <c r="E46" s="2">
        <v>449.75</v>
      </c>
      <c r="F46" s="2">
        <v>-0.28000000000000003</v>
      </c>
      <c r="G46" s="7">
        <v>0.40062451248020264</v>
      </c>
      <c r="H46" s="2">
        <v>0.27</v>
      </c>
      <c r="I46" s="4">
        <f t="shared" si="2"/>
        <v>0.40062451248020264</v>
      </c>
      <c r="P46" s="7">
        <v>0.40062451248020264</v>
      </c>
      <c r="Q46" s="2">
        <v>0.27</v>
      </c>
      <c r="R46" s="27">
        <f t="shared" si="3"/>
        <v>0.13062451248020263</v>
      </c>
    </row>
    <row r="47" spans="1:18" ht="18" thickBot="1" x14ac:dyDescent="0.45">
      <c r="A47" s="3">
        <v>0</v>
      </c>
      <c r="B47" s="3">
        <v>500</v>
      </c>
      <c r="C47" s="3">
        <v>0</v>
      </c>
      <c r="D47" s="3">
        <v>0.18</v>
      </c>
      <c r="E47" s="3">
        <v>500.13</v>
      </c>
      <c r="F47" s="3">
        <v>-0.16</v>
      </c>
      <c r="G47" s="8">
        <v>0.27367864366807798</v>
      </c>
      <c r="H47" s="3">
        <v>0.34</v>
      </c>
      <c r="I47" s="4">
        <f t="shared" si="2"/>
        <v>0.27367864366807798</v>
      </c>
      <c r="P47" s="8">
        <v>0.27367864366807798</v>
      </c>
      <c r="Q47" s="3">
        <v>0.34</v>
      </c>
      <c r="R47" s="27">
        <f t="shared" si="3"/>
        <v>6.6321356331922043E-2</v>
      </c>
    </row>
    <row r="48" spans="1:18" ht="18" thickTop="1" x14ac:dyDescent="0.4"/>
    <row r="49" spans="1:20" ht="18" thickBot="1" x14ac:dyDescent="0.45"/>
    <row r="50" spans="1:20" x14ac:dyDescent="0.4">
      <c r="A50" s="6">
        <v>0</v>
      </c>
      <c r="B50" s="5">
        <v>0</v>
      </c>
      <c r="C50" s="5">
        <v>-300</v>
      </c>
      <c r="D50" s="6">
        <v>-0.19</v>
      </c>
      <c r="E50" s="5">
        <v>0.24</v>
      </c>
      <c r="F50" s="5">
        <v>-300.06</v>
      </c>
      <c r="G50" s="9">
        <v>0.31192947920964487</v>
      </c>
      <c r="H50" s="5">
        <v>0.18</v>
      </c>
      <c r="I50" s="4">
        <f>SQRT(POWER(D50-A50,2)+POWER(E50-B50,2)+POWER(F50-C50,2))</f>
        <v>0.31192947920964487</v>
      </c>
      <c r="J50" s="4">
        <f>AVERAGE(I50:I70)</f>
        <v>0.2548884345771712</v>
      </c>
      <c r="K50">
        <f>_xlfn.STDEV.P(I50:I70)</f>
        <v>0.12163684590795573</v>
      </c>
      <c r="L50" s="4">
        <f>AVERAGE(H50:H70)</f>
        <v>0.10909090909090911</v>
      </c>
      <c r="M50" s="4">
        <f>_xlfn.STDEV.P(H50:H70)</f>
        <v>3.0882341366296348E-2</v>
      </c>
      <c r="P50" s="9">
        <v>0.31192947920964487</v>
      </c>
      <c r="Q50" s="5">
        <v>0.18</v>
      </c>
      <c r="R50" s="27">
        <f>ABS(P50-Q50)</f>
        <v>0.13192947920964487</v>
      </c>
      <c r="S50" s="26">
        <f>AVERAGE(R50:R60)</f>
        <v>0.15946890603460989</v>
      </c>
      <c r="T50" s="26">
        <f>_xlfn.STDEV.P(R50:R60)</f>
        <v>9.8653240239006235E-2</v>
      </c>
    </row>
    <row r="51" spans="1:20" x14ac:dyDescent="0.4">
      <c r="A51" s="2">
        <v>0</v>
      </c>
      <c r="B51" s="2">
        <v>0</v>
      </c>
      <c r="C51" s="2">
        <v>-260</v>
      </c>
      <c r="D51" s="2">
        <v>0.04</v>
      </c>
      <c r="E51" s="2">
        <v>0.01</v>
      </c>
      <c r="F51" s="2">
        <v>-259.95</v>
      </c>
      <c r="G51" s="7">
        <v>6.4807406984087379E-2</v>
      </c>
      <c r="H51" s="2">
        <v>0.14000000000000001</v>
      </c>
      <c r="I51" s="4">
        <f t="shared" ref="I51:I60" si="4">SQRT(POWER(D51-A51,2)+POWER(E51-B51,2)+POWER(F51-C51,2))</f>
        <v>6.4807406984087379E-2</v>
      </c>
      <c r="P51" s="7">
        <v>6.4807406984087379E-2</v>
      </c>
      <c r="Q51" s="2">
        <v>0.14000000000000001</v>
      </c>
      <c r="R51" s="27">
        <f t="shared" ref="R51:R60" si="5">ABS(P51-Q51)</f>
        <v>7.5192593015912634E-2</v>
      </c>
    </row>
    <row r="52" spans="1:20" x14ac:dyDescent="0.4">
      <c r="A52" s="2">
        <v>0</v>
      </c>
      <c r="B52" s="2">
        <v>0</v>
      </c>
      <c r="C52" s="2">
        <v>-220</v>
      </c>
      <c r="D52" s="2">
        <v>0.21</v>
      </c>
      <c r="E52" s="2">
        <v>-0.1</v>
      </c>
      <c r="F52" s="2">
        <v>-219.63</v>
      </c>
      <c r="G52" s="7">
        <v>0.43703546766824697</v>
      </c>
      <c r="H52" s="2">
        <v>0.13</v>
      </c>
      <c r="I52" s="4">
        <f t="shared" si="4"/>
        <v>0.43703546766824697</v>
      </c>
      <c r="P52" s="7">
        <v>0.43703546766824697</v>
      </c>
      <c r="Q52" s="2">
        <v>0.13</v>
      </c>
      <c r="R52" s="27">
        <f t="shared" si="5"/>
        <v>0.30703546766824696</v>
      </c>
    </row>
    <row r="53" spans="1:20" x14ac:dyDescent="0.4">
      <c r="A53" s="2">
        <v>0</v>
      </c>
      <c r="B53" s="2">
        <v>0</v>
      </c>
      <c r="C53" s="2">
        <v>-180</v>
      </c>
      <c r="D53" s="2">
        <v>-0.01</v>
      </c>
      <c r="E53" s="2">
        <v>0.14000000000000001</v>
      </c>
      <c r="F53" s="2">
        <v>-180.22</v>
      </c>
      <c r="G53" s="7">
        <v>0.26095976701399681</v>
      </c>
      <c r="H53" s="2">
        <v>0.08</v>
      </c>
      <c r="I53" s="4">
        <f t="shared" si="4"/>
        <v>0.26095976701399681</v>
      </c>
      <c r="P53" s="7">
        <v>0.26095976701399681</v>
      </c>
      <c r="Q53" s="2">
        <v>0.08</v>
      </c>
      <c r="R53" s="27">
        <f t="shared" si="5"/>
        <v>0.1809597670139968</v>
      </c>
    </row>
    <row r="54" spans="1:20" x14ac:dyDescent="0.4">
      <c r="A54" s="2">
        <v>0</v>
      </c>
      <c r="B54" s="2">
        <v>0</v>
      </c>
      <c r="C54" s="2">
        <v>-140</v>
      </c>
      <c r="D54" s="2">
        <v>0.06</v>
      </c>
      <c r="E54" s="2">
        <v>-0.05</v>
      </c>
      <c r="F54" s="2">
        <v>-140.1</v>
      </c>
      <c r="G54" s="7">
        <v>0.12688577540449072</v>
      </c>
      <c r="H54" s="2">
        <v>0.06</v>
      </c>
      <c r="I54" s="4">
        <f t="shared" si="4"/>
        <v>0.12688577540449072</v>
      </c>
      <c r="P54" s="7">
        <v>0.12688577540449072</v>
      </c>
      <c r="Q54" s="2">
        <v>0.06</v>
      </c>
      <c r="R54" s="27">
        <f t="shared" si="5"/>
        <v>6.6885775404490727E-2</v>
      </c>
    </row>
    <row r="55" spans="1:20" x14ac:dyDescent="0.4">
      <c r="A55" s="2">
        <v>0</v>
      </c>
      <c r="B55" s="2">
        <v>0</v>
      </c>
      <c r="C55" s="2">
        <v>-100</v>
      </c>
      <c r="D55" s="2">
        <v>-0.14000000000000001</v>
      </c>
      <c r="E55" s="2">
        <v>0.03</v>
      </c>
      <c r="F55" s="2">
        <v>-100.06</v>
      </c>
      <c r="G55" s="7">
        <v>0.15524174696260112</v>
      </c>
      <c r="H55" s="2">
        <v>0.09</v>
      </c>
      <c r="I55" s="4">
        <f t="shared" si="4"/>
        <v>0.15524174696260112</v>
      </c>
      <c r="P55" s="7">
        <v>0.15524174696260112</v>
      </c>
      <c r="Q55" s="2">
        <v>0.09</v>
      </c>
      <c r="R55" s="27">
        <f t="shared" si="5"/>
        <v>6.5241746962601127E-2</v>
      </c>
    </row>
    <row r="56" spans="1:20" x14ac:dyDescent="0.4">
      <c r="A56" s="2">
        <v>0</v>
      </c>
      <c r="B56" s="2">
        <v>0</v>
      </c>
      <c r="C56" s="2">
        <v>-60</v>
      </c>
      <c r="D56" s="2">
        <v>0.23</v>
      </c>
      <c r="E56" s="2">
        <v>0.13</v>
      </c>
      <c r="F56" s="2">
        <v>-60.14</v>
      </c>
      <c r="G56" s="7">
        <v>0.29899832775452134</v>
      </c>
      <c r="H56" s="2">
        <v>0.11</v>
      </c>
      <c r="I56" s="4">
        <f t="shared" si="4"/>
        <v>0.29899832775452134</v>
      </c>
      <c r="P56" s="7">
        <v>0.29899832775452134</v>
      </c>
      <c r="Q56" s="2">
        <v>0.11</v>
      </c>
      <c r="R56" s="27">
        <f t="shared" si="5"/>
        <v>0.18899832775452136</v>
      </c>
    </row>
    <row r="57" spans="1:20" x14ac:dyDescent="0.4">
      <c r="A57" s="2">
        <v>0</v>
      </c>
      <c r="B57" s="2">
        <v>0</v>
      </c>
      <c r="C57" s="2">
        <v>-20</v>
      </c>
      <c r="D57" s="2">
        <v>0.06</v>
      </c>
      <c r="E57" s="2">
        <v>0.12</v>
      </c>
      <c r="F57" s="2">
        <v>-20.100000000000001</v>
      </c>
      <c r="G57" s="7">
        <v>0.16733200530681594</v>
      </c>
      <c r="H57" s="2">
        <v>0.09</v>
      </c>
      <c r="I57" s="4">
        <f t="shared" si="4"/>
        <v>0.16733200530681594</v>
      </c>
      <c r="P57" s="7">
        <v>0.16733200530681594</v>
      </c>
      <c r="Q57" s="2">
        <v>0.09</v>
      </c>
      <c r="R57" s="27">
        <f t="shared" si="5"/>
        <v>7.7332005306815943E-2</v>
      </c>
    </row>
    <row r="58" spans="1:20" x14ac:dyDescent="0.4">
      <c r="A58" s="2">
        <v>0</v>
      </c>
      <c r="B58" s="2">
        <v>0</v>
      </c>
      <c r="C58" s="2">
        <v>20</v>
      </c>
      <c r="D58" s="2">
        <v>-0.06</v>
      </c>
      <c r="E58" s="2">
        <v>-0.24</v>
      </c>
      <c r="F58" s="2">
        <v>19.71</v>
      </c>
      <c r="G58" s="7">
        <v>0.38118237105091773</v>
      </c>
      <c r="H58" s="2">
        <v>0.11</v>
      </c>
      <c r="I58" s="4">
        <f t="shared" si="4"/>
        <v>0.38118237105091773</v>
      </c>
      <c r="P58" s="7">
        <v>0.38118237105091773</v>
      </c>
      <c r="Q58" s="2">
        <v>0.11</v>
      </c>
      <c r="R58" s="27">
        <f t="shared" si="5"/>
        <v>0.27118237105091775</v>
      </c>
    </row>
    <row r="59" spans="1:20" x14ac:dyDescent="0.4">
      <c r="A59" s="2">
        <v>0</v>
      </c>
      <c r="B59" s="2">
        <v>0</v>
      </c>
      <c r="C59" s="2">
        <v>60</v>
      </c>
      <c r="D59" s="2">
        <v>-0.25</v>
      </c>
      <c r="E59" s="2">
        <v>-0.35</v>
      </c>
      <c r="F59" s="2">
        <v>59.98</v>
      </c>
      <c r="G59" s="7">
        <v>0.43058100283221984</v>
      </c>
      <c r="H59" s="2">
        <v>0.1</v>
      </c>
      <c r="I59" s="4">
        <f t="shared" si="4"/>
        <v>0.43058100283221984</v>
      </c>
      <c r="P59" s="7">
        <v>0.43058100283221984</v>
      </c>
      <c r="Q59" s="2">
        <v>0.1</v>
      </c>
      <c r="R59" s="27">
        <f t="shared" si="5"/>
        <v>0.33058100283221981</v>
      </c>
    </row>
    <row r="60" spans="1:20" ht="18" thickBot="1" x14ac:dyDescent="0.45">
      <c r="A60" s="3">
        <v>0</v>
      </c>
      <c r="B60" s="3">
        <v>0</v>
      </c>
      <c r="C60" s="3">
        <v>100</v>
      </c>
      <c r="D60" s="3">
        <v>-0.1</v>
      </c>
      <c r="E60" s="3">
        <v>-0.11</v>
      </c>
      <c r="F60" s="3">
        <v>99.92</v>
      </c>
      <c r="G60" s="8">
        <v>0.16881943016134052</v>
      </c>
      <c r="H60" s="3">
        <v>0.11</v>
      </c>
      <c r="I60" s="4">
        <f t="shared" si="4"/>
        <v>0.16881943016134052</v>
      </c>
      <c r="P60" s="8">
        <v>0.16881943016134052</v>
      </c>
      <c r="Q60" s="3">
        <v>0.11</v>
      </c>
      <c r="R60" s="27">
        <f t="shared" si="5"/>
        <v>5.8819430161340516E-2</v>
      </c>
    </row>
    <row r="61" spans="1:20" ht="18" thickTop="1" x14ac:dyDescent="0.4">
      <c r="I61" s="4"/>
      <c r="R61" s="27"/>
    </row>
    <row r="62" spans="1:20" x14ac:dyDescent="0.4">
      <c r="I62" s="4"/>
    </row>
    <row r="63" spans="1:20" x14ac:dyDescent="0.4">
      <c r="I63" s="4"/>
    </row>
    <row r="64" spans="1:20" x14ac:dyDescent="0.4">
      <c r="I64" s="4"/>
    </row>
    <row r="65" spans="1:12" x14ac:dyDescent="0.4">
      <c r="I65" s="4"/>
    </row>
    <row r="66" spans="1:12" x14ac:dyDescent="0.4">
      <c r="I66" s="4"/>
    </row>
    <row r="67" spans="1:12" x14ac:dyDescent="0.4">
      <c r="I67" s="4"/>
    </row>
    <row r="68" spans="1:12" x14ac:dyDescent="0.4">
      <c r="I68" s="4"/>
    </row>
    <row r="69" spans="1:12" x14ac:dyDescent="0.4">
      <c r="I69" s="4"/>
    </row>
    <row r="70" spans="1:12" x14ac:dyDescent="0.4">
      <c r="I70" s="4"/>
    </row>
    <row r="72" spans="1:12" ht="18" thickBot="1" x14ac:dyDescent="0.45"/>
    <row r="73" spans="1:12" ht="18" thickTop="1" x14ac:dyDescent="0.4">
      <c r="A73" s="10">
        <v>-90</v>
      </c>
      <c r="B73" s="10">
        <v>-80</v>
      </c>
      <c r="C73" s="10">
        <v>-70</v>
      </c>
      <c r="D73" s="10">
        <v>-60</v>
      </c>
      <c r="E73" s="10">
        <v>-50</v>
      </c>
      <c r="F73" s="10">
        <v>-40</v>
      </c>
      <c r="G73" s="10">
        <v>-30</v>
      </c>
      <c r="H73" s="10">
        <v>-20</v>
      </c>
      <c r="I73" s="10">
        <v>-10</v>
      </c>
      <c r="J73" s="11"/>
      <c r="K73" s="19">
        <f>AVERAGE(A80:J80,A75:I75)</f>
        <v>3.831578947368422E-2</v>
      </c>
      <c r="L73" s="19">
        <f>_xlfn.STDEV.P(A80:J80,A75:I75)</f>
        <v>3.3262991338690255E-2</v>
      </c>
    </row>
    <row r="74" spans="1:12" x14ac:dyDescent="0.4">
      <c r="A74" s="13">
        <v>-89.929000000000002</v>
      </c>
      <c r="B74" s="13">
        <v>-79.930999999999997</v>
      </c>
      <c r="C74" s="13">
        <v>-69.938999999999993</v>
      </c>
      <c r="D74" s="13">
        <v>-59.942</v>
      </c>
      <c r="E74" s="13">
        <v>-49.947000000000003</v>
      </c>
      <c r="F74" s="13">
        <v>-39.959000000000003</v>
      </c>
      <c r="G74" s="13">
        <v>-29.966000000000001</v>
      </c>
      <c r="H74" s="13">
        <v>-19.986999999999998</v>
      </c>
      <c r="I74" s="13">
        <v>-10.015000000000001</v>
      </c>
      <c r="J74" s="12"/>
      <c r="K74" s="19">
        <f>AVERAGE(A81:J81,A76:I76)</f>
        <v>6.2105263157894745E-3</v>
      </c>
      <c r="L74" s="19">
        <f>_xlfn.STDEV.P(A81:J81,A76:I76)</f>
        <v>1.0390172215625692E-2</v>
      </c>
    </row>
    <row r="75" spans="1:12" x14ac:dyDescent="0.4">
      <c r="A75" s="13">
        <v>7.0999999999999994E-2</v>
      </c>
      <c r="B75" s="13">
        <v>6.9000000000000006E-2</v>
      </c>
      <c r="C75" s="13">
        <v>6.0999999999999999E-2</v>
      </c>
      <c r="D75" s="13">
        <v>5.8000000000000003E-2</v>
      </c>
      <c r="E75" s="13">
        <v>5.2999999999999999E-2</v>
      </c>
      <c r="F75" s="13">
        <v>4.1000000000000002E-2</v>
      </c>
      <c r="G75" s="13">
        <v>3.4000000000000002E-2</v>
      </c>
      <c r="H75" s="13">
        <v>1.2999999999999999E-2</v>
      </c>
      <c r="I75" s="13">
        <v>-1.4999999999999999E-2</v>
      </c>
      <c r="J75" s="14"/>
      <c r="K75" s="19">
        <f>MAX(A75:I75,A80:J80)</f>
        <v>9.0999999999999998E-2</v>
      </c>
    </row>
    <row r="76" spans="1:12" x14ac:dyDescent="0.4">
      <c r="A76" s="13">
        <v>2.8000000000000001E-2</v>
      </c>
      <c r="B76" s="13">
        <v>2.4E-2</v>
      </c>
      <c r="C76" s="13">
        <v>1.7000000000000001E-2</v>
      </c>
      <c r="D76" s="13">
        <v>1.0999999999999999E-2</v>
      </c>
      <c r="E76" s="13">
        <v>3.0000000000000001E-3</v>
      </c>
      <c r="F76" s="13">
        <v>4.0000000000000001E-3</v>
      </c>
      <c r="G76" s="13">
        <v>-3.0000000000000001E-3</v>
      </c>
      <c r="H76" s="13">
        <v>1E-3</v>
      </c>
      <c r="I76" s="13">
        <v>4.0000000000000001E-3</v>
      </c>
      <c r="J76" s="14"/>
      <c r="K76" s="19">
        <f>MAX(A76:I76,A81:J81)</f>
        <v>2.8000000000000001E-2</v>
      </c>
    </row>
    <row r="77" spans="1:12" x14ac:dyDescent="0.4">
      <c r="A77" s="13"/>
      <c r="B77" s="13"/>
      <c r="C77" s="13"/>
      <c r="D77" s="13"/>
      <c r="E77" s="13"/>
      <c r="F77" s="13"/>
      <c r="G77" s="13"/>
      <c r="H77" s="13"/>
      <c r="I77" s="13"/>
      <c r="J77" s="14"/>
    </row>
    <row r="78" spans="1:12" x14ac:dyDescent="0.4">
      <c r="A78" s="17">
        <v>0</v>
      </c>
      <c r="B78" s="17">
        <v>10</v>
      </c>
      <c r="C78" s="17">
        <v>20</v>
      </c>
      <c r="D78" s="17">
        <v>30</v>
      </c>
      <c r="E78" s="17">
        <v>40</v>
      </c>
      <c r="F78" s="17">
        <v>50</v>
      </c>
      <c r="G78" s="17">
        <v>60</v>
      </c>
      <c r="H78" s="17">
        <v>70</v>
      </c>
      <c r="I78" s="17">
        <v>80</v>
      </c>
      <c r="J78" s="18">
        <v>90</v>
      </c>
    </row>
    <row r="79" spans="1:12" x14ac:dyDescent="0.4">
      <c r="A79" s="13">
        <v>0.01</v>
      </c>
      <c r="B79" s="13">
        <v>10.047000000000001</v>
      </c>
      <c r="C79" s="13">
        <v>20.091000000000001</v>
      </c>
      <c r="D79" s="13">
        <v>30.073</v>
      </c>
      <c r="E79" s="13">
        <v>40.055</v>
      </c>
      <c r="F79" s="13">
        <v>50.036999999999999</v>
      </c>
      <c r="G79" s="13">
        <v>60.061</v>
      </c>
      <c r="H79" s="13">
        <v>70.021000000000001</v>
      </c>
      <c r="I79" s="13">
        <v>79.983000000000004</v>
      </c>
      <c r="J79" s="14">
        <v>89.965000000000003</v>
      </c>
    </row>
    <row r="80" spans="1:12" x14ac:dyDescent="0.4">
      <c r="A80" s="13">
        <v>0.01</v>
      </c>
      <c r="B80" s="13">
        <v>4.7E-2</v>
      </c>
      <c r="C80" s="13">
        <v>9.0999999999999998E-2</v>
      </c>
      <c r="D80" s="13">
        <v>7.2999999999999995E-2</v>
      </c>
      <c r="E80" s="13">
        <v>5.5E-2</v>
      </c>
      <c r="F80" s="13">
        <v>3.6999999999999998E-2</v>
      </c>
      <c r="G80" s="13">
        <v>6.0999999999999999E-2</v>
      </c>
      <c r="H80" s="13">
        <v>2.1000000000000001E-2</v>
      </c>
      <c r="I80" s="13">
        <v>-1.7000000000000001E-2</v>
      </c>
      <c r="J80" s="14">
        <v>-3.5000000000000003E-2</v>
      </c>
    </row>
    <row r="81" spans="1:11" ht="18" thickBot="1" x14ac:dyDescent="0.45">
      <c r="A81" s="15">
        <v>0</v>
      </c>
      <c r="B81" s="15">
        <v>1E-3</v>
      </c>
      <c r="C81" s="15">
        <v>4.0000000000000001E-3</v>
      </c>
      <c r="D81" s="15">
        <v>8.0000000000000002E-3</v>
      </c>
      <c r="E81" s="15">
        <v>1.6E-2</v>
      </c>
      <c r="F81" s="15">
        <v>5.0000000000000001E-3</v>
      </c>
      <c r="G81" s="15">
        <v>1.0999999999999999E-2</v>
      </c>
      <c r="H81" s="15">
        <v>8.0000000000000002E-3</v>
      </c>
      <c r="I81" s="15">
        <v>-4.0000000000000001E-3</v>
      </c>
      <c r="J81" s="16">
        <v>-0.02</v>
      </c>
    </row>
    <row r="82" spans="1:11" ht="18" thickTop="1" x14ac:dyDescent="0.4"/>
    <row r="85" spans="1:11" ht="18" thickBot="1" x14ac:dyDescent="0.45"/>
    <row r="86" spans="1:11" ht="18" thickTop="1" x14ac:dyDescent="0.4">
      <c r="A86" s="20">
        <v>-3</v>
      </c>
      <c r="B86" s="20">
        <v>-2</v>
      </c>
      <c r="C86" s="20">
        <v>-1</v>
      </c>
      <c r="D86" s="20">
        <v>0</v>
      </c>
      <c r="E86" s="20">
        <v>1</v>
      </c>
      <c r="F86" s="20">
        <v>2</v>
      </c>
      <c r="G86" s="20">
        <v>3</v>
      </c>
      <c r="I86" t="s">
        <v>4</v>
      </c>
    </row>
    <row r="87" spans="1:11" x14ac:dyDescent="0.4">
      <c r="A87" s="21">
        <v>-2.96</v>
      </c>
      <c r="B87" s="21">
        <v>-1.98</v>
      </c>
      <c r="C87" s="21">
        <v>-0.97</v>
      </c>
      <c r="D87" s="21">
        <v>0.02</v>
      </c>
      <c r="E87" s="21">
        <v>1.08</v>
      </c>
      <c r="F87" s="21">
        <v>1.99</v>
      </c>
      <c r="G87" s="21">
        <v>3.03</v>
      </c>
      <c r="H87" t="s">
        <v>5</v>
      </c>
      <c r="I87" t="s">
        <v>6</v>
      </c>
      <c r="J87" t="s">
        <v>7</v>
      </c>
    </row>
    <row r="88" spans="1:11" ht="18" thickBot="1" x14ac:dyDescent="0.45">
      <c r="A88" s="22">
        <v>0.04</v>
      </c>
      <c r="B88" s="22">
        <v>0.02</v>
      </c>
      <c r="C88" s="22">
        <v>0.03</v>
      </c>
      <c r="D88" s="22">
        <v>0.02</v>
      </c>
      <c r="E88" s="22">
        <v>0.08</v>
      </c>
      <c r="F88" s="22">
        <v>-0.01</v>
      </c>
      <c r="G88" s="22">
        <v>0.03</v>
      </c>
      <c r="H88" s="19">
        <f>AVERAGE(A88:G88)</f>
        <v>0.03</v>
      </c>
      <c r="I88" s="19">
        <f>_xlfn.STDEV.P(A88:G88)</f>
        <v>2.507132682112035E-2</v>
      </c>
      <c r="J88" s="19">
        <f>MAX(A88:G88)</f>
        <v>0.08</v>
      </c>
    </row>
    <row r="89" spans="1:11" ht="18" thickTop="1" x14ac:dyDescent="0.4"/>
    <row r="90" spans="1:11" ht="18" thickBot="1" x14ac:dyDescent="0.45"/>
    <row r="91" spans="1:11" ht="18" thickTop="1" x14ac:dyDescent="0.4">
      <c r="A91" s="20">
        <v>-5</v>
      </c>
      <c r="B91" s="20">
        <v>-4</v>
      </c>
      <c r="C91" s="20">
        <v>-3</v>
      </c>
      <c r="D91" s="20">
        <v>-2</v>
      </c>
      <c r="E91" s="20">
        <v>-1</v>
      </c>
      <c r="F91" s="20">
        <v>0</v>
      </c>
      <c r="G91" s="23">
        <v>1</v>
      </c>
      <c r="H91" s="20">
        <v>2</v>
      </c>
      <c r="I91" s="23">
        <v>3</v>
      </c>
      <c r="J91" s="23">
        <v>4</v>
      </c>
      <c r="K91" s="23">
        <v>5</v>
      </c>
    </row>
    <row r="92" spans="1:11" x14ac:dyDescent="0.4">
      <c r="A92" s="21">
        <v>-5.0199999999999996</v>
      </c>
      <c r="B92" s="21">
        <v>-3.96</v>
      </c>
      <c r="C92" s="21">
        <v>-2.98</v>
      </c>
      <c r="D92" s="21">
        <v>-2.04</v>
      </c>
      <c r="E92" s="21">
        <v>-0.97</v>
      </c>
      <c r="F92" s="21">
        <v>0.02</v>
      </c>
      <c r="G92" s="24">
        <v>1.04</v>
      </c>
      <c r="H92" s="21">
        <v>2.0299999999999998</v>
      </c>
      <c r="I92" s="24">
        <v>3.02</v>
      </c>
      <c r="J92" s="24">
        <v>4.0599999999999996</v>
      </c>
      <c r="K92" s="24">
        <v>5.04</v>
      </c>
    </row>
    <row r="93" spans="1:11" ht="18" thickBot="1" x14ac:dyDescent="0.45">
      <c r="A93" s="22">
        <v>-0.02</v>
      </c>
      <c r="B93" s="22">
        <v>0.04</v>
      </c>
      <c r="C93" s="22">
        <v>0.02</v>
      </c>
      <c r="D93" s="22">
        <v>-0.04</v>
      </c>
      <c r="E93" s="22">
        <v>0.03</v>
      </c>
      <c r="F93" s="22">
        <v>0.02</v>
      </c>
      <c r="G93" s="25">
        <v>0.04</v>
      </c>
      <c r="H93" s="22">
        <v>0.03</v>
      </c>
      <c r="I93" s="25">
        <v>0.02</v>
      </c>
      <c r="J93" s="25">
        <v>0.06</v>
      </c>
      <c r="K93" s="25">
        <v>0.04</v>
      </c>
    </row>
    <row r="94" spans="1:11" ht="18" thickTop="1" x14ac:dyDescent="0.4"/>
    <row r="96" spans="1:11" x14ac:dyDescent="0.4">
      <c r="A96" t="s">
        <v>5</v>
      </c>
      <c r="B96" t="s">
        <v>6</v>
      </c>
      <c r="C96" t="s">
        <v>7</v>
      </c>
    </row>
    <row r="97" spans="1:3" x14ac:dyDescent="0.4">
      <c r="A97" s="19">
        <f>AVERAGE(A93:K93)</f>
        <v>2.1818181818181816E-2</v>
      </c>
      <c r="B97" s="19">
        <f>_xlfn.STDEV.P(A93:K93)</f>
        <v>2.724240738867581E-2</v>
      </c>
      <c r="C97">
        <f>MAX(A93:K93)</f>
        <v>0.06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workbookViewId="0">
      <selection activeCell="G9" sqref="G9"/>
    </sheetView>
  </sheetViews>
  <sheetFormatPr defaultRowHeight="17.399999999999999" x14ac:dyDescent="0.4"/>
  <cols>
    <col min="3" max="3" width="19.8984375" bestFit="1" customWidth="1"/>
    <col min="4" max="4" width="19.09765625" bestFit="1" customWidth="1"/>
  </cols>
  <sheetData>
    <row r="1" spans="1:27" x14ac:dyDescent="0.4">
      <c r="A1" s="7">
        <v>0.13601470508735594</v>
      </c>
      <c r="B1" s="2">
        <v>0.25</v>
      </c>
      <c r="C1" s="27">
        <f>A1-B1</f>
        <v>-0.11398529491264406</v>
      </c>
      <c r="D1" s="27">
        <f>AVERAGE(C:C)</f>
        <v>0.14157074404062961</v>
      </c>
      <c r="E1">
        <f>_xlfn.STDEV.P(C:C)</f>
        <v>0.12184692763568586</v>
      </c>
    </row>
    <row r="2" spans="1:27" x14ac:dyDescent="0.4">
      <c r="A2" s="7">
        <v>5.0000000000000683E-2</v>
      </c>
      <c r="B2" s="2">
        <v>0.17</v>
      </c>
      <c r="C2" s="27">
        <f t="shared" ref="C2:C53" si="0">A2-B2</f>
        <v>-0.11999999999999933</v>
      </c>
      <c r="F2" s="4">
        <f>AVERAGE(A1:A21)</f>
        <v>0.27151376683782091</v>
      </c>
      <c r="G2">
        <f>AVERAGE(B1:B21)</f>
        <v>0.15095238095238098</v>
      </c>
    </row>
    <row r="3" spans="1:27" x14ac:dyDescent="0.4">
      <c r="A3" s="7">
        <v>0.20223748416156834</v>
      </c>
      <c r="B3" s="2">
        <v>0.2</v>
      </c>
      <c r="C3" s="27">
        <f t="shared" si="0"/>
        <v>2.2374841615683261E-3</v>
      </c>
      <c r="F3" s="4">
        <f>AVERAGE(A22:A42)</f>
        <v>0.32703274048620223</v>
      </c>
      <c r="G3" s="4">
        <f>AVERAGE(B22:B42)</f>
        <v>0.16666666666666666</v>
      </c>
    </row>
    <row r="4" spans="1:27" x14ac:dyDescent="0.4">
      <c r="A4" s="7">
        <v>0.4727578661429187</v>
      </c>
      <c r="B4" s="2">
        <v>0.15</v>
      </c>
      <c r="C4" s="27">
        <f t="shared" si="0"/>
        <v>0.32275786614291868</v>
      </c>
      <c r="F4" s="4">
        <f>AVERAGE(A43:A53)</f>
        <v>0.2548884345771712</v>
      </c>
      <c r="G4" s="4">
        <f>AVERAGE(B43:B53)</f>
        <v>0.10909090909090911</v>
      </c>
    </row>
    <row r="5" spans="1:27" x14ac:dyDescent="0.4">
      <c r="A5" s="7">
        <v>0.27184554438136388</v>
      </c>
      <c r="B5" s="2">
        <v>0.1</v>
      </c>
      <c r="C5" s="27">
        <f t="shared" si="0"/>
        <v>0.17184554438136387</v>
      </c>
      <c r="F5" s="4">
        <f>AVERAGE(F2:F4)</f>
        <v>0.2844783139670648</v>
      </c>
      <c r="G5">
        <f>AVERAGE(G2:G4)</f>
        <v>0.14223665223665224</v>
      </c>
    </row>
    <row r="6" spans="1:27" x14ac:dyDescent="0.4">
      <c r="A6" s="7">
        <v>0.31622776601683522</v>
      </c>
      <c r="B6" s="2">
        <v>0.2</v>
      </c>
      <c r="C6" s="27">
        <f t="shared" si="0"/>
        <v>0.11622776601683521</v>
      </c>
    </row>
    <row r="7" spans="1:27" x14ac:dyDescent="0.4">
      <c r="A7" s="7">
        <v>0.29983328701130202</v>
      </c>
      <c r="B7" s="2">
        <v>0.11</v>
      </c>
      <c r="C7" s="27">
        <f t="shared" si="0"/>
        <v>0.18983328701130203</v>
      </c>
      <c r="F7">
        <f>_xlfn.STDEV.P(A1:A21)</f>
        <v>0.1008501393554521</v>
      </c>
      <c r="G7">
        <f>_xlfn.STDEV.P(B1:B21)</f>
        <v>5.1815125747563612E-2</v>
      </c>
    </row>
    <row r="8" spans="1:27" x14ac:dyDescent="0.4">
      <c r="A8" s="7">
        <v>0.25317977802344271</v>
      </c>
      <c r="B8" s="2">
        <v>0.14000000000000001</v>
      </c>
      <c r="C8" s="27">
        <f t="shared" si="0"/>
        <v>0.1131797780234427</v>
      </c>
      <c r="F8">
        <f>_xlfn.STDEV.P(A22:A42)</f>
        <v>7.0959854395281866E-2</v>
      </c>
      <c r="G8">
        <f>_xlfn.STDEV.P(B22:B42)</f>
        <v>8.172738267780931E-2</v>
      </c>
    </row>
    <row r="9" spans="1:27" x14ac:dyDescent="0.4">
      <c r="A9" s="7">
        <v>0.45144213361183133</v>
      </c>
      <c r="B9" s="2">
        <v>0.09</v>
      </c>
      <c r="C9" s="27">
        <f t="shared" si="0"/>
        <v>0.36144213361183131</v>
      </c>
      <c r="F9">
        <f>_xlfn.STDEV.P(A43:A53)</f>
        <v>0.12163684590795573</v>
      </c>
      <c r="G9">
        <f>_xlfn.STDEV.P(B43:B53)</f>
        <v>3.0882341366296348E-2</v>
      </c>
      <c r="I9" s="13">
        <v>7.0999999999999994E-2</v>
      </c>
      <c r="J9" s="13">
        <v>6.9000000000000006E-2</v>
      </c>
      <c r="K9" s="13">
        <v>6.0999999999999999E-2</v>
      </c>
      <c r="L9" s="13">
        <v>5.8000000000000003E-2</v>
      </c>
      <c r="M9" s="13">
        <v>5.2999999999999999E-2</v>
      </c>
      <c r="N9" s="13">
        <v>4.1000000000000002E-2</v>
      </c>
      <c r="O9" s="13">
        <v>3.4000000000000002E-2</v>
      </c>
      <c r="P9" s="13">
        <v>1.2999999999999999E-2</v>
      </c>
      <c r="Q9" s="13">
        <v>-1.4999999999999999E-2</v>
      </c>
      <c r="R9" s="13">
        <v>0.01</v>
      </c>
      <c r="S9" s="13">
        <v>4.7E-2</v>
      </c>
      <c r="T9" s="13">
        <v>9.0999999999999998E-2</v>
      </c>
      <c r="U9" s="13">
        <v>7.2999999999999995E-2</v>
      </c>
      <c r="V9" s="13">
        <v>5.5E-2</v>
      </c>
      <c r="W9" s="13">
        <v>3.6999999999999998E-2</v>
      </c>
      <c r="X9" s="13">
        <v>6.0999999999999999E-2</v>
      </c>
      <c r="Y9" s="13">
        <v>2.1000000000000001E-2</v>
      </c>
      <c r="Z9" s="13">
        <v>-1.7000000000000001E-2</v>
      </c>
      <c r="AA9" s="14">
        <v>-3.5000000000000003E-2</v>
      </c>
    </row>
    <row r="10" spans="1:27" ht="18" thickBot="1" x14ac:dyDescent="0.45">
      <c r="A10" s="7">
        <v>0.27622454633866306</v>
      </c>
      <c r="B10" s="2">
        <v>0.25</v>
      </c>
      <c r="C10" s="27">
        <f t="shared" si="0"/>
        <v>2.6224546338663057E-2</v>
      </c>
      <c r="I10" s="13">
        <v>2.8000000000000001E-2</v>
      </c>
      <c r="J10" s="13">
        <v>2.4E-2</v>
      </c>
      <c r="K10" s="13">
        <v>1.7000000000000001E-2</v>
      </c>
      <c r="L10" s="13">
        <v>1.0999999999999999E-2</v>
      </c>
      <c r="M10" s="13">
        <v>3.0000000000000001E-3</v>
      </c>
      <c r="N10" s="13">
        <v>4.0000000000000001E-3</v>
      </c>
      <c r="O10" s="13">
        <v>-3.0000000000000001E-3</v>
      </c>
      <c r="P10" s="13">
        <v>1E-3</v>
      </c>
      <c r="Q10" s="13">
        <v>4.0000000000000001E-3</v>
      </c>
      <c r="R10" s="15">
        <v>0</v>
      </c>
      <c r="S10" s="15">
        <v>1E-3</v>
      </c>
      <c r="T10" s="15">
        <v>4.0000000000000001E-3</v>
      </c>
      <c r="U10" s="15">
        <v>8.0000000000000002E-3</v>
      </c>
      <c r="V10" s="15">
        <v>1.6E-2</v>
      </c>
      <c r="W10" s="15">
        <v>5.0000000000000001E-3</v>
      </c>
      <c r="X10" s="15">
        <v>1.0999999999999999E-2</v>
      </c>
      <c r="Y10" s="15">
        <v>8.0000000000000002E-3</v>
      </c>
      <c r="Z10" s="15">
        <v>-4.0000000000000001E-3</v>
      </c>
      <c r="AA10" s="16">
        <v>-0.02</v>
      </c>
    </row>
    <row r="11" spans="1:27" ht="18" thickTop="1" x14ac:dyDescent="0.4">
      <c r="A11" s="7">
        <v>0.44643028571099425</v>
      </c>
      <c r="B11" s="2">
        <v>0.08</v>
      </c>
      <c r="C11" s="27">
        <f t="shared" si="0"/>
        <v>0.36643028571099423</v>
      </c>
      <c r="I11" s="32">
        <f>I9-I10</f>
        <v>4.2999999999999997E-2</v>
      </c>
      <c r="J11" s="32">
        <f t="shared" ref="J11:AA11" si="1">J9-J10</f>
        <v>4.5000000000000005E-2</v>
      </c>
      <c r="K11" s="32">
        <f t="shared" si="1"/>
        <v>4.3999999999999997E-2</v>
      </c>
      <c r="L11" s="32">
        <f t="shared" si="1"/>
        <v>4.7E-2</v>
      </c>
      <c r="M11" s="32">
        <f t="shared" si="1"/>
        <v>4.9999999999999996E-2</v>
      </c>
      <c r="N11" s="32">
        <f t="shared" si="1"/>
        <v>3.7000000000000005E-2</v>
      </c>
      <c r="O11" s="32">
        <f t="shared" si="1"/>
        <v>3.7000000000000005E-2</v>
      </c>
      <c r="P11" s="32">
        <f t="shared" si="1"/>
        <v>1.2E-2</v>
      </c>
      <c r="Q11" s="32">
        <f t="shared" si="1"/>
        <v>-1.9E-2</v>
      </c>
      <c r="R11" s="32">
        <f t="shared" si="1"/>
        <v>0.01</v>
      </c>
      <c r="S11" s="32">
        <f t="shared" si="1"/>
        <v>4.5999999999999999E-2</v>
      </c>
      <c r="T11" s="32">
        <f t="shared" si="1"/>
        <v>8.6999999999999994E-2</v>
      </c>
      <c r="U11" s="32">
        <f t="shared" si="1"/>
        <v>6.5000000000000002E-2</v>
      </c>
      <c r="V11" s="32">
        <f t="shared" si="1"/>
        <v>3.9E-2</v>
      </c>
      <c r="W11" s="32">
        <f t="shared" si="1"/>
        <v>3.2000000000000001E-2</v>
      </c>
      <c r="X11" s="32">
        <f t="shared" si="1"/>
        <v>0.05</v>
      </c>
      <c r="Y11" s="32">
        <f t="shared" si="1"/>
        <v>1.3000000000000001E-2</v>
      </c>
      <c r="Z11" s="32">
        <f t="shared" si="1"/>
        <v>-1.3000000000000001E-2</v>
      </c>
      <c r="AA11" s="32">
        <f t="shared" si="1"/>
        <v>-1.5000000000000003E-2</v>
      </c>
    </row>
    <row r="12" spans="1:27" x14ac:dyDescent="0.4">
      <c r="A12" s="7">
        <v>0.21954498400100084</v>
      </c>
      <c r="B12" s="2">
        <v>0.11</v>
      </c>
      <c r="C12" s="27">
        <f t="shared" si="0"/>
        <v>0.10954498400100084</v>
      </c>
      <c r="I12" s="32">
        <f>AVERAGE(I11:AA11)</f>
        <v>3.2105263157894741E-2</v>
      </c>
    </row>
    <row r="13" spans="1:27" x14ac:dyDescent="0.4">
      <c r="A13" s="7">
        <v>0.29068883707497251</v>
      </c>
      <c r="B13" s="2">
        <v>0.17</v>
      </c>
      <c r="C13" s="27">
        <f t="shared" si="0"/>
        <v>0.12068883707497249</v>
      </c>
      <c r="I13">
        <f>_xlfn.STDEV.P(I11:AA11)</f>
        <v>2.6946134840185983E-2</v>
      </c>
    </row>
    <row r="14" spans="1:27" x14ac:dyDescent="0.4">
      <c r="A14" s="7">
        <v>0.21095023109728986</v>
      </c>
      <c r="B14" s="2">
        <v>0.16</v>
      </c>
      <c r="C14" s="27">
        <f t="shared" si="0"/>
        <v>5.0950231097289855E-2</v>
      </c>
    </row>
    <row r="15" spans="1:27" x14ac:dyDescent="0.4">
      <c r="A15" s="7">
        <v>0.2609597670139957</v>
      </c>
      <c r="B15" s="2">
        <v>0.13</v>
      </c>
      <c r="C15" s="27">
        <f t="shared" si="0"/>
        <v>0.1309597670139957</v>
      </c>
    </row>
    <row r="16" spans="1:27" x14ac:dyDescent="0.4">
      <c r="A16" s="7">
        <v>0.26267851073127507</v>
      </c>
      <c r="B16" s="2">
        <v>0.11</v>
      </c>
      <c r="C16" s="27">
        <f t="shared" si="0"/>
        <v>0.15267851073127509</v>
      </c>
    </row>
    <row r="17" spans="1:3" x14ac:dyDescent="0.4">
      <c r="A17" s="7">
        <v>0.28792360097776287</v>
      </c>
      <c r="B17" s="2">
        <v>7.0000000000000007E-2</v>
      </c>
      <c r="C17" s="27">
        <f t="shared" si="0"/>
        <v>0.21792360097776287</v>
      </c>
    </row>
    <row r="18" spans="1:3" x14ac:dyDescent="0.4">
      <c r="A18" s="7">
        <v>0.29681644159311948</v>
      </c>
      <c r="B18" s="2">
        <v>0.11</v>
      </c>
      <c r="C18" s="27">
        <f t="shared" si="0"/>
        <v>0.1868164415931195</v>
      </c>
    </row>
    <row r="19" spans="1:3" x14ac:dyDescent="0.4">
      <c r="A19" s="7">
        <v>0.19824227601597938</v>
      </c>
      <c r="B19" s="2">
        <v>0.16</v>
      </c>
      <c r="C19" s="27">
        <f t="shared" si="0"/>
        <v>3.8242276015979376E-2</v>
      </c>
    </row>
    <row r="20" spans="1:3" x14ac:dyDescent="0.4">
      <c r="A20" s="7">
        <v>0.14764823060233184</v>
      </c>
      <c r="B20" s="2">
        <v>0.2</v>
      </c>
      <c r="C20" s="27">
        <f t="shared" si="0"/>
        <v>-5.2351769397668169E-2</v>
      </c>
    </row>
    <row r="21" spans="1:3" ht="18" thickBot="1" x14ac:dyDescent="0.45">
      <c r="A21" s="8">
        <v>0.35014282800023672</v>
      </c>
      <c r="B21" s="3">
        <v>0.21</v>
      </c>
      <c r="C21" s="27">
        <f t="shared" si="0"/>
        <v>0.14014282800023672</v>
      </c>
    </row>
    <row r="22" spans="1:3" ht="18" thickTop="1" x14ac:dyDescent="0.4">
      <c r="A22" s="9">
        <v>0.28390139133156611</v>
      </c>
      <c r="B22" s="5">
        <v>0.34</v>
      </c>
      <c r="C22" s="27">
        <f t="shared" si="0"/>
        <v>-5.6098608668433914E-2</v>
      </c>
    </row>
    <row r="23" spans="1:3" x14ac:dyDescent="0.4">
      <c r="A23" s="7">
        <v>0.40632499307821551</v>
      </c>
      <c r="B23" s="2">
        <v>0.16</v>
      </c>
      <c r="C23" s="27">
        <f t="shared" si="0"/>
        <v>0.24632499307821551</v>
      </c>
    </row>
    <row r="24" spans="1:3" x14ac:dyDescent="0.4">
      <c r="A24" s="7">
        <v>0.35580893749314274</v>
      </c>
      <c r="B24" s="2">
        <v>0.15</v>
      </c>
      <c r="C24" s="27">
        <f t="shared" si="0"/>
        <v>0.20580893749314275</v>
      </c>
    </row>
    <row r="25" spans="1:3" x14ac:dyDescent="0.4">
      <c r="A25" s="7">
        <v>0.23345235059858147</v>
      </c>
      <c r="B25" s="2">
        <v>0.09</v>
      </c>
      <c r="C25" s="27">
        <f t="shared" si="0"/>
        <v>0.14345235059858147</v>
      </c>
    </row>
    <row r="26" spans="1:3" x14ac:dyDescent="0.4">
      <c r="A26" s="7">
        <v>0.32664965942122004</v>
      </c>
      <c r="B26" s="2">
        <v>0.09</v>
      </c>
      <c r="C26" s="27">
        <f t="shared" si="0"/>
        <v>0.23664965942122004</v>
      </c>
    </row>
    <row r="27" spans="1:3" x14ac:dyDescent="0.4">
      <c r="A27" s="7">
        <v>0.17204650534084936</v>
      </c>
      <c r="B27" s="2">
        <v>7.0000000000000007E-2</v>
      </c>
      <c r="C27" s="27">
        <f t="shared" si="0"/>
        <v>0.10204650534084936</v>
      </c>
    </row>
    <row r="28" spans="1:3" x14ac:dyDescent="0.4">
      <c r="A28" s="7">
        <v>0.40099875311526256</v>
      </c>
      <c r="B28" s="2">
        <v>0.11</v>
      </c>
      <c r="C28" s="27">
        <f t="shared" si="0"/>
        <v>0.29099875311526258</v>
      </c>
    </row>
    <row r="29" spans="1:3" x14ac:dyDescent="0.4">
      <c r="A29" s="7">
        <v>0.37854986461495399</v>
      </c>
      <c r="B29" s="2">
        <v>0.06</v>
      </c>
      <c r="C29" s="27">
        <f t="shared" si="0"/>
        <v>0.31854986461495399</v>
      </c>
    </row>
    <row r="30" spans="1:3" x14ac:dyDescent="0.4">
      <c r="A30" s="7">
        <v>0.19646882704388516</v>
      </c>
      <c r="B30" s="2">
        <v>0.11</v>
      </c>
      <c r="C30" s="27">
        <f t="shared" si="0"/>
        <v>8.6468827043885158E-2</v>
      </c>
    </row>
    <row r="31" spans="1:3" x14ac:dyDescent="0.4">
      <c r="A31" s="7">
        <v>0.34029399054347104</v>
      </c>
      <c r="B31" s="2">
        <v>0.1</v>
      </c>
      <c r="C31" s="27">
        <f t="shared" si="0"/>
        <v>0.24029399054347103</v>
      </c>
    </row>
    <row r="32" spans="1:3" x14ac:dyDescent="0.4">
      <c r="A32" s="7">
        <v>0.38832975677895198</v>
      </c>
      <c r="B32" s="2">
        <v>0.09</v>
      </c>
      <c r="C32" s="27">
        <f t="shared" si="0"/>
        <v>0.29832975677895202</v>
      </c>
    </row>
    <row r="33" spans="1:3" x14ac:dyDescent="0.4">
      <c r="A33" s="7">
        <v>0.47675989764240989</v>
      </c>
      <c r="B33" s="2">
        <v>0.14000000000000001</v>
      </c>
      <c r="C33" s="27">
        <f t="shared" si="0"/>
        <v>0.33675989764240988</v>
      </c>
    </row>
    <row r="34" spans="1:3" x14ac:dyDescent="0.4">
      <c r="A34" s="7">
        <v>0.35171010790137791</v>
      </c>
      <c r="B34" s="2">
        <v>0.13</v>
      </c>
      <c r="C34" s="27">
        <f t="shared" si="0"/>
        <v>0.22171010790137791</v>
      </c>
    </row>
    <row r="35" spans="1:3" x14ac:dyDescent="0.4">
      <c r="A35" s="7">
        <v>0.3319638534539669</v>
      </c>
      <c r="B35" s="2">
        <v>0.21</v>
      </c>
      <c r="C35" s="27">
        <f t="shared" si="0"/>
        <v>0.1219638534539669</v>
      </c>
    </row>
    <row r="36" spans="1:3" x14ac:dyDescent="0.4">
      <c r="A36" s="7">
        <v>0.31256999216175668</v>
      </c>
      <c r="B36" s="2">
        <v>0.16</v>
      </c>
      <c r="C36" s="27">
        <f t="shared" si="0"/>
        <v>0.15256999216175668</v>
      </c>
    </row>
    <row r="37" spans="1:3" x14ac:dyDescent="0.4">
      <c r="A37" s="7">
        <v>0.27964262908220117</v>
      </c>
      <c r="B37" s="2">
        <v>0.24</v>
      </c>
      <c r="C37" s="27">
        <f t="shared" si="0"/>
        <v>3.9642629082201175E-2</v>
      </c>
    </row>
    <row r="38" spans="1:3" x14ac:dyDescent="0.4">
      <c r="A38" s="7">
        <v>0.31400636936214438</v>
      </c>
      <c r="B38" s="2">
        <v>0.17</v>
      </c>
      <c r="C38" s="27">
        <f t="shared" si="0"/>
        <v>0.14400636936214437</v>
      </c>
    </row>
    <row r="39" spans="1:3" x14ac:dyDescent="0.4">
      <c r="A39" s="7">
        <v>0.34307433596817882</v>
      </c>
      <c r="B39" s="2">
        <v>0.21</v>
      </c>
      <c r="C39" s="27">
        <f t="shared" si="0"/>
        <v>0.13307433596817883</v>
      </c>
    </row>
    <row r="40" spans="1:3" x14ac:dyDescent="0.4">
      <c r="A40" s="7">
        <v>0.30083217912982829</v>
      </c>
      <c r="B40" s="2">
        <v>0.26</v>
      </c>
      <c r="C40" s="27">
        <f t="shared" si="0"/>
        <v>4.0832179129828283E-2</v>
      </c>
    </row>
    <row r="41" spans="1:3" x14ac:dyDescent="0.4">
      <c r="A41" s="7">
        <v>0.40062451248020264</v>
      </c>
      <c r="B41" s="2">
        <v>0.27</v>
      </c>
      <c r="C41" s="27">
        <f t="shared" si="0"/>
        <v>0.13062451248020263</v>
      </c>
    </row>
    <row r="42" spans="1:3" ht="18" thickBot="1" x14ac:dyDescent="0.45">
      <c r="A42" s="8">
        <v>0.27367864366807798</v>
      </c>
      <c r="B42" s="3">
        <v>0.34</v>
      </c>
      <c r="C42" s="27">
        <f t="shared" si="0"/>
        <v>-6.6321356331922043E-2</v>
      </c>
    </row>
    <row r="43" spans="1:3" ht="18" thickTop="1" x14ac:dyDescent="0.4">
      <c r="A43" s="9">
        <v>0.31192947920964487</v>
      </c>
      <c r="B43" s="5">
        <v>0.18</v>
      </c>
      <c r="C43" s="27">
        <f t="shared" si="0"/>
        <v>0.13192947920964487</v>
      </c>
    </row>
    <row r="44" spans="1:3" x14ac:dyDescent="0.4">
      <c r="A44" s="7">
        <v>6.4807406984087379E-2</v>
      </c>
      <c r="B44" s="2">
        <v>0.14000000000000001</v>
      </c>
      <c r="C44" s="27">
        <f t="shared" si="0"/>
        <v>-7.5192593015912634E-2</v>
      </c>
    </row>
    <row r="45" spans="1:3" x14ac:dyDescent="0.4">
      <c r="A45" s="7">
        <v>0.43703546766824697</v>
      </c>
      <c r="B45" s="2">
        <v>0.13</v>
      </c>
      <c r="C45" s="27">
        <f t="shared" si="0"/>
        <v>0.30703546766824696</v>
      </c>
    </row>
    <row r="46" spans="1:3" x14ac:dyDescent="0.4">
      <c r="A46" s="7">
        <v>0.26095976701399681</v>
      </c>
      <c r="B46" s="2">
        <v>0.08</v>
      </c>
      <c r="C46" s="27">
        <f t="shared" si="0"/>
        <v>0.1809597670139968</v>
      </c>
    </row>
    <row r="47" spans="1:3" x14ac:dyDescent="0.4">
      <c r="A47" s="7">
        <v>0.12688577540449072</v>
      </c>
      <c r="B47" s="2">
        <v>0.06</v>
      </c>
      <c r="C47" s="27">
        <f t="shared" si="0"/>
        <v>6.6885775404490727E-2</v>
      </c>
    </row>
    <row r="48" spans="1:3" x14ac:dyDescent="0.4">
      <c r="A48" s="7">
        <v>0.15524174696260112</v>
      </c>
      <c r="B48" s="2">
        <v>0.09</v>
      </c>
      <c r="C48" s="27">
        <f t="shared" si="0"/>
        <v>6.5241746962601127E-2</v>
      </c>
    </row>
    <row r="49" spans="1:3" x14ac:dyDescent="0.4">
      <c r="A49" s="7">
        <v>0.29899832775452134</v>
      </c>
      <c r="B49" s="2">
        <v>0.11</v>
      </c>
      <c r="C49" s="27">
        <f t="shared" si="0"/>
        <v>0.18899832775452136</v>
      </c>
    </row>
    <row r="50" spans="1:3" x14ac:dyDescent="0.4">
      <c r="A50" s="7">
        <v>0.16733200530681594</v>
      </c>
      <c r="B50" s="2">
        <v>0.09</v>
      </c>
      <c r="C50" s="27">
        <f t="shared" si="0"/>
        <v>7.7332005306815943E-2</v>
      </c>
    </row>
    <row r="51" spans="1:3" x14ac:dyDescent="0.4">
      <c r="A51" s="7">
        <v>0.38118237105091773</v>
      </c>
      <c r="B51" s="2">
        <v>0.11</v>
      </c>
      <c r="C51" s="27">
        <f t="shared" si="0"/>
        <v>0.27118237105091775</v>
      </c>
    </row>
    <row r="52" spans="1:3" x14ac:dyDescent="0.4">
      <c r="A52" s="7">
        <v>0.43058100283221984</v>
      </c>
      <c r="B52" s="2">
        <v>0.1</v>
      </c>
      <c r="C52" s="27">
        <f t="shared" si="0"/>
        <v>0.33058100283221981</v>
      </c>
    </row>
    <row r="53" spans="1:3" ht="18" thickBot="1" x14ac:dyDescent="0.45">
      <c r="A53" s="8">
        <v>0.16881943016134052</v>
      </c>
      <c r="B53" s="3">
        <v>0.11</v>
      </c>
      <c r="C53" s="27">
        <f t="shared" si="0"/>
        <v>5.8819430161340516E-2</v>
      </c>
    </row>
    <row r="54" spans="1:3" ht="18" thickTop="1" x14ac:dyDescent="0.4"/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cheon wonjoong</dc:creator>
  <cp:lastModifiedBy>Windows 사용자</cp:lastModifiedBy>
  <cp:lastPrinted>2016-04-16T08:56:15Z</cp:lastPrinted>
  <dcterms:created xsi:type="dcterms:W3CDTF">2016-04-16T08:42:38Z</dcterms:created>
  <dcterms:modified xsi:type="dcterms:W3CDTF">2018-03-26T14:23:08Z</dcterms:modified>
</cp:coreProperties>
</file>