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386B1BCC-6BE9-43B7-B4FA-EC01BBCE219B}" xr6:coauthVersionLast="47" xr6:coauthVersionMax="47" xr10:uidLastSave="{00000000-0000-0000-0000-000000000000}"/>
  <bookViews>
    <workbookView xWindow="29205" yWindow="735" windowWidth="26880" windowHeight="12690" xr2:uid="{00000000-000D-0000-FFFF-FFFF00000000}"/>
  </bookViews>
  <sheets>
    <sheet name="Vlookup_테이블작성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D11" i="1"/>
  <c r="B11" i="1"/>
  <c r="I10" i="1"/>
  <c r="D10" i="1"/>
  <c r="B10" i="1"/>
  <c r="I9" i="1"/>
  <c r="H9" i="1"/>
  <c r="D9" i="1"/>
  <c r="B9" i="1"/>
  <c r="I8" i="1"/>
  <c r="H8" i="1"/>
  <c r="D8" i="1"/>
  <c r="B8" i="1"/>
  <c r="I7" i="1"/>
  <c r="H7" i="1"/>
  <c r="D7" i="1"/>
  <c r="B7" i="1"/>
  <c r="I6" i="1"/>
  <c r="H6" i="1"/>
  <c r="D6" i="1"/>
  <c r="B6" i="1"/>
  <c r="I5" i="1"/>
  <c r="H5" i="1"/>
  <c r="D5" i="1"/>
  <c r="B5" i="1"/>
  <c r="I4" i="1"/>
  <c r="H4" i="1"/>
  <c r="D4" i="1"/>
  <c r="B4" i="1"/>
  <c r="I3" i="1"/>
  <c r="H3" i="1"/>
  <c r="D3" i="1"/>
  <c r="B3" i="1"/>
</calcChain>
</file>

<file path=xl/sharedStrings.xml><?xml version="1.0" encoding="utf-8"?>
<sst xmlns="http://schemas.openxmlformats.org/spreadsheetml/2006/main" count="49" uniqueCount="40">
  <si>
    <t>NO</t>
    <phoneticPr fontId="4" type="noConversion"/>
  </si>
  <si>
    <t>사번</t>
    <phoneticPr fontId="4" type="noConversion"/>
  </si>
  <si>
    <t>성명</t>
    <phoneticPr fontId="3" type="noConversion"/>
  </si>
  <si>
    <t>1차점수</t>
    <phoneticPr fontId="4" type="noConversion"/>
  </si>
  <si>
    <t>2차점수</t>
    <phoneticPr fontId="4" type="noConversion"/>
  </si>
  <si>
    <t>3차점수</t>
    <phoneticPr fontId="4" type="noConversion"/>
  </si>
  <si>
    <t>평균</t>
    <phoneticPr fontId="3" type="noConversion"/>
  </si>
  <si>
    <t>레벨</t>
    <phoneticPr fontId="3" type="noConversion"/>
  </si>
  <si>
    <t>A1140</t>
    <phoneticPr fontId="4" type="noConversion"/>
  </si>
  <si>
    <t>A2451</t>
    <phoneticPr fontId="4" type="noConversion"/>
  </si>
  <si>
    <t>B2210</t>
    <phoneticPr fontId="4" type="noConversion"/>
  </si>
  <si>
    <t>C6985</t>
    <phoneticPr fontId="4" type="noConversion"/>
  </si>
  <si>
    <t>B3367</t>
    <phoneticPr fontId="4" type="noConversion"/>
  </si>
  <si>
    <t>C2365</t>
    <phoneticPr fontId="4" type="noConversion"/>
  </si>
  <si>
    <t>B1209</t>
    <phoneticPr fontId="4" type="noConversion"/>
  </si>
  <si>
    <t>C3254</t>
    <phoneticPr fontId="4" type="noConversion"/>
  </si>
  <si>
    <t>B0124</t>
    <phoneticPr fontId="4" type="noConversion"/>
  </si>
  <si>
    <t>* 요구사항</t>
    <phoneticPr fontId="3" type="noConversion"/>
  </si>
  <si>
    <t>평균점수 90 이상: A</t>
    <phoneticPr fontId="3" type="noConversion"/>
  </si>
  <si>
    <t>평균점수 80 이상: B</t>
    <phoneticPr fontId="3" type="noConversion"/>
  </si>
  <si>
    <t>평균점수 70 이상: C</t>
    <phoneticPr fontId="3" type="noConversion"/>
  </si>
  <si>
    <t>평균점수 60 이상: D</t>
    <phoneticPr fontId="3" type="noConversion"/>
  </si>
  <si>
    <t>평균점수 60 미만: F</t>
    <phoneticPr fontId="3" type="noConversion"/>
  </si>
  <si>
    <t>VLOOKUP용 테이블 만들기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</si>
  <si>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</si>
  <si>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</si>
  <si>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</si>
  <si>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</si>
  <si>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F</t>
    <phoneticPr fontId="3" type="noConversion"/>
  </si>
  <si>
    <t>VLOOKUP(H3,$S$4:$T$8,2)</t>
  </si>
  <si>
    <t>특히, VLOOKUP의 마지막 인자를 TRUE로 할 경우 근사치 검색을 하게 되는데,</t>
    <phoneticPr fontId="3" type="noConversion"/>
  </si>
  <si>
    <t>TRUE 근사치 검색을 할때는 첫 번째 열이 오름차순으로 정렬되어 있지 않으면 오류가 발생하거나 잘못된 값을 반환한다.</t>
    <phoneticPr fontId="3" type="noConversion"/>
  </si>
  <si>
    <t>그리고, VLOOKUP은 TRUE 근사치 검색을 할 때 오름차순으로 정렬되어 있으면</t>
    <phoneticPr fontId="3" type="noConversion"/>
  </si>
  <si>
    <t>그렇기 때문에 8번 이영남 자료의 경우 평균점수가 59.0일 때 60 미만이므로 F가 나온 것이다.</t>
    <phoneticPr fontId="3" type="noConversion"/>
  </si>
  <si>
    <r>
      <t xml:space="preserve">예를 들어, </t>
    </r>
    <r>
      <rPr>
        <b/>
        <sz val="11"/>
        <color rgb="FFC00000"/>
        <rFont val="맑은 고딕"/>
        <family val="3"/>
        <charset val="129"/>
        <scheme val="minor"/>
      </rPr>
      <t>룩업 테이블에서 59보다 작거나 같은 값 중에서 가장 큰 값은 룩업 테이블에서 60이 아니라 0이다</t>
    </r>
    <r>
      <rPr>
        <sz val="11"/>
        <color theme="1"/>
        <rFont val="맑은 고딕"/>
        <family val="2"/>
        <charset val="129"/>
        <scheme val="minor"/>
      </rPr>
      <t>.</t>
    </r>
    <phoneticPr fontId="3" type="noConversion"/>
  </si>
  <si>
    <t>에러발생</t>
    <phoneticPr fontId="3" type="noConversion"/>
  </si>
  <si>
    <t>정상작동</t>
    <phoneticPr fontId="3" type="noConversion"/>
  </si>
  <si>
    <r>
      <t xml:space="preserve">VLOOKUP이 제대로 작동하려면 룩업 테이블의 </t>
    </r>
    <r>
      <rPr>
        <b/>
        <sz val="11"/>
        <color theme="1"/>
        <rFont val="맑은 고딕"/>
        <family val="3"/>
        <charset val="129"/>
        <scheme val="minor"/>
      </rPr>
      <t xml:space="preserve">첫 번째 열이 </t>
    </r>
    <r>
      <rPr>
        <b/>
        <sz val="11"/>
        <color rgb="FFC00000"/>
        <rFont val="맑은 고딕"/>
        <family val="3"/>
        <charset val="129"/>
        <scheme val="minor"/>
      </rPr>
      <t>오름차순으로 정렬되어 있어야</t>
    </r>
    <r>
      <rPr>
        <sz val="11"/>
        <color theme="1"/>
        <rFont val="맑은 고딕"/>
        <family val="2"/>
        <charset val="129"/>
        <scheme val="minor"/>
      </rPr>
      <t xml:space="preserve"> 한다.</t>
    </r>
    <phoneticPr fontId="3" type="noConversion"/>
  </si>
  <si>
    <t>작거나 같은 값 중에서 가장 큰 값을 찾는다. 주의할 점은 단순히 수치적으로 가까운 값이 아닌, '작거나 같은 값 중에서'라는 것이다.</t>
    <phoneticPr fontId="3" type="noConversion"/>
  </si>
  <si>
    <t>결론적으로, TRUE 근사치 검색용 룩업 테이블을 만들 때는 오름차순으로 작성하되, ~이상 ~미만 이라는 생각으로 작성하면 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</si>
</sst>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1" fontId="5" fillId="0" borderId="1" xfId="3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4">
    <cellStyle name="쉼표 [0] 2 2" xfId="3" xr:uid="{00000000-0005-0000-0000-000000000000}"/>
    <cellStyle name="표준" xfId="0" builtinId="0"/>
    <cellStyle name="표준 2 2" xfId="1" xr:uid="{00000000-0005-0000-0000-000002000000}"/>
    <cellStyle name="표준_1급 O형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ue/Desktop/&#45348;&#51060;&#48260;&#54252;&#49828;&#53944;/&#50641;&#49472;_&#45936;&#51060;&#53552;/2-&#49688;&#49885;&#44284;&#54632;&#49688;&#51061;&#55176;&#44592;_&#54252;&#49828;&#539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수식"/>
      <sheetName val="자동합계"/>
      <sheetName val="혼합참조"/>
      <sheetName val="집계"/>
      <sheetName val="1월"/>
      <sheetName val="2월"/>
      <sheetName val="3월"/>
      <sheetName val="4월"/>
      <sheetName val="5월"/>
      <sheetName val="6월"/>
      <sheetName val="통합"/>
      <sheetName val="서울대리점"/>
      <sheetName val="부산대리점"/>
      <sheetName val="광주대리점"/>
      <sheetName val="함수"/>
      <sheetName val="Large와Small함수"/>
      <sheetName val="Count"/>
      <sheetName val="sumif함수"/>
      <sheetName val="ROUNDDOWN"/>
      <sheetName val="ROUNDUP"/>
      <sheetName val="논리함수-if"/>
      <sheetName val="논리함수-if-2"/>
      <sheetName val="논리함수-if (2)"/>
      <sheetName val="OR와AND중첩"/>
      <sheetName val="다중IF"/>
      <sheetName val="조건부서식"/>
      <sheetName val="조건부서식-평균초과"/>
      <sheetName val="조건부서식-수식1"/>
      <sheetName val="조건부서식-수식2"/>
      <sheetName val="조건부서식(함수)"/>
      <sheetName val="iferror"/>
      <sheetName val="텍스트나누기"/>
      <sheetName val="Sheet1"/>
      <sheetName val="텍스트함수"/>
      <sheetName val="텍스트함수 (2)"/>
      <sheetName val="날짜함수"/>
      <sheetName val="날짜함수_결과"/>
      <sheetName val="요일구하기"/>
      <sheetName val="DATEDIF함수"/>
      <sheetName val="DATEDIF함수연습"/>
      <sheetName val="workday함수와workday.intl함수"/>
      <sheetName val="중복데이터여부확인"/>
      <sheetName val="일치하는데이터-8월"/>
      <sheetName val="일치하는데이터-9월"/>
      <sheetName val="중복데이터여부확인-고급필터"/>
      <sheetName val="중복데이터입력제한"/>
      <sheetName val="Vlookup과Hlookup함수"/>
      <sheetName val="Vlookup_테이블작성"/>
      <sheetName val="Vlookup연습"/>
      <sheetName val="직원현황"/>
      <sheetName val="index함수"/>
      <sheetName val="match함수"/>
      <sheetName val="index,match함수"/>
      <sheetName val="vlookup vs index,match"/>
      <sheetName val="사원정보"/>
      <sheetName val="검색"/>
      <sheetName val="그림목록"/>
      <sheetName val="검색 (2)"/>
      <sheetName val="그림목록 (2)"/>
      <sheetName val="iferror함수"/>
      <sheetName val="동적범위설정"/>
      <sheetName val="동적범위설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3">
          <cell r="C3" t="str">
            <v>B3624</v>
          </cell>
          <cell r="D3" t="str">
            <v>강은광</v>
          </cell>
          <cell r="E3" t="str">
            <v>정보통신협력국</v>
          </cell>
          <cell r="F3" t="str">
            <v>기능10</v>
          </cell>
          <cell r="G3" t="str">
            <v>730514-1248097</v>
          </cell>
          <cell r="H3" t="str">
            <v>경기 파주시 맥금동 814</v>
          </cell>
          <cell r="I3">
            <v>35931</v>
          </cell>
        </row>
        <row r="4">
          <cell r="C4" t="str">
            <v>A1140</v>
          </cell>
          <cell r="D4" t="str">
            <v>강정원</v>
          </cell>
          <cell r="E4" t="str">
            <v>정보통신진흥국</v>
          </cell>
          <cell r="F4" t="str">
            <v>주사</v>
          </cell>
          <cell r="G4" t="str">
            <v>600526-2449645</v>
          </cell>
          <cell r="H4" t="str">
            <v>충북 청주시 상당구 사천동 286</v>
          </cell>
          <cell r="I4">
            <v>36243</v>
          </cell>
        </row>
        <row r="5">
          <cell r="C5" t="str">
            <v>A1452</v>
          </cell>
          <cell r="D5" t="str">
            <v>강정철</v>
          </cell>
          <cell r="E5" t="str">
            <v>정보통신진흥국</v>
          </cell>
          <cell r="F5" t="str">
            <v>사무관</v>
          </cell>
          <cell r="G5" t="str">
            <v>610715-1938618</v>
          </cell>
          <cell r="H5" t="str">
            <v>서울 중구 수표동 856</v>
          </cell>
          <cell r="I5">
            <v>36623</v>
          </cell>
        </row>
        <row r="6">
          <cell r="C6" t="str">
            <v>B1245</v>
          </cell>
          <cell r="D6" t="str">
            <v>권미숙</v>
          </cell>
          <cell r="E6" t="str">
            <v>정보통신진흥국</v>
          </cell>
          <cell r="F6" t="str">
            <v>기능7</v>
          </cell>
          <cell r="G6" t="str">
            <v>610322-1185518</v>
          </cell>
          <cell r="H6" t="str">
            <v>경남 진주시 귀곡동 249</v>
          </cell>
          <cell r="I6">
            <v>35142</v>
          </cell>
          <cell r="J6">
            <v>36823</v>
          </cell>
        </row>
        <row r="7">
          <cell r="C7" t="str">
            <v>B7801</v>
          </cell>
          <cell r="D7" t="str">
            <v>권민욱</v>
          </cell>
          <cell r="E7" t="str">
            <v>총무과</v>
          </cell>
          <cell r="F7" t="str">
            <v>기능9</v>
          </cell>
          <cell r="G7" t="str">
            <v>740111-2318791</v>
          </cell>
          <cell r="H7" t="str">
            <v>전북 김제시 서암동 192</v>
          </cell>
          <cell r="I7">
            <v>36141</v>
          </cell>
        </row>
        <row r="8">
          <cell r="C8" t="str">
            <v>A2451</v>
          </cell>
          <cell r="D8" t="str">
            <v>권한일</v>
          </cell>
          <cell r="E8" t="str">
            <v>정책홍보관리실</v>
          </cell>
          <cell r="F8" t="str">
            <v>서기보</v>
          </cell>
          <cell r="G8" t="str">
            <v>651122-1595999</v>
          </cell>
          <cell r="H8" t="str">
            <v>경기 화성시 시동 336</v>
          </cell>
          <cell r="I8">
            <v>35025</v>
          </cell>
        </row>
        <row r="9">
          <cell r="C9" t="str">
            <v>B6542</v>
          </cell>
          <cell r="D9" t="str">
            <v>김은숙</v>
          </cell>
          <cell r="E9" t="str">
            <v>전파방송정책국</v>
          </cell>
          <cell r="F9" t="str">
            <v>기능9</v>
          </cell>
          <cell r="G9" t="str">
            <v>720313-2952335</v>
          </cell>
          <cell r="H9" t="str">
            <v>전남 순천시 석현동 385</v>
          </cell>
          <cell r="I9">
            <v>34149</v>
          </cell>
        </row>
        <row r="10">
          <cell r="C10" t="str">
            <v>B1204</v>
          </cell>
          <cell r="D10" t="str">
            <v>김은아</v>
          </cell>
          <cell r="E10" t="str">
            <v>전파방송정책국</v>
          </cell>
          <cell r="F10" t="str">
            <v>기능8</v>
          </cell>
          <cell r="G10" t="str">
            <v>660822-2619594</v>
          </cell>
          <cell r="H10" t="str">
            <v>부산 강서구 미음동 795</v>
          </cell>
          <cell r="I10">
            <v>36205</v>
          </cell>
          <cell r="J10">
            <v>37511</v>
          </cell>
        </row>
        <row r="11">
          <cell r="C11" t="str">
            <v>C1010</v>
          </cell>
          <cell r="D11" t="str">
            <v>김희정</v>
          </cell>
          <cell r="E11" t="str">
            <v>정보통신정책국</v>
          </cell>
          <cell r="F11" t="str">
            <v>별정5</v>
          </cell>
          <cell r="G11" t="str">
            <v>680816-2149953</v>
          </cell>
          <cell r="H11" t="str">
            <v>강원 강릉시 운정동 507</v>
          </cell>
          <cell r="I11">
            <v>36602</v>
          </cell>
          <cell r="J11">
            <v>36764</v>
          </cell>
        </row>
        <row r="12">
          <cell r="C12" t="str">
            <v>A3657</v>
          </cell>
          <cell r="D12" t="str">
            <v>노연숙</v>
          </cell>
          <cell r="E12" t="str">
            <v>정보화정보통신전략기획실</v>
          </cell>
          <cell r="F12" t="str">
            <v>서기보</v>
          </cell>
          <cell r="G12" t="str">
            <v>590607-2712046</v>
          </cell>
          <cell r="H12" t="str">
            <v>충북 제천시 고암동 789</v>
          </cell>
          <cell r="I12">
            <v>35076</v>
          </cell>
        </row>
        <row r="13">
          <cell r="C13" t="str">
            <v>B0312</v>
          </cell>
          <cell r="D13" t="str">
            <v>노은숙</v>
          </cell>
          <cell r="E13" t="str">
            <v>정보통신진흥국</v>
          </cell>
          <cell r="F13" t="str">
            <v>기능10</v>
          </cell>
          <cell r="G13" t="str">
            <v>711104-2931093</v>
          </cell>
          <cell r="H13" t="str">
            <v>경남 진해시 인사동 399</v>
          </cell>
          <cell r="I13">
            <v>34266</v>
          </cell>
        </row>
        <row r="14">
          <cell r="C14" t="str">
            <v>B2210</v>
          </cell>
          <cell r="D14" t="str">
            <v>노은영</v>
          </cell>
          <cell r="E14" t="str">
            <v>정보화정보통신전략기획실</v>
          </cell>
          <cell r="F14" t="str">
            <v>기능9</v>
          </cell>
          <cell r="G14" t="str">
            <v>660123-1264713</v>
          </cell>
          <cell r="H14" t="str">
            <v>서울 서초구 서초1동 790</v>
          </cell>
          <cell r="I14">
            <v>36776</v>
          </cell>
        </row>
        <row r="15">
          <cell r="C15" t="str">
            <v>A7930</v>
          </cell>
          <cell r="D15" t="str">
            <v>노정일</v>
          </cell>
          <cell r="E15" t="str">
            <v>정보통신전략기획실</v>
          </cell>
          <cell r="F15" t="str">
            <v>주사보</v>
          </cell>
          <cell r="G15" t="str">
            <v>790211-2720108</v>
          </cell>
          <cell r="H15" t="str">
            <v>경북 안동시 명륜동 299</v>
          </cell>
          <cell r="I15">
            <v>34155</v>
          </cell>
          <cell r="J15">
            <v>37905</v>
          </cell>
        </row>
        <row r="16">
          <cell r="C16" t="str">
            <v>A3636</v>
          </cell>
          <cell r="D16" t="str">
            <v>노정환</v>
          </cell>
          <cell r="E16" t="str">
            <v>전파방송정책국</v>
          </cell>
          <cell r="F16" t="str">
            <v>주사보</v>
          </cell>
          <cell r="G16" t="str">
            <v>660811-1700314</v>
          </cell>
          <cell r="H16" t="str">
            <v>경기 의정부시 가능1동 754</v>
          </cell>
          <cell r="I16">
            <v>35911</v>
          </cell>
        </row>
        <row r="17">
          <cell r="C17" t="str">
            <v>A3654</v>
          </cell>
          <cell r="D17" t="str">
            <v>노혜정</v>
          </cell>
          <cell r="E17" t="str">
            <v>정보통신진흥국</v>
          </cell>
          <cell r="F17" t="str">
            <v>서기보</v>
          </cell>
          <cell r="G17" t="str">
            <v>660828-1277469</v>
          </cell>
          <cell r="H17" t="str">
            <v>부산 중구 동광동5가 439</v>
          </cell>
          <cell r="I17">
            <v>35072</v>
          </cell>
          <cell r="J17">
            <v>38145</v>
          </cell>
        </row>
        <row r="18">
          <cell r="C18" t="str">
            <v>B1478</v>
          </cell>
          <cell r="D18" t="str">
            <v>박순희</v>
          </cell>
          <cell r="E18" t="str">
            <v>정보화정보통신전략기획실</v>
          </cell>
          <cell r="F18" t="str">
            <v>기능9</v>
          </cell>
          <cell r="G18" t="str">
            <v>750320-1476442</v>
          </cell>
          <cell r="H18" t="str">
            <v>경북 안동시 송천동 135</v>
          </cell>
          <cell r="I18">
            <v>36836</v>
          </cell>
          <cell r="J18">
            <v>37201</v>
          </cell>
        </row>
        <row r="19">
          <cell r="C19" t="str">
            <v>C6985</v>
          </cell>
          <cell r="D19" t="str">
            <v>방동석</v>
          </cell>
          <cell r="E19" t="str">
            <v>정보화정보통신전략기획실</v>
          </cell>
          <cell r="F19" t="str">
            <v>별정8</v>
          </cell>
          <cell r="G19" t="str">
            <v>681227-2967739</v>
          </cell>
          <cell r="H19" t="str">
            <v>전남 목포시 경동1가 202</v>
          </cell>
          <cell r="I19">
            <v>35894</v>
          </cell>
          <cell r="J19">
            <v>37463</v>
          </cell>
        </row>
        <row r="20">
          <cell r="C20" t="str">
            <v>A1112</v>
          </cell>
          <cell r="D20" t="str">
            <v>방춘자</v>
          </cell>
          <cell r="E20" t="str">
            <v>전파방송정책국</v>
          </cell>
          <cell r="F20" t="str">
            <v>사무관</v>
          </cell>
          <cell r="G20" t="str">
            <v>621025-1123927</v>
          </cell>
          <cell r="H20" t="str">
            <v>경남 진해시 남문동 885</v>
          </cell>
          <cell r="I20">
            <v>36029</v>
          </cell>
        </row>
        <row r="21">
          <cell r="C21" t="str">
            <v>A3630</v>
          </cell>
          <cell r="D21" t="str">
            <v>배민석</v>
          </cell>
          <cell r="E21" t="str">
            <v>정보통신정책국</v>
          </cell>
          <cell r="F21" t="str">
            <v>서기관</v>
          </cell>
          <cell r="G21" t="str">
            <v>600403-1659130</v>
          </cell>
          <cell r="H21" t="str">
            <v>대전 서구 둔산1동 716</v>
          </cell>
          <cell r="I21">
            <v>34320</v>
          </cell>
          <cell r="J21">
            <v>36372</v>
          </cell>
        </row>
        <row r="22">
          <cell r="C22" t="str">
            <v>A0101</v>
          </cell>
          <cell r="D22" t="str">
            <v>배주용</v>
          </cell>
          <cell r="E22" t="str">
            <v>정보통신정책국</v>
          </cell>
          <cell r="F22" t="str">
            <v>주사</v>
          </cell>
          <cell r="G22" t="str">
            <v>720810-1623041</v>
          </cell>
          <cell r="H22" t="str">
            <v>경기 수원시 권선구 호매실동 329</v>
          </cell>
          <cell r="I22">
            <v>36265</v>
          </cell>
          <cell r="J22">
            <v>36630</v>
          </cell>
        </row>
        <row r="23">
          <cell r="C23" t="str">
            <v>C3607</v>
          </cell>
          <cell r="D23" t="str">
            <v>백길자</v>
          </cell>
          <cell r="E23" t="str">
            <v>정보통신진흥국</v>
          </cell>
          <cell r="F23" t="str">
            <v>별정9</v>
          </cell>
          <cell r="G23" t="str">
            <v>770217-1219029</v>
          </cell>
          <cell r="H23" t="str">
            <v>경기 과천시 갈현동 631</v>
          </cell>
          <cell r="I23">
            <v>36380</v>
          </cell>
        </row>
        <row r="24">
          <cell r="C24" t="str">
            <v>B3367</v>
          </cell>
          <cell r="D24" t="str">
            <v>백영삼</v>
          </cell>
          <cell r="E24" t="str">
            <v>정보통신진흥국</v>
          </cell>
          <cell r="F24" t="str">
            <v>기능7</v>
          </cell>
          <cell r="G24" t="str">
            <v>621002-1160571</v>
          </cell>
          <cell r="H24" t="str">
            <v>서울 광진구 구의동 134</v>
          </cell>
          <cell r="I24">
            <v>36643</v>
          </cell>
          <cell r="J24">
            <v>37008</v>
          </cell>
        </row>
        <row r="25">
          <cell r="C25" t="str">
            <v>B1240</v>
          </cell>
          <cell r="D25" t="str">
            <v>백한일</v>
          </cell>
          <cell r="E25" t="str">
            <v>총무과</v>
          </cell>
          <cell r="F25" t="str">
            <v>기능6</v>
          </cell>
          <cell r="G25" t="str">
            <v>800704-2117574</v>
          </cell>
          <cell r="H25" t="str">
            <v>경기 고양시 덕양구 행주내동 596</v>
          </cell>
          <cell r="I25">
            <v>34426</v>
          </cell>
        </row>
        <row r="26">
          <cell r="C26" t="str">
            <v>A6850</v>
          </cell>
          <cell r="D26" t="str">
            <v>서영애</v>
          </cell>
          <cell r="E26" t="str">
            <v>전파방송정책국</v>
          </cell>
          <cell r="F26" t="str">
            <v>주사</v>
          </cell>
          <cell r="G26" t="str">
            <v>681005-1156208</v>
          </cell>
          <cell r="H26" t="str">
            <v>경남 사천시 늑도동 477</v>
          </cell>
          <cell r="I26">
            <v>34818</v>
          </cell>
        </row>
        <row r="27">
          <cell r="C27" t="str">
            <v>B4578</v>
          </cell>
          <cell r="D27" t="str">
            <v>성서희</v>
          </cell>
          <cell r="E27" t="str">
            <v>정보통신전략기획실</v>
          </cell>
          <cell r="F27" t="str">
            <v>기능10</v>
          </cell>
          <cell r="G27" t="str">
            <v>611005-2567156</v>
          </cell>
          <cell r="H27" t="str">
            <v>울산 남구 야음2동 713</v>
          </cell>
          <cell r="I27">
            <v>34324</v>
          </cell>
        </row>
        <row r="28">
          <cell r="C28" t="str">
            <v>C2365</v>
          </cell>
          <cell r="D28" t="str">
            <v>성태일</v>
          </cell>
          <cell r="E28" t="str">
            <v>정보통신진흥국</v>
          </cell>
          <cell r="F28" t="str">
            <v>별정6</v>
          </cell>
          <cell r="G28" t="str">
            <v>580226-2184705</v>
          </cell>
          <cell r="H28" t="str">
            <v>부산 동래구 명륜1동 579</v>
          </cell>
          <cell r="I28">
            <v>34248</v>
          </cell>
        </row>
        <row r="29">
          <cell r="C29" t="str">
            <v>C3208</v>
          </cell>
          <cell r="D29" t="str">
            <v>손건모</v>
          </cell>
          <cell r="E29" t="str">
            <v>정보통신진흥국</v>
          </cell>
          <cell r="F29" t="str">
            <v>별정8</v>
          </cell>
          <cell r="G29" t="str">
            <v>760216-1923667</v>
          </cell>
          <cell r="H29" t="str">
            <v>대구 중구 서문로2가 450</v>
          </cell>
          <cell r="I29">
            <v>35403</v>
          </cell>
        </row>
        <row r="30">
          <cell r="C30" t="str">
            <v>A7874</v>
          </cell>
          <cell r="D30" t="str">
            <v>손송이</v>
          </cell>
          <cell r="E30" t="str">
            <v>정책홍보관리실</v>
          </cell>
          <cell r="F30" t="str">
            <v>서기</v>
          </cell>
          <cell r="G30" t="str">
            <v>660803-2407321</v>
          </cell>
          <cell r="H30" t="str">
            <v>충남 서산시 장동 112</v>
          </cell>
          <cell r="I30">
            <v>36494</v>
          </cell>
        </row>
        <row r="31">
          <cell r="C31" t="str">
            <v>A1212</v>
          </cell>
          <cell r="D31" t="str">
            <v>양경규</v>
          </cell>
          <cell r="E31" t="str">
            <v>정보통신전략기획실</v>
          </cell>
          <cell r="F31" t="str">
            <v>주사보</v>
          </cell>
          <cell r="G31" t="str">
            <v>760725-2685328</v>
          </cell>
          <cell r="H31" t="str">
            <v>서울 성북구 삼선동4가 711</v>
          </cell>
          <cell r="I31">
            <v>35152</v>
          </cell>
        </row>
        <row r="32">
          <cell r="C32" t="str">
            <v>A1457</v>
          </cell>
          <cell r="D32" t="str">
            <v>양상일</v>
          </cell>
          <cell r="E32" t="str">
            <v>총무과</v>
          </cell>
          <cell r="F32" t="str">
            <v>서기</v>
          </cell>
          <cell r="G32" t="str">
            <v>690917-2265155</v>
          </cell>
          <cell r="H32" t="str">
            <v>서울 구로구 오류동 188</v>
          </cell>
          <cell r="I32">
            <v>35214</v>
          </cell>
        </row>
        <row r="33">
          <cell r="C33" t="str">
            <v>B1209</v>
          </cell>
          <cell r="D33" t="str">
            <v>양상일</v>
          </cell>
          <cell r="E33" t="str">
            <v>감사관실</v>
          </cell>
          <cell r="F33" t="str">
            <v>기능7</v>
          </cell>
          <cell r="G33" t="str">
            <v>720904-2426121</v>
          </cell>
          <cell r="H33" t="str">
            <v>경기 군포시 오금동 543</v>
          </cell>
          <cell r="I33">
            <v>35405</v>
          </cell>
          <cell r="J33">
            <v>38335</v>
          </cell>
        </row>
        <row r="34">
          <cell r="C34" t="str">
            <v>C3254</v>
          </cell>
          <cell r="D34" t="str">
            <v>이영남</v>
          </cell>
          <cell r="E34" t="str">
            <v>전파방송정책국</v>
          </cell>
          <cell r="F34" t="str">
            <v>별정9</v>
          </cell>
          <cell r="G34" t="str">
            <v>601217-2412631</v>
          </cell>
          <cell r="H34" t="str">
            <v>인천 남구 용현2동 864</v>
          </cell>
          <cell r="I34">
            <v>34401</v>
          </cell>
          <cell r="J34">
            <v>38702</v>
          </cell>
        </row>
        <row r="35">
          <cell r="C35" t="str">
            <v>B0124</v>
          </cell>
          <cell r="D35" t="str">
            <v>이윤택</v>
          </cell>
          <cell r="E35" t="str">
            <v>정보통신전략기획실</v>
          </cell>
          <cell r="F35" t="str">
            <v>기능8</v>
          </cell>
          <cell r="G35" t="str">
            <v>700928-1209331</v>
          </cell>
          <cell r="H35" t="str">
            <v>충북 충주시 안림동 465</v>
          </cell>
          <cell r="I35">
            <v>36635</v>
          </cell>
          <cell r="J35">
            <v>37000</v>
          </cell>
        </row>
        <row r="36">
          <cell r="C36" t="str">
            <v>B1200</v>
          </cell>
          <cell r="D36" t="str">
            <v>이혜연</v>
          </cell>
          <cell r="E36" t="str">
            <v>정보화정보통신전략기획실</v>
          </cell>
          <cell r="F36" t="str">
            <v>기능10</v>
          </cell>
          <cell r="G36" t="str">
            <v>580818-1433889</v>
          </cell>
          <cell r="H36" t="str">
            <v>서울 중구 입정동 551</v>
          </cell>
          <cell r="I36">
            <v>34994</v>
          </cell>
          <cell r="J36">
            <v>36838</v>
          </cell>
        </row>
        <row r="37">
          <cell r="C37" t="str">
            <v>A3164</v>
          </cell>
          <cell r="D37" t="str">
            <v>전찬희</v>
          </cell>
          <cell r="E37" t="str">
            <v>정책홍보관리실</v>
          </cell>
          <cell r="F37" t="str">
            <v>사무관</v>
          </cell>
          <cell r="G37" t="str">
            <v>650517-2683130</v>
          </cell>
          <cell r="H37" t="str">
            <v>전남 목포시 유달동 103</v>
          </cell>
          <cell r="I37">
            <v>36638</v>
          </cell>
        </row>
        <row r="38">
          <cell r="C38" t="str">
            <v>A1209</v>
          </cell>
          <cell r="D38" t="str">
            <v>전화란</v>
          </cell>
          <cell r="E38" t="str">
            <v>정보통신진흥국</v>
          </cell>
          <cell r="F38" t="str">
            <v>서기보</v>
          </cell>
          <cell r="G38" t="str">
            <v>710627-2687499</v>
          </cell>
          <cell r="H38" t="str">
            <v>광주 북구 지야동 610</v>
          </cell>
          <cell r="I38">
            <v>35888</v>
          </cell>
          <cell r="J38">
            <v>37500</v>
          </cell>
        </row>
        <row r="39">
          <cell r="C39" t="str">
            <v>A1200</v>
          </cell>
          <cell r="D39" t="str">
            <v>정문철</v>
          </cell>
          <cell r="E39" t="str">
            <v>감사관실</v>
          </cell>
          <cell r="F39" t="str">
            <v>서기관</v>
          </cell>
          <cell r="G39" t="str">
            <v>660204-2370876</v>
          </cell>
          <cell r="H39" t="str">
            <v>경기 수원시 권선구 오목천동 371</v>
          </cell>
          <cell r="I39">
            <v>36687</v>
          </cell>
          <cell r="J39">
            <v>37378</v>
          </cell>
        </row>
        <row r="40">
          <cell r="C40" t="str">
            <v>C3204</v>
          </cell>
          <cell r="D40" t="str">
            <v>정칠복</v>
          </cell>
          <cell r="E40" t="str">
            <v>감사관실</v>
          </cell>
          <cell r="F40" t="str">
            <v>별정5</v>
          </cell>
          <cell r="G40" t="str">
            <v>690824-2186972</v>
          </cell>
          <cell r="H40" t="str">
            <v>경기 부천시 오정구 오정동 889</v>
          </cell>
          <cell r="I40">
            <v>35125</v>
          </cell>
        </row>
        <row r="41">
          <cell r="C41" t="str">
            <v>A1473</v>
          </cell>
          <cell r="D41" t="str">
            <v>정혜연</v>
          </cell>
          <cell r="E41" t="str">
            <v>정책홍보관리실</v>
          </cell>
          <cell r="F41" t="str">
            <v>주사</v>
          </cell>
          <cell r="G41" t="str">
            <v>760714-1645991</v>
          </cell>
          <cell r="H41" t="str">
            <v>강원 강릉시 난곡동 588</v>
          </cell>
          <cell r="I41">
            <v>33979</v>
          </cell>
          <cell r="J41">
            <v>38111</v>
          </cell>
        </row>
        <row r="42">
          <cell r="C42" t="str">
            <v>A2543</v>
          </cell>
          <cell r="D42" t="str">
            <v>조순애</v>
          </cell>
          <cell r="E42" t="str">
            <v>감사관실</v>
          </cell>
          <cell r="F42" t="str">
            <v>사무관</v>
          </cell>
          <cell r="G42" t="str">
            <v>771022-1679293</v>
          </cell>
          <cell r="H42" t="str">
            <v>경북 영천시 창구동 406</v>
          </cell>
          <cell r="I42">
            <v>35996</v>
          </cell>
        </row>
        <row r="43">
          <cell r="C43" t="str">
            <v>C3600</v>
          </cell>
          <cell r="D43" t="str">
            <v>조현빈</v>
          </cell>
          <cell r="E43" t="str">
            <v>정보화정보통신전략기획실</v>
          </cell>
          <cell r="F43" t="str">
            <v>별정8</v>
          </cell>
          <cell r="G43" t="str">
            <v>670205-1780646</v>
          </cell>
          <cell r="H43" t="str">
            <v>전남 나주시 경현동 809</v>
          </cell>
          <cell r="I43">
            <v>36806</v>
          </cell>
        </row>
        <row r="44">
          <cell r="C44" t="str">
            <v>A3620</v>
          </cell>
          <cell r="D44" t="str">
            <v>주재상</v>
          </cell>
          <cell r="E44" t="str">
            <v>정보화정보통신전략기획실</v>
          </cell>
          <cell r="F44" t="str">
            <v>서기보</v>
          </cell>
          <cell r="G44" t="str">
            <v>610724-1364791</v>
          </cell>
          <cell r="H44" t="str">
            <v>서울 중구 남대문로5가 474</v>
          </cell>
          <cell r="I44">
            <v>35807</v>
          </cell>
          <cell r="J44">
            <v>38433</v>
          </cell>
        </row>
        <row r="45">
          <cell r="C45" t="str">
            <v>B4580</v>
          </cell>
          <cell r="D45" t="str">
            <v>채옥자</v>
          </cell>
          <cell r="E45" t="str">
            <v>정보통신진흥국</v>
          </cell>
          <cell r="F45" t="str">
            <v>기능8</v>
          </cell>
          <cell r="G45" t="str">
            <v>690311-1141487</v>
          </cell>
          <cell r="H45" t="str">
            <v>강원 춘천시 송암동 747</v>
          </cell>
          <cell r="I45">
            <v>36157</v>
          </cell>
        </row>
        <row r="46">
          <cell r="C46" t="str">
            <v>A2250</v>
          </cell>
          <cell r="D46" t="str">
            <v>채재상</v>
          </cell>
          <cell r="E46" t="str">
            <v>정보통신협력국</v>
          </cell>
          <cell r="F46" t="str">
            <v>주사</v>
          </cell>
          <cell r="G46" t="str">
            <v>640626-1451759</v>
          </cell>
          <cell r="H46" t="str">
            <v>경남 통영시 인평동 601</v>
          </cell>
          <cell r="I46">
            <v>36304</v>
          </cell>
        </row>
        <row r="47">
          <cell r="C47" t="str">
            <v>C1209</v>
          </cell>
          <cell r="D47" t="str">
            <v>채춘실</v>
          </cell>
          <cell r="E47" t="str">
            <v>감사관실</v>
          </cell>
          <cell r="F47" t="str">
            <v>별정7</v>
          </cell>
          <cell r="G47" t="str">
            <v>580112-2869534</v>
          </cell>
          <cell r="H47" t="str">
            <v>서울 강동구 암사4동 445</v>
          </cell>
          <cell r="I47">
            <v>35042</v>
          </cell>
        </row>
        <row r="48">
          <cell r="C48" t="str">
            <v>A4521</v>
          </cell>
          <cell r="D48" t="str">
            <v>최기영</v>
          </cell>
          <cell r="E48" t="str">
            <v>정보통신정책국</v>
          </cell>
          <cell r="F48" t="str">
            <v>사무관</v>
          </cell>
          <cell r="G48" t="str">
            <v>761012-2420917</v>
          </cell>
          <cell r="H48" t="str">
            <v>광주 동구 남동 680</v>
          </cell>
          <cell r="I48">
            <v>35171</v>
          </cell>
          <cell r="J48">
            <v>38152</v>
          </cell>
        </row>
        <row r="49">
          <cell r="C49" t="str">
            <v>C2145</v>
          </cell>
          <cell r="D49" t="str">
            <v>최의수</v>
          </cell>
          <cell r="E49" t="str">
            <v>정보화정보통신전략기획실</v>
          </cell>
          <cell r="F49" t="str">
            <v>별정8</v>
          </cell>
          <cell r="G49" t="str">
            <v>740102-1214706</v>
          </cell>
          <cell r="H49" t="str">
            <v>서울 동대문구 용두1동 244</v>
          </cell>
          <cell r="I49">
            <v>34021</v>
          </cell>
          <cell r="J49">
            <v>36974</v>
          </cell>
        </row>
        <row r="50">
          <cell r="C50" t="str">
            <v>B2328</v>
          </cell>
          <cell r="D50" t="str">
            <v>하연정</v>
          </cell>
          <cell r="E50" t="str">
            <v>정보통신진흥국</v>
          </cell>
          <cell r="F50" t="str">
            <v>기능8</v>
          </cell>
          <cell r="G50" t="str">
            <v>591021-1517099</v>
          </cell>
          <cell r="H50" t="str">
            <v>경남 마산시 회원동 277</v>
          </cell>
          <cell r="I50">
            <v>35853</v>
          </cell>
          <cell r="J50">
            <v>38335</v>
          </cell>
        </row>
        <row r="51">
          <cell r="C51" t="str">
            <v>A0214</v>
          </cell>
          <cell r="D51" t="str">
            <v>한옥자</v>
          </cell>
          <cell r="E51" t="str">
            <v>총무과</v>
          </cell>
          <cell r="F51" t="str">
            <v>주사</v>
          </cell>
          <cell r="G51" t="str">
            <v>751101-2431458</v>
          </cell>
          <cell r="H51" t="str">
            <v>대전 유성구 신봉동 809</v>
          </cell>
          <cell r="I51">
            <v>34563</v>
          </cell>
        </row>
        <row r="52">
          <cell r="C52" t="str">
            <v>A3607</v>
          </cell>
          <cell r="D52" t="str">
            <v>한정철</v>
          </cell>
          <cell r="E52" t="str">
            <v>정보통신전략기획실</v>
          </cell>
          <cell r="F52" t="str">
            <v>주사</v>
          </cell>
          <cell r="G52" t="str">
            <v>600605-1328773</v>
          </cell>
          <cell r="H52" t="str">
            <v>충북 청주시 흥덕구 원평동 582</v>
          </cell>
          <cell r="I52">
            <v>36752</v>
          </cell>
        </row>
      </sheetData>
      <sheetData sheetId="50"/>
      <sheetData sheetId="51"/>
      <sheetData sheetId="52"/>
      <sheetData sheetId="53"/>
      <sheetData sheetId="54"/>
      <sheetData sheetId="55">
        <row r="2">
          <cell r="B2" t="str">
            <v>수국</v>
          </cell>
        </row>
      </sheetData>
      <sheetData sheetId="56">
        <row r="1">
          <cell r="A1" t="str">
            <v>코알라</v>
          </cell>
        </row>
      </sheetData>
      <sheetData sheetId="57"/>
      <sheetData sheetId="58"/>
      <sheetData sheetId="59">
        <row r="3">
          <cell r="I3" t="str">
            <v>품명</v>
          </cell>
        </row>
      </sheetData>
      <sheetData sheetId="60">
        <row r="3">
          <cell r="I3" t="str">
            <v>품명</v>
          </cell>
        </row>
      </sheetData>
      <sheetData sheetId="6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0"/>
  <sheetViews>
    <sheetView tabSelected="1" zoomScaleNormal="100" workbookViewId="0">
      <selection activeCell="L14" sqref="L14"/>
    </sheetView>
  </sheetViews>
  <sheetFormatPr defaultRowHeight="16.5" x14ac:dyDescent="0.3"/>
  <cols>
    <col min="1" max="1" width="2.875" customWidth="1"/>
    <col min="2" max="2" width="4.625" bestFit="1" customWidth="1"/>
    <col min="3" max="3" width="8.875" bestFit="1" customWidth="1"/>
    <col min="4" max="4" width="8.25" bestFit="1" customWidth="1"/>
    <col min="5" max="7" width="8.125" bestFit="1" customWidth="1"/>
    <col min="8" max="8" width="8.75" customWidth="1"/>
    <col min="9" max="9" width="11" customWidth="1"/>
    <col min="10" max="10" width="3.875" customWidth="1"/>
  </cols>
  <sheetData>
    <row r="2" spans="2:20" ht="27.75" customHeight="1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 t="s">
        <v>7</v>
      </c>
      <c r="P2" t="s">
        <v>23</v>
      </c>
    </row>
    <row r="3" spans="2:20" ht="27.75" customHeight="1" x14ac:dyDescent="0.3">
      <c r="B3" s="3">
        <f>ROW()-2</f>
        <v>1</v>
      </c>
      <c r="C3" s="4" t="s">
        <v>8</v>
      </c>
      <c r="D3" s="4" t="str">
        <f>VLOOKUP(C3,[1]직원현황!$C$3:$J$52,2,0)</f>
        <v>강정원</v>
      </c>
      <c r="E3" s="5">
        <v>98</v>
      </c>
      <c r="F3" s="5">
        <v>65</v>
      </c>
      <c r="G3" s="5">
        <v>81</v>
      </c>
      <c r="H3" s="6">
        <f>AVERAGE(E3:G3)</f>
        <v>81.333333333333329</v>
      </c>
      <c r="I3" s="3" t="str">
        <f>VLOOKUP(H3,$S$4:$T$8,2)</f>
        <v>B</v>
      </c>
      <c r="L3" s="7" t="s">
        <v>17</v>
      </c>
      <c r="P3" s="8" t="s">
        <v>6</v>
      </c>
      <c r="Q3" s="8" t="s">
        <v>7</v>
      </c>
      <c r="S3" s="8" t="s">
        <v>6</v>
      </c>
      <c r="T3" s="8" t="s">
        <v>7</v>
      </c>
    </row>
    <row r="4" spans="2:20" ht="27.75" customHeight="1" x14ac:dyDescent="0.3">
      <c r="B4" s="3">
        <f t="shared" ref="B4:B11" si="0">ROW()-2</f>
        <v>2</v>
      </c>
      <c r="C4" s="4" t="s">
        <v>9</v>
      </c>
      <c r="D4" s="4" t="str">
        <f>VLOOKUP(C4,[1]직원현황!$C$3:$J$52,2,0)</f>
        <v>권한일</v>
      </c>
      <c r="E4" s="5">
        <v>86</v>
      </c>
      <c r="F4" s="5">
        <v>75</v>
      </c>
      <c r="G4" s="5">
        <v>85</v>
      </c>
      <c r="H4" s="6">
        <f t="shared" ref="H4:H11" si="1">AVERAGE(E4:G4)</f>
        <v>82</v>
      </c>
      <c r="I4" s="3" t="str">
        <f t="shared" ref="I4:I11" si="2">VLOOKUP(H4,$S$4:$T$8,2)</f>
        <v>B</v>
      </c>
      <c r="L4" t="s">
        <v>18</v>
      </c>
      <c r="P4" s="8">
        <v>90</v>
      </c>
      <c r="Q4" s="8" t="s">
        <v>24</v>
      </c>
      <c r="S4" s="8">
        <v>0</v>
      </c>
      <c r="T4" s="8" t="s">
        <v>28</v>
      </c>
    </row>
    <row r="5" spans="2:20" ht="27.75" customHeight="1" x14ac:dyDescent="0.3">
      <c r="B5" s="3">
        <f t="shared" si="0"/>
        <v>3</v>
      </c>
      <c r="C5" s="4" t="s">
        <v>10</v>
      </c>
      <c r="D5" s="4" t="str">
        <f>VLOOKUP(C5,[1]직원현황!$C$3:$J$52,2,0)</f>
        <v>노은영</v>
      </c>
      <c r="E5" s="5">
        <v>50</v>
      </c>
      <c r="F5" s="5">
        <v>86</v>
      </c>
      <c r="G5" s="5">
        <v>30</v>
      </c>
      <c r="H5" s="6">
        <f t="shared" si="1"/>
        <v>55.333333333333336</v>
      </c>
      <c r="I5" s="3" t="str">
        <f t="shared" si="2"/>
        <v>F</v>
      </c>
      <c r="L5" t="s">
        <v>19</v>
      </c>
      <c r="P5" s="8">
        <v>80</v>
      </c>
      <c r="Q5" s="8" t="s">
        <v>25</v>
      </c>
      <c r="S5" s="8">
        <v>60</v>
      </c>
      <c r="T5" s="8" t="s">
        <v>27</v>
      </c>
    </row>
    <row r="6" spans="2:20" ht="27.75" customHeight="1" x14ac:dyDescent="0.3">
      <c r="B6" s="3">
        <f t="shared" si="0"/>
        <v>4</v>
      </c>
      <c r="C6" s="4" t="s">
        <v>11</v>
      </c>
      <c r="D6" s="4" t="str">
        <f>VLOOKUP(C6,[1]직원현황!$C$3:$J$52,2,0)</f>
        <v>방동석</v>
      </c>
      <c r="E6" s="5">
        <v>85</v>
      </c>
      <c r="F6" s="5">
        <v>84</v>
      </c>
      <c r="G6" s="5">
        <v>84</v>
      </c>
      <c r="H6" s="6">
        <f t="shared" si="1"/>
        <v>84.333333333333329</v>
      </c>
      <c r="I6" s="3" t="str">
        <f t="shared" si="2"/>
        <v>B</v>
      </c>
      <c r="L6" t="s">
        <v>20</v>
      </c>
      <c r="P6" s="8">
        <v>70</v>
      </c>
      <c r="Q6" s="8" t="s">
        <v>26</v>
      </c>
      <c r="S6" s="8">
        <v>70</v>
      </c>
      <c r="T6" s="8" t="s">
        <v>26</v>
      </c>
    </row>
    <row r="7" spans="2:20" ht="27.75" customHeight="1" x14ac:dyDescent="0.3">
      <c r="B7" s="3">
        <f t="shared" si="0"/>
        <v>5</v>
      </c>
      <c r="C7" s="4" t="s">
        <v>12</v>
      </c>
      <c r="D7" s="4" t="str">
        <f>VLOOKUP(C7,[1]직원현황!$C$3:$J$52,2,0)</f>
        <v>백영삼</v>
      </c>
      <c r="E7" s="5">
        <v>75</v>
      </c>
      <c r="F7" s="5">
        <v>75</v>
      </c>
      <c r="G7" s="5">
        <v>75</v>
      </c>
      <c r="H7" s="6">
        <f t="shared" si="1"/>
        <v>75</v>
      </c>
      <c r="I7" s="3" t="str">
        <f t="shared" si="2"/>
        <v>C</v>
      </c>
      <c r="L7" t="s">
        <v>21</v>
      </c>
      <c r="P7" s="8">
        <v>60</v>
      </c>
      <c r="Q7" s="8" t="s">
        <v>27</v>
      </c>
      <c r="S7" s="8">
        <v>80</v>
      </c>
      <c r="T7" s="8" t="s">
        <v>25</v>
      </c>
    </row>
    <row r="8" spans="2:20" ht="27.75" customHeight="1" x14ac:dyDescent="0.3">
      <c r="B8" s="3">
        <f t="shared" si="0"/>
        <v>6</v>
      </c>
      <c r="C8" s="4" t="s">
        <v>13</v>
      </c>
      <c r="D8" s="4" t="str">
        <f>VLOOKUP(C8,[1]직원현황!$C$3:$J$52,2,0)</f>
        <v>성태일</v>
      </c>
      <c r="E8" s="5">
        <v>85</v>
      </c>
      <c r="F8" s="5">
        <v>96</v>
      </c>
      <c r="G8" s="5">
        <v>39</v>
      </c>
      <c r="H8" s="6">
        <f t="shared" si="1"/>
        <v>73.333333333333329</v>
      </c>
      <c r="I8" s="3" t="str">
        <f t="shared" si="2"/>
        <v>C</v>
      </c>
      <c r="L8" t="s">
        <v>22</v>
      </c>
      <c r="P8" s="8">
        <v>0</v>
      </c>
      <c r="Q8" s="8" t="s">
        <v>28</v>
      </c>
      <c r="S8" s="8">
        <v>90</v>
      </c>
      <c r="T8" s="8" t="s">
        <v>24</v>
      </c>
    </row>
    <row r="9" spans="2:20" ht="27.75" customHeight="1" x14ac:dyDescent="0.3">
      <c r="B9" s="3">
        <f t="shared" si="0"/>
        <v>7</v>
      </c>
      <c r="C9" s="4" t="s">
        <v>14</v>
      </c>
      <c r="D9" s="4" t="str">
        <f>VLOOKUP(C9,[1]직원현황!$C$3:$J$52,2,0)</f>
        <v>양상일</v>
      </c>
      <c r="E9" s="5">
        <v>90</v>
      </c>
      <c r="F9" s="5">
        <v>98</v>
      </c>
      <c r="G9" s="5">
        <v>94</v>
      </c>
      <c r="H9" s="6">
        <f t="shared" si="1"/>
        <v>94</v>
      </c>
      <c r="I9" s="3" t="str">
        <f t="shared" si="2"/>
        <v>A</v>
      </c>
      <c r="P9" s="9" t="s">
        <v>35</v>
      </c>
      <c r="Q9" s="9"/>
      <c r="S9" s="10" t="s">
        <v>36</v>
      </c>
      <c r="T9" s="10"/>
    </row>
    <row r="10" spans="2:20" ht="27.75" customHeight="1" x14ac:dyDescent="0.3">
      <c r="B10" s="3">
        <f t="shared" si="0"/>
        <v>8</v>
      </c>
      <c r="C10" s="4" t="s">
        <v>15</v>
      </c>
      <c r="D10" s="4" t="str">
        <f>VLOOKUP(C10,[1]직원현황!$C$3:$J$52,2,0)</f>
        <v>이영남</v>
      </c>
      <c r="E10" s="5">
        <v>85</v>
      </c>
      <c r="F10" s="5">
        <v>15</v>
      </c>
      <c r="G10" s="5">
        <v>50</v>
      </c>
      <c r="H10" s="6">
        <v>59</v>
      </c>
      <c r="I10" s="3" t="str">
        <f t="shared" si="2"/>
        <v>F</v>
      </c>
      <c r="L10" s="7" t="s">
        <v>29</v>
      </c>
    </row>
    <row r="11" spans="2:20" ht="27.75" customHeight="1" x14ac:dyDescent="0.3">
      <c r="B11" s="3">
        <f t="shared" si="0"/>
        <v>9</v>
      </c>
      <c r="C11" s="4" t="s">
        <v>16</v>
      </c>
      <c r="D11" s="4" t="str">
        <f>VLOOKUP(C11,[1]직원현황!$C$3:$J$52,2,0)</f>
        <v>이윤택</v>
      </c>
      <c r="E11" s="5">
        <v>75</v>
      </c>
      <c r="F11" s="5">
        <v>45</v>
      </c>
      <c r="G11" s="5">
        <v>60</v>
      </c>
      <c r="H11" s="6">
        <f t="shared" si="1"/>
        <v>60</v>
      </c>
      <c r="I11" s="3" t="str">
        <f t="shared" si="2"/>
        <v>D</v>
      </c>
      <c r="L11" t="s">
        <v>37</v>
      </c>
    </row>
    <row r="12" spans="2:20" x14ac:dyDescent="0.3">
      <c r="L12" t="s">
        <v>30</v>
      </c>
    </row>
    <row r="13" spans="2:20" x14ac:dyDescent="0.3">
      <c r="L13" t="s">
        <v>31</v>
      </c>
    </row>
    <row r="15" spans="2:20" x14ac:dyDescent="0.3">
      <c r="L15" t="s">
        <v>32</v>
      </c>
    </row>
    <row r="16" spans="2:20" x14ac:dyDescent="0.3">
      <c r="L16" s="7" t="s">
        <v>38</v>
      </c>
    </row>
    <row r="17" spans="12:12" x14ac:dyDescent="0.3">
      <c r="L17" t="s">
        <v>33</v>
      </c>
    </row>
    <row r="18" spans="12:12" x14ac:dyDescent="0.3">
      <c r="L18" t="s">
        <v>34</v>
      </c>
    </row>
    <row r="20" spans="12:12" x14ac:dyDescent="0.3">
      <c r="L20" t="s">
        <v>39</v>
      </c>
    </row>
  </sheetData>
  <mergeCells count="2">
    <mergeCell ref="P9:Q9"/>
    <mergeCell ref="S9:T9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Vlookup_테이블작성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2017-02-11T14:03:41Z</dcterms:created>
  <dcterms:modified xsi:type="dcterms:W3CDTF">2024-08-15T02:37:04Z</dcterms:modified>
</cp:coreProperties>
</file>