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8DCB7E92-8E58-4DD5-9CFA-7CFBCB8BC648}" xr6:coauthVersionLast="47" xr6:coauthVersionMax="47" xr10:uidLastSave="{00000000-0000-0000-0000-000000000000}"/>
  <bookViews>
    <workbookView xWindow="29220" yWindow="1230" windowWidth="16260" windowHeight="12690" xr2:uid="{00000000-000D-0000-FFFF-FFFF00000000}"/>
  </bookViews>
  <sheets>
    <sheet name="파견명단" sheetId="7" r:id="rId1"/>
    <sheet name="교사명부" sheetId="8" r:id="rId2"/>
  </sheets>
  <definedNames>
    <definedName name="_xlnm._FilterDatabase" localSheetId="1" hidden="1">교사명부!$D$2:$D$29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7" l="1" a="1"/>
  <c r="G4" i="7" s="1"/>
  <c r="G5" i="7" a="1"/>
  <c r="G5" i="7" s="1"/>
  <c r="G6" i="7" a="1"/>
  <c r="G6" i="7" s="1"/>
  <c r="G3" i="7" a="1"/>
  <c r="G3" i="7" s="1"/>
  <c r="F4" i="7" a="1"/>
  <c r="F4" i="7" s="1"/>
  <c r="F5" i="7" a="1"/>
  <c r="F5" i="7" s="1"/>
  <c r="F6" i="7" a="1"/>
  <c r="F6" i="7" s="1"/>
  <c r="F3" i="7" a="1"/>
  <c r="F3" i="7" s="1"/>
  <c r="E4" i="7" a="1"/>
  <c r="E4" i="7" s="1"/>
  <c r="E5" i="7" a="1"/>
  <c r="E5" i="7" s="1"/>
  <c r="E6" i="7" a="1"/>
  <c r="E6" i="7" s="1"/>
  <c r="E3" i="7" a="1"/>
  <c r="E3" i="7" s="1"/>
  <c r="D4" i="7" a="1"/>
  <c r="D4" i="7" s="1"/>
  <c r="D5" i="7" a="1"/>
  <c r="D5" i="7" s="1"/>
  <c r="D6" i="7" a="1"/>
  <c r="D6" i="7" s="1"/>
  <c r="D3" i="7" a="1"/>
  <c r="D3" i="7" s="1"/>
  <c r="B13" i="8"/>
  <c r="B17" i="8"/>
  <c r="B22" i="8" l="1"/>
  <c r="B3" i="8"/>
  <c r="B21" i="8"/>
  <c r="B24" i="8"/>
  <c r="B7" i="8"/>
  <c r="B19" i="8"/>
  <c r="B4" i="8"/>
  <c r="B18" i="8"/>
  <c r="B11" i="8"/>
  <c r="B5" i="8"/>
  <c r="B12" i="8"/>
  <c r="B27" i="8"/>
  <c r="B9" i="8"/>
  <c r="B20" i="8"/>
  <c r="B23" i="8"/>
  <c r="B16" i="8"/>
  <c r="B14" i="8"/>
  <c r="B28" i="8"/>
  <c r="B29" i="8"/>
  <c r="B25" i="8"/>
  <c r="B8" i="8"/>
  <c r="B15" i="8"/>
  <c r="B26" i="8"/>
  <c r="B10" i="8"/>
  <c r="B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<sst xmlns="http://schemas.openxmlformats.org/spreadsheetml/2006/main" count="145" uniqueCount="127">
  <si>
    <t>주민등록번호</t>
    <phoneticPr fontId="3" type="noConversion"/>
  </si>
  <si>
    <t>주소</t>
    <phoneticPr fontId="2" type="noConversion"/>
  </si>
  <si>
    <t>번호</t>
    <phoneticPr fontId="3" type="noConversion"/>
  </si>
  <si>
    <t>이름</t>
    <phoneticPr fontId="3" type="noConversion"/>
  </si>
  <si>
    <t>임용일</t>
    <phoneticPr fontId="2" type="noConversion"/>
  </si>
  <si>
    <t>교과목</t>
    <phoneticPr fontId="3" type="noConversion"/>
  </si>
  <si>
    <t>690526-1******</t>
  </si>
  <si>
    <t>720814-1******</t>
  </si>
  <si>
    <t>740526-2******</t>
  </si>
  <si>
    <t>840317-2******</t>
  </si>
  <si>
    <t>680114-1******</t>
  </si>
  <si>
    <t>700330-1******</t>
  </si>
  <si>
    <t>671112-1******</t>
  </si>
  <si>
    <t>790803-2******</t>
  </si>
  <si>
    <t>670115-2******</t>
  </si>
  <si>
    <t>711104-1******</t>
  </si>
  <si>
    <t>880123-1******</t>
  </si>
  <si>
    <t>720421-1******</t>
  </si>
  <si>
    <t>710419-2******</t>
  </si>
  <si>
    <t>890320-1******</t>
  </si>
  <si>
    <t>850613-1******</t>
  </si>
  <si>
    <t>690314-1******</t>
  </si>
  <si>
    <t>740501-1******</t>
  </si>
  <si>
    <t>890403-1******</t>
  </si>
  <si>
    <t>850410-2******</t>
  </si>
  <si>
    <t>840301-1******</t>
  </si>
  <si>
    <t>860704-1******</t>
  </si>
  <si>
    <t>891117-1******</t>
  </si>
  <si>
    <t>851005-2******</t>
  </si>
  <si>
    <t>760216-1******</t>
  </si>
  <si>
    <t>960216-2******</t>
  </si>
  <si>
    <t>국어</t>
    <phoneticPr fontId="2" type="noConversion"/>
  </si>
  <si>
    <t>수학</t>
    <phoneticPr fontId="2" type="noConversion"/>
  </si>
  <si>
    <t>영어</t>
    <phoneticPr fontId="2" type="noConversion"/>
  </si>
  <si>
    <t>한국사</t>
    <phoneticPr fontId="2" type="noConversion"/>
  </si>
  <si>
    <t>사회</t>
    <phoneticPr fontId="2" type="noConversion"/>
  </si>
  <si>
    <t>과학</t>
    <phoneticPr fontId="2" type="noConversion"/>
  </si>
  <si>
    <t>체육</t>
    <phoneticPr fontId="2" type="noConversion"/>
  </si>
  <si>
    <t>음악</t>
    <phoneticPr fontId="2" type="noConversion"/>
  </si>
  <si>
    <t>미술</t>
    <phoneticPr fontId="2" type="noConversion"/>
  </si>
  <si>
    <t>기술·가정</t>
    <phoneticPr fontId="2" type="noConversion"/>
  </si>
  <si>
    <t>일본어</t>
    <phoneticPr fontId="2" type="noConversion"/>
  </si>
  <si>
    <t>중국어</t>
    <phoneticPr fontId="2" type="noConversion"/>
  </si>
  <si>
    <t>김정훈</t>
    <phoneticPr fontId="2" type="noConversion"/>
  </si>
  <si>
    <t>박현주</t>
    <phoneticPr fontId="2" type="noConversion"/>
  </si>
  <si>
    <t>최지아</t>
    <phoneticPr fontId="2" type="noConversion"/>
  </si>
  <si>
    <t>이영호</t>
    <phoneticPr fontId="2" type="noConversion"/>
  </si>
  <si>
    <t>박민정</t>
    <phoneticPr fontId="2" type="noConversion"/>
  </si>
  <si>
    <t>최정현</t>
    <phoneticPr fontId="2" type="noConversion"/>
  </si>
  <si>
    <t>황석현</t>
    <phoneticPr fontId="2" type="noConversion"/>
  </si>
  <si>
    <t>홍재원</t>
    <phoneticPr fontId="2" type="noConversion"/>
  </si>
  <si>
    <t>이민환</t>
    <phoneticPr fontId="2" type="noConversion"/>
  </si>
  <si>
    <t>이태경</t>
    <phoneticPr fontId="2" type="noConversion"/>
  </si>
  <si>
    <t>차주현</t>
    <phoneticPr fontId="2" type="noConversion"/>
  </si>
  <si>
    <t>정미희</t>
    <phoneticPr fontId="2" type="noConversion"/>
  </si>
  <si>
    <t>박상아</t>
    <phoneticPr fontId="2" type="noConversion"/>
  </si>
  <si>
    <t>한동아</t>
    <phoneticPr fontId="2" type="noConversion"/>
  </si>
  <si>
    <t>양미진</t>
    <phoneticPr fontId="2" type="noConversion"/>
  </si>
  <si>
    <t>김성숙</t>
    <phoneticPr fontId="2" type="noConversion"/>
  </si>
  <si>
    <t>신재영</t>
    <phoneticPr fontId="2" type="noConversion"/>
  </si>
  <si>
    <t>장미주</t>
    <phoneticPr fontId="2" type="noConversion"/>
  </si>
  <si>
    <t>김성룡</t>
    <phoneticPr fontId="2" type="noConversion"/>
  </si>
  <si>
    <t>장선정</t>
    <phoneticPr fontId="2" type="noConversion"/>
  </si>
  <si>
    <t>김태연</t>
    <phoneticPr fontId="2" type="noConversion"/>
  </si>
  <si>
    <t>천장미</t>
    <phoneticPr fontId="2" type="noConversion"/>
  </si>
  <si>
    <t>조성래</t>
    <phoneticPr fontId="2" type="noConversion"/>
  </si>
  <si>
    <t>강민호</t>
    <phoneticPr fontId="2" type="noConversion"/>
  </si>
  <si>
    <t>차은재</t>
    <phoneticPr fontId="2" type="noConversion"/>
  </si>
  <si>
    <t>유명희</t>
    <phoneticPr fontId="2" type="noConversion"/>
  </si>
  <si>
    <t>임상수</t>
    <phoneticPr fontId="2" type="noConversion"/>
  </si>
  <si>
    <t>경기도 수원시 영통구 망포동</t>
    <phoneticPr fontId="2" type="noConversion"/>
  </si>
  <si>
    <t>경기도 수원시 장안구 수일로</t>
    <phoneticPr fontId="2" type="noConversion"/>
  </si>
  <si>
    <t>경기도 수원시 팔달구 효원로</t>
    <phoneticPr fontId="2" type="noConversion"/>
  </si>
  <si>
    <t>경기도 수원시 권선구 동수원로</t>
    <phoneticPr fontId="2" type="noConversion"/>
  </si>
  <si>
    <t>경기도 수원시 권선구 호매실동</t>
    <phoneticPr fontId="2" type="noConversion"/>
  </si>
  <si>
    <t>서울특별시 영등포구 양평로</t>
    <phoneticPr fontId="2" type="noConversion"/>
  </si>
  <si>
    <t>서울특별시 강서구 송정로</t>
    <phoneticPr fontId="2" type="noConversion"/>
  </si>
  <si>
    <t>서울특별시 광진구 자양로</t>
    <phoneticPr fontId="2" type="noConversion"/>
  </si>
  <si>
    <t>경기도 용인시 기흥구 신정로</t>
    <phoneticPr fontId="2" type="noConversion"/>
  </si>
  <si>
    <t>경기도 용인시 처인구 중부대로</t>
    <phoneticPr fontId="2" type="noConversion"/>
  </si>
  <si>
    <t>경기도 고양시 덕양구 벽제관로</t>
    <phoneticPr fontId="2" type="noConversion"/>
  </si>
  <si>
    <t>경기도 고양시 일산서구 대수길</t>
    <phoneticPr fontId="2" type="noConversion"/>
  </si>
  <si>
    <t>경기도 파주시 법원읍 둔방이길</t>
    <phoneticPr fontId="2" type="noConversion"/>
  </si>
  <si>
    <t>경기도 고양시 일산서구 고양대로</t>
    <phoneticPr fontId="2" type="noConversion"/>
  </si>
  <si>
    <t>경기도 광명시 원광명안로</t>
    <phoneticPr fontId="2" type="noConversion"/>
  </si>
  <si>
    <t>경기도 광명시 일직로</t>
    <phoneticPr fontId="2" type="noConversion"/>
  </si>
  <si>
    <t>경기도 부천시 길주로</t>
    <phoneticPr fontId="2" type="noConversion"/>
  </si>
  <si>
    <t>경기도 부천시 까치로</t>
    <phoneticPr fontId="2" type="noConversion"/>
  </si>
  <si>
    <t>경기도 부천시 옥산로</t>
    <phoneticPr fontId="2" type="noConversion"/>
  </si>
  <si>
    <t>경기도 남양주시 와부읍 석실로</t>
    <phoneticPr fontId="2" type="noConversion"/>
  </si>
  <si>
    <t>경기도 의정부시 범골로</t>
    <phoneticPr fontId="2" type="noConversion"/>
  </si>
  <si>
    <t>경기도 의정부시 동일로</t>
    <phoneticPr fontId="2" type="noConversion"/>
  </si>
  <si>
    <t>경기도 오산시 경기동로</t>
    <phoneticPr fontId="2" type="noConversion"/>
  </si>
  <si>
    <t>경기도 오산시 오산천로</t>
    <phoneticPr fontId="2" type="noConversion"/>
  </si>
  <si>
    <t>경기도 양주시 부흥로</t>
    <phoneticPr fontId="2" type="noConversion"/>
  </si>
  <si>
    <t>경기도 양주시 평화로</t>
    <phoneticPr fontId="2" type="noConversion"/>
  </si>
  <si>
    <t>경기도 안성시 강변로</t>
    <phoneticPr fontId="2" type="noConversion"/>
  </si>
  <si>
    <t>911227-1******</t>
    <phoneticPr fontId="2" type="noConversion"/>
  </si>
  <si>
    <t>910807-1******</t>
    <phoneticPr fontId="2" type="noConversion"/>
  </si>
  <si>
    <t>주소</t>
    <phoneticPr fontId="3" type="noConversion"/>
  </si>
  <si>
    <t>임용일</t>
    <phoneticPr fontId="3" type="noConversion"/>
  </si>
  <si>
    <t>720814-111001</t>
  </si>
  <si>
    <t>670115-211001</t>
  </si>
  <si>
    <t>690314-111001</t>
  </si>
  <si>
    <t>891117-111001</t>
  </si>
  <si>
    <t>주민등록번호</t>
    <phoneticPr fontId="2" type="noConversion"/>
  </si>
  <si>
    <t>* VLOOKUP은 문자열을 찾아올 때는 정확한 값이어야 찾아온다.</t>
    <phoneticPr fontId="2" type="noConversion"/>
  </si>
  <si>
    <t>그런데 교사명부에는 주민등록번호 뒷자리가 일부 감추어져 있다. 그렇기 때문에 정확히 일치하는 주민등록번호가 없다.</t>
    <phoneticPr fontId="2" type="noConversion"/>
  </si>
  <si>
    <t>또, VLOOKUP은 룩업 테이블의 첫 열이 찾고자 하는 데이터 열이어야 한다. 그런데 교삼여부 테이블을 보면 주민등록번호보다 이름이 왼쪽에 있다.</t>
    <phoneticPr fontId="2" type="noConversion"/>
  </si>
  <si>
    <t>이런 경우에는 '이름'을 룩업 테이블로 찾을 수 없기 때문에 테이블의 열 순서를 바꾸든지 해야 한다.</t>
    <phoneticPr fontId="2" type="noConversion"/>
  </si>
  <si>
    <t>하지만 테이블 열 순서를 바꾸는 것은 테이블의 구조 자체를 바꾸는 것이기 때문에 다른 곳의 참조 값에 문제를 일으킬 수도 있다.</t>
    <phoneticPr fontId="2" type="noConversion"/>
  </si>
  <si>
    <t>이럴 때는 INDEX와 MATCH를 조합하여 사용하는 것이 좋다.</t>
    <phoneticPr fontId="2" type="noConversion"/>
  </si>
  <si>
    <t>INDEX와 MATCH 조합은 단순 우측 아래 방향으로만 탐색 가능한 VLOOKUP의 탐색 능력을 확장했다고 볼 수 있다.</t>
    <phoneticPr fontId="2" type="noConversion"/>
  </si>
  <si>
    <t>INDEX는 지정한 범위에서 행 번호와 열 번호를 입력하면 그 교점의 데이터 1개를 반환하는 함수이다.</t>
    <phoneticPr fontId="2" type="noConversion"/>
  </si>
  <si>
    <t>MATCH는 지정한 범위에서 특정 값이 위치한 순서 위치를 반환하는 함수이다.</t>
    <phoneticPr fontId="2" type="noConversion"/>
  </si>
  <si>
    <t>마지막 인수에 1 또는 생략을 하면 오름차순으로 정렬된 데이터에서 작거나 같은 값들 중 가장 가까운 값을 찾는다.</t>
    <phoneticPr fontId="2" type="noConversion"/>
  </si>
  <si>
    <t>마지막 인수에 0을 입력하면 정확히 일치하는 값을 찾는다.</t>
    <phoneticPr fontId="2" type="noConversion"/>
  </si>
  <si>
    <t>마지막 인수에 -1을 입력하면 내림차순으로 정렬된 데이터에서 크거나 같은 값들 중 가장 가까운 값을 찾는다.</t>
    <phoneticPr fontId="2" type="noConversion"/>
  </si>
  <si>
    <t>B1:B5가 50, 60, 70, 80, 90으로 구성되어 있다면 70이 선택되며, 70은 50,60,70,80,90 중에서 세 번째이므로 3을 반환한다.</t>
    <phoneticPr fontId="2" type="noConversion"/>
  </si>
  <si>
    <r>
      <t xml:space="preserve">* MATCH("Banana", A1:A5, </t>
    </r>
    <r>
      <rPr>
        <b/>
        <sz val="11"/>
        <color rgb="FFC00000"/>
        <rFont val="맑은 고딕"/>
        <family val="3"/>
        <charset val="129"/>
        <scheme val="major"/>
      </rPr>
      <t>0</t>
    </r>
    <r>
      <rPr>
        <sz val="11"/>
        <color theme="1"/>
        <rFont val="맑은 고딕"/>
        <family val="3"/>
        <charset val="129"/>
        <scheme val="major"/>
      </rPr>
      <t>) 라고 하면, A1:A5 범위에서 "Banana"를 정확히 일치하는 값을 찾는다.</t>
    </r>
    <phoneticPr fontId="2" type="noConversion"/>
  </si>
  <si>
    <r>
      <t xml:space="preserve">* B1:B5가 오름차순으로 정렬되어 있고, MATCH(78, B1:B5, </t>
    </r>
    <r>
      <rPr>
        <b/>
        <sz val="11"/>
        <color rgb="FFC00000"/>
        <rFont val="맑은 고딕"/>
        <family val="3"/>
        <charset val="129"/>
        <scheme val="major"/>
      </rPr>
      <t>1</t>
    </r>
    <r>
      <rPr>
        <sz val="11"/>
        <color theme="1"/>
        <rFont val="맑은 고딕"/>
        <family val="3"/>
        <charset val="129"/>
        <scheme val="major"/>
      </rPr>
      <t>) 라고 하면, 78보다 작거나 같은 값 중에서 가장 가까운 값을 찾는다.</t>
    </r>
    <phoneticPr fontId="2" type="noConversion"/>
  </si>
  <si>
    <r>
      <t xml:space="preserve">* B1:B5가 내림차순으로 정렬되어 있고, MATCH(78, B1:B5, </t>
    </r>
    <r>
      <rPr>
        <b/>
        <sz val="11"/>
        <color rgb="FFC00000"/>
        <rFont val="맑은 고딕"/>
        <family val="3"/>
        <charset val="129"/>
        <scheme val="major"/>
      </rPr>
      <t>-1</t>
    </r>
    <r>
      <rPr>
        <sz val="11"/>
        <color theme="1"/>
        <rFont val="맑은 고딕"/>
        <family val="3"/>
        <charset val="129"/>
        <scheme val="major"/>
      </rPr>
      <t>) 라고 하면, 78보다 크거나 같은 값들 중 가장 가까운 값을 찾는다.</t>
    </r>
    <phoneticPr fontId="2" type="noConversion"/>
  </si>
  <si>
    <t>B1:B5가 100, 90, 80, 70, 60으로 구성되어 있다면, 80이 선택되며, 80이 있는 위치인 3을 반환한다.</t>
    <phoneticPr fontId="2" type="noConversion"/>
  </si>
  <si>
    <t>파견명단에는 가려지지 않은 주민등록번호가 있지만, 교사명부에는 가려진 주민등록번호밖에 없다.</t>
    <phoneticPr fontId="2" type="noConversion"/>
  </si>
  <si>
    <r>
      <rPr>
        <b/>
        <sz val="11"/>
        <color rgb="FF0070C0"/>
        <rFont val="맑은 고딕"/>
        <family val="3"/>
        <charset val="129"/>
        <scheme val="major"/>
      </rPr>
      <t xml:space="preserve">INDEX(교사명부!$B$3:$G$29, </t>
    </r>
    <r>
      <rPr>
        <b/>
        <sz val="11"/>
        <color rgb="FFC00000"/>
        <rFont val="맑은 고딕"/>
        <family val="3"/>
        <charset val="129"/>
        <scheme val="major"/>
      </rPr>
      <t>MATCH(LEFT(C3,8), LEFT(교사명부!$E$3:$E$29, 8)</t>
    </r>
    <r>
      <rPr>
        <b/>
        <sz val="11"/>
        <color rgb="FF0070C0"/>
        <rFont val="맑은 고딕"/>
        <family val="3"/>
        <charset val="129"/>
        <scheme val="major"/>
      </rPr>
      <t>, 0), 2)</t>
    </r>
    <phoneticPr fontId="2" type="noConversion"/>
  </si>
  <si>
    <r>
      <t xml:space="preserve">이러한 경우 </t>
    </r>
    <r>
      <rPr>
        <b/>
        <sz val="11"/>
        <color theme="1"/>
        <rFont val="맑은 고딕"/>
        <family val="3"/>
        <charset val="129"/>
        <scheme val="major"/>
      </rPr>
      <t>비교 대조할 값을 두 쪽 모두에서 LEFT 함수를 통해 가려지지 않은 부분끼리만이라도 비교해야</t>
    </r>
    <r>
      <rPr>
        <sz val="11"/>
        <color theme="1"/>
        <rFont val="맑은 고딕"/>
        <family val="3"/>
        <charset val="129"/>
        <scheme val="major"/>
      </rPr>
      <t xml:space="preserve"> 한다.</t>
    </r>
    <phoneticPr fontId="2" type="noConversion"/>
  </si>
  <si>
    <t>조건부 서식 참고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</si>
</sst>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rgb="FF00B0F0"/>
      <name val="나눔고딕"/>
      <family val="3"/>
      <charset val="129"/>
    </font>
    <font>
      <sz val="11"/>
      <color theme="5"/>
      <name val="나눔고딕"/>
      <family val="3"/>
      <charset val="129"/>
    </font>
    <font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5"/>
      <name val="맑은 고딕"/>
      <family val="3"/>
      <charset val="129"/>
      <scheme val="major"/>
    </font>
    <font>
      <b/>
      <sz val="11"/>
      <color rgb="FFC00000"/>
      <name val="맑은 고딕"/>
      <family val="3"/>
      <charset val="129"/>
      <scheme val="major"/>
    </font>
    <font>
      <b/>
      <sz val="11"/>
      <color rgb="FF0070C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41" fontId="4" fillId="0" borderId="1" xfId="3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1" xfId="1" applyFont="1" applyBorder="1">
      <alignment vertical="center"/>
    </xf>
    <xf numFmtId="14" fontId="4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2" borderId="1" xfId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0" borderId="1" xfId="3" applyNumberFormat="1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5" fillId="0" borderId="0" xfId="0" applyFont="1">
      <alignment vertical="center"/>
    </xf>
    <xf numFmtId="14" fontId="11" fillId="0" borderId="1" xfId="2" applyNumberFormat="1" applyFont="1" applyBorder="1" applyAlignment="1">
      <alignment horizontal="center" vertical="center"/>
    </xf>
    <xf numFmtId="0" fontId="9" fillId="0" borderId="0" xfId="1" applyFont="1">
      <alignment vertical="center"/>
    </xf>
    <xf numFmtId="0" fontId="11" fillId="3" borderId="0" xfId="0" applyFont="1" applyFill="1">
      <alignment vertical="center"/>
    </xf>
    <xf numFmtId="0" fontId="11" fillId="4" borderId="0" xfId="0" applyFont="1" applyFill="1">
      <alignment vertical="center"/>
    </xf>
  </cellXfs>
  <cellStyles count="5">
    <cellStyle name="쉼표 [0] 2" xfId="4" xr:uid="{F7598ED3-5098-49E9-93CE-D0792762657A}"/>
    <cellStyle name="쉼표 [0] 2 2" xfId="3" xr:uid="{00000000-0005-0000-0000-000000000000}"/>
    <cellStyle name="표준" xfId="0" builtinId="0"/>
    <cellStyle name="표준 2 2" xfId="1" xr:uid="{00000000-0005-0000-0000-000002000000}"/>
    <cellStyle name="표준_1급 O형" xfId="2" xr:uid="{00000000-0005-0000-0000-000003000000}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323851</xdr:colOff>
      <xdr:row>19</xdr:row>
      <xdr:rowOff>200025</xdr:rowOff>
    </xdr:from>
    <xdr:to>
      <xdr:col>3</xdr:col>
      <xdr:colOff>752476</xdr:colOff>
      <xdr:row>20</xdr:row>
      <xdr:rowOff>199430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A9AC3FA-7A43-1C94-8A14-5EF3C1361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1" y="5705475"/>
          <a:ext cx="2971800" cy="20895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</xdr:row>
      <xdr:rowOff>161924</xdr:rowOff>
    </xdr:from>
    <xdr:to>
      <xdr:col>3</xdr:col>
      <xdr:colOff>590551</xdr:colOff>
      <xdr:row>16</xdr:row>
      <xdr:rowOff>152399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60873CC-9582-F7D4-40AE-99B27088CE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9991" b="51509"/>
        <a:stretch/>
      </xdr:blipFill>
      <xdr:spPr>
        <a:xfrm>
          <a:off x="333376" y="4829174"/>
          <a:ext cx="2800350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57BD-0B38-4DA5-B75E-90CAF015404A}">
  <sheetPr codeName="Sheet1"/>
  <dimension ref="B2:J37"/>
  <sheetViews>
    <sheetView tabSelected="1" topLeftCell="A23" zoomScaleNormal="100" workbookViewId="0">
      <selection activeCell="B38" sqref="B38"/>
    </sheetView>
  </sheetViews>
  <sheetFormatPr defaultColWidth="9" defaultRowHeight="16.5"/>
  <cols>
    <col min="1" max="1" width="4.375" style="11" customWidth="1"/>
    <col min="2" max="2" width="9" style="11"/>
    <col min="3" max="3" width="20" style="11" customWidth="1"/>
    <col min="4" max="4" width="15.125" style="11" customWidth="1"/>
    <col min="5" max="5" width="14.875" style="11" customWidth="1"/>
    <col min="6" max="6" width="29.625" style="11" bestFit="1" customWidth="1"/>
    <col min="7" max="7" width="13" style="11" customWidth="1"/>
    <col min="8" max="8" width="3.25" style="11" customWidth="1"/>
    <col min="9" max="16384" width="9" style="11"/>
  </cols>
  <sheetData>
    <row r="2" spans="2:10" ht="22.5" customHeight="1">
      <c r="B2" s="10" t="s">
        <v>2</v>
      </c>
      <c r="C2" s="10" t="s">
        <v>105</v>
      </c>
      <c r="D2" s="10" t="s">
        <v>3</v>
      </c>
      <c r="E2" s="6" t="s">
        <v>5</v>
      </c>
      <c r="F2" s="6" t="s">
        <v>99</v>
      </c>
      <c r="G2" s="6" t="s">
        <v>100</v>
      </c>
      <c r="J2" s="12"/>
    </row>
    <row r="3" spans="2:10" ht="22.5" customHeight="1">
      <c r="B3" s="1">
        <v>1</v>
      </c>
      <c r="C3" s="1" t="s">
        <v>101</v>
      </c>
      <c r="D3" s="13" t="str" cm="1">
        <f t="array" ref="D3">INDEX(교사명부!$B$3:$G$29,MATCH(LEFT(C3,8),LEFT(교사명부!$E$3:$E$29,8),0),2)</f>
        <v>박현주</v>
      </c>
      <c r="E3" s="1" t="str" cm="1">
        <f t="array" ref="E3">INDEX(교사명부!$B$3:$G$29,MATCH(LEFT(C3,8),LEFT(교사명부!$E$3:$E$29,8),0),3)</f>
        <v>국어</v>
      </c>
      <c r="F3" s="14" t="str" cm="1">
        <f t="array" ref="F3">INDEX(교사명부!$B$3:$G$29,MATCH(LEFT(C3,8),LEFT(교사명부!$E$3:$E$29,8),0),5)</f>
        <v>서울특별시 광진구 자양로</v>
      </c>
      <c r="G3" s="18" cm="1">
        <f t="array" ref="G3">INDEX(교사명부!$B$3:$G$29,MATCH(LEFT(C3,8),LEFT(교사명부!$E$3:$E$29,8),0),6)</f>
        <v>36779</v>
      </c>
      <c r="J3" s="15"/>
    </row>
    <row r="4" spans="2:10" ht="22.5" customHeight="1">
      <c r="B4" s="1">
        <v>2</v>
      </c>
      <c r="C4" s="1" t="s">
        <v>102</v>
      </c>
      <c r="D4" s="13" t="str" cm="1">
        <f t="array" ref="D4">INDEX(교사명부!$B$3:$G$29,MATCH(LEFT(C4,8),LEFT(교사명부!$E$3:$E$29,8),0),2)</f>
        <v>이민환</v>
      </c>
      <c r="E4" s="1" t="str" cm="1">
        <f t="array" ref="E4">INDEX(교사명부!$B$3:$G$29,MATCH(LEFT(C4,8),LEFT(교사명부!$E$3:$E$29,8),0),3)</f>
        <v>영어</v>
      </c>
      <c r="F4" s="14" t="str" cm="1">
        <f t="array" ref="F4">INDEX(교사명부!$B$3:$G$29,MATCH(LEFT(C4,8),LEFT(교사명부!$E$3:$E$29,8),0),5)</f>
        <v>경기도 고양시 일산서구 대수길</v>
      </c>
      <c r="G4" s="18" cm="1">
        <f t="array" ref="G4">INDEX(교사명부!$B$3:$G$29,MATCH(LEFT(C4,8),LEFT(교사명부!$E$3:$E$29,8),0),6)</f>
        <v>35134</v>
      </c>
    </row>
    <row r="5" spans="2:10" ht="22.5" customHeight="1">
      <c r="B5" s="1">
        <v>3</v>
      </c>
      <c r="C5" s="1" t="s">
        <v>103</v>
      </c>
      <c r="D5" s="13" t="str" cm="1">
        <f t="array" ref="D5">INDEX(교사명부!$B$3:$G$29,MATCH(LEFT(C5,8),LEFT(교사명부!$E$3:$E$29,8),0),2)</f>
        <v>김성숙</v>
      </c>
      <c r="E5" s="1" t="str" cm="1">
        <f t="array" ref="E5">INDEX(교사명부!$B$3:$G$29,MATCH(LEFT(C5,8),LEFT(교사명부!$E$3:$E$29,8),0),3)</f>
        <v>일본어</v>
      </c>
      <c r="F5" s="14" t="str" cm="1">
        <f t="array" ref="F5">INDEX(교사명부!$B$3:$G$29,MATCH(LEFT(C5,8),LEFT(교사명부!$E$3:$E$29,8),0),5)</f>
        <v>경기도 수원시 팔달구 효원로</v>
      </c>
      <c r="G5" s="18" cm="1">
        <f t="array" ref="G5">INDEX(교사명부!$B$3:$G$29,MATCH(LEFT(C5,8),LEFT(교사명부!$E$3:$E$29,8),0),6)</f>
        <v>35499</v>
      </c>
    </row>
    <row r="6" spans="2:10" ht="22.5" customHeight="1">
      <c r="B6" s="1">
        <v>4</v>
      </c>
      <c r="C6" s="1" t="s">
        <v>104</v>
      </c>
      <c r="D6" s="13" t="str" cm="1">
        <f t="array" ref="D6">INDEX(교사명부!$B$3:$G$29,MATCH(LEFT(C6,8),LEFT(교사명부!$E$3:$E$29,8),0),2)</f>
        <v>강민호</v>
      </c>
      <c r="E6" s="1" t="str" cm="1">
        <f t="array" ref="E6">INDEX(교사명부!$B$3:$G$29,MATCH(LEFT(C6,8),LEFT(교사명부!$E$3:$E$29,8),0),3)</f>
        <v>체육</v>
      </c>
      <c r="F6" s="14" t="str" cm="1">
        <f t="array" ref="F6">INDEX(교사명부!$B$3:$G$29,MATCH(LEFT(C6,8),LEFT(교사명부!$E$3:$E$29,8),0),5)</f>
        <v>경기도 수원시 영통구 망포동</v>
      </c>
      <c r="G6" s="18" cm="1">
        <f t="array" ref="G6">INDEX(교사명부!$B$3:$G$29,MATCH(LEFT(C6,8),LEFT(교사명부!$E$3:$E$29,8),0),6)</f>
        <v>43008</v>
      </c>
    </row>
    <row r="8" spans="2:10">
      <c r="B8" s="11" t="s">
        <v>106</v>
      </c>
    </row>
    <row r="9" spans="2:10">
      <c r="B9" s="11" t="s">
        <v>107</v>
      </c>
    </row>
    <row r="10" spans="2:10">
      <c r="B10" s="11" t="s">
        <v>108</v>
      </c>
    </row>
    <row r="11" spans="2:10">
      <c r="B11" s="16" t="s">
        <v>109</v>
      </c>
    </row>
    <row r="12" spans="2:10">
      <c r="B12" s="16" t="s">
        <v>110</v>
      </c>
    </row>
    <row r="14" spans="2:10">
      <c r="B14" s="11" t="s">
        <v>111</v>
      </c>
    </row>
    <row r="15" spans="2:10">
      <c r="B15" s="11" t="s">
        <v>112</v>
      </c>
    </row>
    <row r="16" spans="2:10">
      <c r="B16" s="20"/>
      <c r="C16" s="20"/>
      <c r="D16" s="20"/>
      <c r="E16" s="20"/>
      <c r="F16" s="20"/>
    </row>
    <row r="17" spans="2:8">
      <c r="B17" s="20"/>
      <c r="C17" s="20"/>
      <c r="D17" s="20"/>
      <c r="E17" s="20"/>
      <c r="F17" s="20"/>
    </row>
    <row r="18" spans="2:8">
      <c r="B18" s="20" t="s">
        <v>113</v>
      </c>
      <c r="C18" s="20"/>
      <c r="D18" s="20"/>
      <c r="E18" s="20"/>
      <c r="F18" s="20"/>
    </row>
    <row r="19" spans="2:8">
      <c r="B19" s="20"/>
      <c r="C19" s="20"/>
      <c r="D19" s="20"/>
      <c r="E19" s="20"/>
      <c r="F19" s="20"/>
    </row>
    <row r="20" spans="2:8">
      <c r="B20" s="21"/>
      <c r="C20" s="21"/>
      <c r="D20" s="21"/>
      <c r="E20" s="21"/>
      <c r="F20" s="21"/>
      <c r="G20" s="21"/>
      <c r="H20" s="21"/>
    </row>
    <row r="21" spans="2:8">
      <c r="B21" s="21"/>
      <c r="C21" s="21"/>
      <c r="D21" s="21"/>
      <c r="E21" s="21"/>
      <c r="F21" s="21"/>
      <c r="G21" s="21"/>
      <c r="H21" s="21"/>
    </row>
    <row r="22" spans="2:8">
      <c r="B22" s="21" t="s">
        <v>114</v>
      </c>
      <c r="C22" s="21"/>
      <c r="D22" s="21"/>
      <c r="E22" s="21"/>
      <c r="F22" s="21"/>
      <c r="G22" s="21"/>
      <c r="H22" s="21"/>
    </row>
    <row r="23" spans="2:8">
      <c r="B23" s="21"/>
      <c r="C23" s="21" t="s">
        <v>115</v>
      </c>
      <c r="D23" s="21"/>
      <c r="E23" s="21"/>
      <c r="F23" s="21"/>
      <c r="G23" s="21"/>
      <c r="H23" s="21"/>
    </row>
    <row r="24" spans="2:8">
      <c r="B24" s="21"/>
      <c r="C24" s="21" t="s">
        <v>116</v>
      </c>
      <c r="D24" s="21"/>
      <c r="E24" s="21"/>
      <c r="F24" s="21"/>
      <c r="G24" s="21"/>
      <c r="H24" s="21"/>
    </row>
    <row r="25" spans="2:8">
      <c r="B25" s="21"/>
      <c r="C25" s="21" t="s">
        <v>117</v>
      </c>
      <c r="D25" s="21"/>
      <c r="E25" s="21"/>
      <c r="F25" s="21"/>
      <c r="G25" s="21"/>
      <c r="H25" s="21"/>
    </row>
    <row r="27" spans="2:8">
      <c r="B27" s="11" t="s">
        <v>119</v>
      </c>
    </row>
    <row r="29" spans="2:8">
      <c r="B29" s="11" t="s">
        <v>120</v>
      </c>
    </row>
    <row r="30" spans="2:8">
      <c r="B30" s="11" t="s">
        <v>118</v>
      </c>
    </row>
    <row r="32" spans="2:8">
      <c r="B32" s="11" t="s">
        <v>121</v>
      </c>
    </row>
    <row r="33" spans="2:2">
      <c r="B33" s="11" t="s">
        <v>122</v>
      </c>
    </row>
    <row r="35" spans="2:2">
      <c r="B35" s="17" t="s">
        <v>124</v>
      </c>
    </row>
    <row r="36" spans="2:2">
      <c r="B36" s="11" t="s">
        <v>123</v>
      </c>
    </row>
    <row r="37" spans="2:2">
      <c r="B37" s="11" t="s">
        <v>125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33CC-21C3-4BA7-936F-9900E6849EF5}">
  <sheetPr codeName="Sheet2">
    <tabColor theme="5" tint="0.79998168889431442"/>
  </sheetPr>
  <dimension ref="B2:J29"/>
  <sheetViews>
    <sheetView zoomScaleNormal="100" workbookViewId="0">
      <selection activeCell="J5" sqref="J5"/>
    </sheetView>
  </sheetViews>
  <sheetFormatPr defaultColWidth="9" defaultRowHeight="16.5"/>
  <cols>
    <col min="1" max="1" width="2" style="3" customWidth="1"/>
    <col min="2" max="2" width="5" style="3" bestFit="1" customWidth="1"/>
    <col min="3" max="3" width="9.375" style="3" customWidth="1"/>
    <col min="4" max="4" width="12.75" style="3" customWidth="1"/>
    <col min="5" max="5" width="19.375" style="3" customWidth="1"/>
    <col min="6" max="6" width="31.625" style="3" customWidth="1"/>
    <col min="7" max="7" width="15.5" style="3" customWidth="1"/>
    <col min="8" max="8" width="1.5" style="3" customWidth="1"/>
    <col min="9" max="16384" width="9" style="3"/>
  </cols>
  <sheetData>
    <row r="2" spans="2:10" ht="23.25" customHeight="1">
      <c r="B2" s="10" t="s">
        <v>2</v>
      </c>
      <c r="C2" s="10" t="s">
        <v>3</v>
      </c>
      <c r="D2" s="6" t="s">
        <v>5</v>
      </c>
      <c r="E2" s="6" t="s">
        <v>0</v>
      </c>
      <c r="F2" s="6" t="s">
        <v>1</v>
      </c>
      <c r="G2" s="6" t="s">
        <v>4</v>
      </c>
    </row>
    <row r="3" spans="2:10" ht="23.25" customHeight="1">
      <c r="B3" s="2">
        <f t="shared" ref="B3:B29" si="0">ROW()-2</f>
        <v>1</v>
      </c>
      <c r="C3" s="1" t="s">
        <v>66</v>
      </c>
      <c r="D3" s="1" t="s">
        <v>37</v>
      </c>
      <c r="E3" s="1" t="s">
        <v>27</v>
      </c>
      <c r="F3" s="4" t="s">
        <v>70</v>
      </c>
      <c r="G3" s="5">
        <v>43008</v>
      </c>
      <c r="J3" s="7"/>
    </row>
    <row r="4" spans="2:10" ht="23.25" customHeight="1">
      <c r="B4" s="2">
        <f t="shared" si="0"/>
        <v>2</v>
      </c>
      <c r="C4" s="1" t="s">
        <v>61</v>
      </c>
      <c r="D4" s="1" t="s">
        <v>31</v>
      </c>
      <c r="E4" s="1" t="s">
        <v>98</v>
      </c>
      <c r="F4" s="4" t="s">
        <v>71</v>
      </c>
      <c r="G4" s="5">
        <v>43151</v>
      </c>
      <c r="J4" s="8"/>
    </row>
    <row r="5" spans="2:10" ht="23.25" customHeight="1">
      <c r="B5" s="2">
        <f t="shared" si="0"/>
        <v>3</v>
      </c>
      <c r="C5" s="1" t="s">
        <v>58</v>
      </c>
      <c r="D5" s="1" t="s">
        <v>41</v>
      </c>
      <c r="E5" s="1" t="s">
        <v>21</v>
      </c>
      <c r="F5" s="4" t="s">
        <v>72</v>
      </c>
      <c r="G5" s="5">
        <v>35499</v>
      </c>
      <c r="J5" s="19" t="s">
        <v>126</v>
      </c>
    </row>
    <row r="6" spans="2:10" ht="23.25" customHeight="1">
      <c r="B6" s="2">
        <f t="shared" si="0"/>
        <v>4</v>
      </c>
      <c r="C6" s="1" t="s">
        <v>43</v>
      </c>
      <c r="D6" s="1" t="s">
        <v>31</v>
      </c>
      <c r="E6" s="1" t="s">
        <v>6</v>
      </c>
      <c r="F6" s="4" t="s">
        <v>73</v>
      </c>
      <c r="G6" s="5">
        <v>35499</v>
      </c>
      <c r="J6" s="9"/>
    </row>
    <row r="7" spans="2:10" ht="23.25" customHeight="1">
      <c r="B7" s="2">
        <f t="shared" si="0"/>
        <v>5</v>
      </c>
      <c r="C7" s="1" t="s">
        <v>63</v>
      </c>
      <c r="D7" s="1" t="s">
        <v>32</v>
      </c>
      <c r="E7" s="1" t="s">
        <v>24</v>
      </c>
      <c r="F7" s="4" t="s">
        <v>74</v>
      </c>
      <c r="G7" s="5">
        <v>41374</v>
      </c>
    </row>
    <row r="8" spans="2:10" ht="23.25" customHeight="1">
      <c r="B8" s="2">
        <f t="shared" si="0"/>
        <v>6</v>
      </c>
      <c r="C8" s="1" t="s">
        <v>47</v>
      </c>
      <c r="D8" s="1" t="s">
        <v>34</v>
      </c>
      <c r="E8" s="1" t="s">
        <v>10</v>
      </c>
      <c r="F8" s="4" t="s">
        <v>75</v>
      </c>
      <c r="G8" s="5">
        <v>35134</v>
      </c>
    </row>
    <row r="9" spans="2:10" ht="23.25" customHeight="1">
      <c r="B9" s="2">
        <f t="shared" si="0"/>
        <v>7</v>
      </c>
      <c r="C9" s="1" t="s">
        <v>55</v>
      </c>
      <c r="D9" s="1" t="s">
        <v>39</v>
      </c>
      <c r="E9" s="1" t="s">
        <v>18</v>
      </c>
      <c r="F9" s="4" t="s">
        <v>76</v>
      </c>
      <c r="G9" s="5">
        <v>36219</v>
      </c>
    </row>
    <row r="10" spans="2:10" ht="23.25" customHeight="1">
      <c r="B10" s="2">
        <f t="shared" si="0"/>
        <v>8</v>
      </c>
      <c r="C10" s="1" t="s">
        <v>44</v>
      </c>
      <c r="D10" s="1" t="s">
        <v>31</v>
      </c>
      <c r="E10" s="1" t="s">
        <v>7</v>
      </c>
      <c r="F10" s="4" t="s">
        <v>77</v>
      </c>
      <c r="G10" s="5">
        <v>36779</v>
      </c>
    </row>
    <row r="11" spans="2:10" ht="23.25" customHeight="1">
      <c r="B11" s="2">
        <f t="shared" si="0"/>
        <v>9</v>
      </c>
      <c r="C11" s="1" t="s">
        <v>59</v>
      </c>
      <c r="D11" s="1" t="s">
        <v>42</v>
      </c>
      <c r="E11" s="1" t="s">
        <v>97</v>
      </c>
      <c r="F11" s="4" t="s">
        <v>78</v>
      </c>
      <c r="G11" s="5">
        <v>43881</v>
      </c>
    </row>
    <row r="12" spans="2:10" ht="23.25" customHeight="1">
      <c r="B12" s="2">
        <f t="shared" si="0"/>
        <v>10</v>
      </c>
      <c r="C12" s="1" t="s">
        <v>57</v>
      </c>
      <c r="D12" s="1" t="s">
        <v>40</v>
      </c>
      <c r="E12" s="1" t="s">
        <v>20</v>
      </c>
      <c r="F12" s="4" t="s">
        <v>79</v>
      </c>
      <c r="G12" s="5">
        <v>41343</v>
      </c>
    </row>
    <row r="13" spans="2:10" ht="23.25" customHeight="1">
      <c r="B13" s="2">
        <f t="shared" si="0"/>
        <v>11</v>
      </c>
      <c r="C13" s="1" t="s">
        <v>68</v>
      </c>
      <c r="D13" s="1" t="s">
        <v>36</v>
      </c>
      <c r="E13" s="1" t="s">
        <v>29</v>
      </c>
      <c r="F13" s="4" t="s">
        <v>80</v>
      </c>
      <c r="G13" s="5">
        <v>38056</v>
      </c>
    </row>
    <row r="14" spans="2:10" ht="23.25" customHeight="1">
      <c r="B14" s="2">
        <f t="shared" si="0"/>
        <v>12</v>
      </c>
      <c r="C14" s="1" t="s">
        <v>51</v>
      </c>
      <c r="D14" s="1" t="s">
        <v>33</v>
      </c>
      <c r="E14" s="1" t="s">
        <v>14</v>
      </c>
      <c r="F14" s="4" t="s">
        <v>81</v>
      </c>
      <c r="G14" s="5">
        <v>35134</v>
      </c>
    </row>
    <row r="15" spans="2:10" ht="23.25" customHeight="1">
      <c r="B15" s="2">
        <f t="shared" si="0"/>
        <v>13</v>
      </c>
      <c r="C15" s="1" t="s">
        <v>46</v>
      </c>
      <c r="D15" s="1" t="s">
        <v>33</v>
      </c>
      <c r="E15" s="1" t="s">
        <v>9</v>
      </c>
      <c r="F15" s="4" t="s">
        <v>82</v>
      </c>
      <c r="G15" s="5">
        <v>40983</v>
      </c>
    </row>
    <row r="16" spans="2:10" ht="23.25" customHeight="1">
      <c r="B16" s="2">
        <f t="shared" si="0"/>
        <v>14</v>
      </c>
      <c r="C16" s="1" t="s">
        <v>52</v>
      </c>
      <c r="D16" s="1" t="s">
        <v>36</v>
      </c>
      <c r="E16" s="1" t="s">
        <v>15</v>
      </c>
      <c r="F16" s="4" t="s">
        <v>83</v>
      </c>
      <c r="G16" s="5">
        <v>36229</v>
      </c>
    </row>
    <row r="17" spans="2:7" ht="23.25" customHeight="1">
      <c r="B17" s="2">
        <f t="shared" si="0"/>
        <v>15</v>
      </c>
      <c r="C17" s="1" t="s">
        <v>69</v>
      </c>
      <c r="D17" s="1" t="s">
        <v>36</v>
      </c>
      <c r="E17" s="1" t="s">
        <v>30</v>
      </c>
      <c r="F17" s="4" t="s">
        <v>84</v>
      </c>
      <c r="G17" s="5">
        <v>43151</v>
      </c>
    </row>
    <row r="18" spans="2:7" ht="23.25" customHeight="1">
      <c r="B18" s="2">
        <f t="shared" si="0"/>
        <v>16</v>
      </c>
      <c r="C18" s="1" t="s">
        <v>60</v>
      </c>
      <c r="D18" s="1" t="s">
        <v>33</v>
      </c>
      <c r="E18" s="1" t="s">
        <v>22</v>
      </c>
      <c r="F18" s="4" t="s">
        <v>85</v>
      </c>
      <c r="G18" s="5">
        <v>37529</v>
      </c>
    </row>
    <row r="19" spans="2:7" ht="23.25" customHeight="1">
      <c r="B19" s="2">
        <f t="shared" si="0"/>
        <v>17</v>
      </c>
      <c r="C19" s="1" t="s">
        <v>62</v>
      </c>
      <c r="D19" s="1" t="s">
        <v>32</v>
      </c>
      <c r="E19" s="1" t="s">
        <v>23</v>
      </c>
      <c r="F19" s="4" t="s">
        <v>86</v>
      </c>
      <c r="G19" s="5">
        <v>42439</v>
      </c>
    </row>
    <row r="20" spans="2:7" ht="23.25" customHeight="1">
      <c r="B20" s="2">
        <f t="shared" si="0"/>
        <v>18</v>
      </c>
      <c r="C20" s="1" t="s">
        <v>54</v>
      </c>
      <c r="D20" s="1" t="s">
        <v>38</v>
      </c>
      <c r="E20" s="1" t="s">
        <v>17</v>
      </c>
      <c r="F20" s="4" t="s">
        <v>87</v>
      </c>
      <c r="G20" s="5">
        <v>36595</v>
      </c>
    </row>
    <row r="21" spans="2:7" ht="23.25" customHeight="1">
      <c r="B21" s="2">
        <f t="shared" si="0"/>
        <v>19</v>
      </c>
      <c r="C21" s="1" t="s">
        <v>65</v>
      </c>
      <c r="D21" s="1" t="s">
        <v>35</v>
      </c>
      <c r="E21" s="1" t="s">
        <v>26</v>
      </c>
      <c r="F21" s="4" t="s">
        <v>88</v>
      </c>
      <c r="G21" s="5">
        <v>41708</v>
      </c>
    </row>
    <row r="22" spans="2:7" ht="23.25" customHeight="1">
      <c r="B22" s="2">
        <f t="shared" si="0"/>
        <v>20</v>
      </c>
      <c r="C22" s="1" t="s">
        <v>67</v>
      </c>
      <c r="D22" s="1" t="s">
        <v>40</v>
      </c>
      <c r="E22" s="1" t="s">
        <v>28</v>
      </c>
      <c r="F22" s="4" t="s">
        <v>89</v>
      </c>
      <c r="G22" s="5">
        <v>41547</v>
      </c>
    </row>
    <row r="23" spans="2:7" ht="23.25" customHeight="1">
      <c r="B23" s="2">
        <f t="shared" si="0"/>
        <v>21</v>
      </c>
      <c r="C23" s="1" t="s">
        <v>53</v>
      </c>
      <c r="D23" s="1" t="s">
        <v>37</v>
      </c>
      <c r="E23" s="1" t="s">
        <v>16</v>
      </c>
      <c r="F23" s="4" t="s">
        <v>90</v>
      </c>
      <c r="G23" s="5">
        <v>42428</v>
      </c>
    </row>
    <row r="24" spans="2:7" ht="23.25" customHeight="1">
      <c r="B24" s="2">
        <f t="shared" si="0"/>
        <v>22</v>
      </c>
      <c r="C24" s="1" t="s">
        <v>64</v>
      </c>
      <c r="D24" s="1" t="s">
        <v>35</v>
      </c>
      <c r="E24" s="1" t="s">
        <v>25</v>
      </c>
      <c r="F24" s="4" t="s">
        <v>91</v>
      </c>
      <c r="G24" s="5">
        <v>40978</v>
      </c>
    </row>
    <row r="25" spans="2:7" ht="23.25" customHeight="1">
      <c r="B25" s="2">
        <f t="shared" si="0"/>
        <v>23</v>
      </c>
      <c r="C25" s="1" t="s">
        <v>48</v>
      </c>
      <c r="D25" s="1" t="s">
        <v>35</v>
      </c>
      <c r="E25" s="1" t="s">
        <v>11</v>
      </c>
      <c r="F25" s="4" t="s">
        <v>92</v>
      </c>
      <c r="G25" s="5">
        <v>35864</v>
      </c>
    </row>
    <row r="26" spans="2:7" ht="23.25" customHeight="1">
      <c r="B26" s="2">
        <f t="shared" si="0"/>
        <v>24</v>
      </c>
      <c r="C26" s="1" t="s">
        <v>45</v>
      </c>
      <c r="D26" s="1" t="s">
        <v>32</v>
      </c>
      <c r="E26" s="1" t="s">
        <v>8</v>
      </c>
      <c r="F26" s="4" t="s">
        <v>93</v>
      </c>
      <c r="G26" s="5">
        <v>37509</v>
      </c>
    </row>
    <row r="27" spans="2:7" ht="23.25" customHeight="1">
      <c r="B27" s="2">
        <f t="shared" si="0"/>
        <v>25</v>
      </c>
      <c r="C27" s="1" t="s">
        <v>56</v>
      </c>
      <c r="D27" s="1" t="s">
        <v>38</v>
      </c>
      <c r="E27" s="1" t="s">
        <v>19</v>
      </c>
      <c r="F27" s="4" t="s">
        <v>94</v>
      </c>
      <c r="G27" s="5">
        <v>42804</v>
      </c>
    </row>
    <row r="28" spans="2:7" ht="23.25" customHeight="1">
      <c r="B28" s="2">
        <f t="shared" si="0"/>
        <v>26</v>
      </c>
      <c r="C28" s="1" t="s">
        <v>50</v>
      </c>
      <c r="D28" s="1" t="s">
        <v>33</v>
      </c>
      <c r="E28" s="1" t="s">
        <v>13</v>
      </c>
      <c r="F28" s="4" t="s">
        <v>95</v>
      </c>
      <c r="G28" s="5">
        <v>39335</v>
      </c>
    </row>
    <row r="29" spans="2:7" ht="23.25" customHeight="1">
      <c r="B29" s="2">
        <f t="shared" si="0"/>
        <v>27</v>
      </c>
      <c r="C29" s="1" t="s">
        <v>49</v>
      </c>
      <c r="D29" s="1" t="s">
        <v>36</v>
      </c>
      <c r="E29" s="1" t="s">
        <v>12</v>
      </c>
      <c r="F29" s="4" t="s">
        <v>96</v>
      </c>
      <c r="G29" s="5">
        <v>34768</v>
      </c>
    </row>
  </sheetData>
  <sortState xmlns:xlrd2="http://schemas.microsoft.com/office/spreadsheetml/2017/richdata2" ref="B3:G29">
    <sortCondition ref="C2"/>
  </sortState>
  <phoneticPr fontId="2" type="noConversion"/>
  <pageMargins left="0.75" right="0.75" top="1" bottom="1" header="0.5" footer="0.5"/>
  <pageSetup paperSize="9" orientation="portrait" verticalDpi="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803DC41-F4BF-4FF6-BD15-DFF8CE8FC127}">
            <xm:f>COUNTIF(파견명단!$D$3:$D$6, $C3)</xm:f>
            <x14:dxf>
              <fill>
                <patternFill>
                  <bgColor theme="5" tint="0.79998168889431442"/>
                </patternFill>
              </fill>
            </x14:dxf>
          </x14:cfRule>
          <xm:sqref>B3:G29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파견명단</vt:lpstr>
      <vt:lpstr>교사명부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5-4-INDEX+MATCH함수</dc:title>
  <dc:creator>짤막한 강좌</dc:creator>
  <cp:keywords>엑셀</cp:keywords>
  <cp:lastModifiedBy>웅진 조</cp:lastModifiedBy>
  <cp:lastPrinted>2020-06-06T03:25:06Z</cp:lastPrinted>
  <dcterms:created xsi:type="dcterms:W3CDTF">2017-02-11T14:37:29Z</dcterms:created>
  <dcterms:modified xsi:type="dcterms:W3CDTF">2024-08-15T05:00:21Z</dcterms:modified>
</cp:coreProperties>
</file>