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合并资产负债表" sheetId="1" r:id="rId1"/>
    <sheet name="合并损益表" sheetId="2" r:id="rId2"/>
    <sheet name="合并现金流量表" sheetId="6" state="hidden" r:id="rId3"/>
    <sheet name="母公司资产负债表" sheetId="3" r:id="rId4"/>
    <sheet name="母公司损益表" sheetId="4" r:id="rId5"/>
    <sheet name="现金流量表" sheetId="5" state="hidden" r:id="rId6"/>
  </sheets>
  <definedNames>
    <definedName name="_xlnm.Print_Area" localSheetId="1">合并损益表!$A$1:$C$55</definedName>
    <definedName name="_xlnm.Print_Area" localSheetId="0">合并资产负债表!$A$1:$F$42</definedName>
    <definedName name="_xlnm.Print_Area" localSheetId="4">母公司损益表!$A$2:$C$43</definedName>
    <definedName name="_xlnm.Print_Area" localSheetId="3">母公司资产负债表!$A$2:$F$40</definedName>
  </definedNames>
  <calcPr calcId="152511"/>
</workbook>
</file>

<file path=xl/calcChain.xml><?xml version="1.0" encoding="utf-8"?>
<calcChain xmlns="http://schemas.openxmlformats.org/spreadsheetml/2006/main">
  <c r="B39" i="3" l="1"/>
  <c r="F26" i="3" l="1"/>
  <c r="E26" i="3"/>
  <c r="F38" i="3"/>
  <c r="F39" i="3" s="1"/>
  <c r="E38" i="3"/>
  <c r="C39" i="3"/>
  <c r="E39" i="3" l="1"/>
  <c r="G39" i="3" s="1"/>
  <c r="G40" i="3"/>
  <c r="G42" i="1"/>
  <c r="C41" i="1"/>
  <c r="F38" i="1"/>
  <c r="F40" i="1" s="1"/>
  <c r="E38" i="1"/>
  <c r="E40" i="1" s="1"/>
  <c r="F26" i="1"/>
  <c r="E26" i="1"/>
  <c r="B41" i="1"/>
  <c r="F41" i="1" l="1"/>
  <c r="H41" i="1" s="1"/>
  <c r="E41" i="1"/>
  <c r="G41" i="1" s="1"/>
  <c r="H39" i="3"/>
  <c r="C70" i="6" l="1"/>
  <c r="C70" i="5"/>
  <c r="C53" i="5"/>
  <c r="C53" i="6"/>
  <c r="C51" i="6"/>
  <c r="C51" i="5"/>
  <c r="D3" i="3" l="1"/>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<sst xmlns="http://schemas.openxmlformats.org/spreadsheetml/2006/main" count="412" uniqueCount="254">
  <si>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</si>
  <si>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</si>
  <si>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</si>
  <si>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</si>
  <si>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</si>
  <si>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</si>
  <si>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</si>
  <si>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</si>
  <si>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</si>
  <si>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</si>
  <si>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</si>
  <si>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</si>
  <si>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</si>
  <si>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</si>
  <si>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</si>
  <si>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</si>
  <si>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</si>
  <si>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</si>
  <si>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</si>
  <si>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</si>
  <si>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</si>
  <si>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</si>
  <si>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</si>
  <si>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</si>
  <si>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</si>
  <si>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</si>
  <si>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</si>
  <si>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</si>
  <si>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</si>
  <si>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</si>
  <si>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</si>
  <si>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</si>
  <si>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</si>
  <si>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</si>
  <si>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</si>
  <si>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</si>
  <si>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</si>
  <si>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</si>
  <si>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</si>
  <si>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</si>
  <si>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</si>
  <si>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</si>
  <si>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</si>
  <si>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</si>
  <si>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</si>
  <si>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</si>
  <si>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</si>
  <si>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</si>
  <si>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</si>
  <si>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</si>
  <si>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</si>
  <si>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</si>
  <si>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</si>
  <si>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</si>
  <si>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</si>
  <si>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股东(或所有者）权益：</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</si>
  <si>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</si>
  <si>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</si>
  <si>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</si>
  <si>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</si>
  <si>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</si>
  <si>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</si>
  <si>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</si>
  <si>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其他收益</t>
  </si>
  <si>
    <t>（一）按经营持续性分类：</t>
  </si>
  <si>
    <t>（二）按所有权归属分类：</t>
  </si>
  <si>
    <t xml:space="preserve">    归属母公司股东（或所有者）的其他综合收益的税后净额</t>
  </si>
  <si>
    <t>八、每股收益</t>
  </si>
  <si>
    <t>（一）基本每股收益</t>
  </si>
  <si>
    <t>（二）稀释每股收益</t>
  </si>
  <si>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</si>
  <si>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</si>
  <si>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</si>
  <si>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</si>
  <si>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 xml:space="preserve">  划分为持有待售的负债</t>
  </si>
  <si>
    <t>主管财务工作的负责人：</t>
    <phoneticPr fontId="2" type="noConversion"/>
  </si>
  <si>
    <t>（一）持续经营净利润（净亏损以“－”号填列）</t>
  </si>
  <si>
    <t>（二）终止经营净利润（净亏损以“－”号填列）</t>
  </si>
  <si>
    <t>主管财务工作的负责人:</t>
    <phoneticPr fontId="2" type="noConversion"/>
  </si>
  <si>
    <t>单位负责人:</t>
    <phoneticPr fontId="2" type="noConversion"/>
  </si>
  <si>
    <t>财务机构负责人:</t>
    <phoneticPr fontId="2" type="noConversion"/>
  </si>
  <si>
    <t xml:space="preserve">  货币资金</t>
  </si>
  <si>
    <t xml:space="preserve">    其中:客户资金存款</t>
  </si>
  <si>
    <t xml:space="preserve">  结算备付金</t>
  </si>
  <si>
    <t xml:space="preserve">    其中:客户备付金</t>
  </si>
  <si>
    <t xml:space="preserve">  以公允价值计量且其变动计入当期损益的金融负债</t>
  </si>
  <si>
    <t xml:space="preserve">  拆出资金</t>
  </si>
  <si>
    <t xml:space="preserve">  融出资金</t>
  </si>
  <si>
    <t xml:space="preserve">  以公允价值计量且其变动计入当期损益的金融资产</t>
  </si>
  <si>
    <t xml:space="preserve">  衍生金融资产</t>
  </si>
  <si>
    <t xml:space="preserve">  买入返售金融资产</t>
  </si>
  <si>
    <t xml:space="preserve">  应收款项</t>
  </si>
  <si>
    <t xml:space="preserve">  应收利息</t>
  </si>
  <si>
    <t xml:space="preserve">  存出保证金</t>
  </si>
  <si>
    <t xml:space="preserve">  划分为持有待售的资产</t>
  </si>
  <si>
    <t xml:space="preserve">  可供出售金融资产</t>
  </si>
  <si>
    <t xml:space="preserve">  持有至到期投资</t>
  </si>
  <si>
    <t xml:space="preserve">  长期股权投资</t>
  </si>
  <si>
    <t xml:space="preserve">  投资性房地产</t>
  </si>
  <si>
    <t xml:space="preserve">  其中：优先股</t>
  </si>
  <si>
    <t xml:space="preserve">  固定资产</t>
  </si>
  <si>
    <t xml:space="preserve">        永续债</t>
  </si>
  <si>
    <t xml:space="preserve">  在建工程</t>
  </si>
  <si>
    <t xml:space="preserve">  无形资产</t>
  </si>
  <si>
    <t xml:space="preserve">  商誉</t>
  </si>
  <si>
    <t xml:space="preserve">  负 债 合 计:</t>
  </si>
  <si>
    <t xml:space="preserve">  递延所得税资产</t>
  </si>
  <si>
    <t xml:space="preserve">  其他资产</t>
  </si>
  <si>
    <t xml:space="preserve">  股本（或实收资本）</t>
  </si>
  <si>
    <t xml:space="preserve">  资本公积</t>
  </si>
  <si>
    <t xml:space="preserve">  减：库存股</t>
  </si>
  <si>
    <t xml:space="preserve">  其他综合收益</t>
  </si>
  <si>
    <t xml:space="preserve">  盈余公积</t>
  </si>
  <si>
    <t xml:space="preserve">  一般风险准备</t>
  </si>
  <si>
    <t xml:space="preserve">  未分配利润</t>
  </si>
  <si>
    <t xml:space="preserve">       永续债</t>
  </si>
  <si>
    <t xml:space="preserve"> 股东(或所有者）权益：</t>
  </si>
  <si>
    <t>合 并 现 金 流 量 表</t>
  </si>
  <si>
    <t>单位：财富证券有限责任公司</t>
  </si>
  <si>
    <t>项  目</t>
  </si>
  <si>
    <t>金  额</t>
  </si>
  <si>
    <t>一、经营活动产生的现金流量：</t>
  </si>
  <si>
    <t xml:space="preserve">    处置交易性金融资产净增加额</t>
  </si>
  <si>
    <t xml:space="preserve">    收取利息、手续费及佣金的现金</t>
  </si>
  <si>
    <t xml:space="preserve">    拆入资金净增加额</t>
  </si>
  <si>
    <t xml:space="preserve">    回购业务资金净增加额</t>
  </si>
  <si>
    <t xml:space="preserve">    融出资金净减少额</t>
  </si>
  <si>
    <t xml:space="preserve">    代理买卖证券收到的现金净额</t>
  </si>
  <si>
    <t xml:space="preserve">    收到其他与经营活动有关的现金</t>
  </si>
  <si>
    <t xml:space="preserve">      经营活动现金流入小计</t>
  </si>
  <si>
    <t xml:space="preserve">    融出资金净增加额</t>
  </si>
  <si>
    <t xml:space="preserve">    代理买卖证券支付的现金净额</t>
  </si>
  <si>
    <t xml:space="preserve">    支付利息、手续费及佣金的现金</t>
  </si>
  <si>
    <t xml:space="preserve">    支付给职工以及为职工支付的现金</t>
  </si>
  <si>
    <t xml:space="preserve">    支付的各项税费</t>
  </si>
  <si>
    <t xml:space="preserve">    支付其他与经营活动有关的现金</t>
  </si>
  <si>
    <t xml:space="preserve">      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</si>
  <si>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</si>
  <si>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</si>
  <si>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</si>
  <si>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</si>
  <si>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处置子公司及其他营业单位收到的现金净额</t>
  </si>
  <si>
    <t xml:space="preserve">    收到其他与投资活动有关的现金</t>
  </si>
  <si>
    <t xml:space="preserve">      投资活动现金流入小计</t>
  </si>
  <si>
    <t xml:space="preserve">    投资支付的现金</t>
  </si>
  <si>
    <t xml:space="preserve">    购建固定资产、无形资产和其他长期资产支付的现金</t>
  </si>
  <si>
    <t xml:space="preserve">    取得子公司及其他营业单位支付的现金净额</t>
  </si>
  <si>
    <t xml:space="preserve">    支付其他与投资活动有关的现金</t>
  </si>
  <si>
    <t xml:space="preserve">      投资活动现金流出小计</t>
  </si>
  <si>
    <t xml:space="preserve">        投资活动产生的现金流量净额</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</si>
  <si>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</si>
  <si>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</si>
  <si>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</si>
  <si>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</si>
  <si>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</si>
  <si>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</si>
  <si>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</si>
  <si>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</si>
  <si>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</si>
  <si>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</si>
  <si>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</si>
  <si>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</si>
  <si>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</si>
  <si>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</si>
  <si>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</si>
  <si>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</si>
  <si>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</si>
  <si>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法定代表人：                主管会计机构负责人：             会计机构负责人：</t>
  </si>
  <si>
    <t xml:space="preserve">    净利润</t>
  </si>
  <si>
    <t>加：资产减值准备</t>
  </si>
  <si>
    <t>固定资产折旧</t>
  </si>
  <si>
    <t>无形资产摊销</t>
  </si>
  <si>
    <t>长期待摊费用摊销</t>
  </si>
  <si>
    <t>处置固定资产、无形资产和其他长期资产的损失(收益以“－”号填列)</t>
  </si>
  <si>
    <t>固定资产报废损失(收益以“－”号填列)</t>
  </si>
  <si>
    <t>公允价值变动损失(收益以“－”号填列)</t>
  </si>
  <si>
    <t>利息支出</t>
  </si>
  <si>
    <t>汇兑损失(收益以“－”号填列)</t>
  </si>
  <si>
    <t>投资损失(收益以“－”号填列)</t>
  </si>
  <si>
    <t>递延所得税资产减少(增加以“－”号填列)</t>
  </si>
  <si>
    <t>递延所得税负债增加(减少以“－”号填列)</t>
  </si>
  <si>
    <t>以公允价值计量且其变动计入当期损益的金融资产等的减少（增加以“－”号填列）</t>
  </si>
  <si>
    <t>经营性应收项目的减少(增加以“－”号填列)</t>
  </si>
  <si>
    <t>经营性应付项目的增加(减少以“－”号填列)</t>
  </si>
  <si>
    <t>其他</t>
  </si>
  <si>
    <t>经营活动产生的现金流量净额</t>
  </si>
  <si>
    <t>现 金 流 量 表</t>
  </si>
  <si>
    <t>项   目</t>
  </si>
  <si>
    <t>资产处置收益（亏损以“-”号填列）</t>
  </si>
  <si>
    <t>营业税金及附加</t>
  </si>
  <si>
    <t>三、营业利润</t>
  </si>
  <si>
    <t>四、利润总额（亏损总额以"-"号填列）</t>
  </si>
  <si>
    <t>五、净利润（净亏损以“－”号填列）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</si>
  <si>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</si>
  <si>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</si>
  <si>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</si>
  <si>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</si>
  <si>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</si>
  <si>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（一）以后不能重分类进损益的其他综合收益</t>
  </si>
  <si>
    <t xml:space="preserve">   1. 重新计量设定受益计划净负债或净资产的变动</t>
  </si>
  <si>
    <t xml:space="preserve">   2. 权益法下在被投资单位不能重分类进损益的其他综合收益中享有的份额</t>
  </si>
  <si>
    <t xml:space="preserve">  （二）以后将重分类进损益的其他综合收益</t>
  </si>
  <si>
    <t xml:space="preserve">   1. 权益法下在被投资单位以后将重分类进损益的其他综合收益中享有的份额</t>
  </si>
  <si>
    <t xml:space="preserve">   2. 可供出售金融资产公允价值变动损益</t>
  </si>
  <si>
    <t xml:space="preserve">   3. 持有至到期投资重分类为可供出售金融资产损益</t>
  </si>
  <si>
    <t xml:space="preserve">   4. 现金流量套期损益的有效部分</t>
  </si>
  <si>
    <t xml:space="preserve">   5. 外币财务报表折算差额</t>
  </si>
  <si>
    <t xml:space="preserve">   6.其他</t>
  </si>
  <si>
    <t xml:space="preserve">   归属于少数股东的其他综合收益的税后净额</t>
  </si>
  <si>
    <t xml:space="preserve">    归属于母公司所有者的综合收益总额</t>
  </si>
  <si>
    <t xml:space="preserve">    归属于少数股东的综合收益总额</t>
  </si>
  <si>
    <t>财富证券有限责任公司</t>
    <phoneticPr fontId="2" type="noConversion"/>
  </si>
  <si>
    <t>负债：</t>
  </si>
  <si>
    <t>货币资金</t>
    <phoneticPr fontId="22" type="noConversion"/>
  </si>
  <si>
    <t xml:space="preserve">    其中：客户存款</t>
    <phoneticPr fontId="22" type="noConversion"/>
  </si>
  <si>
    <t>结算备付金</t>
    <phoneticPr fontId="22" type="noConversion"/>
  </si>
  <si>
    <t xml:space="preserve">    其中：客户备付金</t>
    <phoneticPr fontId="22" type="noConversion"/>
  </si>
  <si>
    <t xml:space="preserve">  以公允价值计量金融负债</t>
  </si>
  <si>
    <t>拆出资金</t>
    <phoneticPr fontId="22" type="noConversion"/>
  </si>
  <si>
    <t>融出资金</t>
    <phoneticPr fontId="22" type="noConversion"/>
  </si>
  <si>
    <t>以公允价值计量且其变动计入当期损益的金融资产</t>
    <phoneticPr fontId="22" type="noConversion"/>
  </si>
  <si>
    <t>衍生金融资产</t>
    <phoneticPr fontId="22" type="noConversion"/>
  </si>
  <si>
    <t>买入返售金融资产</t>
    <phoneticPr fontId="22" type="noConversion"/>
  </si>
  <si>
    <t>应收款项</t>
    <phoneticPr fontId="22" type="noConversion"/>
  </si>
  <si>
    <t>应收利息</t>
    <phoneticPr fontId="22" type="noConversion"/>
  </si>
  <si>
    <t>存出保证金</t>
    <phoneticPr fontId="22" type="noConversion"/>
  </si>
  <si>
    <t>划分为持有待售的资产</t>
    <phoneticPr fontId="22" type="noConversion"/>
  </si>
  <si>
    <t xml:space="preserve">  划分为持有待售的负债</t>
    <phoneticPr fontId="2" type="noConversion"/>
  </si>
  <si>
    <t>可供出售金融资产</t>
    <phoneticPr fontId="22" type="noConversion"/>
  </si>
  <si>
    <t>持有至到期投资</t>
    <phoneticPr fontId="22" type="noConversion"/>
  </si>
  <si>
    <t>长期股权投资</t>
    <phoneticPr fontId="22" type="noConversion"/>
  </si>
  <si>
    <t>投资性房地产</t>
    <phoneticPr fontId="22" type="noConversion"/>
  </si>
  <si>
    <t xml:space="preserve">         其中:优先股</t>
  </si>
  <si>
    <t>固定资产</t>
    <phoneticPr fontId="22" type="noConversion"/>
  </si>
  <si>
    <t xml:space="preserve">              永续债</t>
  </si>
  <si>
    <t>在建工程</t>
    <phoneticPr fontId="22" type="noConversion"/>
  </si>
  <si>
    <t>无形资产</t>
    <phoneticPr fontId="22" type="noConversion"/>
  </si>
  <si>
    <t>商誉</t>
    <phoneticPr fontId="22" type="noConversion"/>
  </si>
  <si>
    <t>负 债 合 计:</t>
  </si>
  <si>
    <t>递延所得税资产</t>
    <phoneticPr fontId="22" type="noConversion"/>
  </si>
  <si>
    <t>其他资产</t>
    <phoneticPr fontId="22" type="noConversion"/>
  </si>
  <si>
    <t>股本（或实收资本）</t>
  </si>
  <si>
    <t xml:space="preserve">        其中:优先股</t>
  </si>
  <si>
    <t xml:space="preserve">             永续债</t>
  </si>
  <si>
    <t>资本公积</t>
  </si>
  <si>
    <t>减：库存股</t>
  </si>
  <si>
    <t>其他综合收益</t>
  </si>
  <si>
    <t>盈余公积</t>
  </si>
  <si>
    <t>一般风险准备</t>
  </si>
  <si>
    <t>未分配利润</t>
  </si>
  <si>
    <t>2018年11月</t>
    <phoneticPr fontId="2" type="noConversion"/>
  </si>
  <si>
    <t xml:space="preserve">                   -  </t>
  </si>
  <si>
    <t xml:space="preserve">                      -  </t>
  </si>
  <si>
    <t xml:space="preserve"> -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</si>
</sst>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0.0_ "/>
    <numFmt numFmtId="183" formatCode="#,##0.000000_ "/>
    <numFmt numFmtId="184" formatCode="yyyy&quot;年&quot;m&quot;月&quot;;@"/>
  </numFmts>
  <fonts count="23">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
      <b/>
      <sz val="12"/>
      <color theme="1"/>
      <name val="宋体"/>
      <family val="3"/>
      <charset val="134"/>
      <scheme val="minor"/>
    </font>
    <font>
      <b/>
      <sz val="11"/>
      <color theme="1"/>
      <name val="宋体"/>
      <family val="3"/>
      <charset val="134"/>
      <scheme val="minor"/>
    </font>
    <font>
      <b/>
      <sz val="10"/>
      <color theme="1"/>
      <name val="宋体"/>
      <family val="3"/>
      <charset val="134"/>
      <scheme val="minor"/>
    </font>
    <font>
      <sz val="9"/>
      <name val="宋体"/>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22">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style="hair">
        <color auto="1"/>
      </left>
      <right style="thin">
        <color auto="1"/>
      </right>
      <top style="hair">
        <color auto="1"/>
      </top>
      <bottom style="hair">
        <color auto="1"/>
      </bottom>
      <diagonal/>
    </border>
    <border>
      <left/>
      <right/>
      <top/>
      <bottom style="double">
        <color auto="1"/>
      </bottom>
      <diagonal/>
    </border>
    <border>
      <left style="double">
        <color auto="1"/>
      </left>
      <right style="hair">
        <color auto="1"/>
      </right>
      <top style="double">
        <color auto="1"/>
      </top>
      <bottom style="hair">
        <color auto="1"/>
      </bottom>
      <diagonal/>
    </border>
    <border>
      <left style="hair">
        <color auto="1"/>
      </left>
      <right/>
      <top style="double">
        <color auto="1"/>
      </top>
      <bottom style="hair">
        <color auto="1"/>
      </bottom>
      <diagonal/>
    </border>
    <border>
      <left style="double">
        <color auto="1"/>
      </left>
      <right style="hair">
        <color auto="1"/>
      </right>
      <top style="hair">
        <color auto="1"/>
      </top>
      <bottom style="hair">
        <color auto="1"/>
      </bottom>
      <diagonal/>
    </border>
    <border>
      <left/>
      <right/>
      <top style="double">
        <color auto="1"/>
      </top>
      <bottom style="double">
        <color auto="1"/>
      </bottom>
      <diagonal/>
    </border>
    <border>
      <left style="double">
        <color auto="1"/>
      </left>
      <right style="hair">
        <color auto="1"/>
      </right>
      <top style="hair">
        <color auto="1"/>
      </top>
      <bottom style="double">
        <color auto="1"/>
      </bottom>
      <diagonal/>
    </border>
    <border>
      <left style="hair">
        <color auto="1"/>
      </left>
      <right/>
      <top style="hair">
        <color auto="1"/>
      </top>
      <bottom style="double">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s>
  <cellStyleXfs count="9">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6" fillId="0" borderId="0"/>
    <xf numFmtId="0" fontId="6" fillId="0" borderId="0"/>
    <xf numFmtId="0" fontId="6" fillId="0" borderId="0"/>
  </cellStyleXfs>
  <cellXfs count="135">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6"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8" applyNumberFormat="1" applyFont="1" applyFill="1" applyBorder="1" applyAlignment="1">
      <alignment horizontal="right"/>
    </xf>
    <xf numFmtId="177" fontId="7" fillId="2" borderId="4" xfId="4" applyNumberFormat="1" applyFont="1" applyFill="1" applyBorder="1" applyAlignment="1">
      <alignment horizontal="right"/>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4" fillId="3" borderId="0" xfId="0" applyFont="1" applyFill="1"/>
    <xf numFmtId="177" fontId="3" fillId="3" borderId="5" xfId="0"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4" xfId="0" applyNumberFormat="1" applyFont="1" applyFill="1" applyBorder="1" applyAlignment="1" applyProtection="1">
      <alignment horizontal="left" wrapText="1"/>
      <protection locked="0"/>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4"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4"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7"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7"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6" fillId="4" borderId="4" xfId="1" applyFont="1" applyFill="1" applyBorder="1" applyAlignment="1">
      <alignment vertical="center" shrinkToFit="1"/>
    </xf>
    <xf numFmtId="43" fontId="17" fillId="0" borderId="4" xfId="1" applyFont="1" applyBorder="1" applyAlignment="1">
      <alignment vertical="center" shrinkToFit="1"/>
    </xf>
    <xf numFmtId="43" fontId="17" fillId="0" borderId="11" xfId="1" applyFont="1" applyBorder="1" applyAlignment="1">
      <alignment vertical="center" shrinkToFit="1"/>
    </xf>
    <xf numFmtId="43" fontId="17" fillId="4" borderId="4" xfId="1" applyFont="1" applyFill="1" applyBorder="1" applyAlignment="1">
      <alignment vertical="center" shrinkToFit="1"/>
    </xf>
    <xf numFmtId="43" fontId="9" fillId="0" borderId="4" xfId="1" applyFont="1" applyBorder="1" applyAlignment="1"/>
    <xf numFmtId="57" fontId="20" fillId="0" borderId="12" xfId="0" applyNumberFormat="1" applyFont="1" applyBorder="1" applyAlignment="1">
      <alignment horizontal="left"/>
    </xf>
    <xf numFmtId="57" fontId="20" fillId="0" borderId="12" xfId="0" applyNumberFormat="1" applyFont="1" applyBorder="1" applyAlignment="1">
      <alignment horizontal="right"/>
    </xf>
    <xf numFmtId="0" fontId="11" fillId="0" borderId="13" xfId="0" applyFont="1" applyBorder="1" applyAlignment="1">
      <alignment horizontal="center"/>
    </xf>
    <xf numFmtId="177" fontId="11" fillId="0" borderId="14" xfId="0" applyNumberFormat="1" applyFont="1" applyBorder="1" applyAlignment="1">
      <alignment horizontal="center"/>
    </xf>
    <xf numFmtId="0" fontId="9" fillId="0" borderId="15" xfId="0" applyFont="1" applyBorder="1" applyAlignment="1">
      <alignment wrapText="1"/>
    </xf>
    <xf numFmtId="177" fontId="9" fillId="0" borderId="5" xfId="0" applyNumberFormat="1" applyFont="1" applyBorder="1"/>
    <xf numFmtId="0" fontId="11" fillId="0" borderId="15" xfId="0" applyFont="1" applyBorder="1" applyAlignment="1">
      <alignment wrapText="1"/>
    </xf>
    <xf numFmtId="177" fontId="9" fillId="3" borderId="5" xfId="0" applyNumberFormat="1" applyFont="1" applyFill="1" applyBorder="1"/>
    <xf numFmtId="0" fontId="11" fillId="0" borderId="13" xfId="0" applyFont="1" applyBorder="1" applyAlignment="1">
      <alignment horizontal="justify" vertical="center" wrapText="1"/>
    </xf>
    <xf numFmtId="0" fontId="9" fillId="0" borderId="15" xfId="0" applyFont="1" applyBorder="1" applyAlignment="1">
      <alignment horizontal="justify" vertical="center" wrapText="1"/>
    </xf>
    <xf numFmtId="0" fontId="11" fillId="0" borderId="17" xfId="0" applyFont="1" applyBorder="1" applyAlignment="1">
      <alignment horizontal="justify" vertical="center" wrapText="1"/>
    </xf>
    <xf numFmtId="177" fontId="11" fillId="4" borderId="5" xfId="0" applyNumberFormat="1" applyFont="1" applyFill="1" applyBorder="1"/>
    <xf numFmtId="177" fontId="11" fillId="4" borderId="18" xfId="0" applyNumberFormat="1" applyFont="1" applyFill="1" applyBorder="1"/>
    <xf numFmtId="0" fontId="11" fillId="3" borderId="0" xfId="0" applyFont="1" applyFill="1" applyBorder="1" applyAlignment="1">
      <alignment horizontal="left"/>
    </xf>
    <xf numFmtId="31" fontId="11" fillId="3" borderId="0" xfId="0" applyNumberFormat="1" applyFont="1" applyFill="1" applyBorder="1" applyAlignment="1">
      <alignment horizontal="left"/>
    </xf>
    <xf numFmtId="0" fontId="11" fillId="3" borderId="21" xfId="0" applyFont="1" applyFill="1" applyBorder="1" applyAlignment="1">
      <alignment horizontal="right"/>
    </xf>
    <xf numFmtId="182" fontId="0" fillId="0" borderId="0" xfId="0" applyNumberFormat="1"/>
    <xf numFmtId="49" fontId="11" fillId="3" borderId="0" xfId="0" applyNumberFormat="1" applyFont="1" applyFill="1" applyBorder="1" applyAlignment="1">
      <alignment horizontal="left"/>
    </xf>
    <xf numFmtId="183" fontId="0" fillId="0" borderId="0" xfId="0" applyNumberFormat="1"/>
    <xf numFmtId="184" fontId="11" fillId="3" borderId="0" xfId="0" applyNumberFormat="1" applyFont="1" applyFill="1" applyBorder="1" applyAlignment="1">
      <alignment horizontal="left"/>
    </xf>
    <xf numFmtId="0" fontId="11" fillId="3" borderId="19" xfId="0" applyFont="1" applyFill="1" applyBorder="1" applyAlignment="1">
      <alignment horizontal="center"/>
    </xf>
    <xf numFmtId="0" fontId="11" fillId="3" borderId="20" xfId="0" applyFont="1" applyFill="1" applyBorder="1" applyAlignment="1">
      <alignment horizontal="center"/>
    </xf>
    <xf numFmtId="0" fontId="14" fillId="3" borderId="10" xfId="0" applyFont="1" applyFill="1" applyBorder="1" applyAlignment="1">
      <alignment horizontal="left"/>
    </xf>
    <xf numFmtId="0" fontId="15" fillId="3" borderId="0" xfId="0" applyFont="1" applyFill="1" applyBorder="1" applyAlignment="1">
      <alignment horizontal="center"/>
    </xf>
    <xf numFmtId="0" fontId="18" fillId="3" borderId="0" xfId="0" applyFont="1" applyFill="1" applyBorder="1" applyAlignment="1">
      <alignment horizontal="center"/>
    </xf>
    <xf numFmtId="0" fontId="19" fillId="0" borderId="0" xfId="0" applyFont="1" applyAlignment="1">
      <alignment horizontal="center"/>
    </xf>
    <xf numFmtId="57" fontId="20" fillId="0" borderId="0" xfId="0" applyNumberFormat="1" applyFont="1" applyBorder="1" applyAlignment="1">
      <alignment horizontal="center"/>
    </xf>
    <xf numFmtId="0" fontId="21" fillId="0" borderId="16" xfId="0" applyFont="1" applyBorder="1" applyAlignment="1">
      <alignment horizontal="left"/>
    </xf>
    <xf numFmtId="0" fontId="15" fillId="3" borderId="0" xfId="0" applyFont="1" applyFill="1" applyAlignment="1">
      <alignment horizontal="center"/>
    </xf>
    <xf numFmtId="0" fontId="18" fillId="3" borderId="0" xfId="0" applyFont="1" applyFill="1" applyAlignment="1">
      <alignment horizontal="center"/>
    </xf>
    <xf numFmtId="43" fontId="15" fillId="3" borderId="0" xfId="1" applyFont="1" applyFill="1" applyBorder="1" applyAlignment="1">
      <alignment horizontal="center"/>
    </xf>
    <xf numFmtId="43" fontId="18" fillId="3" borderId="0" xfId="1" applyFont="1" applyFill="1" applyBorder="1" applyAlignment="1">
      <alignment horizontal="center"/>
    </xf>
  </cellXfs>
  <cellStyles count="9">
    <cellStyle name="常规" xfId="0" builtinId="0"/>
    <cellStyle name="常规 3" xfId="5"/>
    <cellStyle name="常规_合并利润" xfId="7"/>
    <cellStyle name="常规_合并利润_3" xfId="6"/>
    <cellStyle name="常规_合并资产" xfId="4"/>
    <cellStyle name="常规_合并资产_2" xfId="8"/>
    <cellStyle name="常规_母公司资产" xfId="3"/>
    <cellStyle name="千位分隔" xfId="1" builtinId="3"/>
    <cellStyle name="千位分隔[0]" xfId="2" builtinId="6"/>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opLeftCell="A10" workbookViewId="0">
      <selection activeCell="E28" sqref="E28:E37"/>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c r="B1" s="54"/>
      <c r="I1" s="54"/>
    </row>
    <row r="2" spans="1:9">
      <c r="A2" s="123" t="s">
        <v>53</v>
      </c>
      <c r="B2" s="123"/>
      <c r="C2" s="123"/>
      <c r="D2" s="123"/>
      <c r="E2" s="123"/>
      <c r="F2" s="124"/>
    </row>
    <row r="3" spans="1:9" ht="14.25" thickBot="1">
      <c r="A3" s="116" t="s">
        <v>211</v>
      </c>
      <c r="B3" s="38"/>
      <c r="C3" s="38"/>
      <c r="D3" s="117">
        <v>43465</v>
      </c>
      <c r="E3" s="39" t="s">
        <v>1</v>
      </c>
      <c r="F3" s="118" t="s">
        <v>2</v>
      </c>
    </row>
    <row r="4" spans="1:9">
      <c r="A4" s="40" t="s">
        <v>3</v>
      </c>
      <c r="B4" s="41" t="s">
        <v>4</v>
      </c>
      <c r="C4" s="41" t="s">
        <v>5</v>
      </c>
      <c r="D4" s="41" t="s">
        <v>6</v>
      </c>
      <c r="E4" s="41" t="s">
        <v>4</v>
      </c>
      <c r="F4" s="42" t="s">
        <v>5</v>
      </c>
    </row>
    <row r="5" spans="1:9">
      <c r="A5" s="1" t="s">
        <v>7</v>
      </c>
      <c r="B5" s="2"/>
      <c r="C5" s="2"/>
      <c r="D5" s="27" t="s">
        <v>212</v>
      </c>
      <c r="E5" s="2"/>
      <c r="F5" s="14"/>
    </row>
    <row r="6" spans="1:9">
      <c r="A6" s="7" t="s">
        <v>213</v>
      </c>
      <c r="B6" s="6">
        <v>6194283572.8500004</v>
      </c>
      <c r="C6" s="6">
        <v>6465247275.6000004</v>
      </c>
      <c r="D6" s="7" t="s">
        <v>9</v>
      </c>
      <c r="E6" s="6">
        <v>0</v>
      </c>
      <c r="F6" s="28">
        <v>0</v>
      </c>
    </row>
    <row r="7" spans="1:9">
      <c r="A7" s="7" t="s">
        <v>214</v>
      </c>
      <c r="B7" s="6">
        <v>4532074165.3599997</v>
      </c>
      <c r="C7" s="6">
        <v>4914722944.79</v>
      </c>
      <c r="D7" s="7" t="s">
        <v>10</v>
      </c>
      <c r="E7" s="6">
        <v>16600000</v>
      </c>
      <c r="F7" s="28">
        <v>220000000</v>
      </c>
    </row>
    <row r="8" spans="1:9">
      <c r="A8" s="7" t="s">
        <v>215</v>
      </c>
      <c r="B8" s="6">
        <v>1066620579.39</v>
      </c>
      <c r="C8" s="6">
        <v>1515351133.23</v>
      </c>
      <c r="D8" s="7" t="s">
        <v>11</v>
      </c>
      <c r="E8" s="6">
        <v>0</v>
      </c>
      <c r="F8" s="28">
        <v>780000000</v>
      </c>
    </row>
    <row r="9" spans="1:9">
      <c r="A9" s="7" t="s">
        <v>216</v>
      </c>
      <c r="B9" s="6">
        <v>857957999.49000001</v>
      </c>
      <c r="C9" s="6">
        <v>1149271570.3900001</v>
      </c>
      <c r="D9" s="7" t="s">
        <v>217</v>
      </c>
      <c r="E9" s="6">
        <v>861011338.25999999</v>
      </c>
      <c r="F9" s="28">
        <v>1392815545.1700001</v>
      </c>
    </row>
    <row r="10" spans="1:9">
      <c r="A10" s="7" t="s">
        <v>218</v>
      </c>
      <c r="B10" s="29">
        <v>0</v>
      </c>
      <c r="C10" s="29">
        <v>0</v>
      </c>
      <c r="D10" s="7" t="s">
        <v>12</v>
      </c>
      <c r="E10" s="6">
        <v>8.82</v>
      </c>
      <c r="F10" s="28">
        <v>13032075.5</v>
      </c>
    </row>
    <row r="11" spans="1:9">
      <c r="A11" s="7" t="s">
        <v>219</v>
      </c>
      <c r="B11" s="6">
        <v>3343406231.4899998</v>
      </c>
      <c r="C11" s="6">
        <v>5364592470.7600002</v>
      </c>
      <c r="D11" s="7" t="s">
        <v>13</v>
      </c>
      <c r="E11" s="6">
        <v>4069215136.9899998</v>
      </c>
      <c r="F11" s="28">
        <v>6058562849.8500004</v>
      </c>
    </row>
    <row r="12" spans="1:9">
      <c r="A12" s="7" t="s">
        <v>220</v>
      </c>
      <c r="B12" s="6">
        <v>2752016973.3699999</v>
      </c>
      <c r="C12" s="6">
        <v>3417905324.6300001</v>
      </c>
      <c r="D12" s="7" t="s">
        <v>14</v>
      </c>
      <c r="E12" s="6">
        <v>5716776822.6000004</v>
      </c>
      <c r="F12" s="30">
        <v>6348763567.0699997</v>
      </c>
    </row>
    <row r="13" spans="1:9">
      <c r="A13" s="7" t="s">
        <v>221</v>
      </c>
      <c r="B13" s="6">
        <v>0</v>
      </c>
      <c r="C13" s="6">
        <v>647434.88</v>
      </c>
      <c r="D13" s="7" t="s">
        <v>15</v>
      </c>
      <c r="E13" s="6">
        <v>0</v>
      </c>
      <c r="F13" s="30">
        <v>0</v>
      </c>
    </row>
    <row r="14" spans="1:9">
      <c r="A14" s="7" t="s">
        <v>222</v>
      </c>
      <c r="B14" s="6">
        <v>2344349166.6399999</v>
      </c>
      <c r="C14" s="6">
        <v>4602382366.7299995</v>
      </c>
      <c r="D14" s="7" t="s">
        <v>16</v>
      </c>
      <c r="E14" s="6">
        <v>168595459.66999999</v>
      </c>
      <c r="F14" s="31">
        <v>129440469.5</v>
      </c>
    </row>
    <row r="15" spans="1:9">
      <c r="A15" s="7" t="s">
        <v>223</v>
      </c>
      <c r="B15" s="6">
        <v>451883249.80000001</v>
      </c>
      <c r="C15" s="6">
        <v>181350491.56</v>
      </c>
      <c r="D15" s="7" t="s">
        <v>17</v>
      </c>
      <c r="E15" s="6">
        <v>12934641.24</v>
      </c>
      <c r="F15" s="30">
        <v>53245940.770000003</v>
      </c>
    </row>
    <row r="16" spans="1:9">
      <c r="A16" s="7" t="s">
        <v>224</v>
      </c>
      <c r="B16" s="6">
        <v>211774266.78999999</v>
      </c>
      <c r="C16" s="6">
        <v>256836025.40000001</v>
      </c>
      <c r="D16" s="7" t="s">
        <v>18</v>
      </c>
      <c r="E16" s="6">
        <v>57954375.389999993</v>
      </c>
      <c r="F16" s="30">
        <v>130090770.06</v>
      </c>
    </row>
    <row r="17" spans="1:6">
      <c r="A17" s="7" t="s">
        <v>225</v>
      </c>
      <c r="B17" s="6">
        <v>199208153.65000001</v>
      </c>
      <c r="C17" s="6">
        <v>566916362.65999997</v>
      </c>
      <c r="D17" s="7" t="s">
        <v>19</v>
      </c>
      <c r="E17" s="6">
        <v>52368901.359999999</v>
      </c>
      <c r="F17" s="30">
        <v>133759300.09</v>
      </c>
    </row>
    <row r="18" spans="1:6">
      <c r="A18" s="7" t="s">
        <v>226</v>
      </c>
      <c r="B18" s="6">
        <v>0</v>
      </c>
      <c r="C18" s="6"/>
      <c r="D18" s="7" t="s">
        <v>227</v>
      </c>
      <c r="E18" s="6"/>
      <c r="F18" s="30"/>
    </row>
    <row r="19" spans="1:6">
      <c r="A19" s="7" t="s">
        <v>228</v>
      </c>
      <c r="B19" s="6">
        <v>3333946461.6300001</v>
      </c>
      <c r="C19" s="6">
        <v>3341951853.6700001</v>
      </c>
      <c r="D19" s="7" t="s">
        <v>20</v>
      </c>
      <c r="E19" s="6">
        <v>0</v>
      </c>
      <c r="F19" s="30">
        <v>0</v>
      </c>
    </row>
    <row r="20" spans="1:6">
      <c r="A20" s="7" t="s">
        <v>229</v>
      </c>
      <c r="B20" s="29">
        <v>0</v>
      </c>
      <c r="C20" s="29">
        <v>0</v>
      </c>
      <c r="D20" s="7" t="s">
        <v>21</v>
      </c>
      <c r="E20" s="6">
        <v>0</v>
      </c>
      <c r="F20" s="32">
        <v>0</v>
      </c>
    </row>
    <row r="21" spans="1:6">
      <c r="A21" s="7" t="s">
        <v>230</v>
      </c>
      <c r="B21" s="6">
        <v>294435.63</v>
      </c>
      <c r="C21" s="6">
        <v>15341802.119999999</v>
      </c>
      <c r="D21" s="7" t="s">
        <v>22</v>
      </c>
      <c r="E21" s="6">
        <v>3291930540.48</v>
      </c>
      <c r="F21" s="31">
        <v>5099079988.9799995</v>
      </c>
    </row>
    <row r="22" spans="1:6">
      <c r="A22" s="7" t="s">
        <v>231</v>
      </c>
      <c r="B22" s="29">
        <v>0</v>
      </c>
      <c r="C22" s="29">
        <v>0</v>
      </c>
      <c r="D22" s="7" t="s">
        <v>232</v>
      </c>
      <c r="E22" s="6"/>
      <c r="F22" s="31"/>
    </row>
    <row r="23" spans="1:6">
      <c r="A23" s="7" t="s">
        <v>233</v>
      </c>
      <c r="B23" s="29">
        <v>94986113.879999995</v>
      </c>
      <c r="C23" s="6">
        <v>103518783.95999999</v>
      </c>
      <c r="D23" s="7" t="s">
        <v>234</v>
      </c>
      <c r="E23" s="6"/>
      <c r="F23" s="31"/>
    </row>
    <row r="24" spans="1:6">
      <c r="A24" s="7" t="s">
        <v>235</v>
      </c>
      <c r="B24" s="29">
        <v>28442066.100000001</v>
      </c>
      <c r="C24" s="6">
        <v>30716208.649999999</v>
      </c>
      <c r="D24" s="7" t="s">
        <v>23</v>
      </c>
      <c r="E24" s="6">
        <v>0</v>
      </c>
      <c r="F24" s="31">
        <v>0</v>
      </c>
    </row>
    <row r="25" spans="1:6">
      <c r="A25" s="7" t="s">
        <v>236</v>
      </c>
      <c r="B25" s="29">
        <v>41871181.789999999</v>
      </c>
      <c r="C25" s="29">
        <v>32366284.219999999</v>
      </c>
      <c r="D25" s="7" t="s">
        <v>24</v>
      </c>
      <c r="E25" s="6">
        <v>78203818.439999998</v>
      </c>
      <c r="F25" s="30">
        <v>80646368.200000003</v>
      </c>
    </row>
    <row r="26" spans="1:6">
      <c r="A26" s="7" t="s">
        <v>237</v>
      </c>
      <c r="B26" s="29">
        <v>4818002.08</v>
      </c>
      <c r="C26" s="29">
        <v>4818002.08</v>
      </c>
      <c r="D26" s="43" t="s">
        <v>238</v>
      </c>
      <c r="E26" s="44">
        <f>SUM(E7:E25)-E22-E23</f>
        <v>14325591043.25</v>
      </c>
      <c r="F26" s="44">
        <f>SUM(F7:F25)-F22-F23</f>
        <v>20439436875.189999</v>
      </c>
    </row>
    <row r="27" spans="1:6">
      <c r="A27" s="7" t="s">
        <v>239</v>
      </c>
      <c r="B27" s="29">
        <v>170818517.65000001</v>
      </c>
      <c r="C27" s="29">
        <v>76987018.819999993</v>
      </c>
      <c r="D27" s="45" t="s">
        <v>55</v>
      </c>
      <c r="E27" s="46"/>
      <c r="F27" s="46"/>
    </row>
    <row r="28" spans="1:6">
      <c r="A28" s="7" t="s">
        <v>240</v>
      </c>
      <c r="B28" s="29">
        <v>88639436.209999993</v>
      </c>
      <c r="C28" s="29">
        <v>715979246.25999999</v>
      </c>
      <c r="D28" s="7" t="s">
        <v>241</v>
      </c>
      <c r="E28" s="6">
        <v>3441445000</v>
      </c>
      <c r="F28" s="6">
        <v>3441445000</v>
      </c>
    </row>
    <row r="29" spans="1:6">
      <c r="A29" s="17"/>
      <c r="B29" s="29"/>
      <c r="C29" s="29"/>
      <c r="D29" s="7" t="s">
        <v>25</v>
      </c>
      <c r="E29" s="6">
        <v>0</v>
      </c>
      <c r="F29" s="6">
        <v>0</v>
      </c>
    </row>
    <row r="30" spans="1:6">
      <c r="A30" s="4"/>
      <c r="B30" s="29"/>
      <c r="C30" s="6"/>
      <c r="D30" s="7" t="s">
        <v>242</v>
      </c>
      <c r="E30" s="6"/>
      <c r="F30" s="6">
        <v>0</v>
      </c>
    </row>
    <row r="31" spans="1:6">
      <c r="A31" s="4"/>
      <c r="B31" s="29"/>
      <c r="C31" s="6"/>
      <c r="D31" s="7" t="s">
        <v>243</v>
      </c>
      <c r="E31" s="6"/>
      <c r="F31" s="6">
        <v>0</v>
      </c>
    </row>
    <row r="32" spans="1:6">
      <c r="A32" s="4"/>
      <c r="B32" s="29"/>
      <c r="C32" s="34"/>
      <c r="D32" s="7" t="s">
        <v>244</v>
      </c>
      <c r="E32" s="6">
        <v>1694433525.8699999</v>
      </c>
      <c r="F32" s="6">
        <v>1694433525.8699999</v>
      </c>
    </row>
    <row r="33" spans="1:9">
      <c r="A33" s="4"/>
      <c r="B33" s="33"/>
      <c r="C33" s="34"/>
      <c r="D33" s="7" t="s">
        <v>245</v>
      </c>
      <c r="E33" s="6">
        <v>0</v>
      </c>
      <c r="F33" s="6">
        <v>0</v>
      </c>
    </row>
    <row r="34" spans="1:9">
      <c r="A34" s="4"/>
      <c r="B34" s="2"/>
      <c r="C34" s="2"/>
      <c r="D34" s="7" t="s">
        <v>246</v>
      </c>
      <c r="E34" s="6">
        <v>716620.95</v>
      </c>
      <c r="F34" s="6">
        <v>19249820.780000001</v>
      </c>
    </row>
    <row r="35" spans="1:9">
      <c r="A35" s="4"/>
      <c r="B35" s="2"/>
      <c r="C35" s="2"/>
      <c r="D35" s="7" t="s">
        <v>247</v>
      </c>
      <c r="E35" s="6">
        <v>327314195.44999999</v>
      </c>
      <c r="F35" s="6">
        <v>327314195.44999999</v>
      </c>
      <c r="G35" s="37"/>
      <c r="I35" s="36"/>
    </row>
    <row r="36" spans="1:9">
      <c r="A36" s="4"/>
      <c r="B36" s="2"/>
      <c r="C36" s="2"/>
      <c r="D36" s="7" t="s">
        <v>248</v>
      </c>
      <c r="E36" s="6">
        <v>654628390.89999998</v>
      </c>
      <c r="F36" s="6">
        <v>654628390.89999998</v>
      </c>
    </row>
    <row r="37" spans="1:9">
      <c r="A37" s="4"/>
      <c r="B37" s="2"/>
      <c r="C37" s="2"/>
      <c r="D37" s="7" t="s">
        <v>249</v>
      </c>
      <c r="E37" s="6">
        <v>-116770367.47</v>
      </c>
      <c r="F37" s="6">
        <v>116404796.04000001</v>
      </c>
    </row>
    <row r="38" spans="1:9">
      <c r="A38" s="4"/>
      <c r="B38" s="2"/>
      <c r="C38" s="2"/>
      <c r="D38" s="47" t="s">
        <v>56</v>
      </c>
      <c r="E38" s="48">
        <f>SUM(E28:E37)-E30-E31-E33</f>
        <v>6001767365.6999989</v>
      </c>
      <c r="F38" s="48">
        <f>SUM(F27:F37)-F30-F31-F33</f>
        <v>6253475729.039999</v>
      </c>
      <c r="I38" s="37"/>
    </row>
    <row r="39" spans="1:9">
      <c r="A39" s="4"/>
      <c r="B39" s="2"/>
      <c r="C39" s="2"/>
      <c r="D39" s="19" t="s">
        <v>57</v>
      </c>
      <c r="E39" s="6"/>
      <c r="F39" s="35">
        <v>-4519</v>
      </c>
    </row>
    <row r="40" spans="1:9">
      <c r="A40" s="4"/>
      <c r="B40" s="2"/>
      <c r="C40" s="2"/>
      <c r="D40" s="49" t="s">
        <v>58</v>
      </c>
      <c r="E40" s="50">
        <f>E38+E39</f>
        <v>6001767365.6999989</v>
      </c>
      <c r="F40" s="50">
        <f>F38+F39</f>
        <v>6253471210.039999</v>
      </c>
    </row>
    <row r="41" spans="1:9" ht="14.25" thickBot="1">
      <c r="A41" s="51" t="s">
        <v>26</v>
      </c>
      <c r="B41" s="52">
        <f>SUM(B6:B28)-B7-B9</f>
        <v>20327358408.950001</v>
      </c>
      <c r="C41" s="52">
        <f>SUM(C6:C28)-C7-C9</f>
        <v>26692908085.230003</v>
      </c>
      <c r="D41" s="53" t="s">
        <v>59</v>
      </c>
      <c r="E41" s="52">
        <f>E40+E26</f>
        <v>20327358408.949997</v>
      </c>
      <c r="F41" s="52">
        <f>F40+F26</f>
        <v>26692908085.229996</v>
      </c>
      <c r="G41" s="119">
        <f>B41-E41</f>
        <v>0</v>
      </c>
      <c r="H41" s="37">
        <f>C41-F41</f>
        <v>0</v>
      </c>
    </row>
    <row r="42" spans="1:9">
      <c r="A42" s="55" t="s">
        <v>62</v>
      </c>
      <c r="B42" s="55"/>
      <c r="C42" s="125" t="s">
        <v>60</v>
      </c>
      <c r="D42" s="125"/>
      <c r="E42" s="125" t="s">
        <v>61</v>
      </c>
      <c r="F42" s="125"/>
      <c r="G42" s="36">
        <f>E37-F37-合并损益表!C35</f>
        <v>0</v>
      </c>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1"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tabSelected="1" topLeftCell="A16" workbookViewId="0">
      <selection activeCell="C49" sqref="C49"/>
    </sheetView>
  </sheetViews>
  <sheetFormatPr defaultColWidth="38.375" defaultRowHeight="13.5"/>
  <cols>
    <col min="1" max="1" width="66.125" customWidth="1"/>
    <col min="2" max="2" width="35.375" customWidth="1"/>
    <col min="3" max="3" width="33.625" customWidth="1"/>
  </cols>
  <sheetData>
    <row r="2" spans="1:3" ht="18.75">
      <c r="A2" s="126" t="s">
        <v>52</v>
      </c>
      <c r="B2" s="127"/>
      <c r="C2" s="127"/>
    </row>
    <row r="3" spans="1:3" ht="14.25" thickBot="1">
      <c r="A3" s="38" t="s">
        <v>54</v>
      </c>
      <c r="B3" s="122">
        <v>43435</v>
      </c>
      <c r="C3" s="39" t="s">
        <v>28</v>
      </c>
    </row>
    <row r="4" spans="1:3">
      <c r="A4" s="40" t="s">
        <v>29</v>
      </c>
      <c r="B4" s="41" t="s">
        <v>30</v>
      </c>
      <c r="C4" s="42" t="s">
        <v>31</v>
      </c>
    </row>
    <row r="5" spans="1:3">
      <c r="A5" s="60" t="s">
        <v>32</v>
      </c>
      <c r="B5" s="94">
        <v>138914395.40000001</v>
      </c>
      <c r="C5" s="94">
        <v>572525312.01999998</v>
      </c>
    </row>
    <row r="6" spans="1:3">
      <c r="A6" s="20" t="s">
        <v>33</v>
      </c>
      <c r="B6" s="95">
        <v>43440903.710000001</v>
      </c>
      <c r="C6" s="96">
        <v>582226111.01999998</v>
      </c>
    </row>
    <row r="7" spans="1:3">
      <c r="A7" s="20" t="s">
        <v>34</v>
      </c>
      <c r="B7" s="95">
        <v>22325614.940000001</v>
      </c>
      <c r="C7" s="96">
        <v>383398324.48000002</v>
      </c>
    </row>
    <row r="8" spans="1:3">
      <c r="A8" s="20" t="s">
        <v>35</v>
      </c>
      <c r="B8" s="95">
        <v>21137216.93</v>
      </c>
      <c r="C8" s="96">
        <v>146598531.99000001</v>
      </c>
    </row>
    <row r="9" spans="1:3">
      <c r="A9" s="20" t="s">
        <v>36</v>
      </c>
      <c r="B9" s="95">
        <v>-1391402.57</v>
      </c>
      <c r="C9" s="96">
        <v>48553749.659999996</v>
      </c>
    </row>
    <row r="10" spans="1:3">
      <c r="A10" s="20" t="s">
        <v>37</v>
      </c>
      <c r="B10" s="95">
        <v>45971869.200000003</v>
      </c>
      <c r="C10" s="96">
        <v>248144588.90000001</v>
      </c>
    </row>
    <row r="11" spans="1:3">
      <c r="A11" s="20" t="s">
        <v>38</v>
      </c>
      <c r="B11" s="95">
        <v>51351163.630000003</v>
      </c>
      <c r="C11" s="96">
        <v>-310501133.01999998</v>
      </c>
    </row>
    <row r="12" spans="1:3">
      <c r="A12" s="20" t="s">
        <v>39</v>
      </c>
      <c r="B12" s="95">
        <v>-281881.21999999997</v>
      </c>
      <c r="C12" s="96">
        <v>-268654.01</v>
      </c>
    </row>
    <row r="13" spans="1:3">
      <c r="A13" s="20" t="s">
        <v>40</v>
      </c>
      <c r="B13" s="95">
        <v>-5854258.4100000001</v>
      </c>
      <c r="C13" s="96">
        <v>30955159.789999999</v>
      </c>
    </row>
    <row r="14" spans="1:3">
      <c r="A14" s="20" t="s">
        <v>41</v>
      </c>
      <c r="B14" s="95">
        <v>-163380.76</v>
      </c>
      <c r="C14" s="96">
        <v>680885.97</v>
      </c>
    </row>
    <row r="15" spans="1:3">
      <c r="A15" s="20" t="s">
        <v>42</v>
      </c>
      <c r="B15" s="95">
        <v>1468122.41</v>
      </c>
      <c r="C15" s="96">
        <v>17943586.219999999</v>
      </c>
    </row>
    <row r="16" spans="1:3">
      <c r="A16" s="20" t="s">
        <v>188</v>
      </c>
      <c r="B16" s="95">
        <v>121811.6</v>
      </c>
      <c r="C16" s="96">
        <v>497949.12</v>
      </c>
    </row>
    <row r="17" spans="1:3">
      <c r="A17" s="20" t="s">
        <v>63</v>
      </c>
      <c r="B17" s="95">
        <v>2578164.02</v>
      </c>
      <c r="C17" s="96">
        <v>2578164.02</v>
      </c>
    </row>
    <row r="18" spans="1:3">
      <c r="A18" s="60" t="s">
        <v>43</v>
      </c>
      <c r="B18" s="94">
        <v>259112171.69999999</v>
      </c>
      <c r="C18" s="94">
        <v>869427637.83000004</v>
      </c>
    </row>
    <row r="19" spans="1:3">
      <c r="A19" s="20" t="s">
        <v>189</v>
      </c>
      <c r="B19" s="95">
        <v>576990</v>
      </c>
      <c r="C19" s="96">
        <v>7564524.3700000001</v>
      </c>
    </row>
    <row r="20" spans="1:3">
      <c r="A20" s="20" t="s">
        <v>44</v>
      </c>
      <c r="B20" s="95">
        <v>179028010.62</v>
      </c>
      <c r="C20" s="96">
        <v>790730144.35000002</v>
      </c>
    </row>
    <row r="21" spans="1:3">
      <c r="A21" s="20" t="s">
        <v>45</v>
      </c>
      <c r="B21" s="95">
        <v>79270901.819999993</v>
      </c>
      <c r="C21" s="96">
        <v>67403237.840000004</v>
      </c>
    </row>
    <row r="22" spans="1:3">
      <c r="A22" s="20" t="s">
        <v>46</v>
      </c>
      <c r="B22" s="95">
        <v>236269.26</v>
      </c>
      <c r="C22" s="96">
        <v>3729731.27</v>
      </c>
    </row>
    <row r="23" spans="1:3">
      <c r="A23" s="60" t="s">
        <v>190</v>
      </c>
      <c r="B23" s="94">
        <v>-120197776.3</v>
      </c>
      <c r="C23" s="94">
        <v>-296902325.81</v>
      </c>
    </row>
    <row r="24" spans="1:3">
      <c r="A24" s="20" t="s">
        <v>47</v>
      </c>
      <c r="B24" s="95">
        <v>-1121796.8500000001</v>
      </c>
      <c r="C24" s="96">
        <v>1275675.45</v>
      </c>
    </row>
    <row r="25" spans="1:3">
      <c r="A25" s="20" t="s">
        <v>48</v>
      </c>
      <c r="B25" s="95">
        <v>2862350.16</v>
      </c>
      <c r="C25" s="96">
        <v>6392692.9199999999</v>
      </c>
    </row>
    <row r="26" spans="1:3">
      <c r="A26" s="60" t="s">
        <v>191</v>
      </c>
      <c r="B26" s="94">
        <v>-124181923.31</v>
      </c>
      <c r="C26" s="94">
        <v>-302019343.27999997</v>
      </c>
    </row>
    <row r="27" spans="1:3">
      <c r="A27" s="20" t="s">
        <v>49</v>
      </c>
      <c r="B27" s="95">
        <v>-31950006.300000001</v>
      </c>
      <c r="C27" s="96">
        <v>-68848384.140000001</v>
      </c>
    </row>
    <row r="28" spans="1:3">
      <c r="A28" s="60" t="s">
        <v>192</v>
      </c>
      <c r="B28" s="94">
        <v>-92231917.010000005</v>
      </c>
      <c r="C28" s="94">
        <v>-233170959.13999999</v>
      </c>
    </row>
    <row r="29" spans="1:3">
      <c r="A29" s="62" t="s">
        <v>193</v>
      </c>
      <c r="B29" s="97"/>
      <c r="C29" s="97" t="s">
        <v>251</v>
      </c>
    </row>
    <row r="30" spans="1:3">
      <c r="A30" s="62" t="s">
        <v>64</v>
      </c>
      <c r="B30" s="97"/>
      <c r="C30" s="97" t="s">
        <v>251</v>
      </c>
    </row>
    <row r="31" spans="1:3">
      <c r="A31" s="62" t="s">
        <v>194</v>
      </c>
      <c r="B31" s="97">
        <v>-92231917.010000005</v>
      </c>
      <c r="C31" s="97">
        <v>-233170959.13999999</v>
      </c>
    </row>
    <row r="32" spans="1:3">
      <c r="A32" s="62" t="s">
        <v>195</v>
      </c>
      <c r="B32" s="97"/>
      <c r="C32" s="96" t="s">
        <v>252</v>
      </c>
    </row>
    <row r="33" spans="1:3">
      <c r="A33" s="62" t="s">
        <v>65</v>
      </c>
      <c r="B33" s="97"/>
      <c r="C33" s="97" t="s">
        <v>251</v>
      </c>
    </row>
    <row r="34" spans="1:3">
      <c r="A34" s="62" t="s">
        <v>196</v>
      </c>
      <c r="B34" s="97" t="s">
        <v>251</v>
      </c>
      <c r="C34" s="96">
        <v>4204.37</v>
      </c>
    </row>
    <row r="35" spans="1:3">
      <c r="A35" s="26" t="s">
        <v>197</v>
      </c>
      <c r="B35" s="95">
        <v>-92231917.010000005</v>
      </c>
      <c r="C35" s="95">
        <v>-233175163.50999999</v>
      </c>
    </row>
    <row r="36" spans="1:3">
      <c r="A36" s="64" t="s">
        <v>50</v>
      </c>
      <c r="B36" s="98">
        <v>-17706280.940000001</v>
      </c>
      <c r="C36" s="98">
        <v>-18533199.829999998</v>
      </c>
    </row>
    <row r="37" spans="1:3">
      <c r="A37" s="12" t="s">
        <v>66</v>
      </c>
      <c r="B37" s="99">
        <v>-17706280.940000001</v>
      </c>
      <c r="C37" s="100">
        <v>-18533199.829999998</v>
      </c>
    </row>
    <row r="38" spans="1:3">
      <c r="A38" s="12" t="s">
        <v>198</v>
      </c>
      <c r="B38" s="99" t="s">
        <v>253</v>
      </c>
      <c r="C38" s="99" t="s">
        <v>253</v>
      </c>
    </row>
    <row r="39" spans="1:3">
      <c r="A39" s="12" t="s">
        <v>199</v>
      </c>
      <c r="B39" s="95" t="s">
        <v>252</v>
      </c>
      <c r="C39" s="96" t="s">
        <v>252</v>
      </c>
    </row>
    <row r="40" spans="1:3">
      <c r="A40" s="24" t="s">
        <v>200</v>
      </c>
      <c r="B40" s="95" t="s">
        <v>252</v>
      </c>
      <c r="C40" s="96" t="s">
        <v>252</v>
      </c>
    </row>
    <row r="41" spans="1:3">
      <c r="A41" s="12" t="s">
        <v>201</v>
      </c>
      <c r="B41" s="99">
        <v>-17706280.940000001</v>
      </c>
      <c r="C41" s="99">
        <v>-18533199.829999998</v>
      </c>
    </row>
    <row r="42" spans="1:3">
      <c r="A42" s="24" t="s">
        <v>202</v>
      </c>
      <c r="B42" s="95">
        <v>291892.34999999998</v>
      </c>
      <c r="C42" s="96">
        <v>87000</v>
      </c>
    </row>
    <row r="43" spans="1:3">
      <c r="A43" s="12" t="s">
        <v>203</v>
      </c>
      <c r="B43" s="95">
        <v>-17998173.289999999</v>
      </c>
      <c r="C43" s="96">
        <v>-18620199.829999998</v>
      </c>
    </row>
    <row r="44" spans="1:3">
      <c r="A44" s="12" t="s">
        <v>204</v>
      </c>
      <c r="B44" s="95"/>
      <c r="C44" s="96" t="s">
        <v>252</v>
      </c>
    </row>
    <row r="45" spans="1:3">
      <c r="A45" s="12" t="s">
        <v>205</v>
      </c>
      <c r="B45" s="95"/>
      <c r="C45" s="96" t="s">
        <v>252</v>
      </c>
    </row>
    <row r="46" spans="1:3">
      <c r="A46" s="12" t="s">
        <v>206</v>
      </c>
      <c r="B46" s="95"/>
      <c r="C46" s="96" t="s">
        <v>252</v>
      </c>
    </row>
    <row r="47" spans="1:3">
      <c r="A47" s="12" t="s">
        <v>207</v>
      </c>
      <c r="B47" s="95"/>
      <c r="C47" s="96" t="s">
        <v>252</v>
      </c>
    </row>
    <row r="48" spans="1:3">
      <c r="A48" s="12" t="s">
        <v>208</v>
      </c>
      <c r="B48" s="95"/>
      <c r="C48" s="96" t="s">
        <v>252</v>
      </c>
    </row>
    <row r="49" spans="1:3">
      <c r="A49" s="64" t="s">
        <v>51</v>
      </c>
      <c r="B49" s="101">
        <v>-109938197.95</v>
      </c>
      <c r="C49" s="101">
        <v>-251704158.97</v>
      </c>
    </row>
    <row r="50" spans="1:3">
      <c r="A50" s="12" t="s">
        <v>209</v>
      </c>
      <c r="B50" s="102">
        <v>-109938197.95</v>
      </c>
      <c r="C50" s="102">
        <v>-251708363.34</v>
      </c>
    </row>
    <row r="51" spans="1:3">
      <c r="A51" s="12" t="s">
        <v>210</v>
      </c>
      <c r="B51" s="102" t="s">
        <v>252</v>
      </c>
      <c r="C51" s="102">
        <v>4204.37</v>
      </c>
    </row>
    <row r="52" spans="1:3">
      <c r="A52" s="64" t="s">
        <v>67</v>
      </c>
      <c r="B52" s="65"/>
      <c r="C52" s="66">
        <v>0</v>
      </c>
    </row>
    <row r="53" spans="1:3">
      <c r="A53" s="67" t="s">
        <v>68</v>
      </c>
      <c r="B53" s="68"/>
      <c r="C53" s="69"/>
    </row>
    <row r="54" spans="1:3" ht="14.25" thickBot="1">
      <c r="A54" s="70" t="s">
        <v>69</v>
      </c>
      <c r="B54" s="71"/>
      <c r="C54" s="72"/>
    </row>
    <row r="55" spans="1:3">
      <c r="A55" s="55" t="s">
        <v>70</v>
      </c>
      <c r="B55" s="55" t="s">
        <v>71</v>
      </c>
      <c r="C55" s="73" t="s">
        <v>73</v>
      </c>
    </row>
  </sheetData>
  <mergeCells count="1">
    <mergeCell ref="A2:C2"/>
  </mergeCells>
  <phoneticPr fontId="2" type="noConversion"/>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topLeftCell="A43" workbookViewId="0">
      <selection activeCell="A43" sqref="A1:XFD1048576"/>
    </sheetView>
  </sheetViews>
  <sheetFormatPr defaultColWidth="43.875" defaultRowHeight="13.5"/>
  <cols>
    <col min="1" max="1" width="47.375" customWidth="1"/>
    <col min="2" max="2" width="31.125" customWidth="1"/>
  </cols>
  <sheetData>
    <row r="2" spans="1:2" ht="14.25">
      <c r="A2" s="128" t="s">
        <v>117</v>
      </c>
      <c r="B2" s="128"/>
    </row>
    <row r="3" spans="1:2">
      <c r="A3" s="129"/>
      <c r="B3" s="129"/>
    </row>
    <row r="4" spans="1:2" ht="14.25" thickBot="1">
      <c r="A4" s="103" t="s">
        <v>118</v>
      </c>
      <c r="B4" s="104" t="s">
        <v>1</v>
      </c>
    </row>
    <row r="5" spans="1:2" ht="14.25" thickTop="1">
      <c r="A5" s="105" t="s">
        <v>119</v>
      </c>
      <c r="B5" s="106" t="s">
        <v>120</v>
      </c>
    </row>
    <row r="6" spans="1:2">
      <c r="A6" s="107" t="s">
        <v>121</v>
      </c>
      <c r="B6" s="108"/>
    </row>
    <row r="7" spans="1:2">
      <c r="A7" s="107" t="s">
        <v>122</v>
      </c>
      <c r="B7" s="108">
        <v>-1702317311.5500002</v>
      </c>
    </row>
    <row r="8" spans="1:2">
      <c r="A8" s="107" t="s">
        <v>123</v>
      </c>
      <c r="B8" s="108">
        <v>772591051.44000006</v>
      </c>
    </row>
    <row r="9" spans="1:2">
      <c r="A9" s="107" t="s">
        <v>124</v>
      </c>
      <c r="B9" s="108">
        <v>-100000000</v>
      </c>
    </row>
    <row r="10" spans="1:2">
      <c r="A10" s="107" t="s">
        <v>125</v>
      </c>
      <c r="B10" s="108">
        <v>1887535455.8299997</v>
      </c>
    </row>
    <row r="11" spans="1:2">
      <c r="A11" s="107" t="s">
        <v>126</v>
      </c>
      <c r="B11" s="108">
        <v>858624593.14999962</v>
      </c>
    </row>
    <row r="12" spans="1:2">
      <c r="A12" s="107" t="s">
        <v>127</v>
      </c>
      <c r="B12" s="108">
        <v>1006804719.3600019</v>
      </c>
    </row>
    <row r="13" spans="1:2">
      <c r="A13" s="107" t="s">
        <v>128</v>
      </c>
      <c r="B13" s="108">
        <v>26080189.719999969</v>
      </c>
    </row>
    <row r="14" spans="1:2">
      <c r="A14" s="109" t="s">
        <v>129</v>
      </c>
      <c r="B14" s="94">
        <v>2749318697.9500008</v>
      </c>
    </row>
    <row r="15" spans="1:2">
      <c r="A15" s="107" t="s">
        <v>130</v>
      </c>
      <c r="B15" s="108">
        <v>0</v>
      </c>
    </row>
    <row r="16" spans="1:2">
      <c r="A16" s="107" t="s">
        <v>131</v>
      </c>
      <c r="B16" s="108">
        <v>-61392539.74000001</v>
      </c>
    </row>
    <row r="17" spans="1:2">
      <c r="A17" s="107" t="s">
        <v>132</v>
      </c>
      <c r="B17" s="108">
        <v>99436166.589999989</v>
      </c>
    </row>
    <row r="18" spans="1:2">
      <c r="A18" s="107" t="s">
        <v>133</v>
      </c>
      <c r="B18" s="108">
        <v>288706591.26999998</v>
      </c>
    </row>
    <row r="19" spans="1:2">
      <c r="A19" s="107" t="s">
        <v>134</v>
      </c>
      <c r="B19" s="108">
        <v>680303.82639999501</v>
      </c>
    </row>
    <row r="20" spans="1:2">
      <c r="A20" s="107" t="s">
        <v>135</v>
      </c>
      <c r="B20" s="108">
        <v>1157400855.2900014</v>
      </c>
    </row>
    <row r="21" spans="1:2">
      <c r="A21" s="109" t="s">
        <v>136</v>
      </c>
      <c r="B21" s="94">
        <v>1484831377.2364013</v>
      </c>
    </row>
    <row r="22" spans="1:2">
      <c r="A22" s="109" t="s">
        <v>137</v>
      </c>
      <c r="B22" s="94">
        <v>1264487320.7135994</v>
      </c>
    </row>
    <row r="23" spans="1:2">
      <c r="A23" s="109" t="s">
        <v>138</v>
      </c>
      <c r="B23" s="110"/>
    </row>
    <row r="24" spans="1:2">
      <c r="A24" s="107" t="s">
        <v>139</v>
      </c>
      <c r="B24" s="108">
        <v>869864476.57999992</v>
      </c>
    </row>
    <row r="25" spans="1:2">
      <c r="A25" s="107" t="s">
        <v>140</v>
      </c>
      <c r="B25" s="108">
        <v>-584083982.90360022</v>
      </c>
    </row>
    <row r="26" spans="1:2">
      <c r="A26" s="107" t="s">
        <v>141</v>
      </c>
      <c r="B26" s="108">
        <v>0</v>
      </c>
    </row>
    <row r="27" spans="1:2">
      <c r="A27" s="107" t="s">
        <v>142</v>
      </c>
      <c r="B27" s="108">
        <v>2278030.4100000015</v>
      </c>
    </row>
    <row r="28" spans="1:2">
      <c r="A28" s="109" t="s">
        <v>143</v>
      </c>
      <c r="B28" s="94">
        <v>288058524.08639973</v>
      </c>
    </row>
    <row r="29" spans="1:2">
      <c r="A29" s="107" t="s">
        <v>144</v>
      </c>
      <c r="B29" s="108">
        <v>126000000</v>
      </c>
    </row>
    <row r="30" spans="1:2">
      <c r="A30" s="107" t="s">
        <v>145</v>
      </c>
      <c r="B30" s="108">
        <v>19351682.04000001</v>
      </c>
    </row>
    <row r="31" spans="1:2">
      <c r="A31" s="107" t="s">
        <v>146</v>
      </c>
      <c r="B31" s="108">
        <v>0</v>
      </c>
    </row>
    <row r="32" spans="1:2">
      <c r="A32" s="107" t="s">
        <v>147</v>
      </c>
      <c r="B32" s="108">
        <v>0</v>
      </c>
    </row>
    <row r="33" spans="1:2">
      <c r="A33" s="109" t="s">
        <v>148</v>
      </c>
      <c r="B33" s="94">
        <v>145351682.04000002</v>
      </c>
    </row>
    <row r="34" spans="1:2">
      <c r="A34" s="109" t="s">
        <v>149</v>
      </c>
      <c r="B34" s="94">
        <v>142706842.04639971</v>
      </c>
    </row>
    <row r="35" spans="1:2">
      <c r="A35" s="107" t="s">
        <v>150</v>
      </c>
      <c r="B35" s="108"/>
    </row>
    <row r="36" spans="1:2">
      <c r="A36" s="107" t="s">
        <v>151</v>
      </c>
      <c r="B36" s="108">
        <v>0</v>
      </c>
    </row>
    <row r="37" spans="1:2">
      <c r="A37" s="107" t="s">
        <v>152</v>
      </c>
      <c r="B37" s="108">
        <v>0</v>
      </c>
    </row>
    <row r="38" spans="1:2">
      <c r="A38" s="107" t="s">
        <v>153</v>
      </c>
      <c r="B38" s="108">
        <v>123772001236.81</v>
      </c>
    </row>
    <row r="39" spans="1:2">
      <c r="A39" s="107" t="s">
        <v>154</v>
      </c>
      <c r="B39" s="108">
        <v>0</v>
      </c>
    </row>
    <row r="40" spans="1:2">
      <c r="A40" s="107" t="s">
        <v>155</v>
      </c>
      <c r="B40" s="108">
        <v>0</v>
      </c>
    </row>
    <row r="41" spans="1:2">
      <c r="A41" s="109" t="s">
        <v>156</v>
      </c>
      <c r="B41" s="94">
        <v>123772001236.81</v>
      </c>
    </row>
    <row r="42" spans="1:2">
      <c r="A42" s="107" t="s">
        <v>157</v>
      </c>
      <c r="B42" s="108">
        <v>124772001236.81</v>
      </c>
    </row>
    <row r="43" spans="1:2">
      <c r="A43" s="107" t="s">
        <v>158</v>
      </c>
      <c r="B43" s="108">
        <v>364589814.08000034</v>
      </c>
    </row>
    <row r="44" spans="1:2">
      <c r="A44" s="107" t="s">
        <v>159</v>
      </c>
      <c r="B44" s="108">
        <v>0</v>
      </c>
    </row>
    <row r="45" spans="1:2">
      <c r="A45" s="107" t="s">
        <v>160</v>
      </c>
      <c r="B45" s="108">
        <v>0</v>
      </c>
    </row>
    <row r="46" spans="1:2">
      <c r="A46" s="109" t="s">
        <v>161</v>
      </c>
      <c r="B46" s="94">
        <v>125136591050.89</v>
      </c>
    </row>
    <row r="47" spans="1:2">
      <c r="A47" s="109" t="s">
        <v>162</v>
      </c>
      <c r="B47" s="94">
        <v>-1364589814.0800018</v>
      </c>
    </row>
    <row r="48" spans="1:2">
      <c r="A48" s="109" t="s">
        <v>163</v>
      </c>
      <c r="B48" s="108">
        <v>150133.35</v>
      </c>
    </row>
    <row r="49" spans="1:3">
      <c r="A49" s="109" t="s">
        <v>164</v>
      </c>
      <c r="B49" s="94">
        <v>42754482.029997446</v>
      </c>
    </row>
    <row r="50" spans="1:3">
      <c r="A50" s="109" t="s">
        <v>165</v>
      </c>
      <c r="B50" s="108">
        <v>7980598408.8299999</v>
      </c>
    </row>
    <row r="51" spans="1:3" ht="14.25" thickBot="1">
      <c r="A51" s="109" t="s">
        <v>166</v>
      </c>
      <c r="B51" s="114">
        <v>8023352890.8599977</v>
      </c>
      <c r="C51" s="37">
        <f>B51-合并资产负债表!B6-合并资产负债表!B8</f>
        <v>762448738.61999738</v>
      </c>
    </row>
    <row r="52" spans="1:3" ht="15" thickTop="1" thickBot="1">
      <c r="A52" s="130" t="s">
        <v>167</v>
      </c>
      <c r="B52" s="130"/>
    </row>
    <row r="53" spans="1:3" ht="14.25" thickTop="1">
      <c r="A53" s="111" t="s">
        <v>168</v>
      </c>
      <c r="B53" s="108">
        <v>-175828797.72999999</v>
      </c>
      <c r="C53" s="36">
        <f>B53-合并损益表!C28</f>
        <v>57342161.409999996</v>
      </c>
    </row>
    <row r="54" spans="1:3">
      <c r="A54" s="112" t="s">
        <v>169</v>
      </c>
      <c r="B54" s="108">
        <v>-1697663.9799999997</v>
      </c>
    </row>
    <row r="55" spans="1:3">
      <c r="A55" s="112" t="s">
        <v>170</v>
      </c>
      <c r="B55" s="108">
        <v>9690009.6899999995</v>
      </c>
    </row>
    <row r="56" spans="1:3">
      <c r="A56" s="112" t="s">
        <v>171</v>
      </c>
      <c r="B56" s="108">
        <v>5911676.3499999996</v>
      </c>
    </row>
    <row r="57" spans="1:3">
      <c r="A57" s="112" t="s">
        <v>172</v>
      </c>
      <c r="B57" s="108">
        <v>3630112.9899999998</v>
      </c>
    </row>
    <row r="58" spans="1:3" ht="24">
      <c r="A58" s="112" t="s">
        <v>173</v>
      </c>
      <c r="B58" s="108">
        <v>425390.82</v>
      </c>
    </row>
    <row r="59" spans="1:3">
      <c r="A59" s="112" t="s">
        <v>174</v>
      </c>
      <c r="B59" s="108">
        <v>0</v>
      </c>
    </row>
    <row r="60" spans="1:3">
      <c r="A60" s="112" t="s">
        <v>175</v>
      </c>
      <c r="B60" s="108">
        <v>-32179693.399999984</v>
      </c>
    </row>
    <row r="61" spans="1:3">
      <c r="A61" s="112" t="s">
        <v>176</v>
      </c>
      <c r="B61" s="108">
        <v>175972636.54000002</v>
      </c>
    </row>
    <row r="62" spans="1:3">
      <c r="A62" s="112" t="s">
        <v>177</v>
      </c>
      <c r="B62" s="108">
        <v>-150133.35</v>
      </c>
    </row>
    <row r="63" spans="1:3">
      <c r="A63" s="112" t="s">
        <v>178</v>
      </c>
      <c r="B63" s="108">
        <v>110906662.91000009</v>
      </c>
    </row>
    <row r="64" spans="1:3">
      <c r="A64" s="112" t="s">
        <v>179</v>
      </c>
      <c r="B64" s="108">
        <v>-43626053.206399992</v>
      </c>
    </row>
    <row r="65" spans="1:3">
      <c r="A65" s="112" t="s">
        <v>180</v>
      </c>
      <c r="B65" s="108">
        <v>46901780.873600088</v>
      </c>
    </row>
    <row r="66" spans="1:3" ht="24">
      <c r="A66" s="112" t="s">
        <v>181</v>
      </c>
      <c r="B66" s="108">
        <v>-1453840482.9200001</v>
      </c>
    </row>
    <row r="67" spans="1:3">
      <c r="A67" s="112" t="s">
        <v>182</v>
      </c>
      <c r="B67" s="108">
        <v>-1014452958.37</v>
      </c>
    </row>
    <row r="68" spans="1:3">
      <c r="A68" s="112" t="s">
        <v>183</v>
      </c>
      <c r="B68" s="108">
        <v>2455114366.5963998</v>
      </c>
    </row>
    <row r="69" spans="1:3">
      <c r="A69" s="112" t="s">
        <v>184</v>
      </c>
      <c r="B69" s="108">
        <v>1177710466.9000001</v>
      </c>
    </row>
    <row r="70" spans="1:3" ht="14.25" thickBot="1">
      <c r="A70" s="113" t="s">
        <v>185</v>
      </c>
      <c r="B70" s="115">
        <v>1264487320.7136002</v>
      </c>
      <c r="C70" s="37">
        <f>B70-B22</f>
        <v>0</v>
      </c>
    </row>
  </sheetData>
  <mergeCells count="3">
    <mergeCell ref="A2:B2"/>
    <mergeCell ref="A3:B3"/>
    <mergeCell ref="A52:B5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4"/>
  <sheetViews>
    <sheetView topLeftCell="A10" workbookViewId="0">
      <selection activeCell="C31" sqref="C31"/>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 min="7" max="7" width="22.75" bestFit="1" customWidth="1"/>
  </cols>
  <sheetData>
    <row r="2" spans="1:6" ht="18.75">
      <c r="A2" s="131" t="s">
        <v>0</v>
      </c>
      <c r="B2" s="132"/>
      <c r="C2" s="132"/>
      <c r="D2" s="132"/>
      <c r="E2" s="132"/>
      <c r="F2" s="132"/>
    </row>
    <row r="3" spans="1:6" ht="14.25" thickBot="1">
      <c r="A3" s="38" t="s">
        <v>54</v>
      </c>
      <c r="B3" s="38"/>
      <c r="C3" s="77"/>
      <c r="D3" s="78">
        <f>合并资产负债表!D3</f>
        <v>43465</v>
      </c>
      <c r="E3" s="79" t="s">
        <v>1</v>
      </c>
      <c r="F3" s="79" t="s">
        <v>2</v>
      </c>
    </row>
    <row r="4" spans="1:6">
      <c r="A4" s="40" t="s">
        <v>3</v>
      </c>
      <c r="B4" s="41" t="s">
        <v>4</v>
      </c>
      <c r="C4" s="41" t="s">
        <v>5</v>
      </c>
      <c r="D4" s="41" t="s">
        <v>6</v>
      </c>
      <c r="E4" s="41" t="s">
        <v>4</v>
      </c>
      <c r="F4" s="42" t="s">
        <v>5</v>
      </c>
    </row>
    <row r="5" spans="1:6">
      <c r="A5" s="1" t="s">
        <v>7</v>
      </c>
      <c r="B5" s="2"/>
      <c r="C5" s="2"/>
      <c r="D5" s="3" t="s">
        <v>8</v>
      </c>
      <c r="E5" s="2"/>
      <c r="F5" s="14"/>
    </row>
    <row r="6" spans="1:6">
      <c r="A6" s="4" t="s">
        <v>81</v>
      </c>
      <c r="B6" s="5">
        <v>5992816341.8400002</v>
      </c>
      <c r="C6" s="6">
        <v>5329639242.0600004</v>
      </c>
      <c r="D6" s="7" t="s">
        <v>9</v>
      </c>
      <c r="E6" s="8">
        <v>0</v>
      </c>
      <c r="F6" s="28">
        <v>0</v>
      </c>
    </row>
    <row r="7" spans="1:6">
      <c r="A7" s="4" t="s">
        <v>82</v>
      </c>
      <c r="B7" s="5">
        <v>4393226593.75</v>
      </c>
      <c r="C7" s="6">
        <v>4704020960.79</v>
      </c>
      <c r="D7" s="7" t="s">
        <v>10</v>
      </c>
      <c r="E7" s="8">
        <v>16600000</v>
      </c>
      <c r="F7" s="28">
        <v>220000000</v>
      </c>
    </row>
    <row r="8" spans="1:6">
      <c r="A8" s="4" t="s">
        <v>83</v>
      </c>
      <c r="B8" s="5">
        <v>943417837.88</v>
      </c>
      <c r="C8" s="6">
        <v>1325129205.24</v>
      </c>
      <c r="D8" s="7" t="s">
        <v>11</v>
      </c>
      <c r="E8" s="8">
        <v>0</v>
      </c>
      <c r="F8" s="30">
        <v>780000000</v>
      </c>
    </row>
    <row r="9" spans="1:6" ht="24">
      <c r="A9" s="4" t="s">
        <v>84</v>
      </c>
      <c r="B9" s="5">
        <v>737675147.34000003</v>
      </c>
      <c r="C9" s="6">
        <v>1027873314.47</v>
      </c>
      <c r="D9" s="59" t="s">
        <v>85</v>
      </c>
      <c r="E9" s="8">
        <v>0</v>
      </c>
      <c r="F9" s="28">
        <v>0</v>
      </c>
    </row>
    <row r="10" spans="1:6">
      <c r="A10" s="4" t="s">
        <v>86</v>
      </c>
      <c r="B10" s="5">
        <v>0</v>
      </c>
      <c r="C10" s="6">
        <v>0</v>
      </c>
      <c r="D10" s="10" t="s">
        <v>12</v>
      </c>
      <c r="E10" s="8">
        <v>8.82</v>
      </c>
      <c r="F10" s="28">
        <v>13032075.5</v>
      </c>
    </row>
    <row r="11" spans="1:6">
      <c r="A11" s="4" t="s">
        <v>87</v>
      </c>
      <c r="B11" s="5">
        <v>3343406231.4899998</v>
      </c>
      <c r="C11" s="6">
        <v>5364592470.7600002</v>
      </c>
      <c r="D11" s="7" t="s">
        <v>13</v>
      </c>
      <c r="E11" s="8">
        <v>4069215136.9899998</v>
      </c>
      <c r="F11" s="30">
        <v>6058562849.8500004</v>
      </c>
    </row>
    <row r="12" spans="1:6" ht="24">
      <c r="A12" s="11" t="s">
        <v>88</v>
      </c>
      <c r="B12" s="5">
        <v>2068624177.8099999</v>
      </c>
      <c r="C12" s="6">
        <v>2091873327.3499999</v>
      </c>
      <c r="D12" s="7" t="s">
        <v>14</v>
      </c>
      <c r="E12" s="8">
        <v>5328563743.2700005</v>
      </c>
      <c r="F12" s="30">
        <v>5764412269.8800001</v>
      </c>
    </row>
    <row r="13" spans="1:6">
      <c r="A13" s="4" t="s">
        <v>89</v>
      </c>
      <c r="B13" s="5">
        <v>0</v>
      </c>
      <c r="C13" s="6">
        <v>647434.88</v>
      </c>
      <c r="D13" s="7" t="s">
        <v>15</v>
      </c>
      <c r="E13" s="8">
        <v>0</v>
      </c>
      <c r="F13" s="30">
        <v>0</v>
      </c>
    </row>
    <row r="14" spans="1:6">
      <c r="A14" s="4" t="s">
        <v>90</v>
      </c>
      <c r="B14" s="5">
        <v>1870621564.0599999</v>
      </c>
      <c r="C14" s="6">
        <v>4009280643.9099998</v>
      </c>
      <c r="D14" s="7" t="s">
        <v>16</v>
      </c>
      <c r="E14" s="8">
        <v>151580587.25999999</v>
      </c>
      <c r="F14" s="30">
        <v>110961469.01000001</v>
      </c>
    </row>
    <row r="15" spans="1:6">
      <c r="A15" s="4" t="s">
        <v>91</v>
      </c>
      <c r="B15" s="5">
        <v>410222495.17000002</v>
      </c>
      <c r="C15" s="5">
        <v>140269120.66999999</v>
      </c>
      <c r="D15" s="7" t="s">
        <v>17</v>
      </c>
      <c r="E15" s="8">
        <v>9633269.7699999996</v>
      </c>
      <c r="F15" s="30">
        <v>38809146.799999982</v>
      </c>
    </row>
    <row r="16" spans="1:6">
      <c r="A16" s="4" t="s">
        <v>92</v>
      </c>
      <c r="B16" s="5">
        <v>206299268.65000001</v>
      </c>
      <c r="C16" s="6">
        <v>256518205.37</v>
      </c>
      <c r="D16" s="7" t="s">
        <v>18</v>
      </c>
      <c r="E16" s="8">
        <v>52394057.079999998</v>
      </c>
      <c r="F16" s="30">
        <v>68145663.629999995</v>
      </c>
    </row>
    <row r="17" spans="1:6">
      <c r="A17" s="4" t="s">
        <v>93</v>
      </c>
      <c r="B17" s="5">
        <v>45903301.119999997</v>
      </c>
      <c r="C17" s="6">
        <v>323798374.33999997</v>
      </c>
      <c r="D17" s="7" t="s">
        <v>19</v>
      </c>
      <c r="E17" s="8">
        <v>52368901.359999999</v>
      </c>
      <c r="F17" s="30">
        <v>133759300.09</v>
      </c>
    </row>
    <row r="18" spans="1:6">
      <c r="A18" s="4" t="s">
        <v>94</v>
      </c>
      <c r="B18" s="5">
        <v>0</v>
      </c>
      <c r="C18" s="6">
        <v>0</v>
      </c>
      <c r="D18" s="7" t="s">
        <v>74</v>
      </c>
      <c r="E18" s="8">
        <v>0</v>
      </c>
      <c r="F18" s="30">
        <v>0</v>
      </c>
    </row>
    <row r="19" spans="1:6">
      <c r="A19" s="4" t="s">
        <v>95</v>
      </c>
      <c r="B19" s="5">
        <v>3164578359.8899999</v>
      </c>
      <c r="C19" s="6">
        <v>3624648272.71</v>
      </c>
      <c r="D19" s="7" t="s">
        <v>20</v>
      </c>
      <c r="E19" s="8">
        <v>0</v>
      </c>
      <c r="F19" s="30">
        <v>0</v>
      </c>
    </row>
    <row r="20" spans="1:6">
      <c r="A20" s="12" t="s">
        <v>96</v>
      </c>
      <c r="B20" s="5">
        <v>0</v>
      </c>
      <c r="C20" s="6">
        <v>0</v>
      </c>
      <c r="D20" s="7" t="s">
        <v>21</v>
      </c>
      <c r="E20" s="8">
        <v>0</v>
      </c>
      <c r="F20" s="30">
        <v>0</v>
      </c>
    </row>
    <row r="21" spans="1:6">
      <c r="A21" s="4" t="s">
        <v>97</v>
      </c>
      <c r="B21" s="5">
        <v>710986622.20000005</v>
      </c>
      <c r="C21" s="6">
        <v>1510986622.2</v>
      </c>
      <c r="D21" s="7" t="s">
        <v>22</v>
      </c>
      <c r="E21" s="8">
        <v>3291930540.48</v>
      </c>
      <c r="F21" s="30">
        <v>5099079988.9799995</v>
      </c>
    </row>
    <row r="22" spans="1:6">
      <c r="A22" s="4" t="s">
        <v>98</v>
      </c>
      <c r="B22" s="5">
        <v>0</v>
      </c>
      <c r="C22" s="6">
        <v>0</v>
      </c>
      <c r="D22" s="7" t="s">
        <v>99</v>
      </c>
      <c r="E22" s="8">
        <v>0</v>
      </c>
      <c r="F22" s="30">
        <v>0</v>
      </c>
    </row>
    <row r="23" spans="1:6">
      <c r="A23" s="4" t="s">
        <v>100</v>
      </c>
      <c r="B23" s="5">
        <v>83201727.829999998</v>
      </c>
      <c r="C23" s="6">
        <v>90045460.230000004</v>
      </c>
      <c r="D23" s="13" t="s">
        <v>115</v>
      </c>
      <c r="E23" s="8">
        <v>0</v>
      </c>
      <c r="F23" s="30">
        <v>0</v>
      </c>
    </row>
    <row r="24" spans="1:6">
      <c r="A24" s="4" t="s">
        <v>102</v>
      </c>
      <c r="B24" s="5">
        <v>28286866.100000001</v>
      </c>
      <c r="C24" s="6">
        <v>30716208.649999999</v>
      </c>
      <c r="D24" s="7" t="s">
        <v>23</v>
      </c>
      <c r="E24" s="8">
        <v>0</v>
      </c>
      <c r="F24" s="30">
        <v>0</v>
      </c>
    </row>
    <row r="25" spans="1:6">
      <c r="A25" s="4" t="s">
        <v>103</v>
      </c>
      <c r="B25" s="5">
        <v>41128880.990000002</v>
      </c>
      <c r="C25" s="6">
        <v>31454668.57</v>
      </c>
      <c r="D25" s="7" t="s">
        <v>24</v>
      </c>
      <c r="E25" s="8">
        <v>52362932.859999999</v>
      </c>
      <c r="F25" s="30">
        <v>57081198.380000003</v>
      </c>
    </row>
    <row r="26" spans="1:6">
      <c r="A26" s="4" t="s">
        <v>104</v>
      </c>
      <c r="B26" s="5">
        <v>0</v>
      </c>
      <c r="C26" s="6">
        <v>0</v>
      </c>
      <c r="D26" s="43" t="s">
        <v>105</v>
      </c>
      <c r="E26" s="74">
        <f>SUM(E7:E25)-E22-E23</f>
        <v>13024649177.890001</v>
      </c>
      <c r="F26" s="80">
        <f>SUM(F7:F25)-F22-F23</f>
        <v>18343843962.119999</v>
      </c>
    </row>
    <row r="27" spans="1:6">
      <c r="A27" s="4" t="s">
        <v>106</v>
      </c>
      <c r="B27" s="5">
        <v>149533333.72</v>
      </c>
      <c r="C27" s="6">
        <v>67638075.829999998</v>
      </c>
      <c r="D27" s="45" t="s">
        <v>116</v>
      </c>
      <c r="E27" s="46"/>
      <c r="F27" s="56"/>
    </row>
    <row r="28" spans="1:6">
      <c r="A28" s="4" t="s">
        <v>107</v>
      </c>
      <c r="B28" s="5">
        <v>76030242.469999999</v>
      </c>
      <c r="C28" s="5">
        <v>447855272.05000001</v>
      </c>
      <c r="D28" s="7" t="s">
        <v>108</v>
      </c>
      <c r="E28" s="8">
        <v>3441445000</v>
      </c>
      <c r="F28" s="14">
        <v>3441445000</v>
      </c>
    </row>
    <row r="29" spans="1:6">
      <c r="A29" s="4"/>
      <c r="B29" s="5"/>
      <c r="C29" s="5"/>
      <c r="D29" s="7" t="s">
        <v>25</v>
      </c>
      <c r="E29" s="8">
        <v>0</v>
      </c>
      <c r="F29" s="15"/>
    </row>
    <row r="30" spans="1:6">
      <c r="A30" s="4"/>
      <c r="B30" s="5"/>
      <c r="C30" s="6"/>
      <c r="D30" s="13" t="s">
        <v>99</v>
      </c>
      <c r="E30" s="8">
        <v>0</v>
      </c>
      <c r="F30" s="15">
        <v>0</v>
      </c>
    </row>
    <row r="31" spans="1:6">
      <c r="A31" s="4"/>
      <c r="B31" s="5"/>
      <c r="C31" s="9"/>
      <c r="D31" s="7" t="s">
        <v>101</v>
      </c>
      <c r="E31" s="8">
        <v>0</v>
      </c>
      <c r="F31" s="15"/>
    </row>
    <row r="32" spans="1:6">
      <c r="A32" s="16"/>
      <c r="B32" s="2"/>
      <c r="C32" s="2"/>
      <c r="D32" s="13" t="s">
        <v>109</v>
      </c>
      <c r="E32" s="8">
        <v>1694776910.8499999</v>
      </c>
      <c r="F32" s="15">
        <v>1694776910.8499999</v>
      </c>
    </row>
    <row r="33" spans="1:8">
      <c r="A33" s="67"/>
      <c r="B33" s="2"/>
      <c r="C33" s="2"/>
      <c r="D33" s="7" t="s">
        <v>110</v>
      </c>
      <c r="E33" s="8">
        <v>0</v>
      </c>
      <c r="F33" s="15"/>
    </row>
    <row r="34" spans="1:8">
      <c r="A34" s="17"/>
      <c r="B34" s="2"/>
      <c r="C34" s="2"/>
      <c r="D34" s="68" t="s">
        <v>111</v>
      </c>
      <c r="E34" s="8">
        <v>-73780375.010000005</v>
      </c>
      <c r="F34" s="15">
        <v>-215971575.55000001</v>
      </c>
    </row>
    <row r="35" spans="1:8">
      <c r="A35" s="16"/>
      <c r="B35" s="2"/>
      <c r="C35" s="2"/>
      <c r="D35" s="7" t="s">
        <v>112</v>
      </c>
      <c r="E35" s="8">
        <v>327314195.44999999</v>
      </c>
      <c r="F35" s="15">
        <v>327314195.44999999</v>
      </c>
    </row>
    <row r="36" spans="1:8">
      <c r="A36" s="16"/>
      <c r="B36" s="18"/>
      <c r="C36" s="18"/>
      <c r="D36" s="7" t="s">
        <v>113</v>
      </c>
      <c r="E36" s="8">
        <v>654628390.89999998</v>
      </c>
      <c r="F36" s="15">
        <v>654628390.89999998</v>
      </c>
    </row>
    <row r="37" spans="1:8">
      <c r="A37" s="16"/>
      <c r="B37" s="18"/>
      <c r="C37" s="18"/>
      <c r="D37" s="7" t="s">
        <v>114</v>
      </c>
      <c r="E37" s="8">
        <v>66023951.140000001</v>
      </c>
      <c r="F37" s="81">
        <v>399055721.05000001</v>
      </c>
    </row>
    <row r="38" spans="1:8">
      <c r="A38" s="16"/>
      <c r="B38" s="18"/>
      <c r="C38" s="18"/>
      <c r="D38" s="47" t="s">
        <v>58</v>
      </c>
      <c r="E38" s="50">
        <f>SUM(E28:E37)-E30-E31-E33</f>
        <v>6110408073.3299999</v>
      </c>
      <c r="F38" s="57">
        <f>SUM(F27:F37)-F30-F31-F33</f>
        <v>6301248642.6999998</v>
      </c>
    </row>
    <row r="39" spans="1:8" ht="14.25" thickBot="1">
      <c r="A39" s="51" t="s">
        <v>26</v>
      </c>
      <c r="B39" s="52">
        <f>SUM(B6:B28)-B7-B9</f>
        <v>19135057251.220005</v>
      </c>
      <c r="C39" s="52">
        <f>SUM(C6:C28)-C7-C9</f>
        <v>24645092604.819996</v>
      </c>
      <c r="D39" s="75" t="s">
        <v>59</v>
      </c>
      <c r="E39" s="52">
        <f>E26+E38</f>
        <v>19135057251.220001</v>
      </c>
      <c r="F39" s="58">
        <f>F26+F38</f>
        <v>24645092604.82</v>
      </c>
      <c r="G39" s="121">
        <f>B39-E39</f>
        <v>0</v>
      </c>
      <c r="H39" s="37">
        <f>C39-F39</f>
        <v>0</v>
      </c>
    </row>
    <row r="40" spans="1:8">
      <c r="A40" s="55" t="s">
        <v>70</v>
      </c>
      <c r="B40" s="55"/>
      <c r="C40" s="125" t="s">
        <v>75</v>
      </c>
      <c r="D40" s="125"/>
      <c r="E40" s="76" t="s">
        <v>72</v>
      </c>
      <c r="F40" s="76"/>
      <c r="G40" s="36">
        <f>E37-F37-母公司损益表!C28</f>
        <v>0</v>
      </c>
    </row>
    <row r="44" spans="1:8">
      <c r="E44" s="36"/>
    </row>
  </sheetData>
  <mergeCells count="2">
    <mergeCell ref="A2:F2"/>
    <mergeCell ref="C40:D40"/>
  </mergeCells>
  <phoneticPr fontId="2" type="noConversion"/>
  <printOptions horizontalCentered="1"/>
  <pageMargins left="1.5748031496062993" right="0.70866141732283472" top="0.74803149606299213" bottom="0.74803149606299213" header="0.31496062992125984" footer="0.31496062992125984"/>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topLeftCell="A7" workbookViewId="0">
      <selection activeCell="B41" sqref="B41"/>
    </sheetView>
  </sheetViews>
  <sheetFormatPr defaultColWidth="24.75" defaultRowHeight="13.5"/>
  <cols>
    <col min="1" max="1" width="57.375" customWidth="1"/>
    <col min="2" max="2" width="29.75" customWidth="1"/>
    <col min="3" max="3" width="32.375" customWidth="1"/>
  </cols>
  <sheetData>
    <row r="2" spans="1:3" ht="18.75">
      <c r="A2" s="133" t="s">
        <v>27</v>
      </c>
      <c r="B2" s="134"/>
      <c r="C2" s="134"/>
    </row>
    <row r="3" spans="1:3" ht="14.25" thickBot="1">
      <c r="A3" s="38" t="s">
        <v>54</v>
      </c>
      <c r="B3" s="120" t="s">
        <v>250</v>
      </c>
      <c r="C3" s="39" t="s">
        <v>28</v>
      </c>
    </row>
    <row r="4" spans="1:3">
      <c r="A4" s="40" t="s">
        <v>29</v>
      </c>
      <c r="B4" s="41" t="s">
        <v>30</v>
      </c>
      <c r="C4" s="42" t="s">
        <v>31</v>
      </c>
    </row>
    <row r="5" spans="1:3">
      <c r="A5" s="60" t="s">
        <v>32</v>
      </c>
      <c r="B5" s="61">
        <v>182393401.0500001</v>
      </c>
      <c r="C5" s="89">
        <v>371673882.26000011</v>
      </c>
    </row>
    <row r="6" spans="1:3">
      <c r="A6" s="20" t="s">
        <v>33</v>
      </c>
      <c r="B6" s="21">
        <v>54293837.290000021</v>
      </c>
      <c r="C6" s="22">
        <v>578187936.70000005</v>
      </c>
    </row>
    <row r="7" spans="1:3">
      <c r="A7" s="20" t="s">
        <v>34</v>
      </c>
      <c r="B7" s="21">
        <v>19303432.859999955</v>
      </c>
      <c r="C7" s="22">
        <v>346503739.32999998</v>
      </c>
    </row>
    <row r="8" spans="1:3">
      <c r="A8" s="20" t="s">
        <v>35</v>
      </c>
      <c r="B8" s="21">
        <v>21137216.930000007</v>
      </c>
      <c r="C8" s="22">
        <v>146598531.99000001</v>
      </c>
    </row>
    <row r="9" spans="1:3">
      <c r="A9" s="20" t="s">
        <v>36</v>
      </c>
      <c r="B9" s="21">
        <v>12481380.719999999</v>
      </c>
      <c r="C9" s="22">
        <v>81378769.129999995</v>
      </c>
    </row>
    <row r="10" spans="1:3">
      <c r="A10" s="20" t="s">
        <v>37</v>
      </c>
      <c r="B10" s="21">
        <v>29613127.110000014</v>
      </c>
      <c r="C10" s="22">
        <v>205024415.65000001</v>
      </c>
    </row>
    <row r="11" spans="1:3">
      <c r="A11" s="20" t="s">
        <v>38</v>
      </c>
      <c r="B11" s="21">
        <v>80104016.230000019</v>
      </c>
      <c r="C11" s="22">
        <v>-425165890.94</v>
      </c>
    </row>
    <row r="12" spans="1:3">
      <c r="A12" s="20" t="s">
        <v>39</v>
      </c>
      <c r="B12" s="21">
        <v>0</v>
      </c>
      <c r="C12" s="22">
        <v>0</v>
      </c>
    </row>
    <row r="13" spans="1:3">
      <c r="A13" s="20" t="s">
        <v>40</v>
      </c>
      <c r="B13" s="21">
        <v>14399325.08</v>
      </c>
      <c r="C13" s="22">
        <v>-8029789.2400000002</v>
      </c>
    </row>
    <row r="14" spans="1:3">
      <c r="A14" s="20" t="s">
        <v>41</v>
      </c>
      <c r="B14" s="21">
        <v>-163380.76</v>
      </c>
      <c r="C14" s="22">
        <v>680885.97</v>
      </c>
    </row>
    <row r="15" spans="1:3">
      <c r="A15" s="20" t="s">
        <v>42</v>
      </c>
      <c r="B15" s="21">
        <v>1464347.8300000019</v>
      </c>
      <c r="C15" s="22">
        <v>17917523.530000001</v>
      </c>
    </row>
    <row r="16" spans="1:3">
      <c r="A16" s="20" t="s">
        <v>188</v>
      </c>
      <c r="B16" s="21">
        <v>121811.59999999998</v>
      </c>
      <c r="C16" s="22">
        <v>498483.92</v>
      </c>
    </row>
    <row r="17" spans="1:3">
      <c r="A17" s="20" t="s">
        <v>63</v>
      </c>
      <c r="B17" s="21">
        <v>2560316.67</v>
      </c>
      <c r="C17" s="22">
        <v>2560316.67</v>
      </c>
    </row>
    <row r="18" spans="1:3">
      <c r="A18" s="60" t="s">
        <v>43</v>
      </c>
      <c r="B18" s="61">
        <v>253648677.32999992</v>
      </c>
      <c r="C18" s="89">
        <v>814372653.07999992</v>
      </c>
    </row>
    <row r="19" spans="1:3">
      <c r="A19" s="20" t="s">
        <v>189</v>
      </c>
      <c r="B19" s="21">
        <v>518777.66999999993</v>
      </c>
      <c r="C19" s="22">
        <v>6788656.4299999997</v>
      </c>
    </row>
    <row r="20" spans="1:3">
      <c r="A20" s="20" t="s">
        <v>44</v>
      </c>
      <c r="B20" s="21">
        <v>173700243.80999994</v>
      </c>
      <c r="C20" s="22">
        <v>726358528.63</v>
      </c>
    </row>
    <row r="21" spans="1:3">
      <c r="A21" s="20" t="s">
        <v>45</v>
      </c>
      <c r="B21" s="21">
        <v>79193386.590000004</v>
      </c>
      <c r="C21" s="22">
        <v>77495736.75</v>
      </c>
    </row>
    <row r="22" spans="1:3">
      <c r="A22" s="20" t="s">
        <v>46</v>
      </c>
      <c r="B22" s="21">
        <v>236269.26000000024</v>
      </c>
      <c r="C22" s="22">
        <v>3729731.27</v>
      </c>
    </row>
    <row r="23" spans="1:3">
      <c r="A23" s="60" t="s">
        <v>190</v>
      </c>
      <c r="B23" s="61">
        <v>-71255276.279999822</v>
      </c>
      <c r="C23" s="89">
        <v>-442698770.81999981</v>
      </c>
    </row>
    <row r="24" spans="1:3">
      <c r="A24" s="20" t="s">
        <v>47</v>
      </c>
      <c r="B24" s="21">
        <v>-1256123.6199999999</v>
      </c>
      <c r="C24" s="22">
        <v>890447.01</v>
      </c>
    </row>
    <row r="25" spans="1:3">
      <c r="A25" s="20" t="s">
        <v>48</v>
      </c>
      <c r="B25" s="21">
        <v>2834104.7299999995</v>
      </c>
      <c r="C25" s="22">
        <v>5440009.7699999996</v>
      </c>
    </row>
    <row r="26" spans="1:3">
      <c r="A26" s="60" t="s">
        <v>191</v>
      </c>
      <c r="B26" s="61">
        <v>-75345504.629999831</v>
      </c>
      <c r="C26" s="89">
        <v>-447248333.5799998</v>
      </c>
    </row>
    <row r="27" spans="1:3">
      <c r="A27" s="20" t="s">
        <v>49</v>
      </c>
      <c r="B27" s="21">
        <v>-32608987.489999995</v>
      </c>
      <c r="C27" s="22">
        <v>-114216563.67</v>
      </c>
    </row>
    <row r="28" spans="1:3">
      <c r="A28" s="60" t="s">
        <v>192</v>
      </c>
      <c r="B28" s="61">
        <v>-42736517.139999837</v>
      </c>
      <c r="C28" s="89">
        <v>-333031769.90999979</v>
      </c>
    </row>
    <row r="29" spans="1:3">
      <c r="A29" s="82" t="s">
        <v>76</v>
      </c>
      <c r="B29" s="83">
        <v>-42736517.139999837</v>
      </c>
      <c r="C29" s="90">
        <v>-333031769.90999979</v>
      </c>
    </row>
    <row r="30" spans="1:3">
      <c r="A30" s="82" t="s">
        <v>77</v>
      </c>
      <c r="B30" s="63">
        <v>0</v>
      </c>
      <c r="C30" s="22">
        <v>0</v>
      </c>
    </row>
    <row r="31" spans="1:3">
      <c r="A31" s="60" t="s">
        <v>50</v>
      </c>
      <c r="B31" s="61">
        <v>-25059200.030000001</v>
      </c>
      <c r="C31" s="89">
        <v>142191200.53999999</v>
      </c>
    </row>
    <row r="32" spans="1:3">
      <c r="A32" s="82" t="s">
        <v>198</v>
      </c>
      <c r="B32" s="63"/>
      <c r="C32" s="91">
        <v>0</v>
      </c>
    </row>
    <row r="33" spans="1:3">
      <c r="A33" s="82" t="s">
        <v>199</v>
      </c>
      <c r="B33" s="63"/>
      <c r="C33" s="22"/>
    </row>
    <row r="34" spans="1:3">
      <c r="A34" s="82" t="s">
        <v>200</v>
      </c>
      <c r="B34" s="63"/>
      <c r="C34" s="22">
        <v>0</v>
      </c>
    </row>
    <row r="35" spans="1:3">
      <c r="A35" s="82" t="s">
        <v>201</v>
      </c>
      <c r="B35" s="84">
        <v>-25059200.030000001</v>
      </c>
      <c r="C35" s="92">
        <v>142191200.53999999</v>
      </c>
    </row>
    <row r="36" spans="1:3">
      <c r="A36" s="67" t="s">
        <v>202</v>
      </c>
      <c r="B36" s="85">
        <v>0</v>
      </c>
      <c r="C36" s="22"/>
    </row>
    <row r="37" spans="1:3">
      <c r="A37" s="67" t="s">
        <v>203</v>
      </c>
      <c r="B37" s="25">
        <v>-25059200.030000001</v>
      </c>
      <c r="C37" s="22">
        <v>142191200.53999999</v>
      </c>
    </row>
    <row r="38" spans="1:3">
      <c r="A38" s="67" t="s">
        <v>204</v>
      </c>
      <c r="B38" s="86"/>
      <c r="C38" s="22"/>
    </row>
    <row r="39" spans="1:3">
      <c r="A39" s="67" t="s">
        <v>205</v>
      </c>
      <c r="B39" s="23"/>
      <c r="C39" s="22"/>
    </row>
    <row r="40" spans="1:3">
      <c r="A40" s="67" t="s">
        <v>206</v>
      </c>
      <c r="B40" s="25"/>
      <c r="C40" s="22"/>
    </row>
    <row r="41" spans="1:3">
      <c r="A41" s="67" t="s">
        <v>207</v>
      </c>
      <c r="B41" s="25"/>
      <c r="C41" s="22"/>
    </row>
    <row r="42" spans="1:3" ht="14.25" thickBot="1">
      <c r="A42" s="87" t="s">
        <v>51</v>
      </c>
      <c r="B42" s="88">
        <v>-67795717.169999838</v>
      </c>
      <c r="C42" s="93">
        <v>-190840569.3699998</v>
      </c>
    </row>
    <row r="43" spans="1:3">
      <c r="A43" s="55" t="s">
        <v>79</v>
      </c>
      <c r="B43" s="55" t="s">
        <v>78</v>
      </c>
      <c r="C43" s="73" t="s">
        <v>80</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workbookViewId="0">
      <selection activeCell="A40" sqref="A1:XFD1048576"/>
    </sheetView>
  </sheetViews>
  <sheetFormatPr defaultColWidth="43.875" defaultRowHeight="13.5"/>
  <cols>
    <col min="1" max="1" width="47.375" customWidth="1"/>
    <col min="2" max="2" width="31.125" customWidth="1"/>
  </cols>
  <sheetData>
    <row r="2" spans="1:2" ht="14.25">
      <c r="A2" s="128" t="s">
        <v>186</v>
      </c>
      <c r="B2" s="128"/>
    </row>
    <row r="3" spans="1:2">
      <c r="A3" s="129"/>
      <c r="B3" s="129"/>
    </row>
    <row r="4" spans="1:2" ht="14.25" thickBot="1">
      <c r="A4" s="103" t="s">
        <v>118</v>
      </c>
      <c r="B4" s="104" t="s">
        <v>1</v>
      </c>
    </row>
    <row r="5" spans="1:2" ht="14.25" thickTop="1">
      <c r="A5" s="105" t="s">
        <v>187</v>
      </c>
      <c r="B5" s="106" t="s">
        <v>120</v>
      </c>
    </row>
    <row r="6" spans="1:2">
      <c r="A6" s="107" t="s">
        <v>121</v>
      </c>
      <c r="B6" s="108"/>
    </row>
    <row r="7" spans="1:2">
      <c r="A7" s="107" t="s">
        <v>122</v>
      </c>
      <c r="B7" s="108">
        <v>-2061327950.5900002</v>
      </c>
    </row>
    <row r="8" spans="1:2">
      <c r="A8" s="107" t="s">
        <v>123</v>
      </c>
      <c r="B8" s="108">
        <v>740953541.40999997</v>
      </c>
    </row>
    <row r="9" spans="1:2">
      <c r="A9" s="107" t="s">
        <v>124</v>
      </c>
      <c r="B9" s="108">
        <v>-100000000</v>
      </c>
    </row>
    <row r="10" spans="1:2">
      <c r="A10" s="107" t="s">
        <v>125</v>
      </c>
      <c r="B10" s="108">
        <v>1891714735.8299997</v>
      </c>
    </row>
    <row r="11" spans="1:2">
      <c r="A11" s="107" t="s">
        <v>126</v>
      </c>
      <c r="B11" s="108">
        <v>858624593.14999962</v>
      </c>
    </row>
    <row r="12" spans="1:2">
      <c r="A12" s="107" t="s">
        <v>127</v>
      </c>
      <c r="B12" s="108">
        <v>943334226.20000196</v>
      </c>
    </row>
    <row r="13" spans="1:2">
      <c r="A13" s="107" t="s">
        <v>128</v>
      </c>
      <c r="B13" s="108">
        <v>584687444.52999997</v>
      </c>
    </row>
    <row r="14" spans="1:2">
      <c r="A14" s="109" t="s">
        <v>129</v>
      </c>
      <c r="B14" s="94">
        <v>2857986590.5300007</v>
      </c>
    </row>
    <row r="15" spans="1:2">
      <c r="A15" s="107" t="s">
        <v>130</v>
      </c>
      <c r="B15" s="108">
        <v>0</v>
      </c>
    </row>
    <row r="16" spans="1:2">
      <c r="A16" s="107" t="s">
        <v>131</v>
      </c>
      <c r="B16" s="108">
        <v>0</v>
      </c>
    </row>
    <row r="17" spans="1:2">
      <c r="A17" s="107" t="s">
        <v>132</v>
      </c>
      <c r="B17" s="108">
        <v>99424329.239999995</v>
      </c>
    </row>
    <row r="18" spans="1:2">
      <c r="A18" s="107" t="s">
        <v>133</v>
      </c>
      <c r="B18" s="108">
        <v>269590535</v>
      </c>
    </row>
    <row r="19" spans="1:2">
      <c r="A19" s="107" t="s">
        <v>134</v>
      </c>
      <c r="B19" s="108">
        <v>-21791758.190000005</v>
      </c>
    </row>
    <row r="20" spans="1:2">
      <c r="A20" s="107" t="s">
        <v>135</v>
      </c>
      <c r="B20" s="108">
        <v>603633844.3000015</v>
      </c>
    </row>
    <row r="21" spans="1:2">
      <c r="A21" s="109" t="s">
        <v>136</v>
      </c>
      <c r="B21" s="94">
        <v>950856950.35000157</v>
      </c>
    </row>
    <row r="22" spans="1:2">
      <c r="A22" s="109" t="s">
        <v>137</v>
      </c>
      <c r="B22" s="94">
        <v>1907129640.1799991</v>
      </c>
    </row>
    <row r="23" spans="1:2">
      <c r="A23" s="109" t="s">
        <v>138</v>
      </c>
      <c r="B23" s="110">
        <v>0</v>
      </c>
    </row>
    <row r="24" spans="1:2">
      <c r="A24" s="107" t="s">
        <v>139</v>
      </c>
      <c r="B24" s="108">
        <v>265856727.2299999</v>
      </c>
    </row>
    <row r="25" spans="1:2">
      <c r="A25" s="107" t="s">
        <v>140</v>
      </c>
      <c r="B25" s="108">
        <v>88500416.049999997</v>
      </c>
    </row>
    <row r="26" spans="1:2">
      <c r="A26" s="107" t="s">
        <v>141</v>
      </c>
      <c r="B26" s="108">
        <v>0</v>
      </c>
    </row>
    <row r="27" spans="1:2">
      <c r="A27" s="107" t="s">
        <v>142</v>
      </c>
      <c r="B27" s="108">
        <v>731062.97000000172</v>
      </c>
    </row>
    <row r="28" spans="1:2">
      <c r="A28" s="109" t="s">
        <v>143</v>
      </c>
      <c r="B28" s="94">
        <v>355088206.24999994</v>
      </c>
    </row>
    <row r="29" spans="1:2">
      <c r="A29" s="107" t="s">
        <v>144</v>
      </c>
      <c r="B29" s="108">
        <v>0</v>
      </c>
    </row>
    <row r="30" spans="1:2">
      <c r="A30" s="107" t="s">
        <v>145</v>
      </c>
      <c r="B30" s="108">
        <v>17266731.550000008</v>
      </c>
    </row>
    <row r="31" spans="1:2">
      <c r="A31" s="107" t="s">
        <v>146</v>
      </c>
      <c r="B31" s="108">
        <v>0</v>
      </c>
    </row>
    <row r="32" spans="1:2">
      <c r="A32" s="107" t="s">
        <v>147</v>
      </c>
      <c r="B32" s="108">
        <v>0</v>
      </c>
    </row>
    <row r="33" spans="1:2">
      <c r="A33" s="109" t="s">
        <v>148</v>
      </c>
      <c r="B33" s="94">
        <v>17266731.550000008</v>
      </c>
    </row>
    <row r="34" spans="1:2">
      <c r="A34" s="109" t="s">
        <v>149</v>
      </c>
      <c r="B34" s="94">
        <v>337821474.69999993</v>
      </c>
    </row>
    <row r="35" spans="1:2">
      <c r="A35" s="107" t="s">
        <v>150</v>
      </c>
      <c r="B35" s="108"/>
    </row>
    <row r="36" spans="1:2">
      <c r="A36" s="107" t="s">
        <v>151</v>
      </c>
      <c r="B36" s="108">
        <v>0</v>
      </c>
    </row>
    <row r="37" spans="1:2">
      <c r="A37" s="107" t="s">
        <v>152</v>
      </c>
      <c r="B37" s="108">
        <v>0</v>
      </c>
    </row>
    <row r="38" spans="1:2">
      <c r="A38" s="107" t="s">
        <v>153</v>
      </c>
      <c r="B38" s="108">
        <v>123772001236.81</v>
      </c>
    </row>
    <row r="39" spans="1:2">
      <c r="A39" s="107" t="s">
        <v>154</v>
      </c>
      <c r="B39" s="108">
        <v>0</v>
      </c>
    </row>
    <row r="40" spans="1:2">
      <c r="A40" s="107" t="s">
        <v>155</v>
      </c>
      <c r="B40" s="108">
        <v>0</v>
      </c>
    </row>
    <row r="41" spans="1:2">
      <c r="A41" s="109" t="s">
        <v>156</v>
      </c>
      <c r="B41" s="94">
        <v>123772001236.81</v>
      </c>
    </row>
    <row r="42" spans="1:2">
      <c r="A42" s="107" t="s">
        <v>157</v>
      </c>
      <c r="B42" s="108">
        <v>124772001236.81</v>
      </c>
    </row>
    <row r="43" spans="1:2">
      <c r="A43" s="107" t="s">
        <v>158</v>
      </c>
      <c r="B43" s="108">
        <v>364554953.58000034</v>
      </c>
    </row>
    <row r="44" spans="1:2">
      <c r="A44" s="107" t="s">
        <v>159</v>
      </c>
      <c r="B44" s="108">
        <v>0</v>
      </c>
    </row>
    <row r="45" spans="1:2">
      <c r="A45" s="107" t="s">
        <v>160</v>
      </c>
      <c r="B45" s="108">
        <v>0</v>
      </c>
    </row>
    <row r="46" spans="1:2">
      <c r="A46" s="109" t="s">
        <v>161</v>
      </c>
      <c r="B46" s="94">
        <v>125136556190.39</v>
      </c>
    </row>
    <row r="47" spans="1:2">
      <c r="A47" s="109" t="s">
        <v>162</v>
      </c>
      <c r="B47" s="94">
        <v>-1364554953.5800018</v>
      </c>
    </row>
    <row r="48" spans="1:2">
      <c r="A48" s="109" t="s">
        <v>163</v>
      </c>
      <c r="B48" s="108">
        <v>150133.35</v>
      </c>
    </row>
    <row r="49" spans="1:3">
      <c r="A49" s="109" t="s">
        <v>164</v>
      </c>
      <c r="B49" s="94">
        <v>880546294.64999735</v>
      </c>
    </row>
    <row r="50" spans="1:3">
      <c r="A50" s="109" t="s">
        <v>165</v>
      </c>
      <c r="B50" s="108">
        <v>6654768447.3000002</v>
      </c>
    </row>
    <row r="51" spans="1:3" ht="14.25" thickBot="1">
      <c r="A51" s="109" t="s">
        <v>166</v>
      </c>
      <c r="B51" s="114">
        <v>7535314741.9499979</v>
      </c>
      <c r="C51" s="37">
        <f>B51-母公司资产负债表!B6-母公司资产负债表!B8</f>
        <v>599080562.22999775</v>
      </c>
    </row>
    <row r="52" spans="1:3" ht="15" thickTop="1" thickBot="1">
      <c r="A52" s="130" t="s">
        <v>167</v>
      </c>
      <c r="B52" s="130"/>
    </row>
    <row r="53" spans="1:3" ht="14.25" thickTop="1">
      <c r="A53" s="111" t="s">
        <v>168</v>
      </c>
      <c r="B53" s="108">
        <v>-314688753.26000017</v>
      </c>
      <c r="C53" s="36">
        <f>B53-母公司损益表!C28</f>
        <v>18343016.649999619</v>
      </c>
    </row>
    <row r="54" spans="1:3">
      <c r="A54" s="112" t="s">
        <v>169</v>
      </c>
      <c r="B54" s="108">
        <v>-1697649.8399999999</v>
      </c>
    </row>
    <row r="55" spans="1:3">
      <c r="A55" s="112" t="s">
        <v>170</v>
      </c>
      <c r="B55" s="108">
        <v>8533732.0299999993</v>
      </c>
    </row>
    <row r="56" spans="1:3">
      <c r="A56" s="112" t="s">
        <v>171</v>
      </c>
      <c r="B56" s="108">
        <v>5685906.2599999998</v>
      </c>
    </row>
    <row r="57" spans="1:3">
      <c r="A57" s="112" t="s">
        <v>172</v>
      </c>
      <c r="B57" s="108">
        <v>3594302.62</v>
      </c>
    </row>
    <row r="58" spans="1:3" ht="24">
      <c r="A58" s="112" t="s">
        <v>173</v>
      </c>
      <c r="B58" s="108">
        <v>407119.37</v>
      </c>
    </row>
    <row r="59" spans="1:3">
      <c r="A59" s="112" t="s">
        <v>174</v>
      </c>
      <c r="B59" s="108">
        <v>0</v>
      </c>
    </row>
    <row r="60" spans="1:3">
      <c r="A60" s="112" t="s">
        <v>175</v>
      </c>
      <c r="B60" s="108">
        <v>3029149.39</v>
      </c>
    </row>
    <row r="61" spans="1:3">
      <c r="A61" s="112" t="s">
        <v>176</v>
      </c>
      <c r="B61" s="108">
        <v>175972636.54000002</v>
      </c>
    </row>
    <row r="62" spans="1:3">
      <c r="A62" s="112" t="s">
        <v>177</v>
      </c>
      <c r="B62" s="108">
        <v>-150133.35</v>
      </c>
    </row>
    <row r="63" spans="1:3">
      <c r="A63" s="112" t="s">
        <v>178</v>
      </c>
      <c r="B63" s="108">
        <v>408454508.29000002</v>
      </c>
    </row>
    <row r="64" spans="1:3">
      <c r="A64" s="112" t="s">
        <v>179</v>
      </c>
      <c r="B64" s="108">
        <v>-38899289.549999997</v>
      </c>
    </row>
    <row r="65" spans="1:3">
      <c r="A65" s="112" t="s">
        <v>180</v>
      </c>
      <c r="B65" s="108">
        <v>0</v>
      </c>
    </row>
    <row r="66" spans="1:3" ht="24">
      <c r="A66" s="112" t="s">
        <v>181</v>
      </c>
      <c r="B66" s="108">
        <v>-1963575578.3400002</v>
      </c>
    </row>
    <row r="67" spans="1:3">
      <c r="A67" s="112" t="s">
        <v>182</v>
      </c>
      <c r="B67" s="108">
        <v>-287846221.61999965</v>
      </c>
    </row>
    <row r="68" spans="1:3">
      <c r="A68" s="112" t="s">
        <v>183</v>
      </c>
      <c r="B68" s="108">
        <v>2735284679.3099999</v>
      </c>
    </row>
    <row r="69" spans="1:3">
      <c r="A69" s="112" t="s">
        <v>184</v>
      </c>
      <c r="B69" s="108">
        <v>1173025232.3299999</v>
      </c>
    </row>
    <row r="70" spans="1:3" ht="14.25" thickBot="1">
      <c r="A70" s="113" t="s">
        <v>185</v>
      </c>
      <c r="B70" s="115">
        <v>1907129640.1799998</v>
      </c>
      <c r="C70" s="37">
        <f>B70-B22</f>
        <v>0</v>
      </c>
    </row>
  </sheetData>
  <mergeCells count="3">
    <mergeCell ref="A2:B2"/>
    <mergeCell ref="A3:B3"/>
    <mergeCell ref="A52:B5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合并资产负债表</vt:lpstr>
      <vt:lpstr>合并损益表</vt:lpstr>
      <vt:lpstr>合并现金流量表</vt:lpstr>
      <vt:lpstr>母公司资产负债表</vt:lpstr>
      <vt:lpstr>母公司损益表</vt:lpstr>
      <vt:lpstr>现金流量表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2019-01-04T05:10:44Z</dcterms:modified>
</cp:coreProperties>
</file>