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 iterate="1"/>
</workbook>
</file>

<file path=xl/calcChain.xml><?xml version="1.0" encoding="utf-8"?>
<calcChain xmlns="http://schemas.openxmlformats.org/spreadsheetml/2006/main">
  <c r="B3" i="4" l="1"/>
  <c r="G40" i="3" l="1"/>
  <c r="G42" i="3" l="1"/>
  <c r="G39" i="3"/>
  <c r="H39" i="3" l="1"/>
  <c r="C70" i="6" l="1"/>
  <c r="C70" i="5"/>
  <c r="C53" i="5"/>
  <c r="C53" i="6"/>
  <c r="C51" i="6"/>
  <c r="C51" i="5"/>
  <c r="D3" i="3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<sst xmlns="http://schemas.openxmlformats.org/spreadsheetml/2006/main" count="406" uniqueCount="215">
  <si>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</si>
  <si>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</si>
  <si>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</si>
  <si>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</si>
  <si>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</si>
  <si>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</si>
  <si>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</si>
  <si>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</si>
  <si>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</si>
  <si>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</si>
  <si>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</si>
  <si>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</si>
  <si>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</si>
  <si>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</si>
  <si>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</si>
  <si>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</si>
  <si>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</si>
  <si>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</si>
  <si>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</si>
  <si>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</si>
  <si>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</si>
  <si>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</si>
  <si>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</si>
  <si>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</si>
  <si>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</si>
  <si>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</si>
  <si>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</si>
  <si>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</si>
  <si>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</si>
  <si>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</si>
  <si>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</si>
  <si>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</si>
  <si>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</si>
  <si>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</si>
  <si>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</si>
  <si>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</si>
  <si>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</si>
  <si>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</si>
  <si>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</si>
  <si>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</si>
  <si>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</si>
  <si>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</si>
  <si>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</si>
  <si>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</si>
  <si>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</si>
  <si>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</si>
  <si>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</si>
  <si>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</si>
  <si>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</si>
  <si>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</si>
  <si>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</si>
  <si>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</si>
  <si>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</si>
  <si>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</si>
  <si>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</si>
  <si>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</si>
  <si>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</si>
  <si>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</si>
  <si>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</si>
  <si>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</si>
  <si>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</si>
  <si>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</si>
  <si>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</si>
  <si>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</si>
  <si>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</si>
  <si>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</si>
  <si>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</si>
  <si>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</si>
  <si>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</si>
  <si>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</si>
  <si>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</si>
  <si>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</si>
  <si>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</si>
  <si>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</si>
  <si>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</si>
  <si>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</si>
  <si>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</si>
  <si>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</si>
  <si>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</si>
  <si>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</si>
  <si>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</si>
  <si>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</si>
  <si>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</si>
  <si>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</si>
  <si>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</si>
  <si>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</si>
  <si>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</si>
  <si>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</si>
  <si>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</si>
  <si>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</si>
  <si>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</si>
  <si>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</si>
  <si>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</si>
  <si>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</si>
  <si>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</si>
  <si>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</si>
  <si>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</si>
  <si>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</si>
  <si>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</si>
  <si>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</si>
  <si>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</si>
  <si>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</si>
  <si>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</si>
  <si>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</si>
  <si>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</si>
  <si>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</si>
  <si>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</si>
  <si>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</si>
  <si>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</si>
  <si>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</si>
  <si>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</si>
  <si>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</si>
  <si>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</si>
  <si>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</si>
  <si>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</si>
  <si>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</si>
  <si>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</si>
  <si>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</si>
  <si>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</si>
  <si>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</si>
  <si>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</si>
  <si>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</si>
  <si>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</si>
  <si>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</si>
  <si>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</si>
  <si>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</si>
  <si>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</si>
  <si>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</si>
  <si>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</si>
  <si>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</si>
  <si>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</si>
  <si>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</si>
  <si>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</si>
  <si>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</si>
  <si>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</si>
  <si>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</si>
  <si>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</si>
  <si>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</si>
  <si>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</si>
  <si>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</si>
  <si>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</si>
  <si>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</si>
  <si>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</si>
  <si>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</si>
  <si>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</si>
  <si>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</si>
  <si>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</si>
  <si>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</si>
  <si>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</si>
  <si>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</si>
  <si>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</si>
  <si>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</si>
  <si>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</si>
  <si>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</si>
  <si>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</si>
  <si>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</si>
  <si>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</si>
  <si>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</si>
  <si>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</si>
  <si>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</si>
  <si>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</si>
  <si>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</si>
  <si>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</si>
  <si>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</si>
  <si>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</si>
  <si>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</si>
  <si>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</si>
  <si>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</si>
  <si>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</si>
  <si>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</si>
  <si>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</si>
  <si>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</si>
  <si>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</si>
  <si>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</si>
  <si>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</si>
  <si>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</si>
  <si>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</si>
  <si>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</si>
  <si>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</si>
  <si>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</si>
  <si>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</si>
  <si>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</si>
  <si>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</si>
  <si>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</si>
  <si>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</si>
  <si>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</si>
  <si>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</si>
  <si>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</si>
  <si>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</si>
  <si>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</si>
  <si>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</si>
  <si>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</si>
  <si>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</si>
  <si>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</si>
  <si>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</si>
  <si>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</si>
  <si>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</si>
  <si>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</si>
  <si>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</si>
  <si>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</si>
  <si>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</si>
  <si>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</si>
  <si>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</si>
  <si>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</si>
  <si>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</si>
  <si>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</si>
  <si>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</si>
  <si>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</si>
  <si>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</si>
  <si>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负债合计</t>
  </si>
  <si>
    <t>所有者权益（或股东权益）：</t>
  </si>
  <si>
    <t>归属于母公司所有者权益（或股东权益）合计</t>
  </si>
  <si>
    <t xml:space="preserve">     少数股东权益</t>
  </si>
  <si>
    <t>所有者权益（或股东权益）合计</t>
  </si>
  <si>
    <t>负债和所有者权益（或股东权益）总计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</si>
</sst>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23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protection locked="0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 applyProtection="1">
      <alignment horizontal="right" vertical="center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179" fontId="4" fillId="2" borderId="4" xfId="0" applyNumberFormat="1" applyFont="1" applyFill="1" applyBorder="1" applyAlignment="1">
      <alignment horizontal="right"/>
    </xf>
    <xf numFmtId="0" fontId="4" fillId="0" borderId="4" xfId="5" applyNumberFormat="1" applyFont="1" applyFill="1" applyBorder="1" applyAlignment="1" applyProtection="1">
      <alignment horizontal="left" vertical="center" wrapText="1"/>
    </xf>
    <xf numFmtId="0" fontId="7" fillId="0" borderId="3" xfId="5" applyNumberFormat="1" applyFont="1" applyFill="1" applyBorder="1" applyAlignment="1" applyProtection="1">
      <alignment horizontal="left" vertical="center" wrapText="1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horizontal="left"/>
      <protection locked="0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80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 wrapText="1"/>
      <protection locked="0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7" fillId="5" borderId="4" xfId="1" applyNumberFormat="1" applyFont="1" applyFill="1" applyBorder="1" applyAlignment="1"/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7" fillId="5" borderId="5" xfId="1" applyNumberFormat="1" applyFont="1" applyFill="1" applyBorder="1" applyAlignment="1"/>
    <xf numFmtId="177" fontId="10" fillId="5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43" fontId="4" fillId="0" borderId="4" xfId="1" applyFont="1" applyBorder="1" applyProtection="1">
      <alignment vertical="center"/>
      <protection locked="0"/>
    </xf>
    <xf numFmtId="43" fontId="4" fillId="0" borderId="5" xfId="1" applyFont="1" applyBorder="1" applyProtection="1">
      <alignment vertical="center"/>
      <protection locked="0"/>
    </xf>
    <xf numFmtId="43" fontId="16" fillId="0" borderId="4" xfId="1" applyFont="1" applyBorder="1" applyAlignment="1">
      <alignment vertical="center" shrinkToFit="1"/>
    </xf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20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43" fontId="4" fillId="0" borderId="7" xfId="1" applyFont="1" applyBorder="1" applyProtection="1">
      <alignment vertical="center"/>
      <protection locked="0"/>
    </xf>
    <xf numFmtId="43" fontId="4" fillId="0" borderId="8" xfId="1" applyFont="1" applyBorder="1" applyProtection="1">
      <alignment vertical="center"/>
      <protection locked="0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B6" sqref="B6:F41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7" width="19.375" bestFit="1" customWidth="1"/>
    <col min="9" max="9" width="16.125" bestFit="1" customWidth="1"/>
  </cols>
  <sheetData>
    <row r="1" spans="1:9">
      <c r="B1" s="53"/>
      <c r="I1" s="53"/>
    </row>
    <row r="2" spans="1:9">
      <c r="A2" s="111" t="s">
        <v>18</v>
      </c>
      <c r="B2" s="111"/>
      <c r="C2" s="111"/>
      <c r="D2" s="111"/>
      <c r="E2" s="111"/>
      <c r="F2" s="112"/>
    </row>
    <row r="3" spans="1:9" ht="14.25" thickBot="1">
      <c r="A3" s="97" t="s">
        <v>107</v>
      </c>
      <c r="B3" s="37"/>
      <c r="C3" s="37"/>
      <c r="D3" s="98">
        <v>43585</v>
      </c>
      <c r="E3" s="38" t="s">
        <v>1</v>
      </c>
      <c r="F3" s="99" t="s">
        <v>2</v>
      </c>
    </row>
    <row r="4" spans="1:9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9">
      <c r="A5" s="1" t="s">
        <v>7</v>
      </c>
      <c r="B5" s="2"/>
      <c r="C5" s="2"/>
      <c r="D5" s="26" t="s">
        <v>108</v>
      </c>
      <c r="E5" s="2"/>
      <c r="F5" s="14"/>
    </row>
    <row r="6" spans="1:9">
      <c r="A6" s="7" t="s">
        <v>110</v>
      </c>
      <c r="B6" s="6">
        <v>8872129269.7900009</v>
      </c>
      <c r="C6" s="6">
        <v>6197254266.7600002</v>
      </c>
      <c r="D6" s="7" t="s">
        <v>136</v>
      </c>
      <c r="E6" s="6">
        <v>0</v>
      </c>
      <c r="F6" s="27"/>
    </row>
    <row r="7" spans="1:9">
      <c r="A7" s="7" t="s">
        <v>111</v>
      </c>
      <c r="B7" s="6">
        <v>8052757395.5799999</v>
      </c>
      <c r="C7" s="6">
        <v>4569255497.9499998</v>
      </c>
      <c r="D7" s="7" t="s">
        <v>137</v>
      </c>
      <c r="E7" s="6">
        <v>819950000</v>
      </c>
      <c r="F7" s="27">
        <v>16649345.210000001</v>
      </c>
    </row>
    <row r="8" spans="1:9">
      <c r="A8" s="7" t="s">
        <v>112</v>
      </c>
      <c r="B8" s="6">
        <v>1808025802.8300002</v>
      </c>
      <c r="C8" s="6">
        <v>1066620579.3900001</v>
      </c>
      <c r="D8" s="7" t="s">
        <v>138</v>
      </c>
      <c r="E8" s="6">
        <v>0</v>
      </c>
      <c r="F8" s="27">
        <v>0</v>
      </c>
    </row>
    <row r="9" spans="1:9">
      <c r="A9" s="7" t="s">
        <v>113</v>
      </c>
      <c r="B9" s="6">
        <v>1539726606.8200002</v>
      </c>
      <c r="C9" s="6">
        <v>860877888.85000014</v>
      </c>
      <c r="D9" s="7" t="s">
        <v>139</v>
      </c>
      <c r="E9" s="6">
        <v>1156043379.5</v>
      </c>
      <c r="F9" s="27">
        <v>864714597.85000002</v>
      </c>
    </row>
    <row r="10" spans="1:9">
      <c r="A10" s="7" t="s">
        <v>114</v>
      </c>
      <c r="B10" s="28">
        <v>0</v>
      </c>
      <c r="C10" s="28">
        <v>0</v>
      </c>
      <c r="D10" s="7" t="s">
        <v>140</v>
      </c>
      <c r="E10" s="6">
        <v>13985315.02</v>
      </c>
      <c r="F10" s="27">
        <v>212172.82</v>
      </c>
    </row>
    <row r="11" spans="1:9">
      <c r="A11" s="7" t="s">
        <v>115</v>
      </c>
      <c r="B11" s="6">
        <v>0</v>
      </c>
      <c r="C11" s="6">
        <v>0</v>
      </c>
      <c r="D11" s="7" t="s">
        <v>141</v>
      </c>
      <c r="E11" s="6">
        <v>5227812191.3699999</v>
      </c>
      <c r="F11" s="27">
        <v>4073849107.4399996</v>
      </c>
    </row>
    <row r="12" spans="1:9">
      <c r="A12" s="7" t="s">
        <v>116</v>
      </c>
      <c r="B12" s="6">
        <v>4910454691.7299995</v>
      </c>
      <c r="C12" s="6">
        <v>3448887085.1700001</v>
      </c>
      <c r="D12" s="7" t="s">
        <v>142</v>
      </c>
      <c r="E12" s="6">
        <v>9848229175.8199997</v>
      </c>
      <c r="F12" s="29">
        <v>5716793188.1100006</v>
      </c>
    </row>
    <row r="13" spans="1:9">
      <c r="A13" s="7" t="s">
        <v>117</v>
      </c>
      <c r="B13" s="6">
        <v>5692535.8799999999</v>
      </c>
      <c r="C13" s="6">
        <v>90554.89</v>
      </c>
      <c r="D13" s="7" t="s">
        <v>143</v>
      </c>
      <c r="E13" s="6">
        <v>0</v>
      </c>
      <c r="F13" s="29">
        <v>0</v>
      </c>
    </row>
    <row r="14" spans="1:9">
      <c r="A14" s="7" t="s">
        <v>118</v>
      </c>
      <c r="B14" s="6">
        <v>363453711.81999999</v>
      </c>
      <c r="C14" s="6">
        <v>199208153.65000001</v>
      </c>
      <c r="D14" s="7" t="s">
        <v>144</v>
      </c>
      <c r="E14" s="6">
        <v>178224906.94000003</v>
      </c>
      <c r="F14" s="30">
        <v>162159229.06999999</v>
      </c>
    </row>
    <row r="15" spans="1:9">
      <c r="A15" s="7" t="s">
        <v>119</v>
      </c>
      <c r="B15" s="6">
        <v>147353566.84000003</v>
      </c>
      <c r="C15" s="6">
        <v>418198175.63</v>
      </c>
      <c r="D15" s="7" t="s">
        <v>145</v>
      </c>
      <c r="E15" s="6">
        <v>16324082.710000001</v>
      </c>
      <c r="F15" s="29">
        <v>13302630.32</v>
      </c>
    </row>
    <row r="16" spans="1:9">
      <c r="A16" s="7" t="s">
        <v>120</v>
      </c>
      <c r="B16" s="6">
        <v>0</v>
      </c>
      <c r="C16" s="6">
        <v>0</v>
      </c>
      <c r="D16" s="7" t="s">
        <v>146</v>
      </c>
      <c r="E16" s="6">
        <v>311525667.12000006</v>
      </c>
      <c r="F16" s="29">
        <v>57777871.729999997</v>
      </c>
    </row>
    <row r="17" spans="1:6">
      <c r="A17" s="7" t="s">
        <v>121</v>
      </c>
      <c r="B17" s="6">
        <v>2507859984.3000002</v>
      </c>
      <c r="C17" s="6">
        <v>2418442013.9699998</v>
      </c>
      <c r="D17" s="7" t="s">
        <v>147</v>
      </c>
      <c r="E17" s="6">
        <v>0</v>
      </c>
      <c r="F17" s="29">
        <v>0</v>
      </c>
    </row>
    <row r="18" spans="1:6">
      <c r="A18" s="7" t="s">
        <v>122</v>
      </c>
      <c r="B18" s="6">
        <v>0</v>
      </c>
      <c r="C18" s="6">
        <v>0</v>
      </c>
      <c r="D18" s="7" t="s">
        <v>148</v>
      </c>
      <c r="E18" s="6">
        <v>0</v>
      </c>
      <c r="F18" s="29">
        <v>0</v>
      </c>
    </row>
    <row r="19" spans="1:6">
      <c r="A19" s="7" t="s">
        <v>123</v>
      </c>
      <c r="B19" s="6">
        <v>8766649241.25</v>
      </c>
      <c r="C19" s="6">
        <v>6142070054.6699991</v>
      </c>
      <c r="D19" s="7" t="s">
        <v>149</v>
      </c>
      <c r="E19" s="6">
        <v>0</v>
      </c>
      <c r="F19" s="29">
        <v>0</v>
      </c>
    </row>
    <row r="20" spans="1:6">
      <c r="A20" s="7" t="s">
        <v>124</v>
      </c>
      <c r="B20" s="28">
        <v>5757495708.1199999</v>
      </c>
      <c r="C20" s="28">
        <v>4066832998.8899994</v>
      </c>
      <c r="D20" s="7" t="s">
        <v>150</v>
      </c>
      <c r="E20" s="6">
        <v>0</v>
      </c>
      <c r="F20" s="31">
        <v>0</v>
      </c>
    </row>
    <row r="21" spans="1:6">
      <c r="A21" s="7" t="s">
        <v>125</v>
      </c>
      <c r="B21" s="6">
        <v>0</v>
      </c>
      <c r="C21" s="6">
        <v>0</v>
      </c>
      <c r="D21" s="7" t="s">
        <v>151</v>
      </c>
      <c r="E21" s="6">
        <v>2753410026.5900002</v>
      </c>
      <c r="F21" s="30">
        <v>3339599760.6700001</v>
      </c>
    </row>
    <row r="22" spans="1:6">
      <c r="A22" s="7" t="s">
        <v>126</v>
      </c>
      <c r="B22" s="28">
        <v>2917388668.1300001</v>
      </c>
      <c r="C22" s="28">
        <v>1951591634.7799997</v>
      </c>
      <c r="D22" s="7" t="s">
        <v>152</v>
      </c>
      <c r="E22" s="6">
        <v>0</v>
      </c>
      <c r="F22" s="30">
        <v>0</v>
      </c>
    </row>
    <row r="23" spans="1:6">
      <c r="A23" s="7" t="s">
        <v>127</v>
      </c>
      <c r="B23" s="28">
        <v>91764865</v>
      </c>
      <c r="C23" s="6">
        <v>123645421</v>
      </c>
      <c r="D23" s="7" t="s">
        <v>109</v>
      </c>
      <c r="E23" s="6">
        <v>0</v>
      </c>
      <c r="F23" s="30">
        <v>0</v>
      </c>
    </row>
    <row r="24" spans="1:6">
      <c r="A24" s="7" t="s">
        <v>128</v>
      </c>
      <c r="B24" s="28">
        <v>300805.24000000954</v>
      </c>
      <c r="C24" s="6">
        <v>294435.62999999523</v>
      </c>
      <c r="D24" s="7" t="s">
        <v>153</v>
      </c>
      <c r="E24" s="6">
        <v>0</v>
      </c>
      <c r="F24" s="30">
        <v>0</v>
      </c>
    </row>
    <row r="25" spans="1:6">
      <c r="A25" s="7" t="s">
        <v>129</v>
      </c>
      <c r="B25" s="28">
        <v>0</v>
      </c>
      <c r="C25" s="28">
        <v>0</v>
      </c>
      <c r="D25" s="7" t="s">
        <v>154</v>
      </c>
      <c r="E25" s="6">
        <v>1307070633.8800001</v>
      </c>
      <c r="F25" s="29">
        <v>78168864.199999988</v>
      </c>
    </row>
    <row r="26" spans="1:6">
      <c r="A26" s="7" t="s">
        <v>130</v>
      </c>
      <c r="B26" s="28">
        <v>93416690.469999999</v>
      </c>
      <c r="C26" s="28">
        <v>94986113.879999995</v>
      </c>
      <c r="D26" s="42" t="s">
        <v>209</v>
      </c>
      <c r="E26" s="43">
        <v>21632575378.949997</v>
      </c>
      <c r="F26" s="43">
        <v>14323226767.42</v>
      </c>
    </row>
    <row r="27" spans="1:6">
      <c r="A27" s="7" t="s">
        <v>131</v>
      </c>
      <c r="B27" s="28">
        <v>28568656.34</v>
      </c>
      <c r="C27" s="28">
        <v>28442066.100000001</v>
      </c>
      <c r="D27" s="44" t="s">
        <v>210</v>
      </c>
      <c r="E27" s="45"/>
      <c r="F27" s="45"/>
    </row>
    <row r="28" spans="1:6">
      <c r="A28" s="7" t="s">
        <v>132</v>
      </c>
      <c r="B28" s="28">
        <v>40120070.409999996</v>
      </c>
      <c r="C28" s="28">
        <v>41871181.789999999</v>
      </c>
      <c r="D28" s="7" t="s">
        <v>155</v>
      </c>
      <c r="E28" s="6">
        <v>3441445000</v>
      </c>
      <c r="F28" s="6">
        <v>3441445000</v>
      </c>
    </row>
    <row r="29" spans="1:6">
      <c r="A29" s="17" t="s">
        <v>133</v>
      </c>
      <c r="B29" s="28">
        <v>4818002.08</v>
      </c>
      <c r="C29" s="28">
        <v>4818002.08</v>
      </c>
      <c r="D29" s="7" t="s">
        <v>156</v>
      </c>
      <c r="E29" s="6">
        <v>0</v>
      </c>
      <c r="F29" s="6">
        <v>0</v>
      </c>
    </row>
    <row r="30" spans="1:6">
      <c r="A30" s="4" t="s">
        <v>134</v>
      </c>
      <c r="B30" s="28">
        <v>124204091.24000001</v>
      </c>
      <c r="C30" s="6">
        <v>170047213.92000002</v>
      </c>
      <c r="D30" s="7" t="s">
        <v>157</v>
      </c>
      <c r="E30" s="6">
        <v>0</v>
      </c>
      <c r="F30" s="6">
        <v>0</v>
      </c>
    </row>
    <row r="31" spans="1:6">
      <c r="A31" s="4" t="s">
        <v>135</v>
      </c>
      <c r="B31" s="28">
        <v>71672240.219999999</v>
      </c>
      <c r="C31" s="6">
        <v>82738196.909999996</v>
      </c>
      <c r="D31" s="7" t="s">
        <v>158</v>
      </c>
      <c r="E31" s="6">
        <v>0</v>
      </c>
      <c r="F31" s="6">
        <v>0</v>
      </c>
    </row>
    <row r="32" spans="1:6">
      <c r="A32" s="4"/>
      <c r="B32" s="28"/>
      <c r="C32" s="33"/>
      <c r="D32" s="7" t="s">
        <v>159</v>
      </c>
      <c r="E32" s="6">
        <v>1694433525.8699999</v>
      </c>
      <c r="F32" s="6">
        <v>1694433525.8699999</v>
      </c>
    </row>
    <row r="33" spans="1:9">
      <c r="A33" s="4"/>
      <c r="B33" s="32"/>
      <c r="C33" s="33"/>
      <c r="D33" s="7" t="s">
        <v>160</v>
      </c>
      <c r="E33" s="6">
        <v>0</v>
      </c>
      <c r="F33" s="6">
        <v>0</v>
      </c>
    </row>
    <row r="34" spans="1:9">
      <c r="A34" s="4"/>
      <c r="B34" s="2"/>
      <c r="C34" s="2"/>
      <c r="D34" s="7" t="s">
        <v>161</v>
      </c>
      <c r="E34" s="6">
        <v>-29431140.719999999</v>
      </c>
      <c r="F34" s="6">
        <v>33195301.760000002</v>
      </c>
    </row>
    <row r="35" spans="1:9">
      <c r="A35" s="4"/>
      <c r="B35" s="2"/>
      <c r="C35" s="2"/>
      <c r="D35" s="7" t="s">
        <v>162</v>
      </c>
      <c r="E35" s="6">
        <v>327314195.44999999</v>
      </c>
      <c r="F35" s="6">
        <v>327314195.44999999</v>
      </c>
      <c r="G35" s="36"/>
      <c r="I35" s="35"/>
    </row>
    <row r="36" spans="1:9">
      <c r="A36" s="4"/>
      <c r="B36" s="2"/>
      <c r="C36" s="2"/>
      <c r="D36" s="7" t="s">
        <v>163</v>
      </c>
      <c r="E36" s="6">
        <v>658444717.61000001</v>
      </c>
      <c r="F36" s="6">
        <v>655998792.9000001</v>
      </c>
    </row>
    <row r="37" spans="1:9">
      <c r="A37" s="4"/>
      <c r="B37" s="2"/>
      <c r="C37" s="2"/>
      <c r="D37" s="7" t="s">
        <v>164</v>
      </c>
      <c r="E37" s="6">
        <v>19937683.280000024</v>
      </c>
      <c r="F37" s="6">
        <v>-161645488.95999998</v>
      </c>
    </row>
    <row r="38" spans="1:9">
      <c r="A38" s="4"/>
      <c r="B38" s="2"/>
      <c r="C38" s="2"/>
      <c r="D38" s="46" t="s">
        <v>211</v>
      </c>
      <c r="E38" s="47">
        <v>6112143981.4899988</v>
      </c>
      <c r="F38" s="47">
        <v>5990741327.0199995</v>
      </c>
      <c r="I38" s="36"/>
    </row>
    <row r="39" spans="1:9">
      <c r="A39" s="4"/>
      <c r="B39" s="2"/>
      <c r="C39" s="2"/>
      <c r="D39" s="19" t="s">
        <v>212</v>
      </c>
      <c r="E39" s="6">
        <v>0</v>
      </c>
      <c r="F39" s="34"/>
    </row>
    <row r="40" spans="1:9">
      <c r="A40" s="4"/>
      <c r="B40" s="2"/>
      <c r="C40" s="2"/>
      <c r="D40" s="48" t="s">
        <v>213</v>
      </c>
      <c r="E40" s="49">
        <v>6112143981.4899988</v>
      </c>
      <c r="F40" s="49">
        <v>5990741327.0199995</v>
      </c>
    </row>
    <row r="41" spans="1:9" ht="14.25" thickBot="1">
      <c r="A41" s="50" t="s">
        <v>9</v>
      </c>
      <c r="B41" s="51">
        <v>27744719360.439995</v>
      </c>
      <c r="C41" s="51">
        <v>20313968094.439999</v>
      </c>
      <c r="D41" s="52" t="s">
        <v>214</v>
      </c>
      <c r="E41" s="51">
        <v>27744719360.439995</v>
      </c>
      <c r="F41" s="51">
        <v>20313968094.439999</v>
      </c>
      <c r="G41" s="100"/>
      <c r="H41" s="36"/>
    </row>
    <row r="42" spans="1:9">
      <c r="A42" s="54" t="s">
        <v>22</v>
      </c>
      <c r="B42" s="54"/>
      <c r="C42" s="113" t="s">
        <v>20</v>
      </c>
      <c r="D42" s="113"/>
      <c r="E42" s="113" t="s">
        <v>21</v>
      </c>
      <c r="F42" s="113"/>
      <c r="G42" s="35"/>
    </row>
    <row r="45" spans="1:9">
      <c r="C45" s="36"/>
    </row>
    <row r="46" spans="1:9">
      <c r="C46" s="110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0"/>
  <sheetViews>
    <sheetView topLeftCell="A19" workbookViewId="0">
      <selection activeCell="D20" sqref="D20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</cols>
  <sheetData>
    <row r="2" spans="1:3" ht="18.75">
      <c r="A2" s="114" t="s">
        <v>17</v>
      </c>
      <c r="B2" s="115"/>
      <c r="C2" s="115"/>
    </row>
    <row r="3" spans="1:3" ht="14.25" thickBot="1">
      <c r="A3" s="37" t="s">
        <v>19</v>
      </c>
      <c r="B3" s="102">
        <v>43556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165</v>
      </c>
      <c r="B5" s="80">
        <v>97041906.529999927</v>
      </c>
      <c r="C5" s="80">
        <v>541754562.78999996</v>
      </c>
    </row>
    <row r="6" spans="1:3">
      <c r="A6" s="20" t="s">
        <v>166</v>
      </c>
      <c r="B6" s="81">
        <v>19381110.899999976</v>
      </c>
      <c r="C6" s="82">
        <v>69161066.190000027</v>
      </c>
    </row>
    <row r="7" spans="1:3">
      <c r="A7" s="20" t="s">
        <v>167</v>
      </c>
      <c r="B7" s="81">
        <v>53328425.140000045</v>
      </c>
      <c r="C7" s="82">
        <v>200577200.25000003</v>
      </c>
    </row>
    <row r="8" spans="1:3">
      <c r="A8" s="20" t="s">
        <v>168</v>
      </c>
      <c r="B8" s="81">
        <v>33947314.240000024</v>
      </c>
      <c r="C8" s="82">
        <v>131416134.05999997</v>
      </c>
    </row>
    <row r="9" spans="1:3">
      <c r="A9" s="20" t="s">
        <v>169</v>
      </c>
      <c r="B9" s="81">
        <v>102190652.85999998</v>
      </c>
      <c r="C9" s="82">
        <v>280815072.94</v>
      </c>
    </row>
    <row r="10" spans="1:3">
      <c r="A10" s="20" t="s">
        <v>170</v>
      </c>
      <c r="B10" s="81">
        <v>69178398.309999987</v>
      </c>
      <c r="C10" s="82">
        <v>203233080.54999998</v>
      </c>
    </row>
    <row r="11" spans="1:3">
      <c r="A11" s="20" t="s">
        <v>171</v>
      </c>
      <c r="B11" s="81">
        <v>23674528.310000002</v>
      </c>
      <c r="C11" s="82">
        <v>45628301.880000003</v>
      </c>
    </row>
    <row r="12" spans="1:3">
      <c r="A12" s="20" t="s">
        <v>172</v>
      </c>
      <c r="B12" s="81">
        <v>7670310.0700000077</v>
      </c>
      <c r="C12" s="82">
        <v>30328737.220000006</v>
      </c>
    </row>
    <row r="13" spans="1:3">
      <c r="A13" s="20" t="s">
        <v>173</v>
      </c>
      <c r="B13" s="81">
        <v>21584676.450000018</v>
      </c>
      <c r="C13" s="82">
        <v>123969684.90000001</v>
      </c>
    </row>
    <row r="14" spans="1:3">
      <c r="A14" s="20" t="s">
        <v>174</v>
      </c>
      <c r="B14" s="81">
        <v>-20</v>
      </c>
      <c r="C14" s="82">
        <v>6369.61</v>
      </c>
    </row>
    <row r="15" spans="1:3">
      <c r="A15" s="20" t="s">
        <v>175</v>
      </c>
      <c r="B15" s="81">
        <v>0</v>
      </c>
      <c r="C15" s="82">
        <v>0</v>
      </c>
    </row>
    <row r="16" spans="1:3">
      <c r="A16" s="20" t="s">
        <v>176</v>
      </c>
      <c r="B16" s="81">
        <v>0</v>
      </c>
      <c r="C16" s="82">
        <v>0</v>
      </c>
    </row>
    <row r="17" spans="1:3">
      <c r="A17" s="20" t="s">
        <v>177</v>
      </c>
      <c r="B17" s="81">
        <v>266.70999999999998</v>
      </c>
      <c r="C17" s="82">
        <v>266.70999999999998</v>
      </c>
    </row>
    <row r="18" spans="1:3">
      <c r="A18" s="20" t="s">
        <v>178</v>
      </c>
      <c r="B18" s="81">
        <v>-46916128.200000063</v>
      </c>
      <c r="C18" s="82">
        <v>60170082.100000009</v>
      </c>
    </row>
    <row r="19" spans="1:3">
      <c r="A19" s="20" t="s">
        <v>179</v>
      </c>
      <c r="B19" s="81">
        <v>2779.2600000000093</v>
      </c>
      <c r="C19" s="82">
        <v>-293527.71999999997</v>
      </c>
    </row>
    <row r="20" spans="1:3">
      <c r="A20" s="20" t="s">
        <v>180</v>
      </c>
      <c r="B20" s="81">
        <v>739036.36000000034</v>
      </c>
      <c r="C20" s="82">
        <v>7513258.7599999998</v>
      </c>
    </row>
    <row r="21" spans="1:3">
      <c r="A21" s="20" t="s">
        <v>181</v>
      </c>
      <c r="B21" s="81">
        <v>59512.190000000061</v>
      </c>
      <c r="C21" s="82">
        <v>418658.91000000003</v>
      </c>
    </row>
    <row r="22" spans="1:3">
      <c r="A22" s="59" t="s">
        <v>182</v>
      </c>
      <c r="B22" s="80">
        <v>79951555.930000007</v>
      </c>
      <c r="C22" s="80">
        <v>290030862.69000006</v>
      </c>
    </row>
    <row r="23" spans="1:3">
      <c r="A23" s="20" t="s">
        <v>183</v>
      </c>
      <c r="B23" s="81">
        <v>771686.23999999929</v>
      </c>
      <c r="C23" s="82">
        <v>3896123.4099999997</v>
      </c>
    </row>
    <row r="24" spans="1:3">
      <c r="A24" s="20" t="s">
        <v>184</v>
      </c>
      <c r="B24" s="81">
        <v>61086584.349999994</v>
      </c>
      <c r="C24" s="82">
        <v>259983645.69000003</v>
      </c>
    </row>
    <row r="25" spans="1:3">
      <c r="A25" s="20" t="s">
        <v>185</v>
      </c>
      <c r="B25" s="81">
        <v>17677520.969999999</v>
      </c>
      <c r="C25" s="82">
        <v>24495496.989999998</v>
      </c>
    </row>
    <row r="26" spans="1:3">
      <c r="A26" s="20" t="s">
        <v>186</v>
      </c>
      <c r="B26" s="81">
        <v>0</v>
      </c>
      <c r="C26" s="82">
        <v>0</v>
      </c>
    </row>
    <row r="27" spans="1:3">
      <c r="A27" s="20" t="s">
        <v>187</v>
      </c>
      <c r="B27" s="81">
        <v>415764.37000000011</v>
      </c>
      <c r="C27" s="82">
        <v>1655596.6</v>
      </c>
    </row>
    <row r="28" spans="1:3">
      <c r="A28" s="59" t="s">
        <v>188</v>
      </c>
      <c r="B28" s="80">
        <v>17090350.59999992</v>
      </c>
      <c r="C28" s="80">
        <v>251723700.0999999</v>
      </c>
    </row>
    <row r="29" spans="1:3">
      <c r="A29" s="20" t="s">
        <v>189</v>
      </c>
      <c r="B29" s="81">
        <v>1505.7599999999984</v>
      </c>
      <c r="C29" s="82">
        <v>25924.639999999999</v>
      </c>
    </row>
    <row r="30" spans="1:3">
      <c r="A30" s="20" t="s">
        <v>190</v>
      </c>
      <c r="B30" s="81">
        <v>2078.010000000002</v>
      </c>
      <c r="C30" s="82">
        <v>63460.020000000004</v>
      </c>
    </row>
    <row r="31" spans="1:3">
      <c r="A31" s="59" t="s">
        <v>191</v>
      </c>
      <c r="B31" s="80">
        <v>17089778.34999992</v>
      </c>
      <c r="C31" s="80">
        <v>251686164.71999988</v>
      </c>
    </row>
    <row r="32" spans="1:3">
      <c r="A32" s="20" t="s">
        <v>192</v>
      </c>
      <c r="B32" s="81">
        <v>7882667.2499999925</v>
      </c>
      <c r="C32" s="82">
        <v>67657067.769999996</v>
      </c>
    </row>
    <row r="33" spans="1:3">
      <c r="A33" s="59" t="s">
        <v>193</v>
      </c>
      <c r="B33" s="80">
        <v>9207111.099999927</v>
      </c>
      <c r="C33" s="80">
        <v>184029096.94999987</v>
      </c>
    </row>
    <row r="34" spans="1:3">
      <c r="A34" s="59" t="s">
        <v>23</v>
      </c>
      <c r="B34" s="80"/>
      <c r="C34" s="80"/>
    </row>
    <row r="35" spans="1:3">
      <c r="A35" s="25" t="s">
        <v>100</v>
      </c>
      <c r="B35" s="81">
        <v>9207111.099999927</v>
      </c>
      <c r="C35" s="81">
        <v>184029096.94999987</v>
      </c>
    </row>
    <row r="36" spans="1:3">
      <c r="A36" s="25" t="s">
        <v>101</v>
      </c>
      <c r="B36" s="81"/>
      <c r="C36" s="81"/>
    </row>
    <row r="37" spans="1:3">
      <c r="A37" s="59" t="s">
        <v>24</v>
      </c>
      <c r="B37" s="80"/>
      <c r="C37" s="80"/>
    </row>
    <row r="38" spans="1:3">
      <c r="A38" s="20" t="s">
        <v>102</v>
      </c>
      <c r="B38" s="81">
        <v>0</v>
      </c>
      <c r="C38" s="82">
        <v>0</v>
      </c>
    </row>
    <row r="39" spans="1:3">
      <c r="A39" s="20" t="s">
        <v>103</v>
      </c>
      <c r="B39" s="81">
        <v>9207111.099999927</v>
      </c>
      <c r="C39" s="82">
        <v>184029096.94999987</v>
      </c>
    </row>
    <row r="40" spans="1:3">
      <c r="A40" s="59" t="s">
        <v>15</v>
      </c>
      <c r="B40" s="80">
        <v>-85899905.250000015</v>
      </c>
      <c r="C40" s="80">
        <v>-62626442.480000019</v>
      </c>
    </row>
    <row r="41" spans="1:3">
      <c r="A41" s="12" t="s">
        <v>25</v>
      </c>
      <c r="B41" s="83">
        <v>-85899905.250000015</v>
      </c>
      <c r="C41" s="83">
        <v>-62626442.480000019</v>
      </c>
    </row>
    <row r="42" spans="1:3">
      <c r="A42" s="59" t="s">
        <v>194</v>
      </c>
      <c r="B42" s="80">
        <v>-49720752.38000001</v>
      </c>
      <c r="C42" s="80">
        <v>-23910417.050000001</v>
      </c>
    </row>
    <row r="43" spans="1:3">
      <c r="A43" s="20" t="s">
        <v>195</v>
      </c>
      <c r="B43" s="81">
        <v>0</v>
      </c>
      <c r="C43" s="82">
        <v>0</v>
      </c>
    </row>
    <row r="44" spans="1:3">
      <c r="A44" s="20" t="s">
        <v>196</v>
      </c>
      <c r="B44" s="81">
        <v>0</v>
      </c>
      <c r="C44" s="82">
        <v>0</v>
      </c>
    </row>
    <row r="45" spans="1:3">
      <c r="A45" s="20" t="s">
        <v>197</v>
      </c>
      <c r="B45" s="81">
        <v>-49720752.38000001</v>
      </c>
      <c r="C45" s="82">
        <v>-23910417.050000001</v>
      </c>
    </row>
    <row r="46" spans="1:3">
      <c r="A46" s="20" t="s">
        <v>198</v>
      </c>
      <c r="B46" s="81">
        <v>0</v>
      </c>
      <c r="C46" s="82">
        <v>0</v>
      </c>
    </row>
    <row r="47" spans="1:3">
      <c r="A47" s="59" t="s">
        <v>199</v>
      </c>
      <c r="B47" s="80">
        <v>-36179152.870000005</v>
      </c>
      <c r="C47" s="80">
        <v>-38716025.430000022</v>
      </c>
    </row>
    <row r="48" spans="1:3">
      <c r="A48" s="20" t="s">
        <v>200</v>
      </c>
      <c r="B48" s="81">
        <v>0</v>
      </c>
      <c r="C48" s="82">
        <v>0</v>
      </c>
    </row>
    <row r="49" spans="1:3">
      <c r="A49" s="20" t="s">
        <v>201</v>
      </c>
      <c r="B49" s="81">
        <v>-36179152.870000005</v>
      </c>
      <c r="C49" s="82">
        <v>-38716025.430000022</v>
      </c>
    </row>
    <row r="50" spans="1:3">
      <c r="A50" s="20" t="s">
        <v>202</v>
      </c>
      <c r="B50" s="81">
        <v>0</v>
      </c>
      <c r="C50" s="82">
        <v>0</v>
      </c>
    </row>
    <row r="51" spans="1:3">
      <c r="A51" s="20" t="s">
        <v>203</v>
      </c>
      <c r="B51" s="81">
        <v>0</v>
      </c>
      <c r="C51" s="82">
        <v>0</v>
      </c>
    </row>
    <row r="52" spans="1:3">
      <c r="A52" s="20" t="s">
        <v>204</v>
      </c>
      <c r="B52" s="81">
        <v>0</v>
      </c>
      <c r="C52" s="82">
        <v>0</v>
      </c>
    </row>
    <row r="53" spans="1:3">
      <c r="A53" s="20" t="s">
        <v>205</v>
      </c>
      <c r="B53" s="81">
        <v>0</v>
      </c>
      <c r="C53" s="82">
        <v>0</v>
      </c>
    </row>
    <row r="54" spans="1:3">
      <c r="A54" s="23" t="s">
        <v>104</v>
      </c>
      <c r="B54" s="81">
        <v>0</v>
      </c>
      <c r="C54" s="82">
        <v>0</v>
      </c>
    </row>
    <row r="55" spans="1:3">
      <c r="A55" s="59" t="s">
        <v>16</v>
      </c>
      <c r="B55" s="80">
        <v>-76692794.150000095</v>
      </c>
      <c r="C55" s="80">
        <v>121402654.46999985</v>
      </c>
    </row>
    <row r="56" spans="1:3">
      <c r="A56" s="12" t="s">
        <v>105</v>
      </c>
      <c r="B56" s="81">
        <v>-76692794.150000095</v>
      </c>
      <c r="C56" s="82">
        <v>121402654.46999985</v>
      </c>
    </row>
    <row r="57" spans="1:3">
      <c r="A57" s="12" t="s">
        <v>106</v>
      </c>
      <c r="B57" s="81">
        <v>0</v>
      </c>
      <c r="C57" s="82">
        <v>0</v>
      </c>
    </row>
    <row r="58" spans="1:3">
      <c r="A58" s="23" t="s">
        <v>206</v>
      </c>
      <c r="B58" s="81"/>
      <c r="C58" s="82"/>
    </row>
    <row r="59" spans="1:3">
      <c r="A59" s="12" t="s">
        <v>207</v>
      </c>
      <c r="B59" s="81"/>
      <c r="C59" s="82"/>
    </row>
    <row r="60" spans="1:3" ht="14.25" thickBot="1">
      <c r="A60" s="103" t="s">
        <v>208</v>
      </c>
      <c r="B60" s="104"/>
      <c r="C60" s="105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43" workbookViewId="0">
      <selection activeCell="A43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29</v>
      </c>
      <c r="B2" s="116"/>
    </row>
    <row r="3" spans="1:2">
      <c r="A3" s="117"/>
      <c r="B3" s="117"/>
    </row>
    <row r="4" spans="1:2" ht="14.25" thickBot="1">
      <c r="A4" s="84" t="s">
        <v>30</v>
      </c>
      <c r="B4" s="85" t="s">
        <v>1</v>
      </c>
    </row>
    <row r="5" spans="1:2" ht="14.25" thickTop="1">
      <c r="A5" s="86" t="s">
        <v>31</v>
      </c>
      <c r="B5" s="87" t="s">
        <v>32</v>
      </c>
    </row>
    <row r="6" spans="1:2">
      <c r="A6" s="88" t="s">
        <v>33</v>
      </c>
      <c r="B6" s="89"/>
    </row>
    <row r="7" spans="1:2">
      <c r="A7" s="88" t="s">
        <v>34</v>
      </c>
      <c r="B7" s="89">
        <v>-1702317311.5500002</v>
      </c>
    </row>
    <row r="8" spans="1:2">
      <c r="A8" s="88" t="s">
        <v>35</v>
      </c>
      <c r="B8" s="89">
        <v>772591051.44000006</v>
      </c>
    </row>
    <row r="9" spans="1:2">
      <c r="A9" s="88" t="s">
        <v>36</v>
      </c>
      <c r="B9" s="89">
        <v>-100000000</v>
      </c>
    </row>
    <row r="10" spans="1:2">
      <c r="A10" s="88" t="s">
        <v>37</v>
      </c>
      <c r="B10" s="89">
        <v>1887535455.8299997</v>
      </c>
    </row>
    <row r="11" spans="1:2">
      <c r="A11" s="88" t="s">
        <v>38</v>
      </c>
      <c r="B11" s="89">
        <v>858624593.14999962</v>
      </c>
    </row>
    <row r="12" spans="1:2">
      <c r="A12" s="88" t="s">
        <v>39</v>
      </c>
      <c r="B12" s="89">
        <v>1006804719.3600019</v>
      </c>
    </row>
    <row r="13" spans="1:2">
      <c r="A13" s="88" t="s">
        <v>40</v>
      </c>
      <c r="B13" s="89">
        <v>26080189.719999969</v>
      </c>
    </row>
    <row r="14" spans="1:2">
      <c r="A14" s="90" t="s">
        <v>41</v>
      </c>
      <c r="B14" s="80">
        <v>2749318697.9500008</v>
      </c>
    </row>
    <row r="15" spans="1:2">
      <c r="A15" s="88" t="s">
        <v>42</v>
      </c>
      <c r="B15" s="89">
        <v>0</v>
      </c>
    </row>
    <row r="16" spans="1:2">
      <c r="A16" s="88" t="s">
        <v>43</v>
      </c>
      <c r="B16" s="89">
        <v>-61392539.74000001</v>
      </c>
    </row>
    <row r="17" spans="1:2">
      <c r="A17" s="88" t="s">
        <v>44</v>
      </c>
      <c r="B17" s="89">
        <v>99436166.589999989</v>
      </c>
    </row>
    <row r="18" spans="1:2">
      <c r="A18" s="88" t="s">
        <v>45</v>
      </c>
      <c r="B18" s="89">
        <v>288706591.26999998</v>
      </c>
    </row>
    <row r="19" spans="1:2">
      <c r="A19" s="88" t="s">
        <v>46</v>
      </c>
      <c r="B19" s="89">
        <v>680303.82639999501</v>
      </c>
    </row>
    <row r="20" spans="1:2">
      <c r="A20" s="88" t="s">
        <v>47</v>
      </c>
      <c r="B20" s="89">
        <v>1157400855.2900014</v>
      </c>
    </row>
    <row r="21" spans="1:2">
      <c r="A21" s="90" t="s">
        <v>48</v>
      </c>
      <c r="B21" s="80">
        <v>1484831377.2364013</v>
      </c>
    </row>
    <row r="22" spans="1:2">
      <c r="A22" s="90" t="s">
        <v>49</v>
      </c>
      <c r="B22" s="80">
        <v>1264487320.7135994</v>
      </c>
    </row>
    <row r="23" spans="1:2">
      <c r="A23" s="90" t="s">
        <v>50</v>
      </c>
      <c r="B23" s="91"/>
    </row>
    <row r="24" spans="1:2">
      <c r="A24" s="88" t="s">
        <v>51</v>
      </c>
      <c r="B24" s="89">
        <v>869864476.57999992</v>
      </c>
    </row>
    <row r="25" spans="1:2">
      <c r="A25" s="88" t="s">
        <v>52</v>
      </c>
      <c r="B25" s="89">
        <v>-584083982.90360022</v>
      </c>
    </row>
    <row r="26" spans="1:2">
      <c r="A26" s="88" t="s">
        <v>53</v>
      </c>
      <c r="B26" s="89">
        <v>0</v>
      </c>
    </row>
    <row r="27" spans="1:2">
      <c r="A27" s="88" t="s">
        <v>54</v>
      </c>
      <c r="B27" s="89">
        <v>2278030.4100000015</v>
      </c>
    </row>
    <row r="28" spans="1:2">
      <c r="A28" s="90" t="s">
        <v>55</v>
      </c>
      <c r="B28" s="80">
        <v>288058524.08639973</v>
      </c>
    </row>
    <row r="29" spans="1:2">
      <c r="A29" s="88" t="s">
        <v>56</v>
      </c>
      <c r="B29" s="89">
        <v>126000000</v>
      </c>
    </row>
    <row r="30" spans="1:2">
      <c r="A30" s="88" t="s">
        <v>57</v>
      </c>
      <c r="B30" s="89">
        <v>19351682.04000001</v>
      </c>
    </row>
    <row r="31" spans="1:2">
      <c r="A31" s="88" t="s">
        <v>58</v>
      </c>
      <c r="B31" s="89">
        <v>0</v>
      </c>
    </row>
    <row r="32" spans="1:2">
      <c r="A32" s="88" t="s">
        <v>59</v>
      </c>
      <c r="B32" s="89">
        <v>0</v>
      </c>
    </row>
    <row r="33" spans="1:2">
      <c r="A33" s="90" t="s">
        <v>60</v>
      </c>
      <c r="B33" s="80">
        <v>145351682.04000002</v>
      </c>
    </row>
    <row r="34" spans="1:2">
      <c r="A34" s="90" t="s">
        <v>61</v>
      </c>
      <c r="B34" s="80">
        <v>142706842.04639971</v>
      </c>
    </row>
    <row r="35" spans="1:2">
      <c r="A35" s="88" t="s">
        <v>62</v>
      </c>
      <c r="B35" s="89"/>
    </row>
    <row r="36" spans="1:2">
      <c r="A36" s="88" t="s">
        <v>63</v>
      </c>
      <c r="B36" s="89">
        <v>0</v>
      </c>
    </row>
    <row r="37" spans="1:2">
      <c r="A37" s="88" t="s">
        <v>64</v>
      </c>
      <c r="B37" s="89">
        <v>0</v>
      </c>
    </row>
    <row r="38" spans="1:2">
      <c r="A38" s="88" t="s">
        <v>65</v>
      </c>
      <c r="B38" s="89">
        <v>123772001236.81</v>
      </c>
    </row>
    <row r="39" spans="1:2">
      <c r="A39" s="88" t="s">
        <v>66</v>
      </c>
      <c r="B39" s="89">
        <v>0</v>
      </c>
    </row>
    <row r="40" spans="1:2">
      <c r="A40" s="88" t="s">
        <v>67</v>
      </c>
      <c r="B40" s="89">
        <v>0</v>
      </c>
    </row>
    <row r="41" spans="1:2">
      <c r="A41" s="90" t="s">
        <v>68</v>
      </c>
      <c r="B41" s="80">
        <v>123772001236.81</v>
      </c>
    </row>
    <row r="42" spans="1:2">
      <c r="A42" s="88" t="s">
        <v>69</v>
      </c>
      <c r="B42" s="89">
        <v>124772001236.81</v>
      </c>
    </row>
    <row r="43" spans="1:2">
      <c r="A43" s="88" t="s">
        <v>70</v>
      </c>
      <c r="B43" s="89">
        <v>364589814.08000034</v>
      </c>
    </row>
    <row r="44" spans="1:2">
      <c r="A44" s="88" t="s">
        <v>71</v>
      </c>
      <c r="B44" s="89">
        <v>0</v>
      </c>
    </row>
    <row r="45" spans="1:2">
      <c r="A45" s="88" t="s">
        <v>72</v>
      </c>
      <c r="B45" s="89">
        <v>0</v>
      </c>
    </row>
    <row r="46" spans="1:2">
      <c r="A46" s="90" t="s">
        <v>73</v>
      </c>
      <c r="B46" s="80">
        <v>125136591050.89</v>
      </c>
    </row>
    <row r="47" spans="1:2">
      <c r="A47" s="90" t="s">
        <v>74</v>
      </c>
      <c r="B47" s="80">
        <v>-1364589814.0800018</v>
      </c>
    </row>
    <row r="48" spans="1:2">
      <c r="A48" s="90" t="s">
        <v>75</v>
      </c>
      <c r="B48" s="89">
        <v>150133.35</v>
      </c>
    </row>
    <row r="49" spans="1:3">
      <c r="A49" s="90" t="s">
        <v>76</v>
      </c>
      <c r="B49" s="80">
        <v>42754482.029997446</v>
      </c>
    </row>
    <row r="50" spans="1:3">
      <c r="A50" s="90" t="s">
        <v>77</v>
      </c>
      <c r="B50" s="89">
        <v>7980598408.8299999</v>
      </c>
    </row>
    <row r="51" spans="1:3" ht="14.25" thickBot="1">
      <c r="A51" s="90" t="s">
        <v>78</v>
      </c>
      <c r="B51" s="95">
        <v>8023352890.8599977</v>
      </c>
      <c r="C51" s="36">
        <f>B51-合并资产负债表!B6-合并资产负债表!B8</f>
        <v>-2656802181.7600031</v>
      </c>
    </row>
    <row r="52" spans="1:3" ht="15" thickTop="1" thickBot="1">
      <c r="A52" s="118" t="s">
        <v>79</v>
      </c>
      <c r="B52" s="118"/>
    </row>
    <row r="53" spans="1:3" ht="14.25" thickTop="1">
      <c r="A53" s="92" t="s">
        <v>80</v>
      </c>
      <c r="B53" s="89">
        <v>-175828797.72999999</v>
      </c>
      <c r="C53" s="35">
        <f>B53-合并损益表!C28</f>
        <v>-427552497.82999992</v>
      </c>
    </row>
    <row r="54" spans="1:3">
      <c r="A54" s="93" t="s">
        <v>81</v>
      </c>
      <c r="B54" s="89">
        <v>-1697663.9799999997</v>
      </c>
    </row>
    <row r="55" spans="1:3">
      <c r="A55" s="93" t="s">
        <v>82</v>
      </c>
      <c r="B55" s="89">
        <v>9690009.6899999995</v>
      </c>
    </row>
    <row r="56" spans="1:3">
      <c r="A56" s="93" t="s">
        <v>83</v>
      </c>
      <c r="B56" s="89">
        <v>5911676.3499999996</v>
      </c>
    </row>
    <row r="57" spans="1:3">
      <c r="A57" s="93" t="s">
        <v>84</v>
      </c>
      <c r="B57" s="89">
        <v>3630112.9899999998</v>
      </c>
    </row>
    <row r="58" spans="1:3" ht="24">
      <c r="A58" s="93" t="s">
        <v>85</v>
      </c>
      <c r="B58" s="89">
        <v>425390.82</v>
      </c>
    </row>
    <row r="59" spans="1:3">
      <c r="A59" s="93" t="s">
        <v>86</v>
      </c>
      <c r="B59" s="89">
        <v>0</v>
      </c>
    </row>
    <row r="60" spans="1:3">
      <c r="A60" s="93" t="s">
        <v>87</v>
      </c>
      <c r="B60" s="89">
        <v>-32179693.399999984</v>
      </c>
    </row>
    <row r="61" spans="1:3">
      <c r="A61" s="93" t="s">
        <v>88</v>
      </c>
      <c r="B61" s="89">
        <v>175972636.54000002</v>
      </c>
    </row>
    <row r="62" spans="1:3">
      <c r="A62" s="93" t="s">
        <v>89</v>
      </c>
      <c r="B62" s="89">
        <v>-150133.35</v>
      </c>
    </row>
    <row r="63" spans="1:3">
      <c r="A63" s="93" t="s">
        <v>90</v>
      </c>
      <c r="B63" s="89">
        <v>110906662.91000009</v>
      </c>
    </row>
    <row r="64" spans="1:3">
      <c r="A64" s="93" t="s">
        <v>91</v>
      </c>
      <c r="B64" s="89">
        <v>-43626053.206399992</v>
      </c>
    </row>
    <row r="65" spans="1:3">
      <c r="A65" s="93" t="s">
        <v>92</v>
      </c>
      <c r="B65" s="89">
        <v>46901780.873600088</v>
      </c>
    </row>
    <row r="66" spans="1:3" ht="24">
      <c r="A66" s="93" t="s">
        <v>93</v>
      </c>
      <c r="B66" s="89">
        <v>-1453840482.9200001</v>
      </c>
    </row>
    <row r="67" spans="1:3">
      <c r="A67" s="93" t="s">
        <v>94</v>
      </c>
      <c r="B67" s="89">
        <v>-1014452958.37</v>
      </c>
    </row>
    <row r="68" spans="1:3">
      <c r="A68" s="93" t="s">
        <v>95</v>
      </c>
      <c r="B68" s="89">
        <v>2455114366.5963998</v>
      </c>
    </row>
    <row r="69" spans="1:3">
      <c r="A69" s="93" t="s">
        <v>96</v>
      </c>
      <c r="B69" s="89">
        <v>1177710466.9000001</v>
      </c>
    </row>
    <row r="70" spans="1:3" ht="14.25" thickBot="1">
      <c r="A70" s="94" t="s">
        <v>97</v>
      </c>
      <c r="B70" s="96">
        <v>1264487320.7136002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workbookViewId="0">
      <selection activeCell="E17" sqref="E17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bestFit="1" customWidth="1"/>
  </cols>
  <sheetData>
    <row r="2" spans="1:6" ht="18.75">
      <c r="A2" s="119" t="s">
        <v>0</v>
      </c>
      <c r="B2" s="120"/>
      <c r="C2" s="120"/>
      <c r="D2" s="120"/>
      <c r="E2" s="120"/>
      <c r="F2" s="120"/>
    </row>
    <row r="3" spans="1:6" ht="14.25" thickBot="1">
      <c r="A3" s="37" t="s">
        <v>19</v>
      </c>
      <c r="B3" s="37"/>
      <c r="C3" s="67"/>
      <c r="D3" s="68">
        <f>合并资产负债表!D3</f>
        <v>43585</v>
      </c>
      <c r="E3" s="69" t="s">
        <v>1</v>
      </c>
      <c r="F3" s="69" t="s">
        <v>2</v>
      </c>
    </row>
    <row r="4" spans="1:6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6">
      <c r="A5" s="1" t="s">
        <v>7</v>
      </c>
      <c r="B5" s="2"/>
      <c r="C5" s="2"/>
      <c r="D5" s="3" t="s">
        <v>8</v>
      </c>
      <c r="E5" s="2"/>
      <c r="F5" s="14"/>
    </row>
    <row r="6" spans="1:6">
      <c r="A6" s="4" t="s">
        <v>110</v>
      </c>
      <c r="B6" s="5">
        <v>8599216051.6700001</v>
      </c>
      <c r="C6" s="6">
        <v>5995399605.7300005</v>
      </c>
      <c r="D6" s="7" t="s">
        <v>136</v>
      </c>
      <c r="E6" s="8">
        <v>0</v>
      </c>
      <c r="F6" s="27"/>
    </row>
    <row r="7" spans="1:6">
      <c r="A7" s="4" t="s">
        <v>111</v>
      </c>
      <c r="B7" s="5">
        <v>7800053758.6199999</v>
      </c>
      <c r="C7" s="6">
        <v>4393226593.75</v>
      </c>
      <c r="D7" s="7" t="s">
        <v>137</v>
      </c>
      <c r="E7" s="8">
        <v>819950000</v>
      </c>
      <c r="F7" s="27">
        <v>16649345.210000001</v>
      </c>
    </row>
    <row r="8" spans="1:6">
      <c r="A8" s="4" t="s">
        <v>112</v>
      </c>
      <c r="B8" s="5">
        <v>1676555447.1800001</v>
      </c>
      <c r="C8" s="6">
        <v>943417837.88</v>
      </c>
      <c r="D8" s="7" t="s">
        <v>138</v>
      </c>
      <c r="E8" s="8">
        <v>0</v>
      </c>
      <c r="F8" s="29">
        <v>0</v>
      </c>
    </row>
    <row r="9" spans="1:6">
      <c r="A9" s="4" t="s">
        <v>113</v>
      </c>
      <c r="B9" s="5">
        <v>1408256251.1700001</v>
      </c>
      <c r="C9" s="6">
        <v>737675147.34000003</v>
      </c>
      <c r="D9" s="58" t="s">
        <v>139</v>
      </c>
      <c r="E9" s="8">
        <v>300476136.38</v>
      </c>
      <c r="F9" s="27">
        <v>0</v>
      </c>
    </row>
    <row r="10" spans="1:6">
      <c r="A10" s="4" t="s">
        <v>114</v>
      </c>
      <c r="B10" s="5">
        <v>0</v>
      </c>
      <c r="C10" s="6">
        <v>0</v>
      </c>
      <c r="D10" s="10" t="s">
        <v>140</v>
      </c>
      <c r="E10" s="8">
        <v>13985315.02</v>
      </c>
      <c r="F10" s="27">
        <v>212172.82</v>
      </c>
    </row>
    <row r="11" spans="1:6">
      <c r="A11" s="4" t="s">
        <v>115</v>
      </c>
      <c r="B11" s="5">
        <v>0</v>
      </c>
      <c r="C11" s="6">
        <v>0</v>
      </c>
      <c r="D11" s="7" t="s">
        <v>141</v>
      </c>
      <c r="E11" s="8">
        <v>5188239297.3000002</v>
      </c>
      <c r="F11" s="29">
        <v>4073849107.4399996</v>
      </c>
    </row>
    <row r="12" spans="1:6">
      <c r="A12" s="11" t="s">
        <v>116</v>
      </c>
      <c r="B12" s="5">
        <v>4910454691.7299995</v>
      </c>
      <c r="C12" s="6">
        <v>3448887085.1700001</v>
      </c>
      <c r="D12" s="7" t="s">
        <v>142</v>
      </c>
      <c r="E12" s="8">
        <v>9219440933.4699993</v>
      </c>
      <c r="F12" s="29">
        <v>5328580108.7800007</v>
      </c>
    </row>
    <row r="13" spans="1:6">
      <c r="A13" s="4" t="s">
        <v>117</v>
      </c>
      <c r="B13" s="5">
        <v>5692535.8799999999</v>
      </c>
      <c r="C13" s="6">
        <v>90554.89</v>
      </c>
      <c r="D13" s="7" t="s">
        <v>143</v>
      </c>
      <c r="E13" s="8">
        <v>0</v>
      </c>
      <c r="F13" s="29">
        <v>0</v>
      </c>
    </row>
    <row r="14" spans="1:6">
      <c r="A14" s="4" t="s">
        <v>118</v>
      </c>
      <c r="B14" s="5">
        <v>61870220.280000001</v>
      </c>
      <c r="C14" s="6">
        <v>45903301.119999997</v>
      </c>
      <c r="D14" s="7" t="s">
        <v>144</v>
      </c>
      <c r="E14" s="8">
        <v>163429132</v>
      </c>
      <c r="F14" s="29">
        <v>145101487.25999999</v>
      </c>
    </row>
    <row r="15" spans="1:6">
      <c r="A15" s="4" t="s">
        <v>119</v>
      </c>
      <c r="B15" s="5">
        <v>99956773.719999999</v>
      </c>
      <c r="C15" s="5">
        <v>376537421</v>
      </c>
      <c r="D15" s="7" t="s">
        <v>145</v>
      </c>
      <c r="E15" s="8">
        <v>15055735.220000001</v>
      </c>
      <c r="F15" s="29">
        <v>9661757.7699999996</v>
      </c>
    </row>
    <row r="16" spans="1:6">
      <c r="A16" s="4" t="s">
        <v>120</v>
      </c>
      <c r="B16" s="5">
        <v>0</v>
      </c>
      <c r="C16" s="6">
        <v>0</v>
      </c>
      <c r="D16" s="7" t="s">
        <v>146</v>
      </c>
      <c r="E16" s="8">
        <v>308892460.66000003</v>
      </c>
      <c r="F16" s="29">
        <v>52211220.409999996</v>
      </c>
    </row>
    <row r="17" spans="1:6">
      <c r="A17" s="4" t="s">
        <v>121</v>
      </c>
      <c r="B17" s="5">
        <v>2208959722.6300001</v>
      </c>
      <c r="C17" s="6">
        <v>1893950089.5999999</v>
      </c>
      <c r="D17" s="7" t="s">
        <v>147</v>
      </c>
      <c r="E17" s="8">
        <v>0</v>
      </c>
      <c r="F17" s="29">
        <v>0</v>
      </c>
    </row>
    <row r="18" spans="1:6">
      <c r="A18" s="4" t="s">
        <v>122</v>
      </c>
      <c r="B18" s="5">
        <v>0</v>
      </c>
      <c r="C18" s="6">
        <v>0</v>
      </c>
      <c r="D18" s="7" t="s">
        <v>148</v>
      </c>
      <c r="E18" s="8">
        <v>0</v>
      </c>
      <c r="F18" s="29">
        <v>0</v>
      </c>
    </row>
    <row r="19" spans="1:6">
      <c r="A19" s="4" t="s">
        <v>123</v>
      </c>
      <c r="B19" s="5">
        <v>7680982068.1099997</v>
      </c>
      <c r="C19" s="6">
        <v>5328576100.1199999</v>
      </c>
      <c r="D19" s="7" t="s">
        <v>149</v>
      </c>
      <c r="E19" s="8">
        <v>0</v>
      </c>
      <c r="F19" s="29">
        <v>0</v>
      </c>
    </row>
    <row r="20" spans="1:6">
      <c r="A20" s="12" t="s">
        <v>124</v>
      </c>
      <c r="B20" s="5">
        <v>4673228534.9799995</v>
      </c>
      <c r="C20" s="6">
        <v>3254739044.3400002</v>
      </c>
      <c r="D20" s="7" t="s">
        <v>150</v>
      </c>
      <c r="E20" s="8">
        <v>0</v>
      </c>
      <c r="F20" s="29">
        <v>0</v>
      </c>
    </row>
    <row r="21" spans="1:6">
      <c r="A21" s="4" t="s">
        <v>125</v>
      </c>
      <c r="B21" s="5">
        <v>0</v>
      </c>
      <c r="C21" s="6">
        <v>0</v>
      </c>
      <c r="D21" s="7" t="s">
        <v>151</v>
      </c>
      <c r="E21" s="8">
        <v>2753410026.5900002</v>
      </c>
      <c r="F21" s="29">
        <v>3339599760.6700001</v>
      </c>
    </row>
    <row r="22" spans="1:6">
      <c r="A22" s="4" t="s">
        <v>126</v>
      </c>
      <c r="B22" s="5">
        <v>2917388668.1300001</v>
      </c>
      <c r="C22" s="6">
        <v>1951591634.7799997</v>
      </c>
      <c r="D22" s="7" t="s">
        <v>152</v>
      </c>
      <c r="E22" s="8">
        <v>0</v>
      </c>
      <c r="F22" s="29">
        <v>0</v>
      </c>
    </row>
    <row r="23" spans="1:6">
      <c r="A23" s="4" t="s">
        <v>127</v>
      </c>
      <c r="B23" s="5">
        <v>90364865</v>
      </c>
      <c r="C23" s="6">
        <v>122245421</v>
      </c>
      <c r="D23" s="13" t="s">
        <v>109</v>
      </c>
      <c r="E23" s="8">
        <v>0</v>
      </c>
      <c r="F23" s="29">
        <v>0</v>
      </c>
    </row>
    <row r="24" spans="1:6">
      <c r="A24" s="4" t="s">
        <v>128</v>
      </c>
      <c r="B24" s="5">
        <v>710986622.20000005</v>
      </c>
      <c r="C24" s="6">
        <v>710986622.20000005</v>
      </c>
      <c r="D24" s="7" t="s">
        <v>153</v>
      </c>
      <c r="E24" s="8">
        <v>0</v>
      </c>
      <c r="F24" s="29">
        <v>0</v>
      </c>
    </row>
    <row r="25" spans="1:6">
      <c r="A25" s="4" t="s">
        <v>129</v>
      </c>
      <c r="B25" s="5">
        <v>0</v>
      </c>
      <c r="C25" s="6">
        <v>0</v>
      </c>
      <c r="D25" s="7" t="s">
        <v>154</v>
      </c>
      <c r="E25" s="8">
        <v>1280606512.2</v>
      </c>
      <c r="F25" s="29">
        <v>52327978.619999997</v>
      </c>
    </row>
    <row r="26" spans="1:6">
      <c r="A26" s="4" t="s">
        <v>130</v>
      </c>
      <c r="B26" s="5">
        <v>82152160.200000003</v>
      </c>
      <c r="C26" s="6">
        <v>83201727.829999998</v>
      </c>
      <c r="D26" s="42" t="s">
        <v>209</v>
      </c>
      <c r="E26" s="64">
        <v>20063485548.84</v>
      </c>
      <c r="F26" s="70">
        <v>13018192938.980001</v>
      </c>
    </row>
    <row r="27" spans="1:6">
      <c r="A27" s="4" t="s">
        <v>131</v>
      </c>
      <c r="B27" s="5">
        <v>28397746.34</v>
      </c>
      <c r="C27" s="6">
        <v>28286866.100000001</v>
      </c>
      <c r="D27" s="44" t="s">
        <v>210</v>
      </c>
      <c r="E27" s="45"/>
      <c r="F27" s="55"/>
    </row>
    <row r="28" spans="1:6">
      <c r="A28" s="4" t="s">
        <v>132</v>
      </c>
      <c r="B28" s="5">
        <v>39530721.329999998</v>
      </c>
      <c r="C28" s="5">
        <v>41128880.990000002</v>
      </c>
      <c r="D28" s="7" t="s">
        <v>155</v>
      </c>
      <c r="E28" s="8">
        <v>3441445000</v>
      </c>
      <c r="F28" s="14">
        <v>3441445000</v>
      </c>
    </row>
    <row r="29" spans="1:6">
      <c r="A29" s="4" t="s">
        <v>134</v>
      </c>
      <c r="B29" s="5">
        <v>111191726.33</v>
      </c>
      <c r="C29" s="5">
        <v>148612914.19999999</v>
      </c>
      <c r="D29" s="7" t="s">
        <v>156</v>
      </c>
      <c r="E29" s="8">
        <v>0</v>
      </c>
      <c r="F29" s="15">
        <v>0</v>
      </c>
    </row>
    <row r="30" spans="1:6">
      <c r="A30" s="4" t="s">
        <v>135</v>
      </c>
      <c r="B30" s="5">
        <v>61695674.909999996</v>
      </c>
      <c r="C30" s="6">
        <v>76028273.819999993</v>
      </c>
      <c r="D30" s="13" t="s">
        <v>157</v>
      </c>
      <c r="E30" s="8">
        <v>0</v>
      </c>
      <c r="F30" s="15">
        <v>0</v>
      </c>
    </row>
    <row r="31" spans="1:6">
      <c r="A31" s="4"/>
      <c r="B31" s="5"/>
      <c r="C31" s="9"/>
      <c r="D31" s="7" t="s">
        <v>158</v>
      </c>
      <c r="E31" s="8">
        <v>0</v>
      </c>
      <c r="F31" s="15">
        <v>0</v>
      </c>
    </row>
    <row r="32" spans="1:6">
      <c r="A32" s="16"/>
      <c r="B32" s="2"/>
      <c r="C32" s="2"/>
      <c r="D32" s="13" t="s">
        <v>159</v>
      </c>
      <c r="E32" s="8">
        <v>1694776910.8499999</v>
      </c>
      <c r="F32" s="15">
        <v>1694776910.8499999</v>
      </c>
    </row>
    <row r="33" spans="1:8">
      <c r="A33" s="62"/>
      <c r="B33" s="2"/>
      <c r="C33" s="2"/>
      <c r="D33" s="7" t="s">
        <v>160</v>
      </c>
      <c r="E33" s="8">
        <v>0</v>
      </c>
      <c r="F33" s="15">
        <v>0</v>
      </c>
    </row>
    <row r="34" spans="1:8">
      <c r="A34" s="17"/>
      <c r="B34" s="2"/>
      <c r="C34" s="2"/>
      <c r="D34" s="63" t="s">
        <v>161</v>
      </c>
      <c r="E34" s="8">
        <v>-29431140.719999999</v>
      </c>
      <c r="F34" s="15">
        <v>33195301.760000002</v>
      </c>
    </row>
    <row r="35" spans="1:8">
      <c r="A35" s="16"/>
      <c r="B35" s="2"/>
      <c r="C35" s="2"/>
      <c r="D35" s="7" t="s">
        <v>162</v>
      </c>
      <c r="E35" s="8">
        <v>327314195.44999999</v>
      </c>
      <c r="F35" s="15">
        <v>327314195.44999999</v>
      </c>
    </row>
    <row r="36" spans="1:8">
      <c r="A36" s="16"/>
      <c r="B36" s="18"/>
      <c r="C36" s="18"/>
      <c r="D36" s="7" t="s">
        <v>163</v>
      </c>
      <c r="E36" s="8">
        <v>657246803.02999997</v>
      </c>
      <c r="F36" s="15">
        <v>654800878.32000005</v>
      </c>
    </row>
    <row r="37" spans="1:8">
      <c r="A37" s="16"/>
      <c r="B37" s="18"/>
      <c r="C37" s="18"/>
      <c r="D37" s="7" t="s">
        <v>164</v>
      </c>
      <c r="E37" s="8">
        <v>122804845.06</v>
      </c>
      <c r="F37" s="71">
        <v>-48717944.710000008</v>
      </c>
    </row>
    <row r="38" spans="1:8">
      <c r="A38" s="16"/>
      <c r="B38" s="18"/>
      <c r="C38" s="18"/>
      <c r="D38" s="46" t="s">
        <v>213</v>
      </c>
      <c r="E38" s="49">
        <v>6214156613.6700001</v>
      </c>
      <c r="F38" s="56">
        <v>6102814341.6700001</v>
      </c>
    </row>
    <row r="39" spans="1:8" ht="14.25" thickBot="1">
      <c r="A39" s="50" t="s">
        <v>9</v>
      </c>
      <c r="B39" s="51">
        <v>26277642162.509995</v>
      </c>
      <c r="C39" s="51">
        <v>19121007280.650002</v>
      </c>
      <c r="D39" s="65" t="s">
        <v>214</v>
      </c>
      <c r="E39" s="51">
        <v>26277642162.510002</v>
      </c>
      <c r="F39" s="57">
        <v>19121007280.650002</v>
      </c>
      <c r="G39" s="101">
        <f>B39-E39</f>
        <v>0</v>
      </c>
      <c r="H39" s="36">
        <f>C39-F39</f>
        <v>0</v>
      </c>
    </row>
    <row r="40" spans="1:8">
      <c r="A40" s="54" t="s">
        <v>26</v>
      </c>
      <c r="B40" s="54"/>
      <c r="C40" s="113" t="s">
        <v>28</v>
      </c>
      <c r="D40" s="113"/>
      <c r="E40" s="66" t="s">
        <v>27</v>
      </c>
      <c r="F40" s="66"/>
      <c r="G40" s="35">
        <f>E35+E36+E37-F35-F36-F37-母公司损益表!C33</f>
        <v>0</v>
      </c>
    </row>
    <row r="42" spans="1:8">
      <c r="G42" s="100">
        <f>E34-F34-母公司损益表!C36</f>
        <v>0</v>
      </c>
    </row>
    <row r="44" spans="1:8">
      <c r="E44" s="35"/>
    </row>
  </sheetData>
  <mergeCells count="2">
    <mergeCell ref="A2:F2"/>
    <mergeCell ref="C40:D40"/>
  </mergeCells>
  <phoneticPr fontId="2" type="noConversion"/>
  <printOptions horizontalCentered="1"/>
  <pageMargins left="1.5748031496062993" right="0.70866141732283472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"/>
  <sheetViews>
    <sheetView tabSelected="1" topLeftCell="A16" workbookViewId="0">
      <selection activeCell="C33" sqref="C33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</cols>
  <sheetData>
    <row r="2" spans="1:3" ht="18.75">
      <c r="A2" s="121" t="s">
        <v>10</v>
      </c>
      <c r="B2" s="122"/>
      <c r="C2" s="122"/>
    </row>
    <row r="3" spans="1:3" ht="14.25" thickBot="1">
      <c r="A3" s="37" t="s">
        <v>19</v>
      </c>
      <c r="B3" s="102">
        <f>合并损益表!B3</f>
        <v>43556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165</v>
      </c>
      <c r="B5" s="60">
        <v>97486079.109999999</v>
      </c>
      <c r="C5" s="76">
        <v>502884502.23999995</v>
      </c>
    </row>
    <row r="6" spans="1:3">
      <c r="A6" s="20" t="s">
        <v>166</v>
      </c>
      <c r="B6" s="21">
        <v>17819539.269999996</v>
      </c>
      <c r="C6" s="22">
        <v>62877787.509999998</v>
      </c>
    </row>
    <row r="7" spans="1:3">
      <c r="A7" s="20" t="s">
        <v>167</v>
      </c>
      <c r="B7" s="21">
        <v>53070986.150000006</v>
      </c>
      <c r="C7" s="22">
        <v>198055725.02000001</v>
      </c>
    </row>
    <row r="8" spans="1:3">
      <c r="A8" s="20" t="s">
        <v>168</v>
      </c>
      <c r="B8" s="21">
        <v>35251446.879999995</v>
      </c>
      <c r="C8" s="22">
        <v>135177937.50999999</v>
      </c>
    </row>
    <row r="9" spans="1:3">
      <c r="A9" s="20" t="s">
        <v>169</v>
      </c>
      <c r="B9" s="21">
        <v>100458908.09</v>
      </c>
      <c r="C9" s="22">
        <v>275186992.94</v>
      </c>
    </row>
    <row r="10" spans="1:3">
      <c r="A10" s="20" t="s">
        <v>170</v>
      </c>
      <c r="B10" s="21">
        <v>66147946.949999988</v>
      </c>
      <c r="C10" s="22">
        <v>192558827.69999999</v>
      </c>
    </row>
    <row r="11" spans="1:3">
      <c r="A11" s="20" t="s">
        <v>171</v>
      </c>
      <c r="B11" s="21">
        <v>23674528.310000002</v>
      </c>
      <c r="C11" s="22">
        <v>45628301.880000003</v>
      </c>
    </row>
    <row r="12" spans="1:3">
      <c r="A12" s="20" t="s">
        <v>172</v>
      </c>
      <c r="B12" s="21">
        <v>8856862.9100000039</v>
      </c>
      <c r="C12" s="22">
        <v>34965567.450000003</v>
      </c>
    </row>
    <row r="13" spans="1:3">
      <c r="A13" s="20" t="s">
        <v>173</v>
      </c>
      <c r="B13" s="21">
        <v>16390549.469999999</v>
      </c>
      <c r="C13" s="22">
        <v>116145049.45999999</v>
      </c>
    </row>
    <row r="14" spans="1:3">
      <c r="A14" s="20" t="s">
        <v>174</v>
      </c>
      <c r="B14" s="21">
        <v>0</v>
      </c>
      <c r="C14" s="22">
        <v>0</v>
      </c>
    </row>
    <row r="15" spans="1:3">
      <c r="A15" s="20" t="s">
        <v>175</v>
      </c>
      <c r="B15" s="21">
        <v>0</v>
      </c>
      <c r="C15" s="22">
        <v>0</v>
      </c>
    </row>
    <row r="16" spans="1:3">
      <c r="A16" s="20" t="s">
        <v>176</v>
      </c>
      <c r="B16" s="21">
        <v>0</v>
      </c>
      <c r="C16" s="22">
        <v>0</v>
      </c>
    </row>
    <row r="17" spans="1:3">
      <c r="A17" s="20" t="s">
        <v>177</v>
      </c>
      <c r="B17" s="21">
        <v>0</v>
      </c>
      <c r="C17" s="22">
        <v>0</v>
      </c>
    </row>
    <row r="18" spans="1:3">
      <c r="A18" s="20" t="s">
        <v>178</v>
      </c>
      <c r="B18" s="21">
        <v>-37944662.82</v>
      </c>
      <c r="C18" s="22">
        <v>41309251.789999999</v>
      </c>
    </row>
    <row r="19" spans="1:3">
      <c r="A19" s="20" t="s">
        <v>179</v>
      </c>
      <c r="B19" s="21">
        <v>2779.2600000000093</v>
      </c>
      <c r="C19" s="22">
        <v>-293527.71999999997</v>
      </c>
    </row>
    <row r="20" spans="1:3">
      <c r="A20" s="20" t="s">
        <v>180</v>
      </c>
      <c r="B20" s="21">
        <v>739036.36000000034</v>
      </c>
      <c r="C20" s="22">
        <v>7507598.3799999999</v>
      </c>
    </row>
    <row r="21" spans="1:3">
      <c r="A21" s="20" t="s">
        <v>181</v>
      </c>
      <c r="B21" s="21">
        <v>19929.48000000001</v>
      </c>
      <c r="C21" s="22">
        <v>151349.88</v>
      </c>
    </row>
    <row r="22" spans="1:3">
      <c r="A22" s="59" t="s">
        <v>182</v>
      </c>
      <c r="B22" s="60">
        <v>74460776.780000001</v>
      </c>
      <c r="C22" s="76">
        <v>270593630.71000004</v>
      </c>
    </row>
    <row r="23" spans="1:3">
      <c r="A23" s="20" t="s">
        <v>183</v>
      </c>
      <c r="B23" s="21">
        <v>751732.71999999974</v>
      </c>
      <c r="C23" s="22">
        <v>3719149.09</v>
      </c>
    </row>
    <row r="24" spans="1:3">
      <c r="A24" s="20" t="s">
        <v>184</v>
      </c>
      <c r="B24" s="21">
        <v>55615758.719999999</v>
      </c>
      <c r="C24" s="22">
        <v>240723388.03</v>
      </c>
    </row>
    <row r="25" spans="1:3">
      <c r="A25" s="20" t="s">
        <v>185</v>
      </c>
      <c r="B25" s="21">
        <v>17677520.969999999</v>
      </c>
      <c r="C25" s="22">
        <v>24495496.989999998</v>
      </c>
    </row>
    <row r="26" spans="1:3">
      <c r="A26" s="20" t="s">
        <v>186</v>
      </c>
      <c r="B26" s="21">
        <v>0</v>
      </c>
      <c r="C26" s="22">
        <v>0</v>
      </c>
    </row>
    <row r="27" spans="1:3">
      <c r="A27" s="20" t="s">
        <v>187</v>
      </c>
      <c r="B27" s="21">
        <v>415764.37000000011</v>
      </c>
      <c r="C27" s="22">
        <v>1655596.6</v>
      </c>
    </row>
    <row r="28" spans="1:3">
      <c r="A28" s="59" t="s">
        <v>188</v>
      </c>
      <c r="B28" s="60">
        <v>23025302.329999998</v>
      </c>
      <c r="C28" s="76">
        <v>232290871.52999991</v>
      </c>
    </row>
    <row r="29" spans="1:3">
      <c r="A29" s="72" t="s">
        <v>189</v>
      </c>
      <c r="B29" s="73">
        <v>206.95999999999913</v>
      </c>
      <c r="C29" s="77">
        <v>20524.46</v>
      </c>
    </row>
    <row r="30" spans="1:3">
      <c r="A30" s="72" t="s">
        <v>190</v>
      </c>
      <c r="B30" s="61">
        <v>2000</v>
      </c>
      <c r="C30" s="22">
        <v>46012.83</v>
      </c>
    </row>
    <row r="31" spans="1:3">
      <c r="A31" s="59" t="s">
        <v>191</v>
      </c>
      <c r="B31" s="60">
        <v>23023509.289999999</v>
      </c>
      <c r="C31" s="76">
        <v>232265383.15999991</v>
      </c>
    </row>
    <row r="32" spans="1:3">
      <c r="A32" s="72" t="s">
        <v>192</v>
      </c>
      <c r="B32" s="61">
        <v>5865843.5799999982</v>
      </c>
      <c r="C32" s="78">
        <v>58296668.68</v>
      </c>
    </row>
    <row r="33" spans="1:3">
      <c r="A33" s="59" t="s">
        <v>193</v>
      </c>
      <c r="B33" s="60">
        <v>17157665.710000001</v>
      </c>
      <c r="C33" s="76">
        <v>173968714.4799999</v>
      </c>
    </row>
    <row r="34" spans="1:3">
      <c r="A34" s="72" t="s">
        <v>100</v>
      </c>
      <c r="B34" s="61">
        <v>17157665.710000001</v>
      </c>
      <c r="C34" s="22">
        <v>173968714.4799999</v>
      </c>
    </row>
    <row r="35" spans="1:3">
      <c r="A35" s="72" t="s">
        <v>101</v>
      </c>
      <c r="B35" s="74"/>
      <c r="C35" s="79"/>
    </row>
    <row r="36" spans="1:3">
      <c r="A36" s="59" t="s">
        <v>15</v>
      </c>
      <c r="B36" s="60">
        <v>-85899905.250000015</v>
      </c>
      <c r="C36" s="76">
        <v>-62626442.480000019</v>
      </c>
    </row>
    <row r="37" spans="1:3">
      <c r="A37" s="62" t="s">
        <v>194</v>
      </c>
      <c r="B37" s="24">
        <v>-49720752.38000001</v>
      </c>
      <c r="C37" s="22">
        <v>-23910417.050000001</v>
      </c>
    </row>
    <row r="38" spans="1:3">
      <c r="A38" s="62" t="s">
        <v>195</v>
      </c>
      <c r="B38" s="75">
        <v>0</v>
      </c>
      <c r="C38" s="22">
        <v>0</v>
      </c>
    </row>
    <row r="39" spans="1:3">
      <c r="A39" s="62" t="s">
        <v>196</v>
      </c>
      <c r="B39" s="75">
        <v>0</v>
      </c>
      <c r="C39" s="22">
        <v>0</v>
      </c>
    </row>
    <row r="40" spans="1:3">
      <c r="A40" s="62" t="s">
        <v>197</v>
      </c>
      <c r="B40" s="75">
        <v>-49720752.38000001</v>
      </c>
      <c r="C40" s="22">
        <v>-23910417.050000001</v>
      </c>
    </row>
    <row r="41" spans="1:3">
      <c r="A41" s="62" t="s">
        <v>198</v>
      </c>
      <c r="B41" s="75">
        <v>0</v>
      </c>
      <c r="C41" s="22">
        <v>0</v>
      </c>
    </row>
    <row r="42" spans="1:3">
      <c r="A42" s="62" t="s">
        <v>199</v>
      </c>
      <c r="B42" s="75">
        <v>-36179152.870000005</v>
      </c>
      <c r="C42" s="22">
        <v>-38716025.430000022</v>
      </c>
    </row>
    <row r="43" spans="1:3">
      <c r="A43" s="62" t="s">
        <v>200</v>
      </c>
      <c r="B43" s="75">
        <v>0</v>
      </c>
      <c r="C43" s="22">
        <v>0</v>
      </c>
    </row>
    <row r="44" spans="1:3">
      <c r="A44" s="62" t="s">
        <v>201</v>
      </c>
      <c r="B44" s="75">
        <v>-36179152.870000005</v>
      </c>
      <c r="C44" s="22">
        <v>-38716025.430000022</v>
      </c>
    </row>
    <row r="45" spans="1:3">
      <c r="A45" s="62" t="s">
        <v>202</v>
      </c>
      <c r="B45" s="75">
        <v>0</v>
      </c>
      <c r="C45" s="22">
        <v>0</v>
      </c>
    </row>
    <row r="46" spans="1:3">
      <c r="A46" s="62" t="s">
        <v>203</v>
      </c>
      <c r="B46" s="75">
        <v>0</v>
      </c>
      <c r="C46" s="22">
        <v>0</v>
      </c>
    </row>
    <row r="47" spans="1:3">
      <c r="A47" s="62" t="s">
        <v>204</v>
      </c>
      <c r="B47" s="75">
        <v>0</v>
      </c>
      <c r="C47" s="22">
        <v>0</v>
      </c>
    </row>
    <row r="48" spans="1:3">
      <c r="A48" s="62" t="s">
        <v>205</v>
      </c>
      <c r="B48" s="75">
        <v>0</v>
      </c>
      <c r="C48" s="22">
        <v>0</v>
      </c>
    </row>
    <row r="49" spans="1:3" s="109" customFormat="1" ht="14.25" thickBot="1">
      <c r="A49" s="106" t="s">
        <v>16</v>
      </c>
      <c r="B49" s="107">
        <v>-68742239.540000021</v>
      </c>
      <c r="C49" s="108">
        <v>111342271.99999988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A40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98</v>
      </c>
      <c r="B2" s="116"/>
    </row>
    <row r="3" spans="1:2">
      <c r="A3" s="117"/>
      <c r="B3" s="117"/>
    </row>
    <row r="4" spans="1:2" ht="14.25" thickBot="1">
      <c r="A4" s="84" t="s">
        <v>30</v>
      </c>
      <c r="B4" s="85" t="s">
        <v>1</v>
      </c>
    </row>
    <row r="5" spans="1:2" ht="14.25" thickTop="1">
      <c r="A5" s="86" t="s">
        <v>99</v>
      </c>
      <c r="B5" s="87" t="s">
        <v>32</v>
      </c>
    </row>
    <row r="6" spans="1:2">
      <c r="A6" s="88" t="s">
        <v>33</v>
      </c>
      <c r="B6" s="89"/>
    </row>
    <row r="7" spans="1:2">
      <c r="A7" s="88" t="s">
        <v>34</v>
      </c>
      <c r="B7" s="89">
        <v>-2061327950.5900002</v>
      </c>
    </row>
    <row r="8" spans="1:2">
      <c r="A8" s="88" t="s">
        <v>35</v>
      </c>
      <c r="B8" s="89">
        <v>740953541.40999997</v>
      </c>
    </row>
    <row r="9" spans="1:2">
      <c r="A9" s="88" t="s">
        <v>36</v>
      </c>
      <c r="B9" s="89">
        <v>-100000000</v>
      </c>
    </row>
    <row r="10" spans="1:2">
      <c r="A10" s="88" t="s">
        <v>37</v>
      </c>
      <c r="B10" s="89">
        <v>1891714735.8299997</v>
      </c>
    </row>
    <row r="11" spans="1:2">
      <c r="A11" s="88" t="s">
        <v>38</v>
      </c>
      <c r="B11" s="89">
        <v>858624593.14999962</v>
      </c>
    </row>
    <row r="12" spans="1:2">
      <c r="A12" s="88" t="s">
        <v>39</v>
      </c>
      <c r="B12" s="89">
        <v>943334226.20000196</v>
      </c>
    </row>
    <row r="13" spans="1:2">
      <c r="A13" s="88" t="s">
        <v>40</v>
      </c>
      <c r="B13" s="89">
        <v>584687444.52999997</v>
      </c>
    </row>
    <row r="14" spans="1:2">
      <c r="A14" s="90" t="s">
        <v>41</v>
      </c>
      <c r="B14" s="80">
        <v>2857986590.5300007</v>
      </c>
    </row>
    <row r="15" spans="1:2">
      <c r="A15" s="88" t="s">
        <v>42</v>
      </c>
      <c r="B15" s="89">
        <v>0</v>
      </c>
    </row>
    <row r="16" spans="1:2">
      <c r="A16" s="88" t="s">
        <v>43</v>
      </c>
      <c r="B16" s="89">
        <v>0</v>
      </c>
    </row>
    <row r="17" spans="1:2">
      <c r="A17" s="88" t="s">
        <v>44</v>
      </c>
      <c r="B17" s="89">
        <v>99424329.239999995</v>
      </c>
    </row>
    <row r="18" spans="1:2">
      <c r="A18" s="88" t="s">
        <v>45</v>
      </c>
      <c r="B18" s="89">
        <v>269590535</v>
      </c>
    </row>
    <row r="19" spans="1:2">
      <c r="A19" s="88" t="s">
        <v>46</v>
      </c>
      <c r="B19" s="89">
        <v>-21791758.190000005</v>
      </c>
    </row>
    <row r="20" spans="1:2">
      <c r="A20" s="88" t="s">
        <v>47</v>
      </c>
      <c r="B20" s="89">
        <v>603633844.3000015</v>
      </c>
    </row>
    <row r="21" spans="1:2">
      <c r="A21" s="90" t="s">
        <v>48</v>
      </c>
      <c r="B21" s="80">
        <v>950856950.35000157</v>
      </c>
    </row>
    <row r="22" spans="1:2">
      <c r="A22" s="90" t="s">
        <v>49</v>
      </c>
      <c r="B22" s="80">
        <v>1907129640.1799991</v>
      </c>
    </row>
    <row r="23" spans="1:2">
      <c r="A23" s="90" t="s">
        <v>50</v>
      </c>
      <c r="B23" s="91">
        <v>0</v>
      </c>
    </row>
    <row r="24" spans="1:2">
      <c r="A24" s="88" t="s">
        <v>51</v>
      </c>
      <c r="B24" s="89">
        <v>265856727.2299999</v>
      </c>
    </row>
    <row r="25" spans="1:2">
      <c r="A25" s="88" t="s">
        <v>52</v>
      </c>
      <c r="B25" s="89">
        <v>88500416.049999997</v>
      </c>
    </row>
    <row r="26" spans="1:2">
      <c r="A26" s="88" t="s">
        <v>53</v>
      </c>
      <c r="B26" s="89">
        <v>0</v>
      </c>
    </row>
    <row r="27" spans="1:2">
      <c r="A27" s="88" t="s">
        <v>54</v>
      </c>
      <c r="B27" s="89">
        <v>731062.97000000172</v>
      </c>
    </row>
    <row r="28" spans="1:2">
      <c r="A28" s="90" t="s">
        <v>55</v>
      </c>
      <c r="B28" s="80">
        <v>355088206.24999994</v>
      </c>
    </row>
    <row r="29" spans="1:2">
      <c r="A29" s="88" t="s">
        <v>56</v>
      </c>
      <c r="B29" s="89">
        <v>0</v>
      </c>
    </row>
    <row r="30" spans="1:2">
      <c r="A30" s="88" t="s">
        <v>57</v>
      </c>
      <c r="B30" s="89">
        <v>17266731.550000008</v>
      </c>
    </row>
    <row r="31" spans="1:2">
      <c r="A31" s="88" t="s">
        <v>58</v>
      </c>
      <c r="B31" s="89">
        <v>0</v>
      </c>
    </row>
    <row r="32" spans="1:2">
      <c r="A32" s="88" t="s">
        <v>59</v>
      </c>
      <c r="B32" s="89">
        <v>0</v>
      </c>
    </row>
    <row r="33" spans="1:2">
      <c r="A33" s="90" t="s">
        <v>60</v>
      </c>
      <c r="B33" s="80">
        <v>17266731.550000008</v>
      </c>
    </row>
    <row r="34" spans="1:2">
      <c r="A34" s="90" t="s">
        <v>61</v>
      </c>
      <c r="B34" s="80">
        <v>337821474.69999993</v>
      </c>
    </row>
    <row r="35" spans="1:2">
      <c r="A35" s="88" t="s">
        <v>62</v>
      </c>
      <c r="B35" s="89"/>
    </row>
    <row r="36" spans="1:2">
      <c r="A36" s="88" t="s">
        <v>63</v>
      </c>
      <c r="B36" s="89">
        <v>0</v>
      </c>
    </row>
    <row r="37" spans="1:2">
      <c r="A37" s="88" t="s">
        <v>64</v>
      </c>
      <c r="B37" s="89">
        <v>0</v>
      </c>
    </row>
    <row r="38" spans="1:2">
      <c r="A38" s="88" t="s">
        <v>65</v>
      </c>
      <c r="B38" s="89">
        <v>123772001236.81</v>
      </c>
    </row>
    <row r="39" spans="1:2">
      <c r="A39" s="88" t="s">
        <v>66</v>
      </c>
      <c r="B39" s="89">
        <v>0</v>
      </c>
    </row>
    <row r="40" spans="1:2">
      <c r="A40" s="88" t="s">
        <v>67</v>
      </c>
      <c r="B40" s="89">
        <v>0</v>
      </c>
    </row>
    <row r="41" spans="1:2">
      <c r="A41" s="90" t="s">
        <v>68</v>
      </c>
      <c r="B41" s="80">
        <v>123772001236.81</v>
      </c>
    </row>
    <row r="42" spans="1:2">
      <c r="A42" s="88" t="s">
        <v>69</v>
      </c>
      <c r="B42" s="89">
        <v>124772001236.81</v>
      </c>
    </row>
    <row r="43" spans="1:2">
      <c r="A43" s="88" t="s">
        <v>70</v>
      </c>
      <c r="B43" s="89">
        <v>364554953.58000034</v>
      </c>
    </row>
    <row r="44" spans="1:2">
      <c r="A44" s="88" t="s">
        <v>71</v>
      </c>
      <c r="B44" s="89">
        <v>0</v>
      </c>
    </row>
    <row r="45" spans="1:2">
      <c r="A45" s="88" t="s">
        <v>72</v>
      </c>
      <c r="B45" s="89">
        <v>0</v>
      </c>
    </row>
    <row r="46" spans="1:2">
      <c r="A46" s="90" t="s">
        <v>73</v>
      </c>
      <c r="B46" s="80">
        <v>125136556190.39</v>
      </c>
    </row>
    <row r="47" spans="1:2">
      <c r="A47" s="90" t="s">
        <v>74</v>
      </c>
      <c r="B47" s="80">
        <v>-1364554953.5800018</v>
      </c>
    </row>
    <row r="48" spans="1:2">
      <c r="A48" s="90" t="s">
        <v>75</v>
      </c>
      <c r="B48" s="89">
        <v>150133.35</v>
      </c>
    </row>
    <row r="49" spans="1:3">
      <c r="A49" s="90" t="s">
        <v>76</v>
      </c>
      <c r="B49" s="80">
        <v>880546294.64999735</v>
      </c>
    </row>
    <row r="50" spans="1:3">
      <c r="A50" s="90" t="s">
        <v>77</v>
      </c>
      <c r="B50" s="89">
        <v>6654768447.3000002</v>
      </c>
    </row>
    <row r="51" spans="1:3" ht="14.25" thickBot="1">
      <c r="A51" s="90" t="s">
        <v>78</v>
      </c>
      <c r="B51" s="95">
        <v>7535314741.9499979</v>
      </c>
      <c r="C51" s="36">
        <f>B51-母公司资产负债表!B6-母公司资产负债表!B8</f>
        <v>-2740456756.9000025</v>
      </c>
    </row>
    <row r="52" spans="1:3" ht="15" thickTop="1" thickBot="1">
      <c r="A52" s="118" t="s">
        <v>79</v>
      </c>
      <c r="B52" s="118"/>
    </row>
    <row r="53" spans="1:3" ht="14.25" thickTop="1">
      <c r="A53" s="92" t="s">
        <v>80</v>
      </c>
      <c r="B53" s="89">
        <v>-314688753.26000017</v>
      </c>
      <c r="C53" s="35">
        <f>B53-母公司损益表!C28</f>
        <v>-546979624.79000008</v>
      </c>
    </row>
    <row r="54" spans="1:3">
      <c r="A54" s="93" t="s">
        <v>81</v>
      </c>
      <c r="B54" s="89">
        <v>-1697649.8399999999</v>
      </c>
    </row>
    <row r="55" spans="1:3">
      <c r="A55" s="93" t="s">
        <v>82</v>
      </c>
      <c r="B55" s="89">
        <v>8533732.0299999993</v>
      </c>
    </row>
    <row r="56" spans="1:3">
      <c r="A56" s="93" t="s">
        <v>83</v>
      </c>
      <c r="B56" s="89">
        <v>5685906.2599999998</v>
      </c>
    </row>
    <row r="57" spans="1:3">
      <c r="A57" s="93" t="s">
        <v>84</v>
      </c>
      <c r="B57" s="89">
        <v>3594302.62</v>
      </c>
    </row>
    <row r="58" spans="1:3" ht="24">
      <c r="A58" s="93" t="s">
        <v>85</v>
      </c>
      <c r="B58" s="89">
        <v>407119.37</v>
      </c>
    </row>
    <row r="59" spans="1:3">
      <c r="A59" s="93" t="s">
        <v>86</v>
      </c>
      <c r="B59" s="89">
        <v>0</v>
      </c>
    </row>
    <row r="60" spans="1:3">
      <c r="A60" s="93" t="s">
        <v>87</v>
      </c>
      <c r="B60" s="89">
        <v>3029149.39</v>
      </c>
    </row>
    <row r="61" spans="1:3">
      <c r="A61" s="93" t="s">
        <v>88</v>
      </c>
      <c r="B61" s="89">
        <v>175972636.54000002</v>
      </c>
    </row>
    <row r="62" spans="1:3">
      <c r="A62" s="93" t="s">
        <v>89</v>
      </c>
      <c r="B62" s="89">
        <v>-150133.35</v>
      </c>
    </row>
    <row r="63" spans="1:3">
      <c r="A63" s="93" t="s">
        <v>90</v>
      </c>
      <c r="B63" s="89">
        <v>408454508.29000002</v>
      </c>
    </row>
    <row r="64" spans="1:3">
      <c r="A64" s="93" t="s">
        <v>91</v>
      </c>
      <c r="B64" s="89">
        <v>-38899289.549999997</v>
      </c>
    </row>
    <row r="65" spans="1:3">
      <c r="A65" s="93" t="s">
        <v>92</v>
      </c>
      <c r="B65" s="89">
        <v>0</v>
      </c>
    </row>
    <row r="66" spans="1:3" ht="24">
      <c r="A66" s="93" t="s">
        <v>93</v>
      </c>
      <c r="B66" s="89">
        <v>-1963575578.3400002</v>
      </c>
    </row>
    <row r="67" spans="1:3">
      <c r="A67" s="93" t="s">
        <v>94</v>
      </c>
      <c r="B67" s="89">
        <v>-287846221.61999965</v>
      </c>
    </row>
    <row r="68" spans="1:3">
      <c r="A68" s="93" t="s">
        <v>95</v>
      </c>
      <c r="B68" s="89">
        <v>2735284679.3099999</v>
      </c>
    </row>
    <row r="69" spans="1:3">
      <c r="A69" s="93" t="s">
        <v>96</v>
      </c>
      <c r="B69" s="89">
        <v>1173025232.3299999</v>
      </c>
    </row>
    <row r="70" spans="1:3" ht="14.25" thickBot="1">
      <c r="A70" s="94" t="s">
        <v>97</v>
      </c>
      <c r="B70" s="96">
        <v>1907129640.1799998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2019-04-30T14:01:38Z</dcterms:modified>
</cp:coreProperties>
</file>