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合并资产负债表" sheetId="1" r:id="rId1"/>
    <sheet name="合并损益表" sheetId="2" r:id="rId2"/>
    <sheet name="合并现金流量表" sheetId="6" state="hidden" r:id="rId3"/>
    <sheet name="母公司资产负债表" sheetId="3" r:id="rId4"/>
    <sheet name="母公司损益表" sheetId="4" r:id="rId5"/>
    <sheet name="现金流量表" sheetId="5" state="hidden" r:id="rId6"/>
  </sheets>
  <externalReferences>
    <externalReference r:id="rId7"/>
  </externalReferences>
  <definedNames>
    <definedName name="_xlnm.Print_Area" localSheetId="1">合并损益表!$A$1:$C$56</definedName>
    <definedName name="_xlnm.Print_Area" localSheetId="0">合并资产负债表!$A$2:$F$42</definedName>
    <definedName name="_xlnm.Print_Area" localSheetId="4">母公司损益表!$A$2:$C$43</definedName>
    <definedName name="_xlnm.Print_Area" localSheetId="3">母公司资产负债表!$A$2:$F$40</definedName>
  </definedNames>
  <calcPr calcId="162913"/>
</workbook>
</file>

<file path=xl/calcChain.xml><?xml version="1.0" encoding="utf-8"?>
<calcChain xmlns="http://schemas.openxmlformats.org/spreadsheetml/2006/main">
  <c r="H41" i="1" l="1"/>
  <c r="G41" i="1"/>
  <c r="D3" i="1"/>
  <c r="C70" i="6" l="1"/>
  <c r="C70" i="5"/>
  <c r="C53" i="5"/>
  <c r="C53" i="6"/>
  <c r="C51" i="6"/>
  <c r="C51" i="5"/>
  <c r="A3" i="1" l="1"/>
  <c r="B3" i="4" l="1"/>
  <c r="D3" i="3"/>
  <c r="B3" i="2"/>
</calcChain>
</file>

<file path=xl/comments1.xml><?xml version="1.0" encoding="utf-8"?>
<comments xmlns="http://schemas.openxmlformats.org/spreadsheetml/2006/main">
  <authors>
    <author>作者</author>
  </authors>
  <commentList>
    <comment ref="F15" authorId="0" shapeId="0">
      <text>
        <r>
          <rPr>
            <b/>
            <sz val="9"/>
            <color indexed="81"/>
            <rFont val="宋体"/>
            <family val="3"/>
            <charset val="134"/>
          </rPr>
          <t>作者:</t>
        </r>
        <r>
          <rPr>
            <sz val="9"/>
            <color indexed="81"/>
            <rFont val="宋体"/>
            <family val="3"/>
            <charset val="134"/>
          </rPr>
          <t xml:space="preserve">
惠和及惠和基金冲回奖金</t>
        </r>
      </text>
    </comment>
  </commentList>
</comments>
</file>

<file path=xl/sharedStrings.xml><?xml version="1.0" encoding="utf-8"?>
<sst xmlns="http://schemas.openxmlformats.org/spreadsheetml/2006/main" count="393" uniqueCount="211">
  <si>
    <t>资 产 负 债 表</t>
  </si>
  <si>
    <t>单位：元</t>
  </si>
  <si>
    <t>会证01表</t>
  </si>
  <si>
    <t>资   产</t>
  </si>
  <si>
    <t>期末余额</t>
  </si>
  <si>
    <t>年初余额</t>
  </si>
  <si>
    <t>负债和所有者权益</t>
  </si>
  <si>
    <t>资产:</t>
  </si>
  <si>
    <t>负债:</t>
  </si>
  <si>
    <t xml:space="preserve">  短期借款</t>
  </si>
  <si>
    <t xml:space="preserve">  应付短期融资款</t>
  </si>
  <si>
    <t xml:space="preserve">  拆入资金</t>
  </si>
  <si>
    <t xml:space="preserve">  衍生金融负债</t>
  </si>
  <si>
    <t xml:space="preserve">  卖出回购金融资产款</t>
  </si>
  <si>
    <t xml:space="preserve">  代理买卖证券款</t>
  </si>
  <si>
    <t xml:space="preserve">  代理承销证券款</t>
  </si>
  <si>
    <t xml:space="preserve">  应付职工薪酬</t>
  </si>
  <si>
    <t xml:space="preserve">  应交税费</t>
  </si>
  <si>
    <t xml:space="preserve">  应付款项</t>
  </si>
  <si>
    <t xml:space="preserve">  应付利息</t>
  </si>
  <si>
    <t xml:space="preserve">  预计负债</t>
  </si>
  <si>
    <t xml:space="preserve">  长期借款</t>
  </si>
  <si>
    <t xml:space="preserve">  应付债券</t>
  </si>
  <si>
    <t xml:space="preserve">  递延所得税负债</t>
  </si>
  <si>
    <t xml:space="preserve">  其他负债</t>
  </si>
  <si>
    <t xml:space="preserve">  其他权益工具</t>
  </si>
  <si>
    <t xml:space="preserve">  资产总计</t>
  </si>
  <si>
    <t>利   润   表</t>
  </si>
  <si>
    <t>单位：元            会证02表</t>
  </si>
  <si>
    <t>项     目</t>
  </si>
  <si>
    <t>本月金额</t>
  </si>
  <si>
    <t>本年金额</t>
  </si>
  <si>
    <t>一、营业收入</t>
  </si>
  <si>
    <t>手续费及佣金净收入</t>
  </si>
  <si>
    <t>其中：证券经纪业务净收入</t>
  </si>
  <si>
    <t xml:space="preserve">      投资银行业务净收入</t>
  </si>
  <si>
    <t xml:space="preserve">      资产管理业务净收入</t>
  </si>
  <si>
    <t>利息净收入</t>
  </si>
  <si>
    <t>投资收益(损失以"-"号填列)</t>
  </si>
  <si>
    <t>其中:对联营企业和合营企业的投资收益</t>
  </si>
  <si>
    <t>公允价值变动收益（损失以"-"号填列）</t>
  </si>
  <si>
    <t>汇兑收益（损失以"-"号填列）</t>
  </si>
  <si>
    <t>其他业务收入</t>
  </si>
  <si>
    <t>二、营业支出</t>
  </si>
  <si>
    <t>业务及管理费</t>
  </si>
  <si>
    <t>资产减值损失</t>
  </si>
  <si>
    <t>其他业务成本</t>
  </si>
  <si>
    <t>加：营业外收入</t>
  </si>
  <si>
    <t>减：营业外支出</t>
  </si>
  <si>
    <t>减：所得税费用</t>
  </si>
  <si>
    <t>六、其他综合收益的税后净额</t>
  </si>
  <si>
    <t>七、综合收益总额</t>
  </si>
  <si>
    <t>合  并  利   润   表</t>
  </si>
  <si>
    <t>合 并 资 产 负 债 表</t>
  </si>
  <si>
    <t>编制单位：财富证券有限责任公司</t>
    <phoneticPr fontId="2" type="noConversion"/>
  </si>
  <si>
    <t>股东(或所有者）权益：</t>
  </si>
  <si>
    <t>归属于母公司股东（或所有者）权益合计</t>
  </si>
  <si>
    <t>少数股东权益</t>
  </si>
  <si>
    <t>股东（或所有者）权益合计</t>
  </si>
  <si>
    <t>负债和股东（或所有者）权益总计</t>
  </si>
  <si>
    <t>主管财务工作的负责人：</t>
    <phoneticPr fontId="2" type="noConversion"/>
  </si>
  <si>
    <t>财务机构负责人:</t>
    <phoneticPr fontId="2" type="noConversion"/>
  </si>
  <si>
    <t>单位负责人:</t>
    <phoneticPr fontId="2" type="noConversion"/>
  </si>
  <si>
    <t>其他收益</t>
  </si>
  <si>
    <t>（一）按经营持续性分类：</t>
  </si>
  <si>
    <t>（二）按所有权归属分类：</t>
  </si>
  <si>
    <t xml:space="preserve">    归属母公司股东（或所有者）的其他综合收益的税后净额</t>
  </si>
  <si>
    <t>八、每股收益</t>
  </si>
  <si>
    <t>（一）基本每股收益</t>
  </si>
  <si>
    <t>（二）稀释每股收益</t>
  </si>
  <si>
    <t>单位负责人:</t>
    <phoneticPr fontId="2" type="noConversion"/>
  </si>
  <si>
    <t>主管财务工作的负责人:</t>
    <phoneticPr fontId="2" type="noConversion"/>
  </si>
  <si>
    <t>财务机构负责人:</t>
    <phoneticPr fontId="2" type="noConversion"/>
  </si>
  <si>
    <t xml:space="preserve">   财务机构负责人:</t>
    <phoneticPr fontId="2" type="noConversion"/>
  </si>
  <si>
    <t xml:space="preserve">  划分为持有待售的负债</t>
  </si>
  <si>
    <t>主管财务工作的负责人：</t>
    <phoneticPr fontId="2" type="noConversion"/>
  </si>
  <si>
    <t>（一）持续经营净利润（净亏损以“－”号填列）</t>
  </si>
  <si>
    <t>（二）终止经营净利润（净亏损以“－”号填列）</t>
  </si>
  <si>
    <t>主管财务工作的负责人:</t>
    <phoneticPr fontId="2" type="noConversion"/>
  </si>
  <si>
    <t>单位负责人:</t>
    <phoneticPr fontId="2" type="noConversion"/>
  </si>
  <si>
    <t>财务机构负责人:</t>
    <phoneticPr fontId="2" type="noConversion"/>
  </si>
  <si>
    <t xml:space="preserve">  货币资金</t>
  </si>
  <si>
    <t xml:space="preserve">    其中:客户资金存款</t>
  </si>
  <si>
    <t xml:space="preserve">  结算备付金</t>
  </si>
  <si>
    <t xml:space="preserve">    其中:客户备付金</t>
  </si>
  <si>
    <t xml:space="preserve">  以公允价值计量且其变动计入当期损益的金融负债</t>
  </si>
  <si>
    <t xml:space="preserve">  拆出资金</t>
  </si>
  <si>
    <t xml:space="preserve">  融出资金</t>
  </si>
  <si>
    <t xml:space="preserve">  以公允价值计量且其变动计入当期损益的金融资产</t>
  </si>
  <si>
    <t xml:space="preserve">  衍生金融资产</t>
  </si>
  <si>
    <t xml:space="preserve">  买入返售金融资产</t>
  </si>
  <si>
    <t xml:space="preserve">  应收款项</t>
  </si>
  <si>
    <t xml:space="preserve">  应收利息</t>
  </si>
  <si>
    <t xml:space="preserve">  存出保证金</t>
  </si>
  <si>
    <t xml:space="preserve">  划分为持有待售的资产</t>
  </si>
  <si>
    <t xml:space="preserve">  可供出售金融资产</t>
  </si>
  <si>
    <t xml:space="preserve">  持有至到期投资</t>
  </si>
  <si>
    <t xml:space="preserve">  长期股权投资</t>
  </si>
  <si>
    <t xml:space="preserve">  投资性房地产</t>
  </si>
  <si>
    <t xml:space="preserve">  其中：优先股</t>
  </si>
  <si>
    <t xml:space="preserve">  固定资产</t>
  </si>
  <si>
    <t xml:space="preserve">        永续债</t>
  </si>
  <si>
    <t xml:space="preserve">  在建工程</t>
  </si>
  <si>
    <t xml:space="preserve">  无形资产</t>
  </si>
  <si>
    <t xml:space="preserve">  商誉</t>
  </si>
  <si>
    <t xml:space="preserve">  负 债 合 计:</t>
  </si>
  <si>
    <t xml:space="preserve">  递延所得税资产</t>
  </si>
  <si>
    <t xml:space="preserve">  其他资产</t>
  </si>
  <si>
    <t xml:space="preserve">  股本（或实收资本）</t>
  </si>
  <si>
    <t xml:space="preserve">  资本公积</t>
  </si>
  <si>
    <t xml:space="preserve">  减：库存股</t>
  </si>
  <si>
    <t xml:space="preserve">  其他综合收益</t>
  </si>
  <si>
    <t xml:space="preserve">  盈余公积</t>
  </si>
  <si>
    <t xml:space="preserve">  一般风险准备</t>
  </si>
  <si>
    <t xml:space="preserve">  未分配利润</t>
  </si>
  <si>
    <t xml:space="preserve">       永续债</t>
  </si>
  <si>
    <t xml:space="preserve"> 股东(或所有者）权益：</t>
  </si>
  <si>
    <t>合 并 现 金 流 量 表</t>
  </si>
  <si>
    <t>单位：财富证券有限责任公司</t>
  </si>
  <si>
    <t>项  目</t>
  </si>
  <si>
    <t>金  额</t>
  </si>
  <si>
    <t>一、经营活动产生的现金流量：</t>
  </si>
  <si>
    <t xml:space="preserve">    处置交易性金融资产净增加额</t>
  </si>
  <si>
    <t xml:space="preserve">    收取利息、手续费及佣金的现金</t>
  </si>
  <si>
    <t xml:space="preserve">    拆入资金净增加额</t>
  </si>
  <si>
    <t xml:space="preserve">    回购业务资金净增加额</t>
  </si>
  <si>
    <t xml:space="preserve">    融出资金净减少额</t>
  </si>
  <si>
    <t xml:space="preserve">    代理买卖证券收到的现金净额</t>
  </si>
  <si>
    <t xml:space="preserve">    收到其他与经营活动有关的现金</t>
  </si>
  <si>
    <t xml:space="preserve">      经营活动现金流入小计</t>
  </si>
  <si>
    <t xml:space="preserve">    融出资金净增加额</t>
  </si>
  <si>
    <t xml:space="preserve">    代理买卖证券支付的现金净额</t>
  </si>
  <si>
    <t xml:space="preserve">    支付利息、手续费及佣金的现金</t>
  </si>
  <si>
    <t xml:space="preserve">    支付给职工以及为职工支付的现金</t>
  </si>
  <si>
    <t xml:space="preserve">    支付的各项税费</t>
  </si>
  <si>
    <t xml:space="preserve">    支付其他与经营活动有关的现金</t>
  </si>
  <si>
    <t xml:space="preserve">      经营活动现金流出小计</t>
  </si>
  <si>
    <t xml:space="preserve">        经营活动产生的现金流量净额</t>
  </si>
  <si>
    <t>二、投资活动产生的现金流量：</t>
  </si>
  <si>
    <t xml:space="preserve">    收回投资收到的现金</t>
  </si>
  <si>
    <t xml:space="preserve">    取得投资收益收到的现金</t>
  </si>
  <si>
    <t xml:space="preserve">    处置子公司及其他营业单位收到的现金净额</t>
  </si>
  <si>
    <t xml:space="preserve">    收到其他与投资活动有关的现金</t>
  </si>
  <si>
    <t xml:space="preserve">      投资活动现金流入小计</t>
  </si>
  <si>
    <t xml:space="preserve">    投资支付的现金</t>
  </si>
  <si>
    <t xml:space="preserve">    购建固定资产、无形资产和其他长期资产支付的现金</t>
  </si>
  <si>
    <t xml:space="preserve">    取得子公司及其他营业单位支付的现金净额</t>
  </si>
  <si>
    <t xml:space="preserve">    支付其他与投资活动有关的现金</t>
  </si>
  <si>
    <t xml:space="preserve">      投资活动现金流出小计</t>
  </si>
  <si>
    <t xml:space="preserve">        投资活动产生的现金流量净额</t>
  </si>
  <si>
    <t>三、筹资活动产生的现金流量：</t>
  </si>
  <si>
    <t xml:space="preserve">    吸收投资收到的现金</t>
  </si>
  <si>
    <t xml:space="preserve">    其中：子公司吸收少数股东投资收到的现金</t>
  </si>
  <si>
    <t xml:space="preserve">    取得借款收到的现金</t>
  </si>
  <si>
    <t xml:space="preserve">    发行债券收到的现金</t>
  </si>
  <si>
    <t xml:space="preserve">    收到其他与筹资活动有关的现金</t>
  </si>
  <si>
    <t xml:space="preserve">      筹资活动现金流入小计</t>
  </si>
  <si>
    <t xml:space="preserve">    偿还债务支付的现金</t>
  </si>
  <si>
    <t xml:space="preserve">    分配股利、利润或偿付利息支付的现金</t>
  </si>
  <si>
    <t xml:space="preserve">    其中：子公司支付给少数股东的股利、利润</t>
  </si>
  <si>
    <t xml:space="preserve">    支付其他与筹资活动有关的现金</t>
  </si>
  <si>
    <t xml:space="preserve">      筹资活动现金流出小计</t>
  </si>
  <si>
    <t xml:space="preserve">        筹资活动产生的现金流量净额</t>
  </si>
  <si>
    <t>四、汇率变动对现金及现金等价物的影响</t>
  </si>
  <si>
    <t>五、现金及现金等价物净增加额</t>
  </si>
  <si>
    <t xml:space="preserve">    加：期初现金及现金等价物余额</t>
  </si>
  <si>
    <t>六、期末现金及现金等价物余额</t>
  </si>
  <si>
    <t>法定代表人：                主管会计机构负责人：             会计机构负责人：</t>
  </si>
  <si>
    <t xml:space="preserve">    净利润</t>
  </si>
  <si>
    <t>加：资产减值准备</t>
  </si>
  <si>
    <t>固定资产折旧</t>
  </si>
  <si>
    <t>无形资产摊销</t>
  </si>
  <si>
    <t>长期待摊费用摊销</t>
  </si>
  <si>
    <t>处置固定资产、无形资产和其他长期资产的损失(收益以“－”号填列)</t>
  </si>
  <si>
    <t>固定资产报废损失(收益以“－”号填列)</t>
  </si>
  <si>
    <t>公允价值变动损失(收益以“－”号填列)</t>
  </si>
  <si>
    <t>利息支出</t>
  </si>
  <si>
    <t>汇兑损失(收益以“－”号填列)</t>
  </si>
  <si>
    <t>投资损失(收益以“－”号填列)</t>
  </si>
  <si>
    <t>递延所得税资产减少(增加以“－”号填列)</t>
  </si>
  <si>
    <t>递延所得税负债增加(减少以“－”号填列)</t>
  </si>
  <si>
    <t>以公允价值计量且其变动计入当期损益的金融资产等的减少（增加以“－”号填列）</t>
  </si>
  <si>
    <t>经营性应收项目的减少(增加以“－”号填列)</t>
  </si>
  <si>
    <t>经营性应付项目的增加(减少以“－”号填列)</t>
  </si>
  <si>
    <t>其他</t>
  </si>
  <si>
    <t>经营活动产生的现金流量净额</t>
  </si>
  <si>
    <t>现 金 流 量 表</t>
  </si>
  <si>
    <t>项   目</t>
  </si>
  <si>
    <t>资产处置收益（亏损以“-”号填列）</t>
  </si>
  <si>
    <t>营业税金及附加</t>
  </si>
  <si>
    <t>三、营业利润</t>
  </si>
  <si>
    <t>四、利润总额（亏损总额以"-"号填列）</t>
  </si>
  <si>
    <t>五、净利润（净亏损以“－”号填列）</t>
  </si>
  <si>
    <t xml:space="preserve"> 其中:被合并方在合并前实现的净利润</t>
  </si>
  <si>
    <t xml:space="preserve">  1.持续经营净利润（净亏损以“－”号填列）</t>
  </si>
  <si>
    <t xml:space="preserve">  2.终止经营净利润（净亏损以“－”号填列）</t>
  </si>
  <si>
    <t xml:space="preserve">    1.少数股东损益（净亏损以“－”号填列）</t>
  </si>
  <si>
    <t xml:space="preserve">    2.归属于母公司股东的净利润（净亏损以“－”号填列）</t>
  </si>
  <si>
    <t xml:space="preserve">  （一）以后不能重分类进损益的其他综合收益</t>
  </si>
  <si>
    <t xml:space="preserve">   1. 重新计量设定受益计划净负债或净资产的变动</t>
  </si>
  <si>
    <t xml:space="preserve">   2. 权益法下在被投资单位不能重分类进损益的其他综合收益中享有的份额</t>
  </si>
  <si>
    <t xml:space="preserve">  （二）以后将重分类进损益的其他综合收益</t>
  </si>
  <si>
    <t xml:space="preserve">   1. 权益法下在被投资单位以后将重分类进损益的其他综合收益中享有的份额</t>
  </si>
  <si>
    <t xml:space="preserve">   2. 可供出售金融资产公允价值变动损益</t>
  </si>
  <si>
    <t xml:space="preserve">   3. 持有至到期投资重分类为可供出售金融资产损益</t>
  </si>
  <si>
    <t xml:space="preserve">   4. 现金流量套期损益的有效部分</t>
  </si>
  <si>
    <t xml:space="preserve">   5. 外币财务报表折算差额</t>
  </si>
  <si>
    <t xml:space="preserve">   6.其他</t>
  </si>
  <si>
    <t xml:space="preserve">   归属于少数股东的其他综合收益的税后净额</t>
  </si>
  <si>
    <t xml:space="preserve">    归属于母公司所有者的综合收益总额</t>
  </si>
  <si>
    <t xml:space="preserve">    归属于少数股东的综合收益总额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</si>
</sst>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1" formatCode="_ * #,##0_ ;_ * \-#,##0_ ;_ * &quot;-&quot;_ ;_ @_ "/>
    <numFmt numFmtId="43" formatCode="_ * #,##0.00_ ;_ * \-#,##0.00_ ;_ * &quot;-&quot;??_ ;_ @_ "/>
    <numFmt numFmtId="176" formatCode="yyyy&quot;年&quot;m&quot;月&quot;d&quot;日&quot;;@"/>
    <numFmt numFmtId="177" formatCode="#,##0.00_ "/>
    <numFmt numFmtId="178" formatCode="0_);[Red]\(0\)"/>
    <numFmt numFmtId="179" formatCode="#,##0.00;\-#,##0.00;&quot;&quot;"/>
    <numFmt numFmtId="180" formatCode="#,###.00"/>
    <numFmt numFmtId="181" formatCode="_ * #,##0.00_ ;_ * \-#,##0.00_ ;_ * &quot;-&quot;_ ;_ @_ "/>
    <numFmt numFmtId="182" formatCode="_ * #,##0.00_ ;_ * \-#,##0.00_ ;_ * &quot;&quot;??_ ;_ @_ "/>
  </numFmts>
  <fonts count="22" x14ac:knownFonts="1">
    <font>
      <sz val="11"/>
      <color theme="1"/>
      <name val="宋体"/>
      <family val="2"/>
      <scheme val="minor"/>
    </font>
    <font>
      <sz val="11"/>
      <color theme="1"/>
      <name val="宋体"/>
      <family val="2"/>
      <scheme val="minor"/>
    </font>
    <font>
      <sz val="9"/>
      <name val="宋体"/>
      <family val="3"/>
      <charset val="134"/>
      <scheme val="minor"/>
    </font>
    <font>
      <b/>
      <sz val="10"/>
      <color indexed="8"/>
      <name val="仿宋"/>
      <family val="3"/>
      <charset val="134"/>
    </font>
    <font>
      <sz val="10"/>
      <color indexed="8"/>
      <name val="仿宋"/>
      <family val="3"/>
      <charset val="134"/>
    </font>
    <font>
      <sz val="11"/>
      <color indexed="8"/>
      <name val="宋体"/>
      <family val="3"/>
      <charset val="134"/>
    </font>
    <font>
      <sz val="12"/>
      <name val="宋体"/>
      <family val="3"/>
      <charset val="134"/>
    </font>
    <font>
      <sz val="10"/>
      <name val="仿宋"/>
      <family val="3"/>
      <charset val="134"/>
    </font>
    <font>
      <sz val="11"/>
      <color theme="1"/>
      <name val="宋体"/>
      <family val="3"/>
      <charset val="134"/>
      <scheme val="minor"/>
    </font>
    <font>
      <sz val="10"/>
      <color theme="1"/>
      <name val="仿宋"/>
      <family val="3"/>
      <charset val="134"/>
    </font>
    <font>
      <b/>
      <sz val="10"/>
      <name val="仿宋"/>
      <family val="3"/>
      <charset val="134"/>
    </font>
    <font>
      <b/>
      <sz val="10"/>
      <color theme="1"/>
      <name val="仿宋"/>
      <family val="3"/>
      <charset val="134"/>
    </font>
    <font>
      <b/>
      <sz val="9"/>
      <color indexed="81"/>
      <name val="宋体"/>
      <family val="3"/>
      <charset val="134"/>
    </font>
    <font>
      <sz val="9"/>
      <color indexed="81"/>
      <name val="宋体"/>
      <family val="3"/>
      <charset val="134"/>
    </font>
    <font>
      <b/>
      <sz val="11"/>
      <color theme="1"/>
      <name val="仿宋"/>
      <family val="3"/>
      <charset val="134"/>
    </font>
    <font>
      <b/>
      <sz val="14"/>
      <color theme="1"/>
      <name val="仿宋"/>
      <family val="3"/>
      <charset val="134"/>
    </font>
    <font>
      <b/>
      <sz val="11"/>
      <name val="宋体"/>
      <family val="3"/>
      <charset val="134"/>
      <scheme val="minor"/>
    </font>
    <font>
      <sz val="11"/>
      <name val="宋体"/>
      <family val="3"/>
      <charset val="134"/>
      <scheme val="minor"/>
    </font>
    <font>
      <sz val="14"/>
      <color theme="1"/>
      <name val="仿宋"/>
      <family val="3"/>
      <charset val="134"/>
    </font>
    <font>
      <b/>
      <sz val="12"/>
      <color theme="1"/>
      <name val="宋体"/>
      <family val="3"/>
      <charset val="134"/>
      <scheme val="minor"/>
    </font>
    <font>
      <b/>
      <sz val="11"/>
      <color theme="1"/>
      <name val="宋体"/>
      <family val="3"/>
      <charset val="134"/>
      <scheme val="minor"/>
    </font>
    <font>
      <b/>
      <sz val="10"/>
      <color theme="1"/>
      <name val="宋体"/>
      <family val="3"/>
      <charset val="134"/>
      <scheme val="minor"/>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4.9989318521683403E-2"/>
        <bgColor indexed="64"/>
      </patternFill>
    </fill>
  </fills>
  <borders count="20">
    <border>
      <left/>
      <right/>
      <top/>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top style="hair">
        <color auto="1"/>
      </top>
      <bottom style="medium">
        <color auto="1"/>
      </bottom>
      <diagonal/>
    </border>
    <border>
      <left style="hair">
        <color auto="1"/>
      </left>
      <right/>
      <top style="medium">
        <color auto="1"/>
      </top>
      <bottom style="hair">
        <color auto="1"/>
      </bottom>
      <diagonal/>
    </border>
    <border>
      <left/>
      <right/>
      <top style="medium">
        <color auto="1"/>
      </top>
      <bottom/>
      <diagonal/>
    </border>
    <border>
      <left/>
      <right/>
      <top/>
      <bottom style="medium">
        <color auto="1"/>
      </bottom>
      <diagonal/>
    </border>
    <border>
      <left style="hair">
        <color auto="1"/>
      </left>
      <right style="thin">
        <color auto="1"/>
      </right>
      <top style="hair">
        <color auto="1"/>
      </top>
      <bottom style="hair">
        <color auto="1"/>
      </bottom>
      <diagonal/>
    </border>
    <border>
      <left/>
      <right/>
      <top/>
      <bottom style="double">
        <color auto="1"/>
      </bottom>
      <diagonal/>
    </border>
    <border>
      <left style="double">
        <color auto="1"/>
      </left>
      <right style="hair">
        <color auto="1"/>
      </right>
      <top style="double">
        <color auto="1"/>
      </top>
      <bottom style="hair">
        <color auto="1"/>
      </bottom>
      <diagonal/>
    </border>
    <border>
      <left style="hair">
        <color auto="1"/>
      </left>
      <right/>
      <top style="double">
        <color auto="1"/>
      </top>
      <bottom style="hair">
        <color auto="1"/>
      </bottom>
      <diagonal/>
    </border>
    <border>
      <left style="double">
        <color auto="1"/>
      </left>
      <right style="hair">
        <color auto="1"/>
      </right>
      <top style="hair">
        <color auto="1"/>
      </top>
      <bottom style="hair">
        <color auto="1"/>
      </bottom>
      <diagonal/>
    </border>
    <border>
      <left/>
      <right/>
      <top style="double">
        <color auto="1"/>
      </top>
      <bottom style="double">
        <color auto="1"/>
      </bottom>
      <diagonal/>
    </border>
    <border>
      <left style="double">
        <color auto="1"/>
      </left>
      <right style="hair">
        <color auto="1"/>
      </right>
      <top style="hair">
        <color auto="1"/>
      </top>
      <bottom style="double">
        <color auto="1"/>
      </bottom>
      <diagonal/>
    </border>
    <border>
      <left style="hair">
        <color auto="1"/>
      </left>
      <right/>
      <top style="hair">
        <color auto="1"/>
      </top>
      <bottom style="double">
        <color auto="1"/>
      </bottom>
      <diagonal/>
    </border>
  </borders>
  <cellStyleXfs count="10">
    <xf numFmtId="0" fontId="0" fillId="0" borderId="0"/>
    <xf numFmtId="43"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0" borderId="0">
      <alignment vertical="center"/>
    </xf>
    <xf numFmtId="0" fontId="6" fillId="0" borderId="0"/>
    <xf numFmtId="0" fontId="8" fillId="0" borderId="0">
      <alignment vertical="center"/>
    </xf>
    <xf numFmtId="0" fontId="5" fillId="0" borderId="0">
      <alignment vertical="center"/>
    </xf>
    <xf numFmtId="0" fontId="6" fillId="0" borderId="0"/>
    <xf numFmtId="0" fontId="6" fillId="0" borderId="0"/>
    <xf numFmtId="0" fontId="6" fillId="0" borderId="0"/>
  </cellStyleXfs>
  <cellXfs count="139">
    <xf numFmtId="0" fontId="0" fillId="0" borderId="0" xfId="0"/>
    <xf numFmtId="0" fontId="3" fillId="2" borderId="3" xfId="0" applyFont="1" applyFill="1" applyBorder="1" applyAlignment="1" applyProtection="1">
      <alignment horizontal="left"/>
      <protection locked="0"/>
    </xf>
    <xf numFmtId="177" fontId="4" fillId="2" borderId="4" xfId="0" applyNumberFormat="1" applyFont="1" applyFill="1" applyBorder="1" applyAlignment="1">
      <alignment horizontal="right"/>
    </xf>
    <xf numFmtId="177" fontId="3" fillId="2" borderId="4" xfId="0" applyNumberFormat="1" applyFont="1" applyFill="1" applyBorder="1" applyAlignment="1" applyProtection="1">
      <protection locked="0"/>
    </xf>
    <xf numFmtId="178" fontId="4" fillId="2" borderId="3" xfId="0" applyNumberFormat="1" applyFont="1" applyFill="1" applyBorder="1" applyAlignment="1" applyProtection="1">
      <alignment horizontal="left"/>
      <protection locked="0"/>
    </xf>
    <xf numFmtId="179" fontId="4" fillId="0" borderId="4" xfId="3" applyNumberFormat="1" applyFont="1" applyBorder="1" applyAlignment="1" applyProtection="1">
      <alignment horizontal="right" vertical="center"/>
      <protection locked="0"/>
    </xf>
    <xf numFmtId="179" fontId="7" fillId="2" borderId="4" xfId="4" applyNumberFormat="1" applyFont="1" applyFill="1" applyBorder="1" applyAlignment="1">
      <alignment horizontal="right"/>
    </xf>
    <xf numFmtId="177" fontId="4" fillId="2" borderId="4" xfId="0" applyNumberFormat="1" applyFont="1" applyFill="1" applyBorder="1" applyAlignment="1" applyProtection="1">
      <alignment horizontal="left"/>
      <protection locked="0"/>
    </xf>
    <xf numFmtId="179" fontId="4" fillId="0" borderId="4" xfId="3" applyNumberFormat="1" applyFont="1" applyBorder="1" applyAlignment="1">
      <alignment horizontal="right" vertical="center"/>
    </xf>
    <xf numFmtId="179" fontId="4" fillId="2" borderId="4" xfId="0" applyNumberFormat="1" applyFont="1" applyFill="1" applyBorder="1" applyAlignment="1">
      <alignment horizontal="right"/>
    </xf>
    <xf numFmtId="0" fontId="4" fillId="0" borderId="4" xfId="5" applyNumberFormat="1" applyFont="1" applyFill="1" applyBorder="1" applyAlignment="1" applyProtection="1">
      <alignment horizontal="left" vertical="center" wrapText="1"/>
    </xf>
    <xf numFmtId="0" fontId="7" fillId="0" borderId="3" xfId="5" applyNumberFormat="1" applyFont="1" applyFill="1" applyBorder="1" applyAlignment="1" applyProtection="1">
      <alignment horizontal="left" vertical="center" wrapText="1"/>
    </xf>
    <xf numFmtId="0" fontId="4" fillId="0" borderId="3" xfId="5" applyNumberFormat="1" applyFont="1" applyFill="1" applyBorder="1" applyAlignment="1" applyProtection="1">
      <alignment horizontal="left" vertical="center"/>
    </xf>
    <xf numFmtId="0" fontId="4" fillId="0" borderId="4" xfId="5" applyNumberFormat="1" applyFont="1" applyFill="1" applyBorder="1" applyAlignment="1" applyProtection="1">
      <alignment horizontal="left" vertical="center"/>
    </xf>
    <xf numFmtId="177" fontId="4" fillId="2" borderId="5" xfId="0" applyNumberFormat="1" applyFont="1" applyFill="1" applyBorder="1" applyAlignment="1">
      <alignment horizontal="right"/>
    </xf>
    <xf numFmtId="177" fontId="7" fillId="2" borderId="5" xfId="2" applyNumberFormat="1" applyFont="1" applyFill="1" applyBorder="1" applyAlignment="1">
      <alignment horizontal="right"/>
    </xf>
    <xf numFmtId="0" fontId="4" fillId="2" borderId="3" xfId="0" applyFont="1" applyFill="1" applyBorder="1" applyAlignment="1" applyProtection="1">
      <alignment horizontal="left"/>
      <protection locked="0"/>
    </xf>
    <xf numFmtId="177" fontId="4" fillId="2" borderId="3" xfId="0" applyNumberFormat="1" applyFont="1" applyFill="1" applyBorder="1" applyAlignment="1" applyProtection="1">
      <alignment horizontal="left"/>
      <protection locked="0"/>
    </xf>
    <xf numFmtId="180" fontId="4" fillId="2" borderId="4" xfId="0" applyNumberFormat="1" applyFont="1" applyFill="1" applyBorder="1" applyAlignment="1">
      <alignment horizontal="right"/>
    </xf>
    <xf numFmtId="177" fontId="3" fillId="2" borderId="4" xfId="0" applyNumberFormat="1" applyFont="1" applyFill="1" applyBorder="1" applyAlignment="1" applyProtection="1">
      <alignment horizontal="left" vertical="center"/>
      <protection locked="0"/>
    </xf>
    <xf numFmtId="43" fontId="9" fillId="2" borderId="3" xfId="1" applyNumberFormat="1" applyFont="1" applyFill="1" applyBorder="1" applyAlignment="1"/>
    <xf numFmtId="177" fontId="9" fillId="2" borderId="4" xfId="1" applyNumberFormat="1" applyFont="1" applyFill="1" applyBorder="1" applyAlignment="1"/>
    <xf numFmtId="177" fontId="9" fillId="2" borderId="5" xfId="7" applyNumberFormat="1" applyFont="1" applyFill="1" applyBorder="1" applyAlignment="1">
      <alignment horizontal="right"/>
    </xf>
    <xf numFmtId="177" fontId="10" fillId="0" borderId="4" xfId="0" applyNumberFormat="1" applyFont="1" applyFill="1" applyBorder="1" applyAlignment="1">
      <alignment horizontal="right"/>
    </xf>
    <xf numFmtId="0" fontId="4" fillId="0" borderId="3" xfId="5" applyNumberFormat="1" applyFont="1" applyFill="1" applyBorder="1" applyAlignment="1" applyProtection="1">
      <alignment horizontal="left" vertical="center" wrapText="1"/>
    </xf>
    <xf numFmtId="177" fontId="9" fillId="0" borderId="4" xfId="0" applyNumberFormat="1" applyFont="1" applyFill="1" applyBorder="1" applyAlignment="1">
      <alignment horizontal="right"/>
    </xf>
    <xf numFmtId="0" fontId="9" fillId="2" borderId="3" xfId="0" applyFont="1" applyFill="1" applyBorder="1" applyAlignment="1">
      <alignment horizontal="left"/>
    </xf>
    <xf numFmtId="177" fontId="3" fillId="2" borderId="4" xfId="0" applyNumberFormat="1" applyFont="1" applyFill="1" applyBorder="1" applyAlignment="1" applyProtection="1">
      <alignment horizontal="left"/>
      <protection locked="0"/>
    </xf>
    <xf numFmtId="179" fontId="4" fillId="0" borderId="4" xfId="6" applyNumberFormat="1" applyFont="1" applyBorder="1" applyAlignment="1" applyProtection="1">
      <alignment horizontal="right" vertical="center"/>
      <protection locked="0"/>
    </xf>
    <xf numFmtId="179" fontId="4" fillId="2" borderId="5" xfId="0" applyNumberFormat="1" applyFont="1" applyFill="1" applyBorder="1" applyAlignment="1">
      <alignment horizontal="right"/>
    </xf>
    <xf numFmtId="179" fontId="7" fillId="2" borderId="4" xfId="4" applyNumberFormat="1" applyFont="1" applyFill="1" applyBorder="1"/>
    <xf numFmtId="179" fontId="7" fillId="2" borderId="5" xfId="4" applyNumberFormat="1" applyFont="1" applyFill="1" applyBorder="1" applyAlignment="1">
      <alignment horizontal="right"/>
    </xf>
    <xf numFmtId="179" fontId="7" fillId="2" borderId="5" xfId="4" applyNumberFormat="1" applyFont="1" applyFill="1" applyBorder="1"/>
    <xf numFmtId="179" fontId="7" fillId="2" borderId="5" xfId="1" applyNumberFormat="1" applyFont="1" applyFill="1" applyBorder="1" applyAlignment="1"/>
    <xf numFmtId="177" fontId="7" fillId="2" borderId="4" xfId="9" applyNumberFormat="1" applyFont="1" applyFill="1" applyBorder="1" applyAlignment="1">
      <alignment horizontal="right"/>
    </xf>
    <xf numFmtId="177" fontId="7" fillId="2" borderId="5" xfId="4" applyNumberFormat="1" applyFont="1" applyFill="1" applyBorder="1" applyAlignment="1">
      <alignment horizontal="right"/>
    </xf>
    <xf numFmtId="177" fontId="7" fillId="2" borderId="4" xfId="4" applyNumberFormat="1" applyFont="1" applyFill="1" applyBorder="1" applyAlignment="1">
      <alignment horizontal="right"/>
    </xf>
    <xf numFmtId="182" fontId="4" fillId="0" borderId="5" xfId="5" applyNumberFormat="1" applyFont="1" applyFill="1" applyBorder="1" applyAlignment="1" applyProtection="1">
      <alignment horizontal="right" vertical="center"/>
    </xf>
    <xf numFmtId="177" fontId="4" fillId="2" borderId="5" xfId="2" applyNumberFormat="1" applyFont="1" applyFill="1" applyBorder="1" applyAlignment="1">
      <alignment horizontal="right"/>
    </xf>
    <xf numFmtId="43" fontId="0" fillId="0" borderId="0" xfId="0" applyNumberFormat="1"/>
    <xf numFmtId="177" fontId="0" fillId="0" borderId="0" xfId="0" applyNumberFormat="1"/>
    <xf numFmtId="0" fontId="11" fillId="3" borderId="0" xfId="0" applyFont="1" applyFill="1" applyBorder="1" applyAlignment="1"/>
    <xf numFmtId="0" fontId="11" fillId="3" borderId="0" xfId="0" applyFont="1" applyFill="1" applyBorder="1" applyAlignment="1">
      <alignment horizontal="right"/>
    </xf>
    <xf numFmtId="0" fontId="11" fillId="3" borderId="1" xfId="0" applyFont="1" applyFill="1" applyBorder="1" applyAlignment="1" applyProtection="1">
      <alignment horizontal="center"/>
      <protection locked="0"/>
    </xf>
    <xf numFmtId="0" fontId="11" fillId="3" borderId="2" xfId="0" applyFont="1" applyFill="1" applyBorder="1" applyAlignment="1" applyProtection="1">
      <alignment horizontal="center"/>
      <protection locked="0"/>
    </xf>
    <xf numFmtId="0" fontId="11" fillId="3" borderId="9" xfId="0" applyFont="1" applyFill="1" applyBorder="1" applyAlignment="1" applyProtection="1">
      <alignment horizontal="center"/>
      <protection locked="0"/>
    </xf>
    <xf numFmtId="0" fontId="10" fillId="4" borderId="4" xfId="5" applyNumberFormat="1" applyFont="1" applyFill="1" applyBorder="1" applyAlignment="1" applyProtection="1">
      <alignment horizontal="left" vertical="center"/>
    </xf>
    <xf numFmtId="179" fontId="7" fillId="4" borderId="4" xfId="4" applyNumberFormat="1" applyFont="1" applyFill="1" applyBorder="1" applyAlignment="1">
      <alignment horizontal="right"/>
    </xf>
    <xf numFmtId="177" fontId="3" fillId="3" borderId="4" xfId="0" applyNumberFormat="1" applyFont="1" applyFill="1" applyBorder="1" applyAlignment="1" applyProtection="1">
      <alignment horizontal="left"/>
      <protection locked="0"/>
    </xf>
    <xf numFmtId="177" fontId="3" fillId="3" borderId="4" xfId="0" applyNumberFormat="1" applyFont="1" applyFill="1" applyBorder="1" applyAlignment="1">
      <alignment horizontal="right"/>
    </xf>
    <xf numFmtId="177" fontId="4" fillId="3" borderId="4" xfId="0" applyNumberFormat="1" applyFont="1" applyFill="1" applyBorder="1" applyAlignment="1" applyProtection="1">
      <alignment horizontal="left" vertical="center"/>
      <protection locked="0"/>
    </xf>
    <xf numFmtId="177" fontId="3" fillId="4" borderId="4" xfId="0" applyNumberFormat="1" applyFont="1" applyFill="1" applyBorder="1" applyAlignment="1" applyProtection="1">
      <alignment horizontal="left" vertical="center"/>
      <protection locked="0"/>
    </xf>
    <xf numFmtId="177" fontId="3" fillId="4" borderId="4" xfId="2" applyNumberFormat="1" applyFont="1" applyFill="1" applyBorder="1" applyAlignment="1">
      <alignment horizontal="right"/>
    </xf>
    <xf numFmtId="0" fontId="3" fillId="4" borderId="4" xfId="0" applyFont="1" applyFill="1" applyBorder="1" applyAlignment="1" applyProtection="1">
      <alignment horizontal="left" vertical="center"/>
      <protection locked="0"/>
    </xf>
    <xf numFmtId="180" fontId="3" fillId="4" borderId="4" xfId="0" applyNumberFormat="1" applyFont="1" applyFill="1" applyBorder="1" applyAlignment="1">
      <alignment horizontal="right"/>
    </xf>
    <xf numFmtId="0" fontId="3" fillId="4" borderId="6" xfId="0" applyFont="1" applyFill="1" applyBorder="1" applyAlignment="1" applyProtection="1">
      <alignment horizontal="left"/>
      <protection locked="0"/>
    </xf>
    <xf numFmtId="180" fontId="3" fillId="4" borderId="7" xfId="0" applyNumberFormat="1" applyFont="1" applyFill="1" applyBorder="1" applyAlignment="1">
      <alignment horizontal="right"/>
    </xf>
    <xf numFmtId="0" fontId="3" fillId="4" borderId="7" xfId="0" applyFont="1" applyFill="1" applyBorder="1" applyAlignment="1" applyProtection="1">
      <alignment horizontal="left" vertical="center"/>
      <protection locked="0"/>
    </xf>
    <xf numFmtId="31" fontId="0" fillId="0" borderId="0" xfId="0" applyNumberFormat="1"/>
    <xf numFmtId="0" fontId="14" fillId="3" borderId="0" xfId="0" applyFont="1" applyFill="1"/>
    <xf numFmtId="179" fontId="7" fillId="4" borderId="5" xfId="4" applyNumberFormat="1" applyFont="1" applyFill="1" applyBorder="1" applyAlignment="1">
      <alignment horizontal="right"/>
    </xf>
    <xf numFmtId="177" fontId="3" fillId="3" borderId="5" xfId="0" applyNumberFormat="1" applyFont="1" applyFill="1" applyBorder="1" applyAlignment="1">
      <alignment horizontal="right"/>
    </xf>
    <xf numFmtId="177" fontId="9" fillId="0" borderId="5" xfId="0" applyNumberFormat="1" applyFont="1" applyBorder="1" applyAlignment="1">
      <alignment vertical="center"/>
    </xf>
    <xf numFmtId="177" fontId="3" fillId="4" borderId="5" xfId="2" applyNumberFormat="1" applyFont="1" applyFill="1" applyBorder="1" applyAlignment="1">
      <alignment horizontal="right"/>
    </xf>
    <xf numFmtId="180" fontId="3" fillId="4" borderId="5" xfId="0" applyNumberFormat="1" applyFont="1" applyFill="1" applyBorder="1" applyAlignment="1">
      <alignment horizontal="right"/>
    </xf>
    <xf numFmtId="180" fontId="3" fillId="4" borderId="8" xfId="0" applyNumberFormat="1" applyFont="1" applyFill="1" applyBorder="1" applyAlignment="1">
      <alignment horizontal="right"/>
    </xf>
    <xf numFmtId="177" fontId="4" fillId="2" borderId="3" xfId="0" applyNumberFormat="1" applyFont="1" applyFill="1" applyBorder="1" applyAlignment="1" applyProtection="1">
      <alignment horizontal="left" wrapText="1"/>
      <protection locked="0"/>
    </xf>
    <xf numFmtId="177" fontId="4" fillId="2" borderId="4" xfId="0" applyNumberFormat="1" applyFont="1" applyFill="1" applyBorder="1" applyAlignment="1" applyProtection="1">
      <alignment horizontal="left" wrapText="1"/>
      <protection locked="0"/>
    </xf>
    <xf numFmtId="0" fontId="11" fillId="3" borderId="11" xfId="0" applyFont="1" applyFill="1" applyBorder="1" applyAlignment="1">
      <alignment horizontal="left"/>
    </xf>
    <xf numFmtId="0" fontId="11" fillId="3" borderId="11" xfId="0" applyFont="1" applyFill="1" applyBorder="1" applyAlignment="1"/>
    <xf numFmtId="31" fontId="11" fillId="3" borderId="11" xfId="0" applyNumberFormat="1" applyFont="1" applyFill="1" applyBorder="1" applyAlignment="1">
      <alignment horizontal="left"/>
    </xf>
    <xf numFmtId="0" fontId="11" fillId="3" borderId="11" xfId="0" applyFont="1" applyFill="1" applyBorder="1" applyAlignment="1">
      <alignment horizontal="right"/>
    </xf>
    <xf numFmtId="43" fontId="10" fillId="4" borderId="3" xfId="1" applyNumberFormat="1" applyFont="1" applyFill="1" applyBorder="1" applyAlignment="1"/>
    <xf numFmtId="177" fontId="10" fillId="4" borderId="4" xfId="1" applyNumberFormat="1" applyFont="1" applyFill="1" applyBorder="1" applyAlignment="1"/>
    <xf numFmtId="43" fontId="7" fillId="5" borderId="3" xfId="1" applyNumberFormat="1" applyFont="1" applyFill="1" applyBorder="1" applyAlignment="1"/>
    <xf numFmtId="177" fontId="10" fillId="5" borderId="4" xfId="1" applyNumberFormat="1" applyFont="1" applyFill="1" applyBorder="1" applyAlignment="1"/>
    <xf numFmtId="0" fontId="3" fillId="4" borderId="3" xfId="5" applyNumberFormat="1" applyFont="1" applyFill="1" applyBorder="1" applyAlignment="1" applyProtection="1">
      <alignment horizontal="left" vertical="center"/>
    </xf>
    <xf numFmtId="0" fontId="9" fillId="4" borderId="4" xfId="0" applyFont="1" applyFill="1" applyBorder="1" applyAlignment="1">
      <alignment vertical="center"/>
    </xf>
    <xf numFmtId="0" fontId="9" fillId="4" borderId="5" xfId="0" applyFont="1" applyFill="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6"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14" fillId="3" borderId="0" xfId="0" applyFont="1" applyFill="1" applyAlignment="1">
      <alignment horizontal="left"/>
    </xf>
    <xf numFmtId="179" fontId="10" fillId="4" borderId="4" xfId="4" applyNumberFormat="1" applyFont="1" applyFill="1" applyBorder="1" applyAlignment="1">
      <alignment horizontal="right"/>
    </xf>
    <xf numFmtId="177" fontId="3" fillId="4" borderId="7" xfId="0" applyNumberFormat="1" applyFont="1" applyFill="1" applyBorder="1" applyAlignment="1" applyProtection="1">
      <alignment horizontal="left" vertical="center"/>
      <protection locked="0"/>
    </xf>
    <xf numFmtId="0" fontId="14" fillId="3" borderId="10" xfId="0" applyFont="1" applyFill="1" applyBorder="1" applyAlignment="1"/>
    <xf numFmtId="0" fontId="11" fillId="3" borderId="0" xfId="0" applyFont="1" applyFill="1" applyAlignment="1"/>
    <xf numFmtId="176" fontId="11" fillId="3" borderId="0" xfId="0" applyNumberFormat="1" applyFont="1" applyFill="1" applyAlignment="1">
      <alignment horizontal="left"/>
    </xf>
    <xf numFmtId="0" fontId="11" fillId="3" borderId="0" xfId="0" applyFont="1" applyFill="1" applyAlignment="1">
      <alignment horizontal="right"/>
    </xf>
    <xf numFmtId="179" fontId="10" fillId="4" borderId="5" xfId="4" applyNumberFormat="1" applyFont="1" applyFill="1" applyBorder="1" applyAlignment="1">
      <alignment horizontal="right"/>
    </xf>
    <xf numFmtId="181" fontId="3" fillId="2" borderId="5" xfId="2" applyNumberFormat="1" applyFont="1" applyFill="1" applyBorder="1" applyAlignment="1">
      <alignment horizontal="right"/>
    </xf>
    <xf numFmtId="176" fontId="11" fillId="3" borderId="0" xfId="0" applyNumberFormat="1" applyFont="1" applyFill="1" applyBorder="1" applyAlignment="1">
      <alignment horizontal="left"/>
    </xf>
    <xf numFmtId="177" fontId="9" fillId="0" borderId="3" xfId="0" applyNumberFormat="1" applyFont="1" applyBorder="1" applyAlignment="1">
      <alignment vertical="center"/>
    </xf>
    <xf numFmtId="177" fontId="7" fillId="5" borderId="4" xfId="1" applyNumberFormat="1" applyFont="1" applyFill="1" applyBorder="1" applyAlignment="1"/>
    <xf numFmtId="177" fontId="10" fillId="5" borderId="4" xfId="8" applyNumberFormat="1" applyFont="1" applyFill="1" applyBorder="1" applyAlignment="1">
      <alignment horizontal="right"/>
    </xf>
    <xf numFmtId="177" fontId="10" fillId="5" borderId="4" xfId="0" applyNumberFormat="1" applyFont="1" applyFill="1" applyBorder="1" applyAlignment="1">
      <alignment horizontal="right"/>
    </xf>
    <xf numFmtId="177" fontId="9" fillId="5" borderId="4" xfId="0" applyNumberFormat="1" applyFont="1" applyFill="1" applyBorder="1" applyAlignment="1">
      <alignment horizontal="right"/>
    </xf>
    <xf numFmtId="43" fontId="10" fillId="4" borderId="6" xfId="1" applyNumberFormat="1" applyFont="1" applyFill="1" applyBorder="1" applyAlignment="1"/>
    <xf numFmtId="180" fontId="9" fillId="4" borderId="7" xfId="0" applyNumberFormat="1" applyFont="1" applyFill="1" applyBorder="1" applyAlignment="1">
      <alignment horizontal="right"/>
    </xf>
    <xf numFmtId="177" fontId="10" fillId="4" borderId="5" xfId="1" applyNumberFormat="1" applyFont="1" applyFill="1" applyBorder="1" applyAlignment="1"/>
    <xf numFmtId="177" fontId="7" fillId="5" borderId="5" xfId="1" applyNumberFormat="1" applyFont="1" applyFill="1" applyBorder="1" applyAlignment="1"/>
    <xf numFmtId="177" fontId="10" fillId="5" borderId="5" xfId="1" applyNumberFormat="1" applyFont="1" applyFill="1" applyBorder="1" applyAlignment="1"/>
    <xf numFmtId="177" fontId="10" fillId="5" borderId="5" xfId="8" applyNumberFormat="1" applyFont="1" applyFill="1" applyBorder="1" applyAlignment="1">
      <alignment horizontal="right"/>
    </xf>
    <xf numFmtId="180" fontId="9" fillId="4" borderId="8" xfId="0" applyNumberFormat="1" applyFont="1" applyFill="1" applyBorder="1" applyAlignment="1">
      <alignment horizontal="right"/>
    </xf>
    <xf numFmtId="43" fontId="10" fillId="4" borderId="4" xfId="1" applyFont="1" applyFill="1" applyBorder="1" applyAlignment="1"/>
    <xf numFmtId="43" fontId="4" fillId="0" borderId="4" xfId="1" applyFont="1" applyBorder="1" applyProtection="1">
      <alignment vertical="center"/>
      <protection locked="0"/>
    </xf>
    <xf numFmtId="43" fontId="4" fillId="0" borderId="5" xfId="1" applyFont="1" applyBorder="1" applyProtection="1">
      <alignment vertical="center"/>
      <protection locked="0"/>
    </xf>
    <xf numFmtId="43" fontId="10" fillId="5" borderId="4" xfId="1" applyFont="1" applyFill="1" applyBorder="1" applyAlignment="1"/>
    <xf numFmtId="43" fontId="16" fillId="4" borderId="4" xfId="1" applyFont="1" applyFill="1" applyBorder="1" applyAlignment="1">
      <alignment vertical="center" shrinkToFit="1"/>
    </xf>
    <xf numFmtId="43" fontId="17" fillId="0" borderId="4" xfId="1" applyFont="1" applyBorder="1" applyAlignment="1">
      <alignment vertical="center" shrinkToFit="1"/>
    </xf>
    <xf numFmtId="43" fontId="17" fillId="0" borderId="12" xfId="1" applyFont="1" applyBorder="1" applyAlignment="1">
      <alignment vertical="center" shrinkToFit="1"/>
    </xf>
    <xf numFmtId="43" fontId="17" fillId="4" borderId="4" xfId="1" applyFont="1" applyFill="1" applyBorder="1" applyAlignment="1">
      <alignment vertical="center" shrinkToFit="1"/>
    </xf>
    <xf numFmtId="43" fontId="9" fillId="0" borderId="4" xfId="1" applyFont="1" applyBorder="1" applyAlignment="1"/>
    <xf numFmtId="57" fontId="20" fillId="0" borderId="13" xfId="0" applyNumberFormat="1" applyFont="1" applyBorder="1" applyAlignment="1">
      <alignment horizontal="left"/>
    </xf>
    <xf numFmtId="57" fontId="20" fillId="0" borderId="13" xfId="0" applyNumberFormat="1" applyFont="1" applyBorder="1" applyAlignment="1">
      <alignment horizontal="right"/>
    </xf>
    <xf numFmtId="0" fontId="11" fillId="0" borderId="14" xfId="0" applyFont="1" applyBorder="1" applyAlignment="1">
      <alignment horizontal="center"/>
    </xf>
    <xf numFmtId="177" fontId="11" fillId="0" borderId="15" xfId="0" applyNumberFormat="1" applyFont="1" applyBorder="1" applyAlignment="1">
      <alignment horizontal="center"/>
    </xf>
    <xf numFmtId="0" fontId="9" fillId="0" borderId="16" xfId="0" applyFont="1" applyBorder="1" applyAlignment="1">
      <alignment wrapText="1"/>
    </xf>
    <xf numFmtId="177" fontId="9" fillId="0" borderId="5" xfId="0" applyNumberFormat="1" applyFont="1" applyBorder="1"/>
    <xf numFmtId="0" fontId="11" fillId="0" borderId="16" xfId="0" applyFont="1" applyBorder="1" applyAlignment="1">
      <alignment wrapText="1"/>
    </xf>
    <xf numFmtId="177" fontId="9" fillId="3" borderId="5" xfId="0" applyNumberFormat="1" applyFont="1" applyFill="1" applyBorder="1"/>
    <xf numFmtId="0" fontId="11" fillId="0" borderId="14" xfId="0" applyFont="1" applyBorder="1" applyAlignment="1">
      <alignment horizontal="justify" vertical="center" wrapText="1"/>
    </xf>
    <xf numFmtId="0" fontId="9" fillId="0" borderId="16" xfId="0" applyFont="1" applyBorder="1" applyAlignment="1">
      <alignment horizontal="justify" vertical="center" wrapText="1"/>
    </xf>
    <xf numFmtId="0" fontId="11" fillId="0" borderId="18" xfId="0" applyFont="1" applyBorder="1" applyAlignment="1">
      <alignment horizontal="justify" vertical="center" wrapText="1"/>
    </xf>
    <xf numFmtId="177" fontId="11" fillId="4" borderId="5" xfId="0" applyNumberFormat="1" applyFont="1" applyFill="1" applyBorder="1"/>
    <xf numFmtId="177" fontId="11" fillId="4" borderId="19" xfId="0" applyNumberFormat="1" applyFont="1" applyFill="1" applyBorder="1"/>
    <xf numFmtId="0" fontId="15" fillId="3" borderId="0" xfId="0" applyFont="1" applyFill="1" applyBorder="1" applyAlignment="1">
      <alignment horizontal="center"/>
    </xf>
    <xf numFmtId="0" fontId="14" fillId="3" borderId="10" xfId="0" applyFont="1" applyFill="1" applyBorder="1" applyAlignment="1">
      <alignment horizontal="left"/>
    </xf>
    <xf numFmtId="0" fontId="18" fillId="3" borderId="0" xfId="0" applyFont="1" applyFill="1" applyBorder="1" applyAlignment="1">
      <alignment horizontal="center"/>
    </xf>
    <xf numFmtId="0" fontId="19" fillId="0" borderId="0" xfId="0" applyFont="1" applyAlignment="1">
      <alignment horizontal="center"/>
    </xf>
    <xf numFmtId="57" fontId="20" fillId="0" borderId="0" xfId="0" applyNumberFormat="1" applyFont="1" applyBorder="1" applyAlignment="1">
      <alignment horizontal="center"/>
    </xf>
    <xf numFmtId="0" fontId="21" fillId="0" borderId="17" xfId="0" applyFont="1" applyBorder="1" applyAlignment="1">
      <alignment horizontal="left"/>
    </xf>
    <xf numFmtId="0" fontId="15" fillId="3" borderId="0" xfId="0" applyFont="1" applyFill="1" applyAlignment="1">
      <alignment horizontal="center"/>
    </xf>
    <xf numFmtId="0" fontId="18" fillId="3" borderId="0" xfId="0" applyFont="1" applyFill="1" applyAlignment="1">
      <alignment horizontal="center"/>
    </xf>
    <xf numFmtId="43" fontId="15" fillId="3" borderId="0" xfId="1" applyFont="1" applyFill="1" applyBorder="1" applyAlignment="1">
      <alignment horizontal="center"/>
    </xf>
    <xf numFmtId="43" fontId="18" fillId="3" borderId="0" xfId="1" applyFont="1" applyFill="1" applyBorder="1" applyAlignment="1">
      <alignment horizontal="center"/>
    </xf>
  </cellXfs>
  <cellStyles count="10">
    <cellStyle name="常规" xfId="0" builtinId="0"/>
    <cellStyle name="常规 3" xfId="5"/>
    <cellStyle name="常规_合并利润" xfId="8"/>
    <cellStyle name="常规_合并利润_3" xfId="7"/>
    <cellStyle name="常规_合并资产" xfId="4"/>
    <cellStyle name="常规_合并资产_1" xfId="6"/>
    <cellStyle name="常规_合并资产_2" xfId="9"/>
    <cellStyle name="常规_母公司资产" xfId="3"/>
    <cellStyle name="千位分隔" xfId="1" builtinId="3"/>
    <cellStyle name="千位分隔[0]" xfId="2" builtinId="6"/>
  </cellStyles>
  <dxfs count="0"/>
  <tableStyles count="0" defaultTableStyle="TableStyleMedium2" defaultPivotStyle="PivotStyleMedium9"/>
  <colors>
    <mruColors>
      <color rgb="FF7EB1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36130;&#21153;&#36164;&#26009;\&#36130;&#21153;&#36164;&#26009;\2016\&#25253;&#34920;\1610\&#36130;&#23500;2016&#24180;3&#26376;&#36130;&#21153;&#25253;&#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RJTXL"/>
      <sheetName val="目录"/>
      <sheetName val="合并资产"/>
      <sheetName val="合并利润"/>
      <sheetName val="母公司资产"/>
      <sheetName val="母公司利润"/>
    </sheetNames>
    <sheetDataSet>
      <sheetData sheetId="0" refreshError="1"/>
      <sheetData sheetId="1" refreshError="1">
        <row r="1">
          <cell r="A1" t="str">
            <v>编制单位：财富证券有限责任公司</v>
          </cell>
        </row>
      </sheetData>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42"/>
  <sheetViews>
    <sheetView tabSelected="1" workbookViewId="0">
      <selection activeCell="G44" sqref="G44"/>
    </sheetView>
  </sheetViews>
  <sheetFormatPr defaultRowHeight="13.5" x14ac:dyDescent="0.15"/>
  <cols>
    <col min="1" max="1" width="31.75" bestFit="1" customWidth="1"/>
    <col min="2" max="2" width="20.25" customWidth="1"/>
    <col min="3" max="3" width="22.5" customWidth="1"/>
    <col min="4" max="4" width="38" bestFit="1" customWidth="1"/>
    <col min="5" max="5" width="22.125" customWidth="1"/>
    <col min="6" max="6" width="21.625" customWidth="1"/>
    <col min="7" max="7" width="19.375" bestFit="1" customWidth="1"/>
    <col min="9" max="9" width="16.125" bestFit="1" customWidth="1"/>
  </cols>
  <sheetData>
    <row r="1" spans="1:9" x14ac:dyDescent="0.15">
      <c r="B1" s="58"/>
      <c r="I1" s="58">
        <v>43312</v>
      </c>
    </row>
    <row r="2" spans="1:9" ht="18.75" x14ac:dyDescent="0.25">
      <c r="A2" s="129" t="s">
        <v>53</v>
      </c>
      <c r="B2" s="129"/>
      <c r="C2" s="129"/>
      <c r="D2" s="129"/>
      <c r="E2" s="129"/>
      <c r="F2" s="129"/>
    </row>
    <row r="3" spans="1:9" ht="14.25" thickBot="1" x14ac:dyDescent="0.2">
      <c r="A3" s="68" t="str">
        <f>[1]目录!A1</f>
        <v>编制单位：财富证券有限责任公司</v>
      </c>
      <c r="B3" s="69"/>
      <c r="C3" s="69"/>
      <c r="D3" s="70">
        <f>I1</f>
        <v>43312</v>
      </c>
      <c r="E3" s="71" t="s">
        <v>1</v>
      </c>
      <c r="F3" s="71" t="s">
        <v>2</v>
      </c>
    </row>
    <row r="4" spans="1:9" x14ac:dyDescent="0.15">
      <c r="A4" s="43" t="s">
        <v>3</v>
      </c>
      <c r="B4" s="44" t="s">
        <v>4</v>
      </c>
      <c r="C4" s="44" t="s">
        <v>5</v>
      </c>
      <c r="D4" s="44" t="s">
        <v>6</v>
      </c>
      <c r="E4" s="44" t="s">
        <v>4</v>
      </c>
      <c r="F4" s="45" t="s">
        <v>5</v>
      </c>
    </row>
    <row r="5" spans="1:9" x14ac:dyDescent="0.15">
      <c r="A5" s="1" t="s">
        <v>7</v>
      </c>
      <c r="B5" s="2"/>
      <c r="C5" s="2"/>
      <c r="D5" s="27" t="s">
        <v>8</v>
      </c>
      <c r="E5" s="2"/>
      <c r="F5" s="14"/>
    </row>
    <row r="6" spans="1:9" x14ac:dyDescent="0.15">
      <c r="A6" s="17" t="s">
        <v>81</v>
      </c>
      <c r="B6" s="28">
        <v>7338962944.9900007</v>
      </c>
      <c r="C6" s="6">
        <v>6465247275.6000004</v>
      </c>
      <c r="D6" s="7" t="s">
        <v>9</v>
      </c>
      <c r="E6" s="6">
        <v>0</v>
      </c>
      <c r="F6" s="29">
        <v>0</v>
      </c>
    </row>
    <row r="7" spans="1:9" x14ac:dyDescent="0.15">
      <c r="A7" s="17" t="s">
        <v>82</v>
      </c>
      <c r="B7" s="28">
        <v>6336224763.420001</v>
      </c>
      <c r="C7" s="6">
        <v>4914722944.79</v>
      </c>
      <c r="D7" s="7" t="s">
        <v>10</v>
      </c>
      <c r="E7" s="6">
        <v>0</v>
      </c>
      <c r="F7" s="29">
        <v>220000000</v>
      </c>
    </row>
    <row r="8" spans="1:9" x14ac:dyDescent="0.15">
      <c r="A8" s="17" t="s">
        <v>83</v>
      </c>
      <c r="B8" s="28">
        <v>1087787970.1000001</v>
      </c>
      <c r="C8" s="6">
        <v>1515351133.23</v>
      </c>
      <c r="D8" s="7" t="s">
        <v>11</v>
      </c>
      <c r="E8" s="6">
        <v>680000000</v>
      </c>
      <c r="F8" s="29">
        <v>780000000</v>
      </c>
    </row>
    <row r="9" spans="1:9" ht="24" x14ac:dyDescent="0.15">
      <c r="A9" s="17" t="s">
        <v>84</v>
      </c>
      <c r="B9" s="28">
        <v>856325432.25999999</v>
      </c>
      <c r="C9" s="6">
        <v>1149271570.3900001</v>
      </c>
      <c r="D9" s="67" t="s">
        <v>85</v>
      </c>
      <c r="E9" s="6">
        <v>964044111.06999993</v>
      </c>
      <c r="F9" s="29">
        <v>1392815545.1700001</v>
      </c>
    </row>
    <row r="10" spans="1:9" x14ac:dyDescent="0.15">
      <c r="A10" s="17" t="s">
        <v>86</v>
      </c>
      <c r="B10" s="28">
        <v>0</v>
      </c>
      <c r="C10" s="30">
        <v>0</v>
      </c>
      <c r="D10" s="10" t="s">
        <v>12</v>
      </c>
      <c r="E10" s="6">
        <v>2454672.87</v>
      </c>
      <c r="F10" s="29">
        <v>13032075.5</v>
      </c>
    </row>
    <row r="11" spans="1:9" x14ac:dyDescent="0.15">
      <c r="A11" s="17" t="s">
        <v>87</v>
      </c>
      <c r="B11" s="28">
        <v>4362167005.8599997</v>
      </c>
      <c r="C11" s="6">
        <v>5364592470.7600002</v>
      </c>
      <c r="D11" s="7" t="s">
        <v>13</v>
      </c>
      <c r="E11" s="6">
        <v>6772409000</v>
      </c>
      <c r="F11" s="29">
        <v>6058562849.8500004</v>
      </c>
    </row>
    <row r="12" spans="1:9" ht="24" x14ac:dyDescent="0.15">
      <c r="A12" s="66" t="s">
        <v>88</v>
      </c>
      <c r="B12" s="28">
        <v>6462913751.0599995</v>
      </c>
      <c r="C12" s="6">
        <v>3417905324.6300001</v>
      </c>
      <c r="D12" s="7" t="s">
        <v>14</v>
      </c>
      <c r="E12" s="6">
        <v>7120741142.8300009</v>
      </c>
      <c r="F12" s="31">
        <v>6348763567.0699997</v>
      </c>
    </row>
    <row r="13" spans="1:9" x14ac:dyDescent="0.15">
      <c r="A13" s="17" t="s">
        <v>89</v>
      </c>
      <c r="B13" s="28">
        <v>0</v>
      </c>
      <c r="C13" s="6">
        <v>647434.88</v>
      </c>
      <c r="D13" s="7" t="s">
        <v>15</v>
      </c>
      <c r="E13" s="6">
        <v>0</v>
      </c>
      <c r="F13" s="31">
        <v>0</v>
      </c>
    </row>
    <row r="14" spans="1:9" x14ac:dyDescent="0.15">
      <c r="A14" s="17" t="s">
        <v>90</v>
      </c>
      <c r="B14" s="28">
        <v>1482941583.25</v>
      </c>
      <c r="C14" s="6">
        <v>4602382366.7299995</v>
      </c>
      <c r="D14" s="7" t="s">
        <v>16</v>
      </c>
      <c r="E14" s="6">
        <v>72284543.079999998</v>
      </c>
      <c r="F14" s="32">
        <v>129440469.5</v>
      </c>
    </row>
    <row r="15" spans="1:9" x14ac:dyDescent="0.15">
      <c r="A15" s="17" t="s">
        <v>91</v>
      </c>
      <c r="B15" s="28">
        <v>154613510.56</v>
      </c>
      <c r="C15" s="6">
        <v>181350491.56</v>
      </c>
      <c r="D15" s="7" t="s">
        <v>17</v>
      </c>
      <c r="E15" s="6">
        <v>11490046.360000001</v>
      </c>
      <c r="F15" s="31">
        <v>53245940.770000003</v>
      </c>
    </row>
    <row r="16" spans="1:9" x14ac:dyDescent="0.15">
      <c r="A16" s="17" t="s">
        <v>92</v>
      </c>
      <c r="B16" s="28">
        <v>304128547.38</v>
      </c>
      <c r="C16" s="6">
        <v>256836025.40000001</v>
      </c>
      <c r="D16" s="7" t="s">
        <v>18</v>
      </c>
      <c r="E16" s="6">
        <v>310050662.21999997</v>
      </c>
      <c r="F16" s="31">
        <v>130090770.06</v>
      </c>
    </row>
    <row r="17" spans="1:6" x14ac:dyDescent="0.15">
      <c r="A17" s="17" t="s">
        <v>93</v>
      </c>
      <c r="B17" s="28">
        <v>555410841.07999992</v>
      </c>
      <c r="C17" s="6">
        <v>566916362.65999997</v>
      </c>
      <c r="D17" s="7" t="s">
        <v>19</v>
      </c>
      <c r="E17" s="6">
        <v>165673376.69999999</v>
      </c>
      <c r="F17" s="31">
        <v>133759300.09</v>
      </c>
    </row>
    <row r="18" spans="1:6" x14ac:dyDescent="0.15">
      <c r="A18" s="17" t="s">
        <v>94</v>
      </c>
      <c r="B18" s="28">
        <v>0</v>
      </c>
      <c r="C18" s="6"/>
      <c r="D18" s="7" t="s">
        <v>74</v>
      </c>
      <c r="E18" s="6">
        <v>0</v>
      </c>
      <c r="F18" s="31"/>
    </row>
    <row r="19" spans="1:6" x14ac:dyDescent="0.15">
      <c r="A19" s="17" t="s">
        <v>95</v>
      </c>
      <c r="B19" s="28">
        <v>4010760030.4699993</v>
      </c>
      <c r="C19" s="6">
        <v>3341951853.6700001</v>
      </c>
      <c r="D19" s="7" t="s">
        <v>20</v>
      </c>
      <c r="E19" s="6">
        <v>0</v>
      </c>
      <c r="F19" s="31">
        <v>0</v>
      </c>
    </row>
    <row r="20" spans="1:6" x14ac:dyDescent="0.15">
      <c r="A20" s="17" t="s">
        <v>96</v>
      </c>
      <c r="B20" s="28">
        <v>0</v>
      </c>
      <c r="C20" s="30">
        <v>0</v>
      </c>
      <c r="D20" s="7" t="s">
        <v>21</v>
      </c>
      <c r="E20" s="6">
        <v>0</v>
      </c>
      <c r="F20" s="33">
        <v>0</v>
      </c>
    </row>
    <row r="21" spans="1:6" x14ac:dyDescent="0.15">
      <c r="A21" s="17" t="s">
        <v>97</v>
      </c>
      <c r="B21" s="28">
        <v>15235476.879999995</v>
      </c>
      <c r="C21" s="6">
        <v>15341802.119999999</v>
      </c>
      <c r="D21" s="7" t="s">
        <v>22</v>
      </c>
      <c r="E21" s="6">
        <v>3891880625.3600001</v>
      </c>
      <c r="F21" s="32">
        <v>5099079988.9799995</v>
      </c>
    </row>
    <row r="22" spans="1:6" x14ac:dyDescent="0.15">
      <c r="A22" s="17" t="s">
        <v>98</v>
      </c>
      <c r="B22" s="28">
        <v>0</v>
      </c>
      <c r="C22" s="30">
        <v>0</v>
      </c>
      <c r="D22" s="7" t="s">
        <v>99</v>
      </c>
      <c r="E22" s="6">
        <v>0</v>
      </c>
      <c r="F22" s="32"/>
    </row>
    <row r="23" spans="1:6" x14ac:dyDescent="0.15">
      <c r="A23" s="17" t="s">
        <v>100</v>
      </c>
      <c r="B23" s="28">
        <v>97544260.850000009</v>
      </c>
      <c r="C23" s="6">
        <v>103518783.95999999</v>
      </c>
      <c r="D23" s="13" t="s">
        <v>101</v>
      </c>
      <c r="E23" s="6">
        <v>0</v>
      </c>
      <c r="F23" s="32"/>
    </row>
    <row r="24" spans="1:6" x14ac:dyDescent="0.15">
      <c r="A24" s="17" t="s">
        <v>102</v>
      </c>
      <c r="B24" s="28">
        <v>32003980.829999998</v>
      </c>
      <c r="C24" s="6">
        <v>30716208.649999999</v>
      </c>
      <c r="D24" s="7" t="s">
        <v>23</v>
      </c>
      <c r="E24" s="6">
        <v>0</v>
      </c>
      <c r="F24" s="32">
        <v>0</v>
      </c>
    </row>
    <row r="25" spans="1:6" x14ac:dyDescent="0.15">
      <c r="A25" s="17" t="s">
        <v>103</v>
      </c>
      <c r="B25" s="28">
        <v>38033848.780000001</v>
      </c>
      <c r="C25" s="6">
        <v>32366284.219999999</v>
      </c>
      <c r="D25" s="7" t="s">
        <v>24</v>
      </c>
      <c r="E25" s="6">
        <v>74113152.329999998</v>
      </c>
      <c r="F25" s="31">
        <v>80646368.200000003</v>
      </c>
    </row>
    <row r="26" spans="1:6" x14ac:dyDescent="0.15">
      <c r="A26" s="17" t="s">
        <v>104</v>
      </c>
      <c r="B26" s="28">
        <v>4818002.08</v>
      </c>
      <c r="C26" s="28">
        <v>4818002.08</v>
      </c>
      <c r="D26" s="46" t="s">
        <v>105</v>
      </c>
      <c r="E26" s="47">
        <v>20065141332.820004</v>
      </c>
      <c r="F26" s="60">
        <v>20439436875.189999</v>
      </c>
    </row>
    <row r="27" spans="1:6" x14ac:dyDescent="0.15">
      <c r="A27" s="17" t="s">
        <v>106</v>
      </c>
      <c r="B27" s="28">
        <v>118853259.28999999</v>
      </c>
      <c r="C27" s="6">
        <v>76987018.819999993</v>
      </c>
      <c r="D27" s="48" t="s">
        <v>55</v>
      </c>
      <c r="E27" s="49"/>
      <c r="F27" s="61"/>
    </row>
    <row r="28" spans="1:6" x14ac:dyDescent="0.15">
      <c r="A28" s="17" t="s">
        <v>107</v>
      </c>
      <c r="B28" s="28">
        <v>116161441.11</v>
      </c>
      <c r="C28" s="6">
        <v>715979246.25999999</v>
      </c>
      <c r="D28" s="7" t="s">
        <v>108</v>
      </c>
      <c r="E28" s="6">
        <v>3441444999.9999995</v>
      </c>
      <c r="F28" s="35">
        <v>3441445000</v>
      </c>
    </row>
    <row r="29" spans="1:6" x14ac:dyDescent="0.15">
      <c r="A29" s="17"/>
      <c r="B29" s="28"/>
      <c r="C29" s="6"/>
      <c r="D29" s="7" t="s">
        <v>25</v>
      </c>
      <c r="E29" s="6">
        <v>0</v>
      </c>
      <c r="F29" s="14">
        <v>0</v>
      </c>
    </row>
    <row r="30" spans="1:6" x14ac:dyDescent="0.15">
      <c r="A30" s="4"/>
      <c r="B30" s="28"/>
      <c r="C30" s="6"/>
      <c r="D30" s="13" t="s">
        <v>99</v>
      </c>
      <c r="E30" s="6">
        <v>0</v>
      </c>
      <c r="F30" s="15">
        <v>0</v>
      </c>
    </row>
    <row r="31" spans="1:6" x14ac:dyDescent="0.15">
      <c r="A31" s="4"/>
      <c r="B31" s="28"/>
      <c r="C31" s="6"/>
      <c r="D31" s="7" t="s">
        <v>101</v>
      </c>
      <c r="E31" s="6">
        <v>0</v>
      </c>
      <c r="F31" s="15">
        <v>0</v>
      </c>
    </row>
    <row r="32" spans="1:6" x14ac:dyDescent="0.15">
      <c r="A32" s="4"/>
      <c r="B32" s="34"/>
      <c r="C32" s="36"/>
      <c r="D32" s="13" t="s">
        <v>109</v>
      </c>
      <c r="E32" s="6">
        <v>1694433525.8699999</v>
      </c>
      <c r="F32" s="37">
        <v>1694433525.8699999</v>
      </c>
    </row>
    <row r="33" spans="1:9" x14ac:dyDescent="0.15">
      <c r="A33" s="4"/>
      <c r="B33" s="34"/>
      <c r="C33" s="36"/>
      <c r="D33" s="7" t="s">
        <v>110</v>
      </c>
      <c r="E33" s="6">
        <v>0</v>
      </c>
      <c r="F33" s="37">
        <v>0</v>
      </c>
    </row>
    <row r="34" spans="1:9" x14ac:dyDescent="0.15">
      <c r="A34" s="4"/>
      <c r="B34" s="2"/>
      <c r="C34" s="2"/>
      <c r="D34" s="7" t="s">
        <v>111</v>
      </c>
      <c r="E34" s="6">
        <v>52729277.75000006</v>
      </c>
      <c r="F34" s="15">
        <v>19249820.780000001</v>
      </c>
    </row>
    <row r="35" spans="1:9" x14ac:dyDescent="0.15">
      <c r="A35" s="4"/>
      <c r="B35" s="2"/>
      <c r="C35" s="2"/>
      <c r="D35" s="7" t="s">
        <v>112</v>
      </c>
      <c r="E35" s="6">
        <v>327314195.44999999</v>
      </c>
      <c r="F35" s="15">
        <v>327314195.44999999</v>
      </c>
      <c r="G35" s="40"/>
      <c r="I35" s="39"/>
    </row>
    <row r="36" spans="1:9" x14ac:dyDescent="0.15">
      <c r="A36" s="4"/>
      <c r="B36" s="2"/>
      <c r="C36" s="2"/>
      <c r="D36" s="7" t="s">
        <v>113</v>
      </c>
      <c r="E36" s="6">
        <v>654628390.89999998</v>
      </c>
      <c r="F36" s="62">
        <v>654628390.89999998</v>
      </c>
    </row>
    <row r="37" spans="1:9" x14ac:dyDescent="0.15">
      <c r="A37" s="4"/>
      <c r="B37" s="2"/>
      <c r="C37" s="2"/>
      <c r="D37" s="50" t="s">
        <v>114</v>
      </c>
      <c r="E37" s="6">
        <v>-53355268.219999909</v>
      </c>
      <c r="F37" s="15">
        <v>116404796.04000001</v>
      </c>
    </row>
    <row r="38" spans="1:9" x14ac:dyDescent="0.15">
      <c r="A38" s="4"/>
      <c r="B38" s="2"/>
      <c r="C38" s="2"/>
      <c r="D38" s="51" t="s">
        <v>56</v>
      </c>
      <c r="E38" s="52">
        <v>6117195121.7499981</v>
      </c>
      <c r="F38" s="63">
        <v>6253475729.039999</v>
      </c>
      <c r="I38" s="40"/>
    </row>
    <row r="39" spans="1:9" x14ac:dyDescent="0.15">
      <c r="A39" s="4"/>
      <c r="B39" s="2"/>
      <c r="C39" s="2"/>
      <c r="D39" s="19" t="s">
        <v>57</v>
      </c>
      <c r="E39" s="6">
        <v>0</v>
      </c>
      <c r="F39" s="38">
        <v>-4519</v>
      </c>
    </row>
    <row r="40" spans="1:9" x14ac:dyDescent="0.15">
      <c r="A40" s="4"/>
      <c r="B40" s="2"/>
      <c r="C40" s="2"/>
      <c r="D40" s="53" t="s">
        <v>58</v>
      </c>
      <c r="E40" s="54">
        <v>6117195121.7499981</v>
      </c>
      <c r="F40" s="64">
        <v>6253471210.039999</v>
      </c>
    </row>
    <row r="41" spans="1:9" ht="14.25" thickBot="1" x14ac:dyDescent="0.2">
      <c r="A41" s="55" t="s">
        <v>26</v>
      </c>
      <c r="B41" s="56">
        <v>26182336454.570011</v>
      </c>
      <c r="C41" s="56">
        <v>26692908085.230003</v>
      </c>
      <c r="D41" s="57" t="s">
        <v>59</v>
      </c>
      <c r="E41" s="56">
        <v>26182336454.57</v>
      </c>
      <c r="F41" s="65">
        <v>26692908085.229996</v>
      </c>
      <c r="G41" s="40">
        <f>B41-E41</f>
        <v>0</v>
      </c>
      <c r="H41" s="40">
        <f>C41-F41</f>
        <v>0</v>
      </c>
    </row>
    <row r="42" spans="1:9" x14ac:dyDescent="0.15">
      <c r="A42" s="59" t="s">
        <v>62</v>
      </c>
      <c r="B42" s="59"/>
      <c r="C42" s="130" t="s">
        <v>60</v>
      </c>
      <c r="D42" s="130"/>
      <c r="E42" s="130" t="s">
        <v>61</v>
      </c>
      <c r="F42" s="130"/>
    </row>
  </sheetData>
  <mergeCells count="3">
    <mergeCell ref="A2:F2"/>
    <mergeCell ref="C42:D42"/>
    <mergeCell ref="E42:F42"/>
  </mergeCells>
  <phoneticPr fontId="2"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55"/>
  <sheetViews>
    <sheetView topLeftCell="A28" workbookViewId="0">
      <selection activeCell="A4" sqref="A4:C51"/>
    </sheetView>
  </sheetViews>
  <sheetFormatPr defaultColWidth="38.375" defaultRowHeight="13.5" x14ac:dyDescent="0.15"/>
  <cols>
    <col min="1" max="1" width="66.125" customWidth="1"/>
    <col min="2" max="2" width="35.375" customWidth="1"/>
    <col min="3" max="3" width="33.625" customWidth="1"/>
  </cols>
  <sheetData>
    <row r="2" spans="1:3" ht="18.75" x14ac:dyDescent="0.25">
      <c r="A2" s="129" t="s">
        <v>52</v>
      </c>
      <c r="B2" s="131"/>
      <c r="C2" s="131"/>
    </row>
    <row r="3" spans="1:3" ht="14.25" thickBot="1" x14ac:dyDescent="0.2">
      <c r="A3" s="41" t="s">
        <v>54</v>
      </c>
      <c r="B3" s="94">
        <f>合并资产负债表!D3</f>
        <v>43312</v>
      </c>
      <c r="C3" s="42" t="s">
        <v>28</v>
      </c>
    </row>
    <row r="4" spans="1:3" x14ac:dyDescent="0.15">
      <c r="A4" s="43" t="s">
        <v>29</v>
      </c>
      <c r="B4" s="44" t="s">
        <v>30</v>
      </c>
      <c r="C4" s="45" t="s">
        <v>31</v>
      </c>
    </row>
    <row r="5" spans="1:3" x14ac:dyDescent="0.15">
      <c r="A5" s="72" t="s">
        <v>32</v>
      </c>
      <c r="B5" s="107">
        <v>72500564.740000144</v>
      </c>
      <c r="C5" s="107">
        <v>208091270.13999987</v>
      </c>
    </row>
    <row r="6" spans="1:3" x14ac:dyDescent="0.15">
      <c r="A6" s="20" t="s">
        <v>33</v>
      </c>
      <c r="B6" s="108">
        <v>46517507.470000029</v>
      </c>
      <c r="C6" s="109">
        <v>326635791.72000003</v>
      </c>
    </row>
    <row r="7" spans="1:3" x14ac:dyDescent="0.15">
      <c r="A7" s="20" t="s">
        <v>34</v>
      </c>
      <c r="B7" s="108">
        <v>37016421.790000021</v>
      </c>
      <c r="C7" s="109">
        <v>250824757.64000002</v>
      </c>
    </row>
    <row r="8" spans="1:3" x14ac:dyDescent="0.15">
      <c r="A8" s="20" t="s">
        <v>35</v>
      </c>
      <c r="B8" s="108">
        <v>4071320.7400000021</v>
      </c>
      <c r="C8" s="109">
        <v>44752079.280000001</v>
      </c>
    </row>
    <row r="9" spans="1:3" x14ac:dyDescent="0.15">
      <c r="A9" s="20" t="s">
        <v>36</v>
      </c>
      <c r="B9" s="108">
        <v>5277581.0399999954</v>
      </c>
      <c r="C9" s="109">
        <v>29796364.829999994</v>
      </c>
    </row>
    <row r="10" spans="1:3" x14ac:dyDescent="0.15">
      <c r="A10" s="20" t="s">
        <v>37</v>
      </c>
      <c r="B10" s="108">
        <v>10475637.390000001</v>
      </c>
      <c r="C10" s="109">
        <v>125506222.90999986</v>
      </c>
    </row>
    <row r="11" spans="1:3" x14ac:dyDescent="0.15">
      <c r="A11" s="20" t="s">
        <v>38</v>
      </c>
      <c r="B11" s="108">
        <v>39209135.340000093</v>
      </c>
      <c r="C11" s="109">
        <v>-265848026.67000002</v>
      </c>
    </row>
    <row r="12" spans="1:3" x14ac:dyDescent="0.15">
      <c r="A12" s="20" t="s">
        <v>39</v>
      </c>
      <c r="B12" s="108">
        <v>-20</v>
      </c>
      <c r="C12" s="109">
        <v>7442.0199999999995</v>
      </c>
    </row>
    <row r="13" spans="1:3" x14ac:dyDescent="0.15">
      <c r="A13" s="20" t="s">
        <v>40</v>
      </c>
      <c r="B13" s="108">
        <v>-24904943.349999987</v>
      </c>
      <c r="C13" s="109">
        <v>7274750.049999997</v>
      </c>
    </row>
    <row r="14" spans="1:3" x14ac:dyDescent="0.15">
      <c r="A14" s="20" t="s">
        <v>41</v>
      </c>
      <c r="B14" s="108">
        <v>419497.51</v>
      </c>
      <c r="C14" s="109">
        <v>569630.86</v>
      </c>
    </row>
    <row r="15" spans="1:3" x14ac:dyDescent="0.15">
      <c r="A15" s="20" t="s">
        <v>42</v>
      </c>
      <c r="B15" s="108">
        <v>783730.37999999896</v>
      </c>
      <c r="C15" s="109">
        <v>13954866.289999999</v>
      </c>
    </row>
    <row r="16" spans="1:3" x14ac:dyDescent="0.15">
      <c r="A16" s="20" t="s">
        <v>188</v>
      </c>
      <c r="B16" s="108">
        <v>0</v>
      </c>
      <c r="C16" s="109">
        <v>-1965.02</v>
      </c>
    </row>
    <row r="17" spans="1:3" x14ac:dyDescent="0.15">
      <c r="A17" s="20" t="s">
        <v>63</v>
      </c>
      <c r="B17" s="108">
        <v>0</v>
      </c>
      <c r="C17" s="109">
        <v>0</v>
      </c>
    </row>
    <row r="18" spans="1:3" x14ac:dyDescent="0.15">
      <c r="A18" s="72" t="s">
        <v>43</v>
      </c>
      <c r="B18" s="107">
        <v>60422992.549999975</v>
      </c>
      <c r="C18" s="107">
        <v>416101031.80999988</v>
      </c>
    </row>
    <row r="19" spans="1:3" x14ac:dyDescent="0.15">
      <c r="A19" s="20" t="s">
        <v>189</v>
      </c>
      <c r="B19" s="108">
        <v>903807.62000000058</v>
      </c>
      <c r="C19" s="109">
        <v>4683135.45</v>
      </c>
    </row>
    <row r="20" spans="1:3" x14ac:dyDescent="0.15">
      <c r="A20" s="20" t="s">
        <v>44</v>
      </c>
      <c r="B20" s="108">
        <v>59252330.589999974</v>
      </c>
      <c r="C20" s="109">
        <v>410708277.90999991</v>
      </c>
    </row>
    <row r="21" spans="1:3" x14ac:dyDescent="0.15">
      <c r="A21" s="20" t="s">
        <v>45</v>
      </c>
      <c r="B21" s="108">
        <v>0</v>
      </c>
      <c r="C21" s="109">
        <v>-1697663.98</v>
      </c>
    </row>
    <row r="22" spans="1:3" x14ac:dyDescent="0.15">
      <c r="A22" s="20" t="s">
        <v>46</v>
      </c>
      <c r="B22" s="108">
        <v>266854.34000000032</v>
      </c>
      <c r="C22" s="109">
        <v>2407282.4300000002</v>
      </c>
    </row>
    <row r="23" spans="1:3" x14ac:dyDescent="0.15">
      <c r="A23" s="72" t="s">
        <v>190</v>
      </c>
      <c r="B23" s="107">
        <v>12077572.190000169</v>
      </c>
      <c r="C23" s="107">
        <v>-208009761.67000002</v>
      </c>
    </row>
    <row r="24" spans="1:3" x14ac:dyDescent="0.15">
      <c r="A24" s="20" t="s">
        <v>47</v>
      </c>
      <c r="B24" s="108">
        <v>47691.060000000289</v>
      </c>
      <c r="C24" s="109">
        <v>1984517.1300000001</v>
      </c>
    </row>
    <row r="25" spans="1:3" x14ac:dyDescent="0.15">
      <c r="A25" s="20" t="s">
        <v>48</v>
      </c>
      <c r="B25" s="108">
        <v>116391.22000000009</v>
      </c>
      <c r="C25" s="109">
        <v>898860.7300000001</v>
      </c>
    </row>
    <row r="26" spans="1:3" x14ac:dyDescent="0.15">
      <c r="A26" s="72" t="s">
        <v>191</v>
      </c>
      <c r="B26" s="107">
        <v>12008872.030000169</v>
      </c>
      <c r="C26" s="107">
        <v>-206924105.27000001</v>
      </c>
    </row>
    <row r="27" spans="1:3" x14ac:dyDescent="0.15">
      <c r="A27" s="20" t="s">
        <v>49</v>
      </c>
      <c r="B27" s="108">
        <v>5935934.1899999157</v>
      </c>
      <c r="C27" s="109">
        <v>-37168245.38000007</v>
      </c>
    </row>
    <row r="28" spans="1:3" x14ac:dyDescent="0.15">
      <c r="A28" s="72" t="s">
        <v>192</v>
      </c>
      <c r="B28" s="107">
        <v>6072937.8400002532</v>
      </c>
      <c r="C28" s="107">
        <v>-169755859.88999993</v>
      </c>
    </row>
    <row r="29" spans="1:3" x14ac:dyDescent="0.15">
      <c r="A29" s="74" t="s">
        <v>193</v>
      </c>
      <c r="B29" s="110">
        <v>0</v>
      </c>
      <c r="C29" s="110">
        <v>0</v>
      </c>
    </row>
    <row r="30" spans="1:3" x14ac:dyDescent="0.15">
      <c r="A30" s="74" t="s">
        <v>64</v>
      </c>
      <c r="B30" s="110">
        <v>0</v>
      </c>
      <c r="C30" s="110">
        <v>0</v>
      </c>
    </row>
    <row r="31" spans="1:3" x14ac:dyDescent="0.15">
      <c r="A31" s="74" t="s">
        <v>194</v>
      </c>
      <c r="B31" s="110">
        <v>6072937.8399999738</v>
      </c>
      <c r="C31" s="110">
        <v>-169755859.89000016</v>
      </c>
    </row>
    <row r="32" spans="1:3" x14ac:dyDescent="0.15">
      <c r="A32" s="74" t="s">
        <v>195</v>
      </c>
      <c r="B32" s="110">
        <v>0</v>
      </c>
      <c r="C32" s="109">
        <v>0</v>
      </c>
    </row>
    <row r="33" spans="1:3" x14ac:dyDescent="0.15">
      <c r="A33" s="74" t="s">
        <v>65</v>
      </c>
      <c r="B33" s="110">
        <v>0</v>
      </c>
      <c r="C33" s="110">
        <v>0</v>
      </c>
    </row>
    <row r="34" spans="1:3" x14ac:dyDescent="0.15">
      <c r="A34" s="74" t="s">
        <v>196</v>
      </c>
      <c r="B34" s="110">
        <v>0</v>
      </c>
      <c r="C34" s="109">
        <v>4204.37</v>
      </c>
    </row>
    <row r="35" spans="1:3" x14ac:dyDescent="0.15">
      <c r="A35" s="26" t="s">
        <v>197</v>
      </c>
      <c r="B35" s="108">
        <v>6072937.8399999142</v>
      </c>
      <c r="C35" s="108">
        <v>-169760064.26000014</v>
      </c>
    </row>
    <row r="36" spans="1:3" x14ac:dyDescent="0.15">
      <c r="A36" s="76" t="s">
        <v>50</v>
      </c>
      <c r="B36" s="111">
        <v>-8257916.4999999404</v>
      </c>
      <c r="C36" s="111">
        <v>33479456.970000029</v>
      </c>
    </row>
    <row r="37" spans="1:3" x14ac:dyDescent="0.15">
      <c r="A37" s="12" t="s">
        <v>66</v>
      </c>
      <c r="B37" s="112">
        <v>-8257916.4999999404</v>
      </c>
      <c r="C37" s="113">
        <v>33479456.970000029</v>
      </c>
    </row>
    <row r="38" spans="1:3" x14ac:dyDescent="0.15">
      <c r="A38" s="12" t="s">
        <v>198</v>
      </c>
      <c r="B38" s="112"/>
      <c r="C38" s="112"/>
    </row>
    <row r="39" spans="1:3" x14ac:dyDescent="0.15">
      <c r="A39" s="12" t="s">
        <v>199</v>
      </c>
      <c r="B39" s="108"/>
      <c r="C39" s="109"/>
    </row>
    <row r="40" spans="1:3" x14ac:dyDescent="0.15">
      <c r="A40" s="24" t="s">
        <v>200</v>
      </c>
      <c r="B40" s="108"/>
      <c r="C40" s="109"/>
    </row>
    <row r="41" spans="1:3" x14ac:dyDescent="0.15">
      <c r="A41" s="12" t="s">
        <v>201</v>
      </c>
      <c r="B41" s="112">
        <v>-8257916.4999999404</v>
      </c>
      <c r="C41" s="112">
        <v>33479456.970000029</v>
      </c>
    </row>
    <row r="42" spans="1:3" x14ac:dyDescent="0.15">
      <c r="A42" s="24" t="s">
        <v>202</v>
      </c>
      <c r="B42" s="108">
        <v>-5292.9799999999959</v>
      </c>
      <c r="C42" s="109">
        <v>-89291.09</v>
      </c>
    </row>
    <row r="43" spans="1:3" x14ac:dyDescent="0.15">
      <c r="A43" s="12" t="s">
        <v>203</v>
      </c>
      <c r="B43" s="108">
        <v>-8252623.5199999399</v>
      </c>
      <c r="C43" s="109">
        <v>33568748.060000032</v>
      </c>
    </row>
    <row r="44" spans="1:3" x14ac:dyDescent="0.15">
      <c r="A44" s="12" t="s">
        <v>204</v>
      </c>
      <c r="B44" s="108"/>
      <c r="C44" s="109"/>
    </row>
    <row r="45" spans="1:3" x14ac:dyDescent="0.15">
      <c r="A45" s="12" t="s">
        <v>205</v>
      </c>
      <c r="B45" s="108"/>
      <c r="C45" s="109"/>
    </row>
    <row r="46" spans="1:3" x14ac:dyDescent="0.15">
      <c r="A46" s="12" t="s">
        <v>206</v>
      </c>
      <c r="B46" s="108"/>
      <c r="C46" s="109"/>
    </row>
    <row r="47" spans="1:3" x14ac:dyDescent="0.15">
      <c r="A47" s="12" t="s">
        <v>207</v>
      </c>
      <c r="B47" s="108"/>
      <c r="C47" s="109"/>
    </row>
    <row r="48" spans="1:3" x14ac:dyDescent="0.15">
      <c r="A48" s="12" t="s">
        <v>208</v>
      </c>
      <c r="B48" s="108">
        <v>0</v>
      </c>
      <c r="C48" s="109">
        <v>0</v>
      </c>
    </row>
    <row r="49" spans="1:3" x14ac:dyDescent="0.15">
      <c r="A49" s="76" t="s">
        <v>51</v>
      </c>
      <c r="B49" s="114">
        <v>-2184978.6599996872</v>
      </c>
      <c r="C49" s="114">
        <v>-136276402.9199999</v>
      </c>
    </row>
    <row r="50" spans="1:3" x14ac:dyDescent="0.15">
      <c r="A50" s="12" t="s">
        <v>209</v>
      </c>
      <c r="B50" s="115">
        <v>-2184978.6599996872</v>
      </c>
      <c r="C50" s="115">
        <v>-136280607.2899999</v>
      </c>
    </row>
    <row r="51" spans="1:3" x14ac:dyDescent="0.15">
      <c r="A51" s="12" t="s">
        <v>210</v>
      </c>
      <c r="B51" s="115">
        <v>0</v>
      </c>
      <c r="C51" s="115">
        <v>4204.37</v>
      </c>
    </row>
    <row r="52" spans="1:3" x14ac:dyDescent="0.15">
      <c r="A52" s="76" t="s">
        <v>67</v>
      </c>
      <c r="B52" s="77"/>
      <c r="C52" s="78"/>
    </row>
    <row r="53" spans="1:3" x14ac:dyDescent="0.15">
      <c r="A53" s="79" t="s">
        <v>68</v>
      </c>
      <c r="B53" s="80"/>
      <c r="C53" s="81"/>
    </row>
    <row r="54" spans="1:3" ht="14.25" thickBot="1" x14ac:dyDescent="0.2">
      <c r="A54" s="82" t="s">
        <v>69</v>
      </c>
      <c r="B54" s="83"/>
      <c r="C54" s="84"/>
    </row>
    <row r="55" spans="1:3" x14ac:dyDescent="0.15">
      <c r="A55" s="59" t="s">
        <v>70</v>
      </c>
      <c r="B55" s="59" t="s">
        <v>71</v>
      </c>
      <c r="C55" s="85" t="s">
        <v>73</v>
      </c>
    </row>
  </sheetData>
  <mergeCells count="1">
    <mergeCell ref="A2:C2"/>
  </mergeCells>
  <phoneticPr fontId="2" type="noConversion"/>
  <pageMargins left="3.1496062992125986" right="0.70866141732283472" top="0.74803149606299213" bottom="0.74803149606299213" header="0.31496062992125984" footer="0.31496062992125984"/>
  <pageSetup paperSize="9" scale="6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0"/>
  <sheetViews>
    <sheetView topLeftCell="A43" workbookViewId="0">
      <selection activeCell="A43" sqref="A1:XFD1048576"/>
    </sheetView>
  </sheetViews>
  <sheetFormatPr defaultColWidth="43.875" defaultRowHeight="13.5" x14ac:dyDescent="0.15"/>
  <cols>
    <col min="1" max="1" width="47.375" customWidth="1"/>
    <col min="2" max="2" width="31.125" customWidth="1"/>
  </cols>
  <sheetData>
    <row r="2" spans="1:2" ht="14.25" x14ac:dyDescent="0.15">
      <c r="A2" s="132" t="s">
        <v>117</v>
      </c>
      <c r="B2" s="132"/>
    </row>
    <row r="3" spans="1:2" x14ac:dyDescent="0.15">
      <c r="A3" s="133"/>
      <c r="B3" s="133"/>
    </row>
    <row r="4" spans="1:2" ht="14.25" thickBot="1" x14ac:dyDescent="0.2">
      <c r="A4" s="116" t="s">
        <v>118</v>
      </c>
      <c r="B4" s="117" t="s">
        <v>1</v>
      </c>
    </row>
    <row r="5" spans="1:2" ht="14.25" thickTop="1" x14ac:dyDescent="0.15">
      <c r="A5" s="118" t="s">
        <v>119</v>
      </c>
      <c r="B5" s="119" t="s">
        <v>120</v>
      </c>
    </row>
    <row r="6" spans="1:2" x14ac:dyDescent="0.15">
      <c r="A6" s="120" t="s">
        <v>121</v>
      </c>
      <c r="B6" s="121"/>
    </row>
    <row r="7" spans="1:2" x14ac:dyDescent="0.15">
      <c r="A7" s="120" t="s">
        <v>122</v>
      </c>
      <c r="B7" s="121">
        <v>-1702317311.5500002</v>
      </c>
    </row>
    <row r="8" spans="1:2" x14ac:dyDescent="0.15">
      <c r="A8" s="120" t="s">
        <v>123</v>
      </c>
      <c r="B8" s="121">
        <v>772591051.44000006</v>
      </c>
    </row>
    <row r="9" spans="1:2" x14ac:dyDescent="0.15">
      <c r="A9" s="120" t="s">
        <v>124</v>
      </c>
      <c r="B9" s="121">
        <v>-100000000</v>
      </c>
    </row>
    <row r="10" spans="1:2" x14ac:dyDescent="0.15">
      <c r="A10" s="120" t="s">
        <v>125</v>
      </c>
      <c r="B10" s="121">
        <v>1887535455.8299997</v>
      </c>
    </row>
    <row r="11" spans="1:2" x14ac:dyDescent="0.15">
      <c r="A11" s="120" t="s">
        <v>126</v>
      </c>
      <c r="B11" s="121">
        <v>858624593.14999962</v>
      </c>
    </row>
    <row r="12" spans="1:2" x14ac:dyDescent="0.15">
      <c r="A12" s="120" t="s">
        <v>127</v>
      </c>
      <c r="B12" s="121">
        <v>1006804719.3600019</v>
      </c>
    </row>
    <row r="13" spans="1:2" x14ac:dyDescent="0.15">
      <c r="A13" s="120" t="s">
        <v>128</v>
      </c>
      <c r="B13" s="121">
        <v>26080189.719999969</v>
      </c>
    </row>
    <row r="14" spans="1:2" x14ac:dyDescent="0.15">
      <c r="A14" s="122" t="s">
        <v>129</v>
      </c>
      <c r="B14" s="107">
        <v>2749318697.9500008</v>
      </c>
    </row>
    <row r="15" spans="1:2" x14ac:dyDescent="0.15">
      <c r="A15" s="120" t="s">
        <v>130</v>
      </c>
      <c r="B15" s="121">
        <v>0</v>
      </c>
    </row>
    <row r="16" spans="1:2" x14ac:dyDescent="0.15">
      <c r="A16" s="120" t="s">
        <v>131</v>
      </c>
      <c r="B16" s="121">
        <v>-61392539.74000001</v>
      </c>
    </row>
    <row r="17" spans="1:2" x14ac:dyDescent="0.15">
      <c r="A17" s="120" t="s">
        <v>132</v>
      </c>
      <c r="B17" s="121">
        <v>99436166.589999989</v>
      </c>
    </row>
    <row r="18" spans="1:2" x14ac:dyDescent="0.15">
      <c r="A18" s="120" t="s">
        <v>133</v>
      </c>
      <c r="B18" s="121">
        <v>288706591.26999998</v>
      </c>
    </row>
    <row r="19" spans="1:2" x14ac:dyDescent="0.15">
      <c r="A19" s="120" t="s">
        <v>134</v>
      </c>
      <c r="B19" s="121">
        <v>680303.82639999501</v>
      </c>
    </row>
    <row r="20" spans="1:2" x14ac:dyDescent="0.15">
      <c r="A20" s="120" t="s">
        <v>135</v>
      </c>
      <c r="B20" s="121">
        <v>1157400855.2900014</v>
      </c>
    </row>
    <row r="21" spans="1:2" x14ac:dyDescent="0.15">
      <c r="A21" s="122" t="s">
        <v>136</v>
      </c>
      <c r="B21" s="107">
        <v>1484831377.2364013</v>
      </c>
    </row>
    <row r="22" spans="1:2" x14ac:dyDescent="0.15">
      <c r="A22" s="122" t="s">
        <v>137</v>
      </c>
      <c r="B22" s="107">
        <v>1264487320.7135994</v>
      </c>
    </row>
    <row r="23" spans="1:2" x14ac:dyDescent="0.15">
      <c r="A23" s="122" t="s">
        <v>138</v>
      </c>
      <c r="B23" s="123"/>
    </row>
    <row r="24" spans="1:2" x14ac:dyDescent="0.15">
      <c r="A24" s="120" t="s">
        <v>139</v>
      </c>
      <c r="B24" s="121">
        <v>869864476.57999992</v>
      </c>
    </row>
    <row r="25" spans="1:2" x14ac:dyDescent="0.15">
      <c r="A25" s="120" t="s">
        <v>140</v>
      </c>
      <c r="B25" s="121">
        <v>-584083982.90360022</v>
      </c>
    </row>
    <row r="26" spans="1:2" x14ac:dyDescent="0.15">
      <c r="A26" s="120" t="s">
        <v>141</v>
      </c>
      <c r="B26" s="121">
        <v>0</v>
      </c>
    </row>
    <row r="27" spans="1:2" x14ac:dyDescent="0.15">
      <c r="A27" s="120" t="s">
        <v>142</v>
      </c>
      <c r="B27" s="121">
        <v>2278030.4100000015</v>
      </c>
    </row>
    <row r="28" spans="1:2" x14ac:dyDescent="0.15">
      <c r="A28" s="122" t="s">
        <v>143</v>
      </c>
      <c r="B28" s="107">
        <v>288058524.08639973</v>
      </c>
    </row>
    <row r="29" spans="1:2" x14ac:dyDescent="0.15">
      <c r="A29" s="120" t="s">
        <v>144</v>
      </c>
      <c r="B29" s="121">
        <v>126000000</v>
      </c>
    </row>
    <row r="30" spans="1:2" x14ac:dyDescent="0.15">
      <c r="A30" s="120" t="s">
        <v>145</v>
      </c>
      <c r="B30" s="121">
        <v>19351682.04000001</v>
      </c>
    </row>
    <row r="31" spans="1:2" x14ac:dyDescent="0.15">
      <c r="A31" s="120" t="s">
        <v>146</v>
      </c>
      <c r="B31" s="121">
        <v>0</v>
      </c>
    </row>
    <row r="32" spans="1:2" x14ac:dyDescent="0.15">
      <c r="A32" s="120" t="s">
        <v>147</v>
      </c>
      <c r="B32" s="121">
        <v>0</v>
      </c>
    </row>
    <row r="33" spans="1:2" x14ac:dyDescent="0.15">
      <c r="A33" s="122" t="s">
        <v>148</v>
      </c>
      <c r="B33" s="107">
        <v>145351682.04000002</v>
      </c>
    </row>
    <row r="34" spans="1:2" x14ac:dyDescent="0.15">
      <c r="A34" s="122" t="s">
        <v>149</v>
      </c>
      <c r="B34" s="107">
        <v>142706842.04639971</v>
      </c>
    </row>
    <row r="35" spans="1:2" x14ac:dyDescent="0.15">
      <c r="A35" s="120" t="s">
        <v>150</v>
      </c>
      <c r="B35" s="121"/>
    </row>
    <row r="36" spans="1:2" x14ac:dyDescent="0.15">
      <c r="A36" s="120" t="s">
        <v>151</v>
      </c>
      <c r="B36" s="121">
        <v>0</v>
      </c>
    </row>
    <row r="37" spans="1:2" x14ac:dyDescent="0.15">
      <c r="A37" s="120" t="s">
        <v>152</v>
      </c>
      <c r="B37" s="121">
        <v>0</v>
      </c>
    </row>
    <row r="38" spans="1:2" x14ac:dyDescent="0.15">
      <c r="A38" s="120" t="s">
        <v>153</v>
      </c>
      <c r="B38" s="121">
        <v>123772001236.81</v>
      </c>
    </row>
    <row r="39" spans="1:2" x14ac:dyDescent="0.15">
      <c r="A39" s="120" t="s">
        <v>154</v>
      </c>
      <c r="B39" s="121">
        <v>0</v>
      </c>
    </row>
    <row r="40" spans="1:2" x14ac:dyDescent="0.15">
      <c r="A40" s="120" t="s">
        <v>155</v>
      </c>
      <c r="B40" s="121">
        <v>0</v>
      </c>
    </row>
    <row r="41" spans="1:2" x14ac:dyDescent="0.15">
      <c r="A41" s="122" t="s">
        <v>156</v>
      </c>
      <c r="B41" s="107">
        <v>123772001236.81</v>
      </c>
    </row>
    <row r="42" spans="1:2" x14ac:dyDescent="0.15">
      <c r="A42" s="120" t="s">
        <v>157</v>
      </c>
      <c r="B42" s="121">
        <v>124772001236.81</v>
      </c>
    </row>
    <row r="43" spans="1:2" x14ac:dyDescent="0.15">
      <c r="A43" s="120" t="s">
        <v>158</v>
      </c>
      <c r="B43" s="121">
        <v>364589814.08000034</v>
      </c>
    </row>
    <row r="44" spans="1:2" x14ac:dyDescent="0.15">
      <c r="A44" s="120" t="s">
        <v>159</v>
      </c>
      <c r="B44" s="121">
        <v>0</v>
      </c>
    </row>
    <row r="45" spans="1:2" x14ac:dyDescent="0.15">
      <c r="A45" s="120" t="s">
        <v>160</v>
      </c>
      <c r="B45" s="121">
        <v>0</v>
      </c>
    </row>
    <row r="46" spans="1:2" x14ac:dyDescent="0.15">
      <c r="A46" s="122" t="s">
        <v>161</v>
      </c>
      <c r="B46" s="107">
        <v>125136591050.89</v>
      </c>
    </row>
    <row r="47" spans="1:2" x14ac:dyDescent="0.15">
      <c r="A47" s="122" t="s">
        <v>162</v>
      </c>
      <c r="B47" s="107">
        <v>-1364589814.0800018</v>
      </c>
    </row>
    <row r="48" spans="1:2" x14ac:dyDescent="0.15">
      <c r="A48" s="122" t="s">
        <v>163</v>
      </c>
      <c r="B48" s="121">
        <v>150133.35</v>
      </c>
    </row>
    <row r="49" spans="1:3" x14ac:dyDescent="0.15">
      <c r="A49" s="122" t="s">
        <v>164</v>
      </c>
      <c r="B49" s="107">
        <v>42754482.029997446</v>
      </c>
    </row>
    <row r="50" spans="1:3" x14ac:dyDescent="0.15">
      <c r="A50" s="122" t="s">
        <v>165</v>
      </c>
      <c r="B50" s="121">
        <v>7980598408.8299999</v>
      </c>
    </row>
    <row r="51" spans="1:3" ht="14.25" thickBot="1" x14ac:dyDescent="0.2">
      <c r="A51" s="122" t="s">
        <v>166</v>
      </c>
      <c r="B51" s="127">
        <v>8023352890.8599977</v>
      </c>
      <c r="C51" s="40">
        <f>B51-合并资产负债表!B6-合并资产负债表!B8</f>
        <v>-403398024.23000312</v>
      </c>
    </row>
    <row r="52" spans="1:3" ht="15" thickTop="1" thickBot="1" x14ac:dyDescent="0.2">
      <c r="A52" s="134" t="s">
        <v>167</v>
      </c>
      <c r="B52" s="134"/>
    </row>
    <row r="53" spans="1:3" ht="14.25" thickTop="1" x14ac:dyDescent="0.15">
      <c r="A53" s="124" t="s">
        <v>168</v>
      </c>
      <c r="B53" s="121">
        <v>-175828797.72999999</v>
      </c>
      <c r="C53" s="39">
        <f>B53-合并损益表!C28</f>
        <v>-6072937.8400000632</v>
      </c>
    </row>
    <row r="54" spans="1:3" x14ac:dyDescent="0.15">
      <c r="A54" s="125" t="s">
        <v>169</v>
      </c>
      <c r="B54" s="121">
        <v>-1697663.9799999997</v>
      </c>
    </row>
    <row r="55" spans="1:3" x14ac:dyDescent="0.15">
      <c r="A55" s="125" t="s">
        <v>170</v>
      </c>
      <c r="B55" s="121">
        <v>9690009.6899999995</v>
      </c>
    </row>
    <row r="56" spans="1:3" x14ac:dyDescent="0.15">
      <c r="A56" s="125" t="s">
        <v>171</v>
      </c>
      <c r="B56" s="121">
        <v>5911676.3499999996</v>
      </c>
    </row>
    <row r="57" spans="1:3" x14ac:dyDescent="0.15">
      <c r="A57" s="125" t="s">
        <v>172</v>
      </c>
      <c r="B57" s="121">
        <v>3630112.9899999998</v>
      </c>
    </row>
    <row r="58" spans="1:3" ht="24" x14ac:dyDescent="0.15">
      <c r="A58" s="125" t="s">
        <v>173</v>
      </c>
      <c r="B58" s="121">
        <v>425390.82</v>
      </c>
    </row>
    <row r="59" spans="1:3" x14ac:dyDescent="0.15">
      <c r="A59" s="125" t="s">
        <v>174</v>
      </c>
      <c r="B59" s="121">
        <v>0</v>
      </c>
    </row>
    <row r="60" spans="1:3" x14ac:dyDescent="0.15">
      <c r="A60" s="125" t="s">
        <v>175</v>
      </c>
      <c r="B60" s="121">
        <v>-32179693.399999984</v>
      </c>
    </row>
    <row r="61" spans="1:3" x14ac:dyDescent="0.15">
      <c r="A61" s="125" t="s">
        <v>176</v>
      </c>
      <c r="B61" s="121">
        <v>175972636.54000002</v>
      </c>
    </row>
    <row r="62" spans="1:3" x14ac:dyDescent="0.15">
      <c r="A62" s="125" t="s">
        <v>177</v>
      </c>
      <c r="B62" s="121">
        <v>-150133.35</v>
      </c>
    </row>
    <row r="63" spans="1:3" x14ac:dyDescent="0.15">
      <c r="A63" s="125" t="s">
        <v>178</v>
      </c>
      <c r="B63" s="121">
        <v>110906662.91000009</v>
      </c>
    </row>
    <row r="64" spans="1:3" x14ac:dyDescent="0.15">
      <c r="A64" s="125" t="s">
        <v>179</v>
      </c>
      <c r="B64" s="121">
        <v>-43626053.206399992</v>
      </c>
    </row>
    <row r="65" spans="1:3" x14ac:dyDescent="0.15">
      <c r="A65" s="125" t="s">
        <v>180</v>
      </c>
      <c r="B65" s="121">
        <v>46901780.873600088</v>
      </c>
    </row>
    <row r="66" spans="1:3" ht="24" x14ac:dyDescent="0.15">
      <c r="A66" s="125" t="s">
        <v>181</v>
      </c>
      <c r="B66" s="121">
        <v>-1453840482.9200001</v>
      </c>
    </row>
    <row r="67" spans="1:3" x14ac:dyDescent="0.15">
      <c r="A67" s="125" t="s">
        <v>182</v>
      </c>
      <c r="B67" s="121">
        <v>-1014452958.37</v>
      </c>
    </row>
    <row r="68" spans="1:3" x14ac:dyDescent="0.15">
      <c r="A68" s="125" t="s">
        <v>183</v>
      </c>
      <c r="B68" s="121">
        <v>2455114366.5963998</v>
      </c>
    </row>
    <row r="69" spans="1:3" x14ac:dyDescent="0.15">
      <c r="A69" s="125" t="s">
        <v>184</v>
      </c>
      <c r="B69" s="121">
        <v>1177710466.9000001</v>
      </c>
    </row>
    <row r="70" spans="1:3" ht="14.25" thickBot="1" x14ac:dyDescent="0.2">
      <c r="A70" s="126" t="s">
        <v>185</v>
      </c>
      <c r="B70" s="128">
        <v>1264487320.7136002</v>
      </c>
      <c r="C70" s="40">
        <f>B70-B22</f>
        <v>0</v>
      </c>
    </row>
  </sheetData>
  <mergeCells count="3">
    <mergeCell ref="A2:B2"/>
    <mergeCell ref="A3:B3"/>
    <mergeCell ref="A52:B5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44"/>
  <sheetViews>
    <sheetView topLeftCell="A16" workbookViewId="0">
      <selection activeCell="A4" sqref="A4:F39"/>
    </sheetView>
  </sheetViews>
  <sheetFormatPr defaultRowHeight="13.5" x14ac:dyDescent="0.15"/>
  <cols>
    <col min="1" max="1" width="24.875" bestFit="1" customWidth="1"/>
    <col min="2" max="3" width="19.375" bestFit="1" customWidth="1"/>
    <col min="4" max="4" width="29.875" bestFit="1" customWidth="1"/>
    <col min="5" max="5" width="21.875" customWidth="1"/>
    <col min="6" max="6" width="23.25" customWidth="1"/>
  </cols>
  <sheetData>
    <row r="2" spans="1:6" ht="18.75" x14ac:dyDescent="0.25">
      <c r="A2" s="135" t="s">
        <v>0</v>
      </c>
      <c r="B2" s="136"/>
      <c r="C2" s="136"/>
      <c r="D2" s="136"/>
      <c r="E2" s="136"/>
      <c r="F2" s="136"/>
    </row>
    <row r="3" spans="1:6" ht="14.25" thickBot="1" x14ac:dyDescent="0.2">
      <c r="A3" s="41" t="s">
        <v>54</v>
      </c>
      <c r="B3" s="41"/>
      <c r="C3" s="89"/>
      <c r="D3" s="90">
        <f>合并资产负债表!D3</f>
        <v>43312</v>
      </c>
      <c r="E3" s="91" t="s">
        <v>1</v>
      </c>
      <c r="F3" s="91" t="s">
        <v>2</v>
      </c>
    </row>
    <row r="4" spans="1:6" x14ac:dyDescent="0.15">
      <c r="A4" s="43" t="s">
        <v>3</v>
      </c>
      <c r="B4" s="44" t="s">
        <v>4</v>
      </c>
      <c r="C4" s="44" t="s">
        <v>5</v>
      </c>
      <c r="D4" s="44" t="s">
        <v>6</v>
      </c>
      <c r="E4" s="44" t="s">
        <v>4</v>
      </c>
      <c r="F4" s="45" t="s">
        <v>5</v>
      </c>
    </row>
    <row r="5" spans="1:6" x14ac:dyDescent="0.15">
      <c r="A5" s="1" t="s">
        <v>7</v>
      </c>
      <c r="B5" s="2"/>
      <c r="C5" s="2"/>
      <c r="D5" s="3" t="s">
        <v>8</v>
      </c>
      <c r="E5" s="2"/>
      <c r="F5" s="14"/>
    </row>
    <row r="6" spans="1:6" x14ac:dyDescent="0.15">
      <c r="A6" s="4" t="s">
        <v>81</v>
      </c>
      <c r="B6" s="5">
        <v>7030918702.2600002</v>
      </c>
      <c r="C6" s="6">
        <v>5329639242.0600004</v>
      </c>
      <c r="D6" s="7" t="s">
        <v>9</v>
      </c>
      <c r="E6" s="8">
        <v>0</v>
      </c>
      <c r="F6" s="29">
        <v>0</v>
      </c>
    </row>
    <row r="7" spans="1:6" x14ac:dyDescent="0.15">
      <c r="A7" s="4" t="s">
        <v>82</v>
      </c>
      <c r="B7" s="5">
        <v>6184152988.1000004</v>
      </c>
      <c r="C7" s="6">
        <v>4704020960.79</v>
      </c>
      <c r="D7" s="7" t="s">
        <v>10</v>
      </c>
      <c r="E7" s="8">
        <v>0</v>
      </c>
      <c r="F7" s="29">
        <v>220000000</v>
      </c>
    </row>
    <row r="8" spans="1:6" x14ac:dyDescent="0.15">
      <c r="A8" s="4" t="s">
        <v>83</v>
      </c>
      <c r="B8" s="5">
        <v>958711438.72000003</v>
      </c>
      <c r="C8" s="6">
        <v>1325129205.24</v>
      </c>
      <c r="D8" s="7" t="s">
        <v>11</v>
      </c>
      <c r="E8" s="8">
        <v>680000000</v>
      </c>
      <c r="F8" s="31">
        <v>780000000</v>
      </c>
    </row>
    <row r="9" spans="1:6" ht="24" x14ac:dyDescent="0.15">
      <c r="A9" s="4" t="s">
        <v>84</v>
      </c>
      <c r="B9" s="5">
        <v>743679792.60000002</v>
      </c>
      <c r="C9" s="6">
        <v>1027873314.47</v>
      </c>
      <c r="D9" s="67" t="s">
        <v>85</v>
      </c>
      <c r="E9" s="8">
        <v>0</v>
      </c>
      <c r="F9" s="29">
        <v>0</v>
      </c>
    </row>
    <row r="10" spans="1:6" x14ac:dyDescent="0.15">
      <c r="A10" s="4" t="s">
        <v>86</v>
      </c>
      <c r="B10" s="5">
        <v>0</v>
      </c>
      <c r="C10" s="6">
        <v>0</v>
      </c>
      <c r="D10" s="10" t="s">
        <v>12</v>
      </c>
      <c r="E10" s="8">
        <v>2454672.87</v>
      </c>
      <c r="F10" s="29">
        <v>13032075.5</v>
      </c>
    </row>
    <row r="11" spans="1:6" x14ac:dyDescent="0.15">
      <c r="A11" s="4" t="s">
        <v>87</v>
      </c>
      <c r="B11" s="5">
        <v>4362167005.8599997</v>
      </c>
      <c r="C11" s="6">
        <v>5364592470.7599993</v>
      </c>
      <c r="D11" s="7" t="s">
        <v>13</v>
      </c>
      <c r="E11" s="8">
        <v>6772409000</v>
      </c>
      <c r="F11" s="31">
        <v>6058562849.8500004</v>
      </c>
    </row>
    <row r="12" spans="1:6" ht="24" x14ac:dyDescent="0.15">
      <c r="A12" s="11" t="s">
        <v>88</v>
      </c>
      <c r="B12" s="5">
        <v>5420504047.6700001</v>
      </c>
      <c r="C12" s="6">
        <v>2091873327.3499999</v>
      </c>
      <c r="D12" s="7" t="s">
        <v>14</v>
      </c>
      <c r="E12" s="8">
        <v>6642378731.7200003</v>
      </c>
      <c r="F12" s="31">
        <v>5764412269.8800001</v>
      </c>
    </row>
    <row r="13" spans="1:6" x14ac:dyDescent="0.15">
      <c r="A13" s="4" t="s">
        <v>89</v>
      </c>
      <c r="B13" s="5">
        <v>0</v>
      </c>
      <c r="C13" s="6">
        <v>647434.88</v>
      </c>
      <c r="D13" s="7" t="s">
        <v>15</v>
      </c>
      <c r="E13" s="8">
        <v>0</v>
      </c>
      <c r="F13" s="31">
        <v>0</v>
      </c>
    </row>
    <row r="14" spans="1:6" x14ac:dyDescent="0.15">
      <c r="A14" s="4" t="s">
        <v>90</v>
      </c>
      <c r="B14" s="5">
        <v>1083918773.8900001</v>
      </c>
      <c r="C14" s="6">
        <v>4009280643.9099998</v>
      </c>
      <c r="D14" s="7" t="s">
        <v>16</v>
      </c>
      <c r="E14" s="8">
        <v>56490876.18</v>
      </c>
      <c r="F14" s="31">
        <v>110961469.01000001</v>
      </c>
    </row>
    <row r="15" spans="1:6" x14ac:dyDescent="0.15">
      <c r="A15" s="4" t="s">
        <v>91</v>
      </c>
      <c r="B15" s="5">
        <v>98463810.799999997</v>
      </c>
      <c r="C15" s="5">
        <v>140269120.66999999</v>
      </c>
      <c r="D15" s="7" t="s">
        <v>17</v>
      </c>
      <c r="E15" s="8">
        <v>13348286.01</v>
      </c>
      <c r="F15" s="31">
        <v>38809146.799999997</v>
      </c>
    </row>
    <row r="16" spans="1:6" x14ac:dyDescent="0.15">
      <c r="A16" s="4" t="s">
        <v>92</v>
      </c>
      <c r="B16" s="5">
        <v>300219721.07999998</v>
      </c>
      <c r="C16" s="6">
        <v>256518205.37</v>
      </c>
      <c r="D16" s="7" t="s">
        <v>18</v>
      </c>
      <c r="E16" s="8">
        <v>309680188.43000001</v>
      </c>
      <c r="F16" s="31">
        <v>68145663.629999995</v>
      </c>
    </row>
    <row r="17" spans="1:6" x14ac:dyDescent="0.15">
      <c r="A17" s="4" t="s">
        <v>93</v>
      </c>
      <c r="B17" s="5">
        <v>317437718.37</v>
      </c>
      <c r="C17" s="6">
        <v>323798374.33999997</v>
      </c>
      <c r="D17" s="7" t="s">
        <v>19</v>
      </c>
      <c r="E17" s="8">
        <v>165673376.69999999</v>
      </c>
      <c r="F17" s="31">
        <v>133759300.09</v>
      </c>
    </row>
    <row r="18" spans="1:6" x14ac:dyDescent="0.15">
      <c r="A18" s="4" t="s">
        <v>94</v>
      </c>
      <c r="B18" s="5">
        <v>0</v>
      </c>
      <c r="C18" s="6"/>
      <c r="D18" s="7" t="s">
        <v>74</v>
      </c>
      <c r="E18" s="8">
        <v>0</v>
      </c>
      <c r="F18" s="31"/>
    </row>
    <row r="19" spans="1:6" x14ac:dyDescent="0.15">
      <c r="A19" s="4" t="s">
        <v>95</v>
      </c>
      <c r="B19" s="5">
        <v>4172222452.3800001</v>
      </c>
      <c r="C19" s="6">
        <v>3624648272.71</v>
      </c>
      <c r="D19" s="7" t="s">
        <v>20</v>
      </c>
      <c r="E19" s="8">
        <v>0</v>
      </c>
      <c r="F19" s="31">
        <v>0</v>
      </c>
    </row>
    <row r="20" spans="1:6" x14ac:dyDescent="0.15">
      <c r="A20" s="12" t="s">
        <v>96</v>
      </c>
      <c r="B20" s="5">
        <v>0</v>
      </c>
      <c r="C20" s="6">
        <v>0</v>
      </c>
      <c r="D20" s="7" t="s">
        <v>21</v>
      </c>
      <c r="E20" s="8">
        <v>0</v>
      </c>
      <c r="F20" s="31">
        <v>0</v>
      </c>
    </row>
    <row r="21" spans="1:6" x14ac:dyDescent="0.15">
      <c r="A21" s="4" t="s">
        <v>97</v>
      </c>
      <c r="B21" s="5">
        <v>710986622.20000005</v>
      </c>
      <c r="C21" s="6">
        <v>1510986622.2</v>
      </c>
      <c r="D21" s="7" t="s">
        <v>22</v>
      </c>
      <c r="E21" s="8">
        <v>3891880625.3600001</v>
      </c>
      <c r="F21" s="31">
        <v>5099079988.9799995</v>
      </c>
    </row>
    <row r="22" spans="1:6" x14ac:dyDescent="0.15">
      <c r="A22" s="4" t="s">
        <v>98</v>
      </c>
      <c r="B22" s="5">
        <v>0</v>
      </c>
      <c r="C22" s="6">
        <v>0</v>
      </c>
      <c r="D22" s="7" t="s">
        <v>99</v>
      </c>
      <c r="E22" s="8">
        <v>0</v>
      </c>
      <c r="F22" s="31"/>
    </row>
    <row r="23" spans="1:6" x14ac:dyDescent="0.15">
      <c r="A23" s="4" t="s">
        <v>100</v>
      </c>
      <c r="B23" s="5">
        <v>85087146.239999995</v>
      </c>
      <c r="C23" s="6">
        <v>90045460.230000004</v>
      </c>
      <c r="D23" s="13" t="s">
        <v>115</v>
      </c>
      <c r="E23" s="8">
        <v>0</v>
      </c>
      <c r="F23" s="31"/>
    </row>
    <row r="24" spans="1:6" x14ac:dyDescent="0.15">
      <c r="A24" s="4" t="s">
        <v>102</v>
      </c>
      <c r="B24" s="5">
        <v>32003980.829999998</v>
      </c>
      <c r="C24" s="6">
        <v>30716208.649999999</v>
      </c>
      <c r="D24" s="7" t="s">
        <v>23</v>
      </c>
      <c r="E24" s="8">
        <v>0</v>
      </c>
      <c r="F24" s="31">
        <v>0</v>
      </c>
    </row>
    <row r="25" spans="1:6" x14ac:dyDescent="0.15">
      <c r="A25" s="4" t="s">
        <v>103</v>
      </c>
      <c r="B25" s="5">
        <v>37212427.380000003</v>
      </c>
      <c r="C25" s="6">
        <v>31454668.57</v>
      </c>
      <c r="D25" s="7" t="s">
        <v>24</v>
      </c>
      <c r="E25" s="8">
        <v>49370303.689999998</v>
      </c>
      <c r="F25" s="31">
        <v>57081198.380000003</v>
      </c>
    </row>
    <row r="26" spans="1:6" x14ac:dyDescent="0.15">
      <c r="A26" s="4" t="s">
        <v>104</v>
      </c>
      <c r="B26" s="5">
        <v>0</v>
      </c>
      <c r="C26" s="6">
        <v>0</v>
      </c>
      <c r="D26" s="46" t="s">
        <v>105</v>
      </c>
      <c r="E26" s="86">
        <v>18583686060.959999</v>
      </c>
      <c r="F26" s="92">
        <v>18343843962.119999</v>
      </c>
    </row>
    <row r="27" spans="1:6" x14ac:dyDescent="0.15">
      <c r="A27" s="4" t="s">
        <v>106</v>
      </c>
      <c r="B27" s="5">
        <v>103442072.31</v>
      </c>
      <c r="C27" s="6">
        <v>67638075.829999998</v>
      </c>
      <c r="D27" s="48" t="s">
        <v>116</v>
      </c>
      <c r="E27" s="49"/>
      <c r="F27" s="61"/>
    </row>
    <row r="28" spans="1:6" x14ac:dyDescent="0.15">
      <c r="A28" s="4" t="s">
        <v>107</v>
      </c>
      <c r="B28" s="5">
        <v>53094222.020000003</v>
      </c>
      <c r="C28" s="5">
        <v>447855272.05000001</v>
      </c>
      <c r="D28" s="7" t="s">
        <v>108</v>
      </c>
      <c r="E28" s="8">
        <v>3441445000</v>
      </c>
      <c r="F28" s="14">
        <v>3441445000</v>
      </c>
    </row>
    <row r="29" spans="1:6" x14ac:dyDescent="0.15">
      <c r="A29" s="4"/>
      <c r="B29" s="5"/>
      <c r="C29" s="5"/>
      <c r="D29" s="7" t="s">
        <v>25</v>
      </c>
      <c r="E29" s="8">
        <v>0</v>
      </c>
      <c r="F29" s="15">
        <v>0</v>
      </c>
    </row>
    <row r="30" spans="1:6" x14ac:dyDescent="0.15">
      <c r="A30" s="4"/>
      <c r="B30" s="5"/>
      <c r="C30" s="6"/>
      <c r="D30" s="13" t="s">
        <v>99</v>
      </c>
      <c r="E30" s="8"/>
      <c r="F30" s="15">
        <v>0</v>
      </c>
    </row>
    <row r="31" spans="1:6" x14ac:dyDescent="0.15">
      <c r="A31" s="4"/>
      <c r="B31" s="5"/>
      <c r="C31" s="9"/>
      <c r="D31" s="7" t="s">
        <v>101</v>
      </c>
      <c r="E31" s="8"/>
      <c r="F31" s="15">
        <v>0</v>
      </c>
    </row>
    <row r="32" spans="1:6" x14ac:dyDescent="0.15">
      <c r="A32" s="16"/>
      <c r="B32" s="2"/>
      <c r="C32" s="2"/>
      <c r="D32" s="13" t="s">
        <v>109</v>
      </c>
      <c r="E32" s="8">
        <v>1694776910.8499999</v>
      </c>
      <c r="F32" s="15">
        <v>1694776910.8499999</v>
      </c>
    </row>
    <row r="33" spans="1:6" x14ac:dyDescent="0.15">
      <c r="A33" s="79"/>
      <c r="B33" s="2"/>
      <c r="C33" s="2"/>
      <c r="D33" s="7" t="s">
        <v>110</v>
      </c>
      <c r="E33" s="8"/>
      <c r="F33" s="15">
        <v>0</v>
      </c>
    </row>
    <row r="34" spans="1:6" x14ac:dyDescent="0.15">
      <c r="A34" s="17"/>
      <c r="B34" s="2"/>
      <c r="C34" s="2"/>
      <c r="D34" s="80" t="s">
        <v>111</v>
      </c>
      <c r="E34" s="8">
        <v>-26036890.989999998</v>
      </c>
      <c r="F34" s="15">
        <v>-215971575.55000001</v>
      </c>
    </row>
    <row r="35" spans="1:6" x14ac:dyDescent="0.15">
      <c r="A35" s="16"/>
      <c r="B35" s="2"/>
      <c r="C35" s="2"/>
      <c r="D35" s="7" t="s">
        <v>112</v>
      </c>
      <c r="E35" s="8">
        <v>327314195.44999999</v>
      </c>
      <c r="F35" s="15">
        <v>327314195.44999999</v>
      </c>
    </row>
    <row r="36" spans="1:6" x14ac:dyDescent="0.15">
      <c r="A36" s="16"/>
      <c r="B36" s="18"/>
      <c r="C36" s="18"/>
      <c r="D36" s="7" t="s">
        <v>113</v>
      </c>
      <c r="E36" s="8">
        <v>654628390.89999998</v>
      </c>
      <c r="F36" s="15">
        <v>654628390.89999998</v>
      </c>
    </row>
    <row r="37" spans="1:6" x14ac:dyDescent="0.15">
      <c r="A37" s="16"/>
      <c r="B37" s="18"/>
      <c r="C37" s="18"/>
      <c r="D37" s="7" t="s">
        <v>114</v>
      </c>
      <c r="E37" s="8">
        <v>90576474.840000004</v>
      </c>
      <c r="F37" s="93">
        <v>399055721.05000001</v>
      </c>
    </row>
    <row r="38" spans="1:6" x14ac:dyDescent="0.15">
      <c r="A38" s="16"/>
      <c r="B38" s="18"/>
      <c r="C38" s="18"/>
      <c r="D38" s="51" t="s">
        <v>58</v>
      </c>
      <c r="E38" s="54">
        <v>6182704081.0500002</v>
      </c>
      <c r="F38" s="64">
        <v>6301248642.6999998</v>
      </c>
    </row>
    <row r="39" spans="1:6" ht="14.25" thickBot="1" x14ac:dyDescent="0.2">
      <c r="A39" s="55" t="s">
        <v>26</v>
      </c>
      <c r="B39" s="56">
        <v>24766390142.01001</v>
      </c>
      <c r="C39" s="56">
        <v>24645092604.819996</v>
      </c>
      <c r="D39" s="87" t="s">
        <v>59</v>
      </c>
      <c r="E39" s="56">
        <v>24766390142.009998</v>
      </c>
      <c r="F39" s="65">
        <v>24645092604.82</v>
      </c>
    </row>
    <row r="40" spans="1:6" x14ac:dyDescent="0.15">
      <c r="A40" s="59" t="s">
        <v>70</v>
      </c>
      <c r="B40" s="59"/>
      <c r="C40" s="130" t="s">
        <v>75</v>
      </c>
      <c r="D40" s="130"/>
      <c r="E40" s="88" t="s">
        <v>72</v>
      </c>
      <c r="F40" s="88"/>
    </row>
    <row r="44" spans="1:6" x14ac:dyDescent="0.15">
      <c r="E44" s="39"/>
    </row>
  </sheetData>
  <mergeCells count="2">
    <mergeCell ref="A2:F2"/>
    <mergeCell ref="C40:D40"/>
  </mergeCells>
  <phoneticPr fontId="2" type="noConversion"/>
  <pageMargins left="1.5748031496062993" right="0.70866141732283472" top="0.74803149606299213" bottom="0.74803149606299213" header="0.31496062992125984" footer="0.31496062992125984"/>
  <pageSetup paperSize="9" scale="8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43"/>
  <sheetViews>
    <sheetView topLeftCell="A16" workbookViewId="0">
      <selection activeCell="A4" sqref="A4:C42"/>
    </sheetView>
  </sheetViews>
  <sheetFormatPr defaultColWidth="24.75" defaultRowHeight="13.5" x14ac:dyDescent="0.15"/>
  <cols>
    <col min="1" max="1" width="66.625" bestFit="1" customWidth="1"/>
    <col min="2" max="2" width="37.5" customWidth="1"/>
    <col min="3" max="3" width="31.25" customWidth="1"/>
  </cols>
  <sheetData>
    <row r="2" spans="1:3" ht="18.75" x14ac:dyDescent="0.25">
      <c r="A2" s="137" t="s">
        <v>27</v>
      </c>
      <c r="B2" s="138"/>
      <c r="C2" s="138"/>
    </row>
    <row r="3" spans="1:3" ht="14.25" thickBot="1" x14ac:dyDescent="0.2">
      <c r="A3" s="41" t="s">
        <v>54</v>
      </c>
      <c r="B3" s="94">
        <f>合并资产负债表!D3</f>
        <v>43312</v>
      </c>
      <c r="C3" s="42" t="s">
        <v>28</v>
      </c>
    </row>
    <row r="4" spans="1:3" x14ac:dyDescent="0.15">
      <c r="A4" s="43" t="s">
        <v>29</v>
      </c>
      <c r="B4" s="44" t="s">
        <v>30</v>
      </c>
      <c r="C4" s="45" t="s">
        <v>31</v>
      </c>
    </row>
    <row r="5" spans="1:3" x14ac:dyDescent="0.15">
      <c r="A5" s="72" t="s">
        <v>32</v>
      </c>
      <c r="B5" s="73">
        <v>62863513.530000001</v>
      </c>
      <c r="C5" s="102">
        <v>-16549875.290000031</v>
      </c>
    </row>
    <row r="6" spans="1:3" x14ac:dyDescent="0.15">
      <c r="A6" s="20" t="s">
        <v>33</v>
      </c>
      <c r="B6" s="21">
        <v>44932333.199999988</v>
      </c>
      <c r="C6" s="22">
        <v>321021568</v>
      </c>
    </row>
    <row r="7" spans="1:3" x14ac:dyDescent="0.15">
      <c r="A7" s="20" t="s">
        <v>34</v>
      </c>
      <c r="B7" s="21">
        <v>34041056.360000014</v>
      </c>
      <c r="C7" s="22">
        <v>231027337.15000001</v>
      </c>
    </row>
    <row r="8" spans="1:3" x14ac:dyDescent="0.15">
      <c r="A8" s="20" t="s">
        <v>35</v>
      </c>
      <c r="B8" s="21">
        <v>4071320.7400000021</v>
      </c>
      <c r="C8" s="22">
        <v>44752079.280000001</v>
      </c>
    </row>
    <row r="9" spans="1:3" x14ac:dyDescent="0.15">
      <c r="A9" s="20" t="s">
        <v>36</v>
      </c>
      <c r="B9" s="21">
        <v>6666585.8200000003</v>
      </c>
      <c r="C9" s="22">
        <v>43957222.539999999</v>
      </c>
    </row>
    <row r="10" spans="1:3" x14ac:dyDescent="0.15">
      <c r="A10" s="20" t="s">
        <v>37</v>
      </c>
      <c r="B10" s="21">
        <v>6044996.8200000077</v>
      </c>
      <c r="C10" s="22">
        <v>119787543.95</v>
      </c>
    </row>
    <row r="11" spans="1:3" x14ac:dyDescent="0.15">
      <c r="A11" s="20" t="s">
        <v>38</v>
      </c>
      <c r="B11" s="21">
        <v>30358595.120000005</v>
      </c>
      <c r="C11" s="22">
        <v>-449154977.17000002</v>
      </c>
    </row>
    <row r="12" spans="1:3" x14ac:dyDescent="0.15">
      <c r="A12" s="20" t="s">
        <v>39</v>
      </c>
      <c r="B12" s="21">
        <v>0</v>
      </c>
      <c r="C12" s="22">
        <v>0</v>
      </c>
    </row>
    <row r="13" spans="1:3" x14ac:dyDescent="0.15">
      <c r="A13" s="20" t="s">
        <v>40</v>
      </c>
      <c r="B13" s="21">
        <v>-19675639.5</v>
      </c>
      <c r="C13" s="22">
        <v>-22704788.890000001</v>
      </c>
    </row>
    <row r="14" spans="1:3" x14ac:dyDescent="0.15">
      <c r="A14" s="20" t="s">
        <v>41</v>
      </c>
      <c r="B14" s="21">
        <v>419497.51</v>
      </c>
      <c r="C14" s="22">
        <v>569630.86</v>
      </c>
    </row>
    <row r="15" spans="1:3" x14ac:dyDescent="0.15">
      <c r="A15" s="20" t="s">
        <v>42</v>
      </c>
      <c r="B15" s="21">
        <v>783730.37999999896</v>
      </c>
      <c r="C15" s="22">
        <v>13932578.18</v>
      </c>
    </row>
    <row r="16" spans="1:3" x14ac:dyDescent="0.15">
      <c r="A16" s="20" t="s">
        <v>188</v>
      </c>
      <c r="B16" s="21">
        <v>0</v>
      </c>
      <c r="C16" s="22">
        <v>-1430.22</v>
      </c>
    </row>
    <row r="17" spans="1:3" x14ac:dyDescent="0.15">
      <c r="A17" s="20" t="s">
        <v>63</v>
      </c>
      <c r="B17" s="21">
        <v>0</v>
      </c>
      <c r="C17" s="22">
        <v>0</v>
      </c>
    </row>
    <row r="18" spans="1:3" x14ac:dyDescent="0.15">
      <c r="A18" s="72" t="s">
        <v>43</v>
      </c>
      <c r="B18" s="73">
        <v>54808330.349999987</v>
      </c>
      <c r="C18" s="102">
        <v>377171659.70000005</v>
      </c>
    </row>
    <row r="19" spans="1:3" x14ac:dyDescent="0.15">
      <c r="A19" s="20" t="s">
        <v>189</v>
      </c>
      <c r="B19" s="21">
        <v>871388.1799999997</v>
      </c>
      <c r="C19" s="22">
        <v>4258343.72</v>
      </c>
    </row>
    <row r="20" spans="1:3" x14ac:dyDescent="0.15">
      <c r="A20" s="20" t="s">
        <v>44</v>
      </c>
      <c r="B20" s="21">
        <v>53670087.829999983</v>
      </c>
      <c r="C20" s="22">
        <v>372203683.38999999</v>
      </c>
    </row>
    <row r="21" spans="1:3" x14ac:dyDescent="0.15">
      <c r="A21" s="20" t="s">
        <v>45</v>
      </c>
      <c r="B21" s="21">
        <v>0</v>
      </c>
      <c r="C21" s="22">
        <v>-1697649.84</v>
      </c>
    </row>
    <row r="22" spans="1:3" x14ac:dyDescent="0.15">
      <c r="A22" s="20" t="s">
        <v>46</v>
      </c>
      <c r="B22" s="21">
        <v>266854.34000000032</v>
      </c>
      <c r="C22" s="22">
        <v>2407282.4300000002</v>
      </c>
    </row>
    <row r="23" spans="1:3" x14ac:dyDescent="0.15">
      <c r="A23" s="72" t="s">
        <v>190</v>
      </c>
      <c r="B23" s="73">
        <v>8055183.1800000146</v>
      </c>
      <c r="C23" s="102">
        <v>-393721534.99000007</v>
      </c>
    </row>
    <row r="24" spans="1:3" x14ac:dyDescent="0.15">
      <c r="A24" s="20" t="s">
        <v>47</v>
      </c>
      <c r="B24" s="21">
        <v>47562.920000000158</v>
      </c>
      <c r="C24" s="22">
        <v>1950885.06</v>
      </c>
    </row>
    <row r="25" spans="1:3" x14ac:dyDescent="0.15">
      <c r="A25" s="20" t="s">
        <v>48</v>
      </c>
      <c r="B25" s="21">
        <v>91874.320000000065</v>
      </c>
      <c r="C25" s="22">
        <v>748393.18</v>
      </c>
    </row>
    <row r="26" spans="1:3" x14ac:dyDescent="0.15">
      <c r="A26" s="72" t="s">
        <v>191</v>
      </c>
      <c r="B26" s="73">
        <v>8010871.7800000142</v>
      </c>
      <c r="C26" s="102">
        <v>-392519043.11000007</v>
      </c>
    </row>
    <row r="27" spans="1:3" x14ac:dyDescent="0.15">
      <c r="A27" s="20" t="s">
        <v>49</v>
      </c>
      <c r="B27" s="21">
        <v>1801364.7299999893</v>
      </c>
      <c r="C27" s="22">
        <v>-84039796.900000006</v>
      </c>
    </row>
    <row r="28" spans="1:3" x14ac:dyDescent="0.15">
      <c r="A28" s="72" t="s">
        <v>192</v>
      </c>
      <c r="B28" s="73">
        <v>6209507.050000025</v>
      </c>
      <c r="C28" s="102">
        <v>-308479246.21000004</v>
      </c>
    </row>
    <row r="29" spans="1:3" x14ac:dyDescent="0.15">
      <c r="A29" s="95" t="s">
        <v>76</v>
      </c>
      <c r="B29" s="96">
        <v>6209507.0499998331</v>
      </c>
      <c r="C29" s="103">
        <v>-308479246.21000016</v>
      </c>
    </row>
    <row r="30" spans="1:3" x14ac:dyDescent="0.15">
      <c r="A30" s="95" t="s">
        <v>77</v>
      </c>
      <c r="B30" s="75">
        <v>0</v>
      </c>
      <c r="C30" s="22">
        <v>0</v>
      </c>
    </row>
    <row r="31" spans="1:3" x14ac:dyDescent="0.15">
      <c r="A31" s="72" t="s">
        <v>50</v>
      </c>
      <c r="B31" s="73">
        <v>3881785.0500000119</v>
      </c>
      <c r="C31" s="102">
        <v>189934684.56</v>
      </c>
    </row>
    <row r="32" spans="1:3" x14ac:dyDescent="0.15">
      <c r="A32" s="95" t="s">
        <v>198</v>
      </c>
      <c r="B32" s="75"/>
      <c r="C32" s="104"/>
    </row>
    <row r="33" spans="1:3" x14ac:dyDescent="0.15">
      <c r="A33" s="95" t="s">
        <v>199</v>
      </c>
      <c r="B33" s="75"/>
      <c r="C33" s="22"/>
    </row>
    <row r="34" spans="1:3" x14ac:dyDescent="0.15">
      <c r="A34" s="95" t="s">
        <v>200</v>
      </c>
      <c r="B34" s="75"/>
      <c r="C34" s="22"/>
    </row>
    <row r="35" spans="1:3" x14ac:dyDescent="0.15">
      <c r="A35" s="95" t="s">
        <v>201</v>
      </c>
      <c r="B35" s="97">
        <v>3881785.0500000119</v>
      </c>
      <c r="C35" s="105">
        <v>189934684.56</v>
      </c>
    </row>
    <row r="36" spans="1:3" x14ac:dyDescent="0.15">
      <c r="A36" s="79" t="s">
        <v>202</v>
      </c>
      <c r="B36" s="98"/>
      <c r="C36" s="22"/>
    </row>
    <row r="37" spans="1:3" x14ac:dyDescent="0.15">
      <c r="A37" s="79" t="s">
        <v>203</v>
      </c>
      <c r="B37" s="25">
        <v>3881785.0500000119</v>
      </c>
      <c r="C37" s="22">
        <v>189934684.56</v>
      </c>
    </row>
    <row r="38" spans="1:3" x14ac:dyDescent="0.15">
      <c r="A38" s="79" t="s">
        <v>204</v>
      </c>
      <c r="B38" s="99"/>
      <c r="C38" s="22"/>
    </row>
    <row r="39" spans="1:3" x14ac:dyDescent="0.15">
      <c r="A39" s="79" t="s">
        <v>205</v>
      </c>
      <c r="B39" s="23"/>
      <c r="C39" s="22"/>
    </row>
    <row r="40" spans="1:3" x14ac:dyDescent="0.15">
      <c r="A40" s="79" t="s">
        <v>206</v>
      </c>
      <c r="B40" s="25"/>
      <c r="C40" s="22"/>
    </row>
    <row r="41" spans="1:3" x14ac:dyDescent="0.15">
      <c r="A41" s="79" t="s">
        <v>207</v>
      </c>
      <c r="B41" s="25"/>
      <c r="C41" s="22"/>
    </row>
    <row r="42" spans="1:3" ht="14.25" thickBot="1" x14ac:dyDescent="0.2">
      <c r="A42" s="100" t="s">
        <v>51</v>
      </c>
      <c r="B42" s="101">
        <v>10091292.100000037</v>
      </c>
      <c r="C42" s="106">
        <v>-118544561.65000004</v>
      </c>
    </row>
    <row r="43" spans="1:3" x14ac:dyDescent="0.15">
      <c r="A43" s="59" t="s">
        <v>79</v>
      </c>
      <c r="B43" s="59" t="s">
        <v>78</v>
      </c>
      <c r="C43" s="85" t="s">
        <v>80</v>
      </c>
    </row>
  </sheetData>
  <mergeCells count="1">
    <mergeCell ref="A2:C2"/>
  </mergeCells>
  <phoneticPr fontId="2" type="noConversion"/>
  <pageMargins left="2.3622047244094491" right="0.70866141732283472" top="0.74803149606299213" bottom="0.74803149606299213" header="0.31496062992125984" footer="0.31496062992125984"/>
  <pageSetup paperSize="9" scale="8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0"/>
  <sheetViews>
    <sheetView workbookViewId="0">
      <selection activeCell="A40" sqref="A1:XFD1048576"/>
    </sheetView>
  </sheetViews>
  <sheetFormatPr defaultColWidth="43.875" defaultRowHeight="13.5" x14ac:dyDescent="0.15"/>
  <cols>
    <col min="1" max="1" width="47.375" customWidth="1"/>
    <col min="2" max="2" width="31.125" customWidth="1"/>
  </cols>
  <sheetData>
    <row r="2" spans="1:2" ht="14.25" x14ac:dyDescent="0.15">
      <c r="A2" s="132" t="s">
        <v>186</v>
      </c>
      <c r="B2" s="132"/>
    </row>
    <row r="3" spans="1:2" x14ac:dyDescent="0.15">
      <c r="A3" s="133"/>
      <c r="B3" s="133"/>
    </row>
    <row r="4" spans="1:2" ht="14.25" thickBot="1" x14ac:dyDescent="0.2">
      <c r="A4" s="116" t="s">
        <v>118</v>
      </c>
      <c r="B4" s="117" t="s">
        <v>1</v>
      </c>
    </row>
    <row r="5" spans="1:2" ht="14.25" thickTop="1" x14ac:dyDescent="0.15">
      <c r="A5" s="118" t="s">
        <v>187</v>
      </c>
      <c r="B5" s="119" t="s">
        <v>120</v>
      </c>
    </row>
    <row r="6" spans="1:2" x14ac:dyDescent="0.15">
      <c r="A6" s="120" t="s">
        <v>121</v>
      </c>
      <c r="B6" s="121"/>
    </row>
    <row r="7" spans="1:2" x14ac:dyDescent="0.15">
      <c r="A7" s="120" t="s">
        <v>122</v>
      </c>
      <c r="B7" s="121">
        <v>-2061327950.5900002</v>
      </c>
    </row>
    <row r="8" spans="1:2" x14ac:dyDescent="0.15">
      <c r="A8" s="120" t="s">
        <v>123</v>
      </c>
      <c r="B8" s="121">
        <v>740953541.40999997</v>
      </c>
    </row>
    <row r="9" spans="1:2" x14ac:dyDescent="0.15">
      <c r="A9" s="120" t="s">
        <v>124</v>
      </c>
      <c r="B9" s="121">
        <v>-100000000</v>
      </c>
    </row>
    <row r="10" spans="1:2" x14ac:dyDescent="0.15">
      <c r="A10" s="120" t="s">
        <v>125</v>
      </c>
      <c r="B10" s="121">
        <v>1891714735.8299997</v>
      </c>
    </row>
    <row r="11" spans="1:2" x14ac:dyDescent="0.15">
      <c r="A11" s="120" t="s">
        <v>126</v>
      </c>
      <c r="B11" s="121">
        <v>858624593.14999962</v>
      </c>
    </row>
    <row r="12" spans="1:2" x14ac:dyDescent="0.15">
      <c r="A12" s="120" t="s">
        <v>127</v>
      </c>
      <c r="B12" s="121">
        <v>943334226.20000196</v>
      </c>
    </row>
    <row r="13" spans="1:2" x14ac:dyDescent="0.15">
      <c r="A13" s="120" t="s">
        <v>128</v>
      </c>
      <c r="B13" s="121">
        <v>584687444.52999997</v>
      </c>
    </row>
    <row r="14" spans="1:2" x14ac:dyDescent="0.15">
      <c r="A14" s="122" t="s">
        <v>129</v>
      </c>
      <c r="B14" s="107">
        <v>2857986590.5300007</v>
      </c>
    </row>
    <row r="15" spans="1:2" x14ac:dyDescent="0.15">
      <c r="A15" s="120" t="s">
        <v>130</v>
      </c>
      <c r="B15" s="121">
        <v>0</v>
      </c>
    </row>
    <row r="16" spans="1:2" x14ac:dyDescent="0.15">
      <c r="A16" s="120" t="s">
        <v>131</v>
      </c>
      <c r="B16" s="121">
        <v>0</v>
      </c>
    </row>
    <row r="17" spans="1:2" x14ac:dyDescent="0.15">
      <c r="A17" s="120" t="s">
        <v>132</v>
      </c>
      <c r="B17" s="121">
        <v>99424329.239999995</v>
      </c>
    </row>
    <row r="18" spans="1:2" x14ac:dyDescent="0.15">
      <c r="A18" s="120" t="s">
        <v>133</v>
      </c>
      <c r="B18" s="121">
        <v>269590535</v>
      </c>
    </row>
    <row r="19" spans="1:2" x14ac:dyDescent="0.15">
      <c r="A19" s="120" t="s">
        <v>134</v>
      </c>
      <c r="B19" s="121">
        <v>-21791758.190000005</v>
      </c>
    </row>
    <row r="20" spans="1:2" x14ac:dyDescent="0.15">
      <c r="A20" s="120" t="s">
        <v>135</v>
      </c>
      <c r="B20" s="121">
        <v>603633844.3000015</v>
      </c>
    </row>
    <row r="21" spans="1:2" x14ac:dyDescent="0.15">
      <c r="A21" s="122" t="s">
        <v>136</v>
      </c>
      <c r="B21" s="107">
        <v>950856950.35000157</v>
      </c>
    </row>
    <row r="22" spans="1:2" x14ac:dyDescent="0.15">
      <c r="A22" s="122" t="s">
        <v>137</v>
      </c>
      <c r="B22" s="107">
        <v>1907129640.1799991</v>
      </c>
    </row>
    <row r="23" spans="1:2" x14ac:dyDescent="0.15">
      <c r="A23" s="122" t="s">
        <v>138</v>
      </c>
      <c r="B23" s="123">
        <v>0</v>
      </c>
    </row>
    <row r="24" spans="1:2" x14ac:dyDescent="0.15">
      <c r="A24" s="120" t="s">
        <v>139</v>
      </c>
      <c r="B24" s="121">
        <v>265856727.2299999</v>
      </c>
    </row>
    <row r="25" spans="1:2" x14ac:dyDescent="0.15">
      <c r="A25" s="120" t="s">
        <v>140</v>
      </c>
      <c r="B25" s="121">
        <v>88500416.049999997</v>
      </c>
    </row>
    <row r="26" spans="1:2" x14ac:dyDescent="0.15">
      <c r="A26" s="120" t="s">
        <v>141</v>
      </c>
      <c r="B26" s="121">
        <v>0</v>
      </c>
    </row>
    <row r="27" spans="1:2" x14ac:dyDescent="0.15">
      <c r="A27" s="120" t="s">
        <v>142</v>
      </c>
      <c r="B27" s="121">
        <v>731062.97000000172</v>
      </c>
    </row>
    <row r="28" spans="1:2" x14ac:dyDescent="0.15">
      <c r="A28" s="122" t="s">
        <v>143</v>
      </c>
      <c r="B28" s="107">
        <v>355088206.24999994</v>
      </c>
    </row>
    <row r="29" spans="1:2" x14ac:dyDescent="0.15">
      <c r="A29" s="120" t="s">
        <v>144</v>
      </c>
      <c r="B29" s="121">
        <v>0</v>
      </c>
    </row>
    <row r="30" spans="1:2" x14ac:dyDescent="0.15">
      <c r="A30" s="120" t="s">
        <v>145</v>
      </c>
      <c r="B30" s="121">
        <v>17266731.550000008</v>
      </c>
    </row>
    <row r="31" spans="1:2" x14ac:dyDescent="0.15">
      <c r="A31" s="120" t="s">
        <v>146</v>
      </c>
      <c r="B31" s="121">
        <v>0</v>
      </c>
    </row>
    <row r="32" spans="1:2" x14ac:dyDescent="0.15">
      <c r="A32" s="120" t="s">
        <v>147</v>
      </c>
      <c r="B32" s="121">
        <v>0</v>
      </c>
    </row>
    <row r="33" spans="1:2" x14ac:dyDescent="0.15">
      <c r="A33" s="122" t="s">
        <v>148</v>
      </c>
      <c r="B33" s="107">
        <v>17266731.550000008</v>
      </c>
    </row>
    <row r="34" spans="1:2" x14ac:dyDescent="0.15">
      <c r="A34" s="122" t="s">
        <v>149</v>
      </c>
      <c r="B34" s="107">
        <v>337821474.69999993</v>
      </c>
    </row>
    <row r="35" spans="1:2" x14ac:dyDescent="0.15">
      <c r="A35" s="120" t="s">
        <v>150</v>
      </c>
      <c r="B35" s="121"/>
    </row>
    <row r="36" spans="1:2" x14ac:dyDescent="0.15">
      <c r="A36" s="120" t="s">
        <v>151</v>
      </c>
      <c r="B36" s="121">
        <v>0</v>
      </c>
    </row>
    <row r="37" spans="1:2" x14ac:dyDescent="0.15">
      <c r="A37" s="120" t="s">
        <v>152</v>
      </c>
      <c r="B37" s="121">
        <v>0</v>
      </c>
    </row>
    <row r="38" spans="1:2" x14ac:dyDescent="0.15">
      <c r="A38" s="120" t="s">
        <v>153</v>
      </c>
      <c r="B38" s="121">
        <v>123772001236.81</v>
      </c>
    </row>
    <row r="39" spans="1:2" x14ac:dyDescent="0.15">
      <c r="A39" s="120" t="s">
        <v>154</v>
      </c>
      <c r="B39" s="121">
        <v>0</v>
      </c>
    </row>
    <row r="40" spans="1:2" x14ac:dyDescent="0.15">
      <c r="A40" s="120" t="s">
        <v>155</v>
      </c>
      <c r="B40" s="121">
        <v>0</v>
      </c>
    </row>
    <row r="41" spans="1:2" x14ac:dyDescent="0.15">
      <c r="A41" s="122" t="s">
        <v>156</v>
      </c>
      <c r="B41" s="107">
        <v>123772001236.81</v>
      </c>
    </row>
    <row r="42" spans="1:2" x14ac:dyDescent="0.15">
      <c r="A42" s="120" t="s">
        <v>157</v>
      </c>
      <c r="B42" s="121">
        <v>124772001236.81</v>
      </c>
    </row>
    <row r="43" spans="1:2" x14ac:dyDescent="0.15">
      <c r="A43" s="120" t="s">
        <v>158</v>
      </c>
      <c r="B43" s="121">
        <v>364554953.58000034</v>
      </c>
    </row>
    <row r="44" spans="1:2" x14ac:dyDescent="0.15">
      <c r="A44" s="120" t="s">
        <v>159</v>
      </c>
      <c r="B44" s="121">
        <v>0</v>
      </c>
    </row>
    <row r="45" spans="1:2" x14ac:dyDescent="0.15">
      <c r="A45" s="120" t="s">
        <v>160</v>
      </c>
      <c r="B45" s="121">
        <v>0</v>
      </c>
    </row>
    <row r="46" spans="1:2" x14ac:dyDescent="0.15">
      <c r="A46" s="122" t="s">
        <v>161</v>
      </c>
      <c r="B46" s="107">
        <v>125136556190.39</v>
      </c>
    </row>
    <row r="47" spans="1:2" x14ac:dyDescent="0.15">
      <c r="A47" s="122" t="s">
        <v>162</v>
      </c>
      <c r="B47" s="107">
        <v>-1364554953.5800018</v>
      </c>
    </row>
    <row r="48" spans="1:2" x14ac:dyDescent="0.15">
      <c r="A48" s="122" t="s">
        <v>163</v>
      </c>
      <c r="B48" s="121">
        <v>150133.35</v>
      </c>
    </row>
    <row r="49" spans="1:3" x14ac:dyDescent="0.15">
      <c r="A49" s="122" t="s">
        <v>164</v>
      </c>
      <c r="B49" s="107">
        <v>880546294.64999735</v>
      </c>
    </row>
    <row r="50" spans="1:3" x14ac:dyDescent="0.15">
      <c r="A50" s="122" t="s">
        <v>165</v>
      </c>
      <c r="B50" s="121">
        <v>6654768447.3000002</v>
      </c>
    </row>
    <row r="51" spans="1:3" ht="14.25" thickBot="1" x14ac:dyDescent="0.2">
      <c r="A51" s="122" t="s">
        <v>166</v>
      </c>
      <c r="B51" s="127">
        <v>7535314741.9499979</v>
      </c>
      <c r="C51" s="40">
        <f>B51-母公司资产负债表!B6-母公司资产负债表!B8</f>
        <v>-454315399.03000236</v>
      </c>
    </row>
    <row r="52" spans="1:3" ht="15" thickTop="1" thickBot="1" x14ac:dyDescent="0.2">
      <c r="A52" s="134" t="s">
        <v>167</v>
      </c>
      <c r="B52" s="134"/>
    </row>
    <row r="53" spans="1:3" ht="14.25" thickTop="1" x14ac:dyDescent="0.15">
      <c r="A53" s="124" t="s">
        <v>168</v>
      </c>
      <c r="B53" s="121">
        <v>-314688753.26000017</v>
      </c>
      <c r="C53" s="39">
        <f>B53-母公司损益表!C28</f>
        <v>-6209507.0500001311</v>
      </c>
    </row>
    <row r="54" spans="1:3" x14ac:dyDescent="0.15">
      <c r="A54" s="125" t="s">
        <v>169</v>
      </c>
      <c r="B54" s="121">
        <v>-1697649.8399999999</v>
      </c>
    </row>
    <row r="55" spans="1:3" x14ac:dyDescent="0.15">
      <c r="A55" s="125" t="s">
        <v>170</v>
      </c>
      <c r="B55" s="121">
        <v>8533732.0299999993</v>
      </c>
    </row>
    <row r="56" spans="1:3" x14ac:dyDescent="0.15">
      <c r="A56" s="125" t="s">
        <v>171</v>
      </c>
      <c r="B56" s="121">
        <v>5685906.2599999998</v>
      </c>
    </row>
    <row r="57" spans="1:3" x14ac:dyDescent="0.15">
      <c r="A57" s="125" t="s">
        <v>172</v>
      </c>
      <c r="B57" s="121">
        <v>3594302.62</v>
      </c>
    </row>
    <row r="58" spans="1:3" ht="24" x14ac:dyDescent="0.15">
      <c r="A58" s="125" t="s">
        <v>173</v>
      </c>
      <c r="B58" s="121">
        <v>407119.37</v>
      </c>
    </row>
    <row r="59" spans="1:3" x14ac:dyDescent="0.15">
      <c r="A59" s="125" t="s">
        <v>174</v>
      </c>
      <c r="B59" s="121">
        <v>0</v>
      </c>
    </row>
    <row r="60" spans="1:3" x14ac:dyDescent="0.15">
      <c r="A60" s="125" t="s">
        <v>175</v>
      </c>
      <c r="B60" s="121">
        <v>3029149.39</v>
      </c>
    </row>
    <row r="61" spans="1:3" x14ac:dyDescent="0.15">
      <c r="A61" s="125" t="s">
        <v>176</v>
      </c>
      <c r="B61" s="121">
        <v>175972636.54000002</v>
      </c>
    </row>
    <row r="62" spans="1:3" x14ac:dyDescent="0.15">
      <c r="A62" s="125" t="s">
        <v>177</v>
      </c>
      <c r="B62" s="121">
        <v>-150133.35</v>
      </c>
    </row>
    <row r="63" spans="1:3" x14ac:dyDescent="0.15">
      <c r="A63" s="125" t="s">
        <v>178</v>
      </c>
      <c r="B63" s="121">
        <v>408454508.29000002</v>
      </c>
    </row>
    <row r="64" spans="1:3" x14ac:dyDescent="0.15">
      <c r="A64" s="125" t="s">
        <v>179</v>
      </c>
      <c r="B64" s="121">
        <v>-38899289.549999997</v>
      </c>
    </row>
    <row r="65" spans="1:3" x14ac:dyDescent="0.15">
      <c r="A65" s="125" t="s">
        <v>180</v>
      </c>
      <c r="B65" s="121">
        <v>0</v>
      </c>
    </row>
    <row r="66" spans="1:3" ht="24" x14ac:dyDescent="0.15">
      <c r="A66" s="125" t="s">
        <v>181</v>
      </c>
      <c r="B66" s="121">
        <v>-1963575578.3400002</v>
      </c>
    </row>
    <row r="67" spans="1:3" x14ac:dyDescent="0.15">
      <c r="A67" s="125" t="s">
        <v>182</v>
      </c>
      <c r="B67" s="121">
        <v>-287846221.61999965</v>
      </c>
    </row>
    <row r="68" spans="1:3" x14ac:dyDescent="0.15">
      <c r="A68" s="125" t="s">
        <v>183</v>
      </c>
      <c r="B68" s="121">
        <v>2735284679.3099999</v>
      </c>
    </row>
    <row r="69" spans="1:3" x14ac:dyDescent="0.15">
      <c r="A69" s="125" t="s">
        <v>184</v>
      </c>
      <c r="B69" s="121">
        <v>1173025232.3299999</v>
      </c>
    </row>
    <row r="70" spans="1:3" ht="14.25" thickBot="1" x14ac:dyDescent="0.2">
      <c r="A70" s="126" t="s">
        <v>185</v>
      </c>
      <c r="B70" s="128">
        <v>1907129640.1799998</v>
      </c>
      <c r="C70" s="40">
        <f>B70-B22</f>
        <v>0</v>
      </c>
    </row>
  </sheetData>
  <mergeCells count="3">
    <mergeCell ref="A2:B2"/>
    <mergeCell ref="A3:B3"/>
    <mergeCell ref="A52:B5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vt:i4>
      </vt:variant>
    </vt:vector>
  </HeadingPairs>
  <TitlesOfParts>
    <vt:vector size="10" baseType="lpstr">
      <vt:lpstr>合并资产负债表</vt:lpstr>
      <vt:lpstr>合并损益表</vt:lpstr>
      <vt:lpstr>合并现金流量表</vt:lpstr>
      <vt:lpstr>母公司资产负债表</vt:lpstr>
      <vt:lpstr>母公司损益表</vt:lpstr>
      <vt:lpstr>现金流量表</vt:lpstr>
      <vt:lpstr>合并损益表!Print_Area</vt:lpstr>
      <vt:lpstr>合并资产负债表!Print_Area</vt:lpstr>
      <vt:lpstr>母公司损益表!Print_Area</vt:lpstr>
      <vt:lpstr>母公司资产负债表!Print_Area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2018-08-01T11:48:52Z</dcterms:modified>
</cp:coreProperties>
</file>