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52511" iterate="1"/>
</workbook>
</file>

<file path=xl/calcChain.xml><?xml version="1.0" encoding="utf-8"?>
<calcChain xmlns="http://schemas.openxmlformats.org/spreadsheetml/2006/main">
  <c r="B3" i="4" l="1"/>
  <c r="G40" i="3" l="1"/>
  <c r="G42" i="3" l="1"/>
  <c r="G39" i="3"/>
  <c r="H39" i="3" l="1"/>
  <c r="C70" i="6" l="1"/>
  <c r="C70" i="5"/>
  <c r="C53" i="5"/>
  <c r="C53" i="6"/>
  <c r="C51" i="6"/>
  <c r="C51" i="5"/>
  <c r="D3" i="3" l="1"/>
</calcChain>
</file>

<file path=xl/comments1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<sst xmlns="http://schemas.openxmlformats.org/spreadsheetml/2006/main" count="406" uniqueCount="215">
  <si>
    <t>资 产 负 债 表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</si>
  <si>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</si>
  <si>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</si>
  <si>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</si>
  <si>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</si>
  <si>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</si>
  <si>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</si>
  <si>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</si>
  <si>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负债:</t>
  </si>
  <si>
    <t xml:space="preserve">  资产总计</t>
  </si>
  <si>
    <t>利   润   表</t>
  </si>
  <si>
    <t>单位：元            会证02表</t>
  </si>
  <si>
    <t>项     目</t>
  </si>
  <si>
    <t>本月金额</t>
  </si>
  <si>
    <t>本年金额</t>
  </si>
  <si>
    <t>六、其他综合收益的税后净额</t>
  </si>
  <si>
    <t>七、综合收益总额</t>
  </si>
  <si>
    <t>合  并  利   润   表</t>
  </si>
  <si>
    <t>合 并 资 产 负 债 表</t>
  </si>
  <si>
    <t>编制单位：财富证券有限责任公司</t>
    <phoneticPr fontId="2" type="noConversion"/>
  </si>
  <si>
    <t>主管财务工作的负责人：</t>
    <phoneticPr fontId="2" type="noConversion"/>
  </si>
  <si>
    <t>财务机构负责人:</t>
    <phoneticPr fontId="2" type="noConversion"/>
  </si>
  <si>
    <t>单位负责人:</t>
    <phoneticPr fontId="2" type="noConversion"/>
  </si>
  <si>
    <t>（一）按经营持续性分类：</t>
  </si>
  <si>
    <t>（二）按所有权归属分类：</t>
  </si>
  <si>
    <t xml:space="preserve">    归属母公司股东（或所有者）的其他综合收益的税后净额</t>
  </si>
  <si>
    <t>单位负责人:</t>
    <phoneticPr fontId="2" type="noConversion"/>
  </si>
  <si>
    <t>财务机构负责人:</t>
    <phoneticPr fontId="2" type="noConversion"/>
  </si>
  <si>
    <t>主管财务工作的负责人：</t>
    <phoneticPr fontId="2" type="noConversion"/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</si>
  <si>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</si>
  <si>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</si>
  <si>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</si>
  <si>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</si>
  <si>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</si>
  <si>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</si>
  <si>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</si>
  <si>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</si>
  <si>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</si>
  <si>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</si>
  <si>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</si>
  <si>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</si>
  <si>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</si>
  <si>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</si>
  <si>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</si>
  <si>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</si>
  <si>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</si>
  <si>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</si>
  <si>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</si>
  <si>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</si>
  <si>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</si>
  <si>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</si>
  <si>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</si>
  <si>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</si>
  <si>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</si>
  <si>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</si>
  <si>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</si>
  <si>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</si>
  <si>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</si>
  <si>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</si>
  <si>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</si>
  <si>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</si>
  <si>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</si>
  <si>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</si>
  <si>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</si>
  <si>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</si>
  <si>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</si>
  <si>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</si>
  <si>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</si>
  <si>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</si>
  <si>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</si>
  <si>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</si>
  <si>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</si>
  <si>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</si>
  <si>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</si>
  <si>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</si>
  <si>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</si>
  <si>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</si>
  <si>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</si>
  <si>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</si>
  <si>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</si>
  <si>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 xml:space="preserve">    净利润</t>
  </si>
  <si>
    <t>加：资产减值准备</t>
  </si>
  <si>
    <t>固定资产折旧</t>
  </si>
  <si>
    <t>无形资产摊销</t>
  </si>
  <si>
    <t>长期待摊费用摊销</t>
  </si>
  <si>
    <t>处置固定资产、无形资产和其他长期资产的损失(收益以“－”号填列)</t>
  </si>
  <si>
    <t>固定资产报废损失(收益以“－”号填列)</t>
  </si>
  <si>
    <t>公允价值变动损失(收益以“－”号填列)</t>
  </si>
  <si>
    <t>利息支出</t>
  </si>
  <si>
    <t>汇兑损失(收益以“－”号填列)</t>
  </si>
  <si>
    <t>投资损失(收益以“－”号填列)</t>
  </si>
  <si>
    <t>递延所得税资产减少(增加以“－”号填列)</t>
  </si>
  <si>
    <t>递延所得税负债增加(减少以“－”号填列)</t>
  </si>
  <si>
    <t>以公允价值计量且其变动计入当期损益的金融资产等的减少（增加以“－”号填列）</t>
  </si>
  <si>
    <t>经营性应收项目的减少(增加以“－”号填列)</t>
  </si>
  <si>
    <t>经营性应付项目的增加(减少以“－”号填列)</t>
  </si>
  <si>
    <t>其他</t>
  </si>
  <si>
    <t>经营活动产生的现金流量净额</t>
  </si>
  <si>
    <t>现 金 流 量 表</t>
  </si>
  <si>
    <t>项   目</t>
  </si>
  <si>
    <t xml:space="preserve">  1.持续经营净利润（净亏损以“－”号填列）</t>
  </si>
  <si>
    <t xml:space="preserve">  2.终止经营净利润（净亏损以“－”号填列）</t>
  </si>
  <si>
    <t xml:space="preserve">    1.少数股东损益（净亏损以“－”号填列）</t>
  </si>
  <si>
    <t xml:space="preserve">    2.归属于母公司股东的净利润（净亏损以“－”号填列）</t>
  </si>
  <si>
    <t xml:space="preserve">   归属于少数股东的其他综合收益的税后净额</t>
  </si>
  <si>
    <t xml:space="preserve">    归属于母公司所有者的综合收益总额</t>
  </si>
  <si>
    <t xml:space="preserve">    归属于少数股东的综合收益总额</t>
  </si>
  <si>
    <t>财富证券有限责任公司</t>
    <phoneticPr fontId="2" type="noConversion"/>
  </si>
  <si>
    <t>负债：</t>
  </si>
  <si>
    <t xml:space="preserve">             永续债</t>
  </si>
  <si>
    <t xml:space="preserve">    货币资金</t>
  </si>
  <si>
    <t xml:space="preserve">     其中：客户资金存款</t>
  </si>
  <si>
    <t xml:space="preserve">    结算备付金</t>
  </si>
  <si>
    <t xml:space="preserve">     其中：客户备付金</t>
  </si>
  <si>
    <t xml:space="preserve">    贵金属</t>
  </si>
  <si>
    <t xml:space="preserve">    拆出资金</t>
  </si>
  <si>
    <t xml:space="preserve">    融出资金</t>
  </si>
  <si>
    <t xml:space="preserve">    衍生金融资产</t>
  </si>
  <si>
    <t xml:space="preserve">    存出保证金</t>
  </si>
  <si>
    <t xml:space="preserve">    应收款项</t>
  </si>
  <si>
    <t xml:space="preserve">    合同资产</t>
  </si>
  <si>
    <t xml:space="preserve">    买入返售金融资产</t>
  </si>
  <si>
    <t xml:space="preserve">    持有待售资产</t>
  </si>
  <si>
    <t xml:space="preserve">    金融投资：</t>
  </si>
  <si>
    <t xml:space="preserve">      交易性金融资产</t>
  </si>
  <si>
    <t xml:space="preserve">      债权投资</t>
  </si>
  <si>
    <t xml:space="preserve">      其他债权投资</t>
  </si>
  <si>
    <t xml:space="preserve">      其他权益工具投资</t>
  </si>
  <si>
    <t xml:space="preserve">    长期股权投资</t>
  </si>
  <si>
    <t xml:space="preserve">    投资性房地产</t>
  </si>
  <si>
    <t xml:space="preserve">    固定资产</t>
  </si>
  <si>
    <t xml:space="preserve">    在建工程</t>
  </si>
  <si>
    <t xml:space="preserve">    无形资产</t>
  </si>
  <si>
    <t xml:space="preserve">    商誉</t>
  </si>
  <si>
    <t xml:space="preserve">    递延所得税资产</t>
  </si>
  <si>
    <t xml:space="preserve">    其他资产</t>
  </si>
  <si>
    <t xml:space="preserve">    短期借款</t>
  </si>
  <si>
    <t xml:space="preserve">    应付短期融资款</t>
  </si>
  <si>
    <t xml:space="preserve">    拆入资金</t>
  </si>
  <si>
    <t xml:space="preserve">    交易性金融负债</t>
  </si>
  <si>
    <t xml:space="preserve">    衍生金融负债</t>
  </si>
  <si>
    <t xml:space="preserve">    卖出回购金融资产款</t>
  </si>
  <si>
    <t xml:space="preserve">    代理买卖证券款</t>
  </si>
  <si>
    <t xml:space="preserve">    代理承销证券款</t>
  </si>
  <si>
    <t xml:space="preserve">    应付职工薪酬</t>
  </si>
  <si>
    <t xml:space="preserve">    应交税费</t>
  </si>
  <si>
    <t xml:space="preserve">    应付款项</t>
  </si>
  <si>
    <t xml:space="preserve">    合同负债</t>
  </si>
  <si>
    <t xml:space="preserve">    持有待售负债</t>
  </si>
  <si>
    <t xml:space="preserve">    预计负债</t>
  </si>
  <si>
    <t xml:space="preserve">    长期借款</t>
  </si>
  <si>
    <t xml:space="preserve">    应付债券</t>
  </si>
  <si>
    <t xml:space="preserve">       其中：优先股</t>
  </si>
  <si>
    <t xml:space="preserve">    递延所得税负债</t>
  </si>
  <si>
    <t xml:space="preserve">    其他负债</t>
  </si>
  <si>
    <t xml:space="preserve">    实收资本（或股本）</t>
  </si>
  <si>
    <t xml:space="preserve">    其他权益工具</t>
  </si>
  <si>
    <t xml:space="preserve">      其中：优先股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</si>
  <si>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</si>
  <si>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</si>
  <si>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</si>
  <si>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</si>
  <si>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</si>
  <si>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</si>
  <si>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</si>
  <si>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</si>
  <si>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</si>
  <si>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</si>
  <si>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</si>
  <si>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</si>
  <si>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</si>
  <si>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</si>
  <si>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</si>
  <si>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</si>
  <si>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</si>
  <si>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</si>
  <si>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</si>
  <si>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</si>
  <si>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</si>
  <si>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</si>
  <si>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</si>
  <si>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</si>
  <si>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</si>
  <si>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</si>
  <si>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</si>
  <si>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</si>
  <si>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</si>
  <si>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</si>
  <si>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</si>
  <si>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</si>
  <si>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</si>
  <si>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</si>
  <si>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</si>
  <si>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</si>
  <si>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</si>
  <si>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</si>
  <si>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</si>
  <si>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</si>
  <si>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</si>
  <si>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</si>
  <si>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</si>
  <si>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</si>
  <si>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</si>
  <si>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</si>
  <si>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</si>
  <si>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</si>
  <si>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>八、每股收益：</t>
  </si>
  <si>
    <t xml:space="preserve">   （一）基本每股收益</t>
  </si>
  <si>
    <t xml:space="preserve">   （二）稀释每股收益</t>
  </si>
  <si>
    <t>负债合计</t>
  </si>
  <si>
    <t>所有者权益（或股东权益）：</t>
  </si>
  <si>
    <t>归属于母公司所有者权益（或股东权益）合计</t>
  </si>
  <si>
    <t xml:space="preserve">     少数股东权益</t>
  </si>
  <si>
    <t>所有者权益（或股东权益）合计</t>
  </si>
  <si>
    <t>负债和所有者权益（或股东权益）总计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</si>
</sst>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#,##0.00_ "/>
    <numFmt numFmtId="178" formatCode="0_);[Red]\(0\)"/>
    <numFmt numFmtId="179" formatCode="#,##0.00;\-#,##0.00;&quot;&quot;"/>
    <numFmt numFmtId="180" formatCode="#,###.00"/>
    <numFmt numFmtId="181" formatCode="_ * #,##0.00_ ;_ * \-#,##0.00_ ;_ * &quot;-&quot;_ ;_ @_ "/>
    <numFmt numFmtId="182" formatCode="#,##0.0_ "/>
    <numFmt numFmtId="183" formatCode="#,##0.000000_ "/>
    <numFmt numFmtId="184" formatCode="yyyy&quot;年&quot;m&quot;月&quot;;@"/>
    <numFmt numFmtId="185" formatCode="#,##0.000000000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仿宋"/>
      <family val="3"/>
      <charset val="134"/>
    </font>
    <font>
      <sz val="10"/>
      <color indexed="8"/>
      <name val="仿宋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b/>
      <sz val="10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1"/>
      <name val="宋体"/>
      <family val="3"/>
      <charset val="134"/>
      <scheme val="minor"/>
    </font>
    <font>
      <sz val="14"/>
      <color theme="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123">
    <xf numFmtId="0" fontId="0" fillId="0" borderId="0" xfId="0"/>
    <xf numFmtId="0" fontId="3" fillId="2" borderId="3" xfId="0" applyFont="1" applyFill="1" applyBorder="1" applyAlignment="1" applyProtection="1">
      <alignment horizontal="left"/>
      <protection locked="0"/>
    </xf>
    <xf numFmtId="177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protection locked="0"/>
    </xf>
    <xf numFmtId="178" fontId="4" fillId="2" borderId="3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 applyProtection="1">
      <alignment horizontal="right" vertical="center"/>
      <protection locked="0"/>
    </xf>
    <xf numFmtId="179" fontId="7" fillId="2" borderId="4" xfId="4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>
      <alignment horizontal="right" vertical="center"/>
    </xf>
    <xf numFmtId="179" fontId="4" fillId="2" borderId="4" xfId="0" applyNumberFormat="1" applyFont="1" applyFill="1" applyBorder="1" applyAlignment="1">
      <alignment horizontal="right"/>
    </xf>
    <xf numFmtId="0" fontId="4" fillId="0" borderId="4" xfId="5" applyNumberFormat="1" applyFont="1" applyFill="1" applyBorder="1" applyAlignment="1" applyProtection="1">
      <alignment horizontal="left" vertical="center" wrapText="1"/>
    </xf>
    <xf numFmtId="0" fontId="7" fillId="0" borderId="3" xfId="5" applyNumberFormat="1" applyFont="1" applyFill="1" applyBorder="1" applyAlignment="1" applyProtection="1">
      <alignment horizontal="left" vertical="center" wrapText="1"/>
    </xf>
    <xf numFmtId="0" fontId="4" fillId="0" borderId="3" xfId="5" applyNumberFormat="1" applyFont="1" applyFill="1" applyBorder="1" applyAlignment="1" applyProtection="1">
      <alignment horizontal="left" vertical="center"/>
    </xf>
    <xf numFmtId="0" fontId="4" fillId="0" borderId="4" xfId="5" applyNumberFormat="1" applyFont="1" applyFill="1" applyBorder="1" applyAlignment="1" applyProtection="1">
      <alignment horizontal="left" vertical="center"/>
    </xf>
    <xf numFmtId="177" fontId="4" fillId="2" borderId="5" xfId="0" applyNumberFormat="1" applyFont="1" applyFill="1" applyBorder="1" applyAlignment="1">
      <alignment horizontal="right"/>
    </xf>
    <xf numFmtId="177" fontId="7" fillId="2" borderId="5" xfId="2" applyNumberFormat="1" applyFont="1" applyFill="1" applyBorder="1" applyAlignment="1">
      <alignment horizontal="right"/>
    </xf>
    <xf numFmtId="0" fontId="4" fillId="2" borderId="3" xfId="0" applyFont="1" applyFill="1" applyBorder="1" applyAlignment="1" applyProtection="1">
      <alignment horizontal="left"/>
      <protection locked="0"/>
    </xf>
    <xf numFmtId="177" fontId="4" fillId="2" borderId="3" xfId="0" applyNumberFormat="1" applyFont="1" applyFill="1" applyBorder="1" applyAlignment="1" applyProtection="1">
      <alignment horizontal="left"/>
      <protection locked="0"/>
    </xf>
    <xf numFmtId="180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alignment horizontal="left" vertical="center"/>
      <protection locked="0"/>
    </xf>
    <xf numFmtId="43" fontId="9" fillId="2" borderId="3" xfId="1" applyNumberFormat="1" applyFont="1" applyFill="1" applyBorder="1" applyAlignment="1"/>
    <xf numFmtId="177" fontId="9" fillId="2" borderId="4" xfId="1" applyNumberFormat="1" applyFont="1" applyFill="1" applyBorder="1" applyAlignment="1"/>
    <xf numFmtId="177" fontId="9" fillId="2" borderId="5" xfId="6" applyNumberFormat="1" applyFont="1" applyFill="1" applyBorder="1" applyAlignment="1">
      <alignment horizontal="right"/>
    </xf>
    <xf numFmtId="0" fontId="4" fillId="0" borderId="3" xfId="5" applyNumberFormat="1" applyFont="1" applyFill="1" applyBorder="1" applyAlignment="1" applyProtection="1">
      <alignment horizontal="left" vertical="center" wrapText="1"/>
    </xf>
    <xf numFmtId="177" fontId="9" fillId="0" borderId="4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177" fontId="3" fillId="2" borderId="4" xfId="0" applyNumberFormat="1" applyFont="1" applyFill="1" applyBorder="1" applyAlignment="1" applyProtection="1">
      <alignment horizontal="left"/>
      <protection locked="0"/>
    </xf>
    <xf numFmtId="179" fontId="4" fillId="2" borderId="5" xfId="0" applyNumberFormat="1" applyFont="1" applyFill="1" applyBorder="1" applyAlignment="1">
      <alignment horizontal="right"/>
    </xf>
    <xf numFmtId="179" fontId="7" fillId="2" borderId="4" xfId="4" applyNumberFormat="1" applyFont="1" applyFill="1" applyBorder="1"/>
    <xf numFmtId="179" fontId="7" fillId="2" borderId="5" xfId="4" applyNumberFormat="1" applyFont="1" applyFill="1" applyBorder="1" applyAlignment="1">
      <alignment horizontal="right"/>
    </xf>
    <xf numFmtId="179" fontId="7" fillId="2" borderId="5" xfId="4" applyNumberFormat="1" applyFont="1" applyFill="1" applyBorder="1"/>
    <xf numFmtId="179" fontId="7" fillId="2" borderId="5" xfId="1" applyNumberFormat="1" applyFont="1" applyFill="1" applyBorder="1" applyAlignment="1"/>
    <xf numFmtId="177" fontId="7" fillId="2" borderId="4" xfId="8" applyNumberFormat="1" applyFont="1" applyFill="1" applyBorder="1" applyAlignment="1">
      <alignment horizontal="right"/>
    </xf>
    <xf numFmtId="177" fontId="7" fillId="2" borderId="4" xfId="4" applyNumberFormat="1" applyFont="1" applyFill="1" applyBorder="1" applyAlignment="1">
      <alignment horizontal="right"/>
    </xf>
    <xf numFmtId="177" fontId="4" fillId="2" borderId="5" xfId="2" applyNumberFormat="1" applyFont="1" applyFill="1" applyBorder="1" applyAlignment="1">
      <alignment horizontal="right"/>
    </xf>
    <xf numFmtId="43" fontId="0" fillId="0" borderId="0" xfId="0" applyNumberFormat="1"/>
    <xf numFmtId="177" fontId="0" fillId="0" borderId="0" xfId="0" applyNumberFormat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right"/>
    </xf>
    <xf numFmtId="0" fontId="11" fillId="3" borderId="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0" fontId="10" fillId="4" borderId="4" xfId="5" applyNumberFormat="1" applyFont="1" applyFill="1" applyBorder="1" applyAlignment="1" applyProtection="1">
      <alignment horizontal="left" vertical="center"/>
    </xf>
    <xf numFmtId="179" fontId="7" fillId="4" borderId="4" xfId="4" applyNumberFormat="1" applyFont="1" applyFill="1" applyBorder="1" applyAlignment="1">
      <alignment horizontal="right"/>
    </xf>
    <xf numFmtId="177" fontId="3" fillId="3" borderId="4" xfId="0" applyNumberFormat="1" applyFont="1" applyFill="1" applyBorder="1" applyAlignment="1" applyProtection="1">
      <alignment horizontal="left"/>
      <protection locked="0"/>
    </xf>
    <xf numFmtId="177" fontId="3" fillId="3" borderId="4" xfId="0" applyNumberFormat="1" applyFont="1" applyFill="1" applyBorder="1" applyAlignment="1">
      <alignment horizontal="right"/>
    </xf>
    <xf numFmtId="177" fontId="3" fillId="4" borderId="4" xfId="0" applyNumberFormat="1" applyFont="1" applyFill="1" applyBorder="1" applyAlignment="1" applyProtection="1">
      <alignment horizontal="left" vertical="center"/>
      <protection locked="0"/>
    </xf>
    <xf numFmtId="177" fontId="3" fillId="4" borderId="4" xfId="2" applyNumberFormat="1" applyFont="1" applyFill="1" applyBorder="1" applyAlignment="1">
      <alignment horizontal="right"/>
    </xf>
    <xf numFmtId="0" fontId="3" fillId="4" borderId="4" xfId="0" applyFont="1" applyFill="1" applyBorder="1" applyAlignment="1" applyProtection="1">
      <alignment horizontal="left" vertical="center"/>
      <protection locked="0"/>
    </xf>
    <xf numFmtId="180" fontId="3" fillId="4" borderId="4" xfId="0" applyNumberFormat="1" applyFont="1" applyFill="1" applyBorder="1" applyAlignment="1">
      <alignment horizontal="right"/>
    </xf>
    <xf numFmtId="0" fontId="3" fillId="4" borderId="6" xfId="0" applyFont="1" applyFill="1" applyBorder="1" applyAlignment="1" applyProtection="1">
      <alignment horizontal="left"/>
      <protection locked="0"/>
    </xf>
    <xf numFmtId="180" fontId="3" fillId="4" borderId="7" xfId="0" applyNumberFormat="1" applyFont="1" applyFill="1" applyBorder="1" applyAlignment="1">
      <alignment horizontal="right"/>
    </xf>
    <xf numFmtId="0" fontId="3" fillId="4" borderId="7" xfId="0" applyFont="1" applyFill="1" applyBorder="1" applyAlignment="1" applyProtection="1">
      <alignment horizontal="left" vertical="center"/>
      <protection locked="0"/>
    </xf>
    <xf numFmtId="31" fontId="0" fillId="0" borderId="0" xfId="0" applyNumberFormat="1"/>
    <xf numFmtId="0" fontId="14" fillId="3" borderId="0" xfId="0" applyFont="1" applyFill="1"/>
    <xf numFmtId="177" fontId="3" fillId="3" borderId="5" xfId="0" applyNumberFormat="1" applyFont="1" applyFill="1" applyBorder="1" applyAlignment="1">
      <alignment horizontal="right"/>
    </xf>
    <xf numFmtId="180" fontId="3" fillId="4" borderId="5" xfId="0" applyNumberFormat="1" applyFont="1" applyFill="1" applyBorder="1" applyAlignment="1">
      <alignment horizontal="right"/>
    </xf>
    <xf numFmtId="180" fontId="3" fillId="4" borderId="8" xfId="0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 wrapText="1"/>
      <protection locked="0"/>
    </xf>
    <xf numFmtId="43" fontId="10" fillId="4" borderId="3" xfId="1" applyNumberFormat="1" applyFont="1" applyFill="1" applyBorder="1" applyAlignment="1"/>
    <xf numFmtId="177" fontId="10" fillId="4" borderId="4" xfId="1" applyNumberFormat="1" applyFont="1" applyFill="1" applyBorder="1" applyAlignment="1"/>
    <xf numFmtId="177" fontId="10" fillId="5" borderId="4" xfId="1" applyNumberFormat="1" applyFont="1" applyFill="1" applyBorder="1" applyAlignment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79" fontId="10" fillId="4" borderId="4" xfId="4" applyNumberFormat="1" applyFont="1" applyFill="1" applyBorder="1" applyAlignment="1">
      <alignment horizontal="right"/>
    </xf>
    <xf numFmtId="177" fontId="3" fillId="4" borderId="7" xfId="0" applyNumberFormat="1" applyFont="1" applyFill="1" applyBorder="1" applyAlignment="1" applyProtection="1">
      <alignment horizontal="left" vertical="center"/>
      <protection locked="0"/>
    </xf>
    <xf numFmtId="0" fontId="14" fillId="3" borderId="10" xfId="0" applyFont="1" applyFill="1" applyBorder="1" applyAlignment="1"/>
    <xf numFmtId="0" fontId="11" fillId="3" borderId="0" xfId="0" applyFont="1" applyFill="1" applyAlignment="1"/>
    <xf numFmtId="176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right"/>
    </xf>
    <xf numFmtId="179" fontId="10" fillId="4" borderId="5" xfId="4" applyNumberFormat="1" applyFont="1" applyFill="1" applyBorder="1" applyAlignment="1">
      <alignment horizontal="right"/>
    </xf>
    <xf numFmtId="181" fontId="3" fillId="2" borderId="5" xfId="2" applyNumberFormat="1" applyFont="1" applyFill="1" applyBorder="1" applyAlignment="1">
      <alignment horizontal="right"/>
    </xf>
    <xf numFmtId="177" fontId="9" fillId="0" borderId="3" xfId="0" applyNumberFormat="1" applyFont="1" applyBorder="1" applyAlignment="1">
      <alignment vertical="center"/>
    </xf>
    <xf numFmtId="177" fontId="7" fillId="5" borderId="4" xfId="1" applyNumberFormat="1" applyFont="1" applyFill="1" applyBorder="1" applyAlignment="1"/>
    <xf numFmtId="177" fontId="10" fillId="5" borderId="4" xfId="7" applyNumberFormat="1" applyFont="1" applyFill="1" applyBorder="1" applyAlignment="1">
      <alignment horizontal="right"/>
    </xf>
    <xf numFmtId="177" fontId="9" fillId="5" borderId="4" xfId="0" applyNumberFormat="1" applyFont="1" applyFill="1" applyBorder="1" applyAlignment="1">
      <alignment horizontal="right"/>
    </xf>
    <xf numFmtId="177" fontId="10" fillId="4" borderId="5" xfId="1" applyNumberFormat="1" applyFont="1" applyFill="1" applyBorder="1" applyAlignment="1"/>
    <xf numFmtId="177" fontId="7" fillId="5" borderId="5" xfId="1" applyNumberFormat="1" applyFont="1" applyFill="1" applyBorder="1" applyAlignment="1"/>
    <xf numFmtId="177" fontId="10" fillId="5" borderId="5" xfId="1" applyNumberFormat="1" applyFont="1" applyFill="1" applyBorder="1" applyAlignment="1"/>
    <xf numFmtId="177" fontId="10" fillId="5" borderId="5" xfId="7" applyNumberFormat="1" applyFont="1" applyFill="1" applyBorder="1" applyAlignment="1">
      <alignment horizontal="right"/>
    </xf>
    <xf numFmtId="43" fontId="10" fillId="4" borderId="4" xfId="1" applyFont="1" applyFill="1" applyBorder="1" applyAlignment="1"/>
    <xf numFmtId="43" fontId="4" fillId="0" borderId="4" xfId="1" applyFont="1" applyBorder="1" applyProtection="1">
      <alignment vertical="center"/>
      <protection locked="0"/>
    </xf>
    <xf numFmtId="43" fontId="4" fillId="0" borderId="5" xfId="1" applyFont="1" applyBorder="1" applyProtection="1">
      <alignment vertical="center"/>
      <protection locked="0"/>
    </xf>
    <xf numFmtId="43" fontId="16" fillId="0" borderId="4" xfId="1" applyFont="1" applyBorder="1" applyAlignment="1">
      <alignment vertical="center" shrinkToFit="1"/>
    </xf>
    <xf numFmtId="57" fontId="19" fillId="0" borderId="11" xfId="0" applyNumberFormat="1" applyFont="1" applyBorder="1" applyAlignment="1">
      <alignment horizontal="left"/>
    </xf>
    <xf numFmtId="57" fontId="19" fillId="0" borderId="11" xfId="0" applyNumberFormat="1" applyFont="1" applyBorder="1" applyAlignment="1">
      <alignment horizontal="right"/>
    </xf>
    <xf numFmtId="0" fontId="11" fillId="0" borderId="12" xfId="0" applyFont="1" applyBorder="1" applyAlignment="1">
      <alignment horizontal="center"/>
    </xf>
    <xf numFmtId="177" fontId="11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wrapText="1"/>
    </xf>
    <xf numFmtId="177" fontId="9" fillId="0" borderId="5" xfId="0" applyNumberFormat="1" applyFont="1" applyBorder="1"/>
    <xf numFmtId="0" fontId="11" fillId="0" borderId="14" xfId="0" applyFont="1" applyBorder="1" applyAlignment="1">
      <alignment wrapText="1"/>
    </xf>
    <xf numFmtId="177" fontId="9" fillId="3" borderId="5" xfId="0" applyNumberFormat="1" applyFont="1" applyFill="1" applyBorder="1"/>
    <xf numFmtId="0" fontId="11" fillId="0" borderId="12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177" fontId="11" fillId="4" borderId="5" xfId="0" applyNumberFormat="1" applyFont="1" applyFill="1" applyBorder="1"/>
    <xf numFmtId="177" fontId="11" fillId="4" borderId="17" xfId="0" applyNumberFormat="1" applyFont="1" applyFill="1" applyBorder="1"/>
    <xf numFmtId="0" fontId="11" fillId="3" borderId="0" xfId="0" applyFont="1" applyFill="1" applyBorder="1" applyAlignment="1">
      <alignment horizontal="left"/>
    </xf>
    <xf numFmtId="31" fontId="11" fillId="3" borderId="0" xfId="0" applyNumberFormat="1" applyFont="1" applyFill="1" applyBorder="1" applyAlignment="1">
      <alignment horizontal="left"/>
    </xf>
    <xf numFmtId="0" fontId="11" fillId="3" borderId="20" xfId="0" applyFont="1" applyFill="1" applyBorder="1" applyAlignment="1">
      <alignment horizontal="right"/>
    </xf>
    <xf numFmtId="182" fontId="0" fillId="0" borderId="0" xfId="0" applyNumberFormat="1"/>
    <xf numFmtId="183" fontId="0" fillId="0" borderId="0" xfId="0" applyNumberFormat="1"/>
    <xf numFmtId="184" fontId="11" fillId="3" borderId="0" xfId="0" applyNumberFormat="1" applyFont="1" applyFill="1" applyBorder="1" applyAlignment="1">
      <alignment horizontal="left"/>
    </xf>
    <xf numFmtId="0" fontId="4" fillId="0" borderId="6" xfId="5" applyNumberFormat="1" applyFont="1" applyFill="1" applyBorder="1" applyAlignment="1" applyProtection="1">
      <alignment horizontal="left" vertical="center"/>
    </xf>
    <xf numFmtId="43" fontId="4" fillId="0" borderId="7" xfId="1" applyFont="1" applyBorder="1" applyProtection="1">
      <alignment vertical="center"/>
      <protection locked="0"/>
    </xf>
    <xf numFmtId="43" fontId="4" fillId="0" borderId="8" xfId="1" applyFont="1" applyBorder="1" applyProtection="1">
      <alignment vertical="center"/>
      <protection locked="0"/>
    </xf>
    <xf numFmtId="0" fontId="9" fillId="4" borderId="6" xfId="0" applyFont="1" applyFill="1" applyBorder="1" applyAlignment="1">
      <alignment vertical="center"/>
    </xf>
    <xf numFmtId="177" fontId="9" fillId="4" borderId="7" xfId="0" applyNumberFormat="1" applyFont="1" applyFill="1" applyBorder="1" applyAlignment="1">
      <alignment horizontal="right"/>
    </xf>
    <xf numFmtId="177" fontId="9" fillId="4" borderId="8" xfId="6" applyNumberFormat="1" applyFont="1" applyFill="1" applyBorder="1" applyAlignment="1">
      <alignment horizontal="right"/>
    </xf>
    <xf numFmtId="0" fontId="0" fillId="4" borderId="0" xfId="0" applyFill="1"/>
    <xf numFmtId="185" fontId="0" fillId="0" borderId="0" xfId="0" applyNumberFormat="1"/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57" fontId="19" fillId="0" borderId="0" xfId="0" applyNumberFormat="1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43" fontId="15" fillId="3" borderId="0" xfId="1" applyFont="1" applyFill="1" applyBorder="1" applyAlignment="1">
      <alignment horizontal="center"/>
    </xf>
    <xf numFmtId="43" fontId="17" fillId="3" borderId="0" xfId="1" applyFont="1" applyFill="1" applyBorder="1" applyAlignment="1">
      <alignment horizontal="center"/>
    </xf>
  </cellXfs>
  <cellStyles count="9">
    <cellStyle name="常规" xfId="0" builtinId="0"/>
    <cellStyle name="常规 3" xfId="5"/>
    <cellStyle name="常规_合并利润" xfId="7"/>
    <cellStyle name="常规_合并利润_3" xfId="6"/>
    <cellStyle name="常规_合并资产" xfId="4"/>
    <cellStyle name="常规_合并资产_2" xfId="8"/>
    <cellStyle name="常规_母公司资产" xfId="3"/>
    <cellStyle name="千位分隔" xfId="1" builtinId="3"/>
    <cellStyle name="千位分隔[0]" xfId="2" builtinId="6"/>
  </cellStyles>
  <dxfs count="0"/>
  <tableStyles count="0" defaultTableStyle="TableStyleMedium2" defaultPivotStyle="PivotStyleMedium9"/>
  <colors>
    <mruColors>
      <color rgb="FF7EB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workbookViewId="0">
      <selection activeCell="B7" sqref="B7"/>
    </sheetView>
  </sheetViews>
  <sheetFormatPr defaultRowHeight="13.5"/>
  <cols>
    <col min="1" max="1" width="31.75" bestFit="1" customWidth="1"/>
    <col min="2" max="2" width="20.25" customWidth="1"/>
    <col min="3" max="3" width="22.5" customWidth="1"/>
    <col min="4" max="4" width="38" bestFit="1" customWidth="1"/>
    <col min="5" max="5" width="22.125" customWidth="1"/>
    <col min="6" max="6" width="21.625" customWidth="1"/>
    <col min="7" max="7" width="19.375" bestFit="1" customWidth="1"/>
    <col min="9" max="9" width="16.125" bestFit="1" customWidth="1"/>
  </cols>
  <sheetData>
    <row r="1" spans="1:9">
      <c r="B1" s="53"/>
      <c r="I1" s="53"/>
    </row>
    <row r="2" spans="1:9">
      <c r="A2" s="111" t="s">
        <v>18</v>
      </c>
      <c r="B2" s="111"/>
      <c r="C2" s="111"/>
      <c r="D2" s="111"/>
      <c r="E2" s="111"/>
      <c r="F2" s="112"/>
    </row>
    <row r="3" spans="1:9" ht="14.25" thickBot="1">
      <c r="A3" s="97" t="s">
        <v>107</v>
      </c>
      <c r="B3" s="37"/>
      <c r="C3" s="37"/>
      <c r="D3" s="98">
        <v>43555</v>
      </c>
      <c r="E3" s="38" t="s">
        <v>1</v>
      </c>
      <c r="F3" s="99" t="s">
        <v>2</v>
      </c>
    </row>
    <row r="4" spans="1:9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9">
      <c r="A5" s="1" t="s">
        <v>7</v>
      </c>
      <c r="B5" s="2"/>
      <c r="C5" s="2"/>
      <c r="D5" s="26" t="s">
        <v>108</v>
      </c>
      <c r="E5" s="2"/>
      <c r="F5" s="14"/>
    </row>
    <row r="6" spans="1:9">
      <c r="A6" s="7" t="s">
        <v>110</v>
      </c>
      <c r="B6" s="6">
        <v>8849149937.2699986</v>
      </c>
      <c r="C6" s="6">
        <v>6197254266.7600002</v>
      </c>
      <c r="D6" s="7" t="s">
        <v>136</v>
      </c>
      <c r="E6" s="6">
        <v>0</v>
      </c>
      <c r="F6" s="27"/>
    </row>
    <row r="7" spans="1:9">
      <c r="A7" s="7" t="s">
        <v>111</v>
      </c>
      <c r="B7" s="6">
        <v>8179806559.2200003</v>
      </c>
      <c r="C7" s="6">
        <v>4569255497.9499998</v>
      </c>
      <c r="D7" s="7" t="s">
        <v>137</v>
      </c>
      <c r="E7" s="6">
        <v>225600000</v>
      </c>
      <c r="F7" s="27">
        <v>16649345.210000001</v>
      </c>
    </row>
    <row r="8" spans="1:9">
      <c r="A8" s="7" t="s">
        <v>112</v>
      </c>
      <c r="B8" s="6">
        <v>1468593137.05</v>
      </c>
      <c r="C8" s="6">
        <v>1066620579.3900001</v>
      </c>
      <c r="D8" s="7" t="s">
        <v>138</v>
      </c>
      <c r="E8" s="6">
        <v>0</v>
      </c>
      <c r="F8" s="27">
        <v>0</v>
      </c>
    </row>
    <row r="9" spans="1:9">
      <c r="A9" s="7" t="s">
        <v>113</v>
      </c>
      <c r="B9" s="6">
        <v>1247524854.79</v>
      </c>
      <c r="C9" s="6">
        <v>860877888.85000014</v>
      </c>
      <c r="D9" s="7" t="s">
        <v>139</v>
      </c>
      <c r="E9" s="6">
        <v>861430478.37000012</v>
      </c>
      <c r="F9" s="27">
        <v>864714597.85000002</v>
      </c>
    </row>
    <row r="10" spans="1:9">
      <c r="A10" s="7" t="s">
        <v>114</v>
      </c>
      <c r="B10" s="28">
        <v>0</v>
      </c>
      <c r="C10" s="28">
        <v>0</v>
      </c>
      <c r="D10" s="7" t="s">
        <v>140</v>
      </c>
      <c r="E10" s="6">
        <v>1835293.66</v>
      </c>
      <c r="F10" s="27">
        <v>212172.82</v>
      </c>
    </row>
    <row r="11" spans="1:9">
      <c r="A11" s="7" t="s">
        <v>115</v>
      </c>
      <c r="B11" s="6">
        <v>0</v>
      </c>
      <c r="C11" s="6">
        <v>0</v>
      </c>
      <c r="D11" s="7" t="s">
        <v>141</v>
      </c>
      <c r="E11" s="6">
        <v>4908895491.2000008</v>
      </c>
      <c r="F11" s="27">
        <v>4073849107.4399996</v>
      </c>
    </row>
    <row r="12" spans="1:9">
      <c r="A12" s="7" t="s">
        <v>116</v>
      </c>
      <c r="B12" s="6">
        <v>4436218071.6899996</v>
      </c>
      <c r="C12" s="6">
        <v>3448887085.1700001</v>
      </c>
      <c r="D12" s="7" t="s">
        <v>142</v>
      </c>
      <c r="E12" s="6">
        <v>10012732605.41</v>
      </c>
      <c r="F12" s="29">
        <v>5716793188.1100006</v>
      </c>
    </row>
    <row r="13" spans="1:9">
      <c r="A13" s="7" t="s">
        <v>117</v>
      </c>
      <c r="B13" s="6">
        <v>709081.4</v>
      </c>
      <c r="C13" s="6">
        <v>90554.89</v>
      </c>
      <c r="D13" s="7" t="s">
        <v>143</v>
      </c>
      <c r="E13" s="6">
        <v>0</v>
      </c>
      <c r="F13" s="29">
        <v>0</v>
      </c>
    </row>
    <row r="14" spans="1:9">
      <c r="A14" s="7" t="s">
        <v>118</v>
      </c>
      <c r="B14" s="6">
        <v>291531577.48000002</v>
      </c>
      <c r="C14" s="6">
        <v>199208153.65000001</v>
      </c>
      <c r="D14" s="7" t="s">
        <v>144</v>
      </c>
      <c r="E14" s="6">
        <v>179043378.03</v>
      </c>
      <c r="F14" s="30">
        <v>162159229.06999999</v>
      </c>
    </row>
    <row r="15" spans="1:9">
      <c r="A15" s="7" t="s">
        <v>119</v>
      </c>
      <c r="B15" s="6">
        <v>662985556.58999991</v>
      </c>
      <c r="C15" s="6">
        <v>418198175.63</v>
      </c>
      <c r="D15" s="7" t="s">
        <v>145</v>
      </c>
      <c r="E15" s="6">
        <v>18137151.470000003</v>
      </c>
      <c r="F15" s="29">
        <v>13302630.32</v>
      </c>
    </row>
    <row r="16" spans="1:9">
      <c r="A16" s="7" t="s">
        <v>120</v>
      </c>
      <c r="B16" s="6">
        <v>0</v>
      </c>
      <c r="C16" s="6">
        <v>0</v>
      </c>
      <c r="D16" s="7" t="s">
        <v>146</v>
      </c>
      <c r="E16" s="6">
        <v>1608339692.5700002</v>
      </c>
      <c r="F16" s="29">
        <v>57777871.729999997</v>
      </c>
    </row>
    <row r="17" spans="1:6">
      <c r="A17" s="7" t="s">
        <v>121</v>
      </c>
      <c r="B17" s="6">
        <v>2154471956.23</v>
      </c>
      <c r="C17" s="6">
        <v>2418442013.9699998</v>
      </c>
      <c r="D17" s="7" t="s">
        <v>147</v>
      </c>
      <c r="E17" s="6">
        <v>0</v>
      </c>
      <c r="F17" s="29">
        <v>0</v>
      </c>
    </row>
    <row r="18" spans="1:6">
      <c r="A18" s="7" t="s">
        <v>122</v>
      </c>
      <c r="B18" s="6">
        <v>0</v>
      </c>
      <c r="C18" s="6">
        <v>0</v>
      </c>
      <c r="D18" s="7" t="s">
        <v>148</v>
      </c>
      <c r="E18" s="6">
        <v>0</v>
      </c>
      <c r="F18" s="29">
        <v>0</v>
      </c>
    </row>
    <row r="19" spans="1:6">
      <c r="A19" s="7" t="s">
        <v>123</v>
      </c>
      <c r="B19" s="6">
        <v>8934664155.8099995</v>
      </c>
      <c r="C19" s="6">
        <v>6142070054.6699991</v>
      </c>
      <c r="D19" s="7" t="s">
        <v>149</v>
      </c>
      <c r="E19" s="6">
        <v>0</v>
      </c>
      <c r="F19" s="29">
        <v>0</v>
      </c>
    </row>
    <row r="20" spans="1:6">
      <c r="A20" s="7" t="s">
        <v>124</v>
      </c>
      <c r="B20" s="28">
        <v>5476207279.79</v>
      </c>
      <c r="C20" s="28">
        <v>4066832998.8899994</v>
      </c>
      <c r="D20" s="7" t="s">
        <v>150</v>
      </c>
      <c r="E20" s="6">
        <v>0</v>
      </c>
      <c r="F20" s="31">
        <v>0</v>
      </c>
    </row>
    <row r="21" spans="1:6">
      <c r="A21" s="7" t="s">
        <v>125</v>
      </c>
      <c r="B21" s="6">
        <v>0</v>
      </c>
      <c r="C21" s="6">
        <v>0</v>
      </c>
      <c r="D21" s="7" t="s">
        <v>151</v>
      </c>
      <c r="E21" s="6">
        <v>3041218721.9699998</v>
      </c>
      <c r="F21" s="30">
        <v>3339599760.6700001</v>
      </c>
    </row>
    <row r="22" spans="1:6">
      <c r="A22" s="7" t="s">
        <v>126</v>
      </c>
      <c r="B22" s="28">
        <v>3300397674.52</v>
      </c>
      <c r="C22" s="28">
        <v>1951591634.7799997</v>
      </c>
      <c r="D22" s="7" t="s">
        <v>152</v>
      </c>
      <c r="E22" s="6">
        <v>0</v>
      </c>
      <c r="F22" s="30">
        <v>0</v>
      </c>
    </row>
    <row r="23" spans="1:6">
      <c r="A23" s="7" t="s">
        <v>127</v>
      </c>
      <c r="B23" s="28">
        <v>158059201.5</v>
      </c>
      <c r="C23" s="6">
        <v>123645421</v>
      </c>
      <c r="D23" s="7" t="s">
        <v>109</v>
      </c>
      <c r="E23" s="6">
        <v>0</v>
      </c>
      <c r="F23" s="30">
        <v>0</v>
      </c>
    </row>
    <row r="24" spans="1:6">
      <c r="A24" s="7" t="s">
        <v>128</v>
      </c>
      <c r="B24" s="28">
        <v>300825.24000000954</v>
      </c>
      <c r="C24" s="6">
        <v>294435.62999999523</v>
      </c>
      <c r="D24" s="7" t="s">
        <v>153</v>
      </c>
      <c r="E24" s="6">
        <v>0</v>
      </c>
      <c r="F24" s="30">
        <v>0</v>
      </c>
    </row>
    <row r="25" spans="1:6">
      <c r="A25" s="7" t="s">
        <v>129</v>
      </c>
      <c r="B25" s="28">
        <v>0</v>
      </c>
      <c r="C25" s="28">
        <v>0</v>
      </c>
      <c r="D25" s="7" t="s">
        <v>154</v>
      </c>
      <c r="E25" s="6">
        <v>90705148.5</v>
      </c>
      <c r="F25" s="29">
        <v>78168864.199999988</v>
      </c>
    </row>
    <row r="26" spans="1:6">
      <c r="A26" s="7" t="s">
        <v>130</v>
      </c>
      <c r="B26" s="28">
        <v>94068569.180000007</v>
      </c>
      <c r="C26" s="28">
        <v>94986113.879999995</v>
      </c>
      <c r="D26" s="42" t="s">
        <v>209</v>
      </c>
      <c r="E26" s="43">
        <v>20947937961.180004</v>
      </c>
      <c r="F26" s="43">
        <v>14323226767.42</v>
      </c>
    </row>
    <row r="27" spans="1:6">
      <c r="A27" s="7" t="s">
        <v>131</v>
      </c>
      <c r="B27" s="28">
        <v>28984392.699999999</v>
      </c>
      <c r="C27" s="28">
        <v>28442066.100000001</v>
      </c>
      <c r="D27" s="44" t="s">
        <v>210</v>
      </c>
      <c r="E27" s="45"/>
      <c r="F27" s="45"/>
    </row>
    <row r="28" spans="1:6">
      <c r="A28" s="7" t="s">
        <v>132</v>
      </c>
      <c r="B28" s="28">
        <v>40787799.879999995</v>
      </c>
      <c r="C28" s="28">
        <v>41871181.789999999</v>
      </c>
      <c r="D28" s="7" t="s">
        <v>155</v>
      </c>
      <c r="E28" s="6">
        <v>3441445000</v>
      </c>
      <c r="F28" s="6">
        <v>3441445000</v>
      </c>
    </row>
    <row r="29" spans="1:6">
      <c r="A29" s="17" t="s">
        <v>133</v>
      </c>
      <c r="B29" s="28">
        <v>4818002.08</v>
      </c>
      <c r="C29" s="28">
        <v>4818002.08</v>
      </c>
      <c r="D29" s="7" t="s">
        <v>156</v>
      </c>
      <c r="E29" s="6">
        <v>0</v>
      </c>
      <c r="F29" s="6">
        <v>0</v>
      </c>
    </row>
    <row r="30" spans="1:6">
      <c r="A30" s="4" t="s">
        <v>134</v>
      </c>
      <c r="B30" s="28">
        <v>103794349.13000003</v>
      </c>
      <c r="C30" s="6">
        <v>170047213.92000002</v>
      </c>
      <c r="D30" s="7" t="s">
        <v>157</v>
      </c>
      <c r="E30" s="6">
        <v>0</v>
      </c>
      <c r="F30" s="6">
        <v>0</v>
      </c>
    </row>
    <row r="31" spans="1:6">
      <c r="A31" s="4" t="s">
        <v>135</v>
      </c>
      <c r="B31" s="28">
        <v>65697325.089999996</v>
      </c>
      <c r="C31" s="6">
        <v>82738196.909999996</v>
      </c>
      <c r="D31" s="7" t="s">
        <v>158</v>
      </c>
      <c r="E31" s="6">
        <v>0</v>
      </c>
      <c r="F31" s="6">
        <v>0</v>
      </c>
    </row>
    <row r="32" spans="1:6">
      <c r="A32" s="4"/>
      <c r="B32" s="28"/>
      <c r="C32" s="33"/>
      <c r="D32" s="7" t="s">
        <v>159</v>
      </c>
      <c r="E32" s="6">
        <v>1694433525.8699999</v>
      </c>
      <c r="F32" s="6">
        <v>1694433525.8699999</v>
      </c>
    </row>
    <row r="33" spans="1:9">
      <c r="A33" s="4"/>
      <c r="B33" s="32"/>
      <c r="C33" s="33"/>
      <c r="D33" s="7" t="s">
        <v>160</v>
      </c>
      <c r="E33" s="6">
        <v>0</v>
      </c>
      <c r="F33" s="6">
        <v>0</v>
      </c>
    </row>
    <row r="34" spans="1:9">
      <c r="A34" s="4"/>
      <c r="B34" s="2"/>
      <c r="C34" s="2"/>
      <c r="D34" s="7" t="s">
        <v>161</v>
      </c>
      <c r="E34" s="6">
        <v>56468764.530000001</v>
      </c>
      <c r="F34" s="6">
        <v>33195301.760000002</v>
      </c>
    </row>
    <row r="35" spans="1:9">
      <c r="A35" s="4"/>
      <c r="B35" s="2"/>
      <c r="C35" s="2"/>
      <c r="D35" s="7" t="s">
        <v>162</v>
      </c>
      <c r="E35" s="6">
        <v>327314195.44999999</v>
      </c>
      <c r="F35" s="6">
        <v>327314195.44999999</v>
      </c>
      <c r="G35" s="36"/>
      <c r="I35" s="35"/>
    </row>
    <row r="36" spans="1:9">
      <c r="A36" s="4"/>
      <c r="B36" s="2"/>
      <c r="C36" s="2"/>
      <c r="D36" s="7" t="s">
        <v>163</v>
      </c>
      <c r="E36" s="6">
        <v>658025273.74000001</v>
      </c>
      <c r="F36" s="6">
        <v>655998792.9000001</v>
      </c>
    </row>
    <row r="37" spans="1:9">
      <c r="A37" s="4"/>
      <c r="B37" s="2"/>
      <c r="C37" s="2"/>
      <c r="D37" s="7" t="s">
        <v>164</v>
      </c>
      <c r="E37" s="6">
        <v>11150016.050000094</v>
      </c>
      <c r="F37" s="6">
        <v>-161645488.95999998</v>
      </c>
    </row>
    <row r="38" spans="1:9">
      <c r="A38" s="4"/>
      <c r="B38" s="2"/>
      <c r="C38" s="2"/>
      <c r="D38" s="46" t="s">
        <v>211</v>
      </c>
      <c r="E38" s="47">
        <v>6188836775.6399994</v>
      </c>
      <c r="F38" s="47">
        <v>5990741327.0199995</v>
      </c>
      <c r="I38" s="36"/>
    </row>
    <row r="39" spans="1:9">
      <c r="A39" s="4"/>
      <c r="B39" s="2"/>
      <c r="C39" s="2"/>
      <c r="D39" s="19" t="s">
        <v>212</v>
      </c>
      <c r="E39" s="6">
        <v>0</v>
      </c>
      <c r="F39" s="34"/>
    </row>
    <row r="40" spans="1:9">
      <c r="A40" s="4"/>
      <c r="B40" s="2"/>
      <c r="C40" s="2"/>
      <c r="D40" s="48" t="s">
        <v>213</v>
      </c>
      <c r="E40" s="49">
        <v>6188836775.6399994</v>
      </c>
      <c r="F40" s="49">
        <v>5990741327.0199995</v>
      </c>
    </row>
    <row r="41" spans="1:9" ht="14.25" thickBot="1">
      <c r="A41" s="50" t="s">
        <v>9</v>
      </c>
      <c r="B41" s="51">
        <v>27136774736.819981</v>
      </c>
      <c r="C41" s="51">
        <v>20313968094.439999</v>
      </c>
      <c r="D41" s="52" t="s">
        <v>214</v>
      </c>
      <c r="E41" s="51">
        <v>27136774736.820004</v>
      </c>
      <c r="F41" s="51">
        <v>20313968094.439999</v>
      </c>
      <c r="G41" s="100"/>
      <c r="H41" s="36"/>
    </row>
    <row r="42" spans="1:9">
      <c r="A42" s="54" t="s">
        <v>22</v>
      </c>
      <c r="B42" s="54"/>
      <c r="C42" s="113" t="s">
        <v>20</v>
      </c>
      <c r="D42" s="113"/>
      <c r="E42" s="113" t="s">
        <v>21</v>
      </c>
      <c r="F42" s="113"/>
      <c r="G42" s="35"/>
    </row>
    <row r="45" spans="1:9">
      <c r="C45" s="36"/>
    </row>
    <row r="46" spans="1:9">
      <c r="C46" s="110"/>
    </row>
  </sheetData>
  <mergeCells count="3">
    <mergeCell ref="A2:F2"/>
    <mergeCell ref="C42:D42"/>
    <mergeCell ref="E42:F4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0"/>
  <sheetViews>
    <sheetView workbookViewId="0">
      <selection activeCell="B18" sqref="B18"/>
    </sheetView>
  </sheetViews>
  <sheetFormatPr defaultColWidth="38.375" defaultRowHeight="13.5"/>
  <cols>
    <col min="1" max="1" width="66.125" customWidth="1"/>
    <col min="2" max="2" width="35.375" customWidth="1"/>
    <col min="3" max="3" width="33.625" customWidth="1"/>
  </cols>
  <sheetData>
    <row r="2" spans="1:3" ht="18.75">
      <c r="A2" s="114" t="s">
        <v>17</v>
      </c>
      <c r="B2" s="115"/>
      <c r="C2" s="115"/>
    </row>
    <row r="3" spans="1:3" ht="14.25" thickBot="1">
      <c r="A3" s="37" t="s">
        <v>19</v>
      </c>
      <c r="B3" s="102">
        <v>43525</v>
      </c>
      <c r="C3" s="38" t="s">
        <v>11</v>
      </c>
    </row>
    <row r="4" spans="1:3">
      <c r="A4" s="39" t="s">
        <v>12</v>
      </c>
      <c r="B4" s="40" t="s">
        <v>13</v>
      </c>
      <c r="C4" s="41" t="s">
        <v>14</v>
      </c>
    </row>
    <row r="5" spans="1:3">
      <c r="A5" s="59" t="s">
        <v>165</v>
      </c>
      <c r="B5" s="80">
        <v>204218467.44000003</v>
      </c>
      <c r="C5" s="80">
        <v>444712656.26000011</v>
      </c>
    </row>
    <row r="6" spans="1:3">
      <c r="A6" s="20" t="s">
        <v>166</v>
      </c>
      <c r="B6" s="81">
        <v>39639683.340000048</v>
      </c>
      <c r="C6" s="82">
        <v>49779955.290000051</v>
      </c>
    </row>
    <row r="7" spans="1:3">
      <c r="A7" s="20" t="s">
        <v>167</v>
      </c>
      <c r="B7" s="81">
        <v>75709584.50999999</v>
      </c>
      <c r="C7" s="82">
        <v>147248775.10999998</v>
      </c>
    </row>
    <row r="8" spans="1:3">
      <c r="A8" s="20" t="s">
        <v>168</v>
      </c>
      <c r="B8" s="81">
        <v>36069901.16999995</v>
      </c>
      <c r="C8" s="82">
        <v>97468819.819999948</v>
      </c>
    </row>
    <row r="9" spans="1:3">
      <c r="A9" s="20" t="s">
        <v>169</v>
      </c>
      <c r="B9" s="81">
        <v>90216919.209999993</v>
      </c>
      <c r="C9" s="82">
        <v>178624420.08000001</v>
      </c>
    </row>
    <row r="10" spans="1:3">
      <c r="A10" s="20" t="s">
        <v>170</v>
      </c>
      <c r="B10" s="81">
        <v>71811112.069999993</v>
      </c>
      <c r="C10" s="82">
        <v>134054682.23999999</v>
      </c>
    </row>
    <row r="11" spans="1:3">
      <c r="A11" s="20" t="s">
        <v>171</v>
      </c>
      <c r="B11" s="81">
        <v>12339622.640000001</v>
      </c>
      <c r="C11" s="82">
        <v>21953773.57</v>
      </c>
    </row>
    <row r="12" spans="1:3">
      <c r="A12" s="20" t="s">
        <v>172</v>
      </c>
      <c r="B12" s="81">
        <v>16334449.879999999</v>
      </c>
      <c r="C12" s="82">
        <v>22658427.149999999</v>
      </c>
    </row>
    <row r="13" spans="1:3">
      <c r="A13" s="20" t="s">
        <v>173</v>
      </c>
      <c r="B13" s="81">
        <v>41078031.669999987</v>
      </c>
      <c r="C13" s="82">
        <v>102385008.44999999</v>
      </c>
    </row>
    <row r="14" spans="1:3">
      <c r="A14" s="20" t="s">
        <v>174</v>
      </c>
      <c r="B14" s="81">
        <v>6590.0099999999993</v>
      </c>
      <c r="C14" s="82">
        <v>6389.61</v>
      </c>
    </row>
    <row r="15" spans="1:3">
      <c r="A15" s="20" t="s">
        <v>175</v>
      </c>
      <c r="B15" s="81">
        <v>0</v>
      </c>
      <c r="C15" s="82">
        <v>0</v>
      </c>
    </row>
    <row r="16" spans="1:3">
      <c r="A16" s="20" t="s">
        <v>176</v>
      </c>
      <c r="B16" s="81">
        <v>0</v>
      </c>
      <c r="C16" s="82">
        <v>0</v>
      </c>
    </row>
    <row r="17" spans="1:3">
      <c r="A17" s="20" t="s">
        <v>177</v>
      </c>
      <c r="B17" s="81">
        <v>0</v>
      </c>
      <c r="C17" s="82">
        <v>0</v>
      </c>
    </row>
    <row r="18" spans="1:3">
      <c r="A18" s="20" t="s">
        <v>178</v>
      </c>
      <c r="B18" s="81">
        <v>31294568.360000014</v>
      </c>
      <c r="C18" s="82">
        <v>107086210.30000007</v>
      </c>
    </row>
    <row r="19" spans="1:3">
      <c r="A19" s="20" t="s">
        <v>179</v>
      </c>
      <c r="B19" s="81">
        <v>83339.88</v>
      </c>
      <c r="C19" s="82">
        <v>-296306.98</v>
      </c>
    </row>
    <row r="20" spans="1:3">
      <c r="A20" s="20" t="s">
        <v>180</v>
      </c>
      <c r="B20" s="81">
        <v>1671677.7599999998</v>
      </c>
      <c r="C20" s="82">
        <v>6774222.3999999994</v>
      </c>
    </row>
    <row r="21" spans="1:3">
      <c r="A21" s="20" t="s">
        <v>181</v>
      </c>
      <c r="B21" s="81">
        <v>234247.21999999997</v>
      </c>
      <c r="C21" s="82">
        <v>359146.72</v>
      </c>
    </row>
    <row r="22" spans="1:3">
      <c r="A22" s="59" t="s">
        <v>182</v>
      </c>
      <c r="B22" s="80">
        <v>96587237.280000031</v>
      </c>
      <c r="C22" s="80">
        <v>210079306.76000002</v>
      </c>
    </row>
    <row r="23" spans="1:3">
      <c r="A23" s="20" t="s">
        <v>183</v>
      </c>
      <c r="B23" s="81">
        <v>1678651.6100000003</v>
      </c>
      <c r="C23" s="82">
        <v>3124437.1700000004</v>
      </c>
    </row>
    <row r="24" spans="1:3">
      <c r="A24" s="20" t="s">
        <v>184</v>
      </c>
      <c r="B24" s="81">
        <v>87416004.190000042</v>
      </c>
      <c r="C24" s="82">
        <v>198897061.34000003</v>
      </c>
    </row>
    <row r="25" spans="1:3">
      <c r="A25" s="20" t="s">
        <v>185</v>
      </c>
      <c r="B25" s="81">
        <v>6817976.0199999996</v>
      </c>
      <c r="C25" s="82">
        <v>6817976.0199999996</v>
      </c>
    </row>
    <row r="26" spans="1:3">
      <c r="A26" s="20" t="s">
        <v>186</v>
      </c>
      <c r="B26" s="81">
        <v>0</v>
      </c>
      <c r="C26" s="82">
        <v>0</v>
      </c>
    </row>
    <row r="27" spans="1:3">
      <c r="A27" s="20" t="s">
        <v>187</v>
      </c>
      <c r="B27" s="81">
        <v>674605.46</v>
      </c>
      <c r="C27" s="82">
        <v>1239832.23</v>
      </c>
    </row>
    <row r="28" spans="1:3">
      <c r="A28" s="59" t="s">
        <v>188</v>
      </c>
      <c r="B28" s="80">
        <v>107631230.16</v>
      </c>
      <c r="C28" s="80">
        <v>234633349.50000009</v>
      </c>
    </row>
    <row r="29" spans="1:3">
      <c r="A29" s="20" t="s">
        <v>189</v>
      </c>
      <c r="B29" s="81">
        <v>572.60000000000218</v>
      </c>
      <c r="C29" s="82">
        <v>24418.880000000001</v>
      </c>
    </row>
    <row r="30" spans="1:3">
      <c r="A30" s="20" t="s">
        <v>190</v>
      </c>
      <c r="B30" s="81">
        <v>24612.200000000004</v>
      </c>
      <c r="C30" s="82">
        <v>61382.01</v>
      </c>
    </row>
    <row r="31" spans="1:3">
      <c r="A31" s="59" t="s">
        <v>191</v>
      </c>
      <c r="B31" s="80">
        <v>107607190.55999999</v>
      </c>
      <c r="C31" s="80">
        <v>234596386.37000009</v>
      </c>
    </row>
    <row r="32" spans="1:3">
      <c r="A32" s="20" t="s">
        <v>192</v>
      </c>
      <c r="B32" s="81">
        <v>27055033.020000003</v>
      </c>
      <c r="C32" s="82">
        <v>59774400.520000003</v>
      </c>
    </row>
    <row r="33" spans="1:3">
      <c r="A33" s="59" t="s">
        <v>193</v>
      </c>
      <c r="B33" s="80">
        <v>80552157.539999992</v>
      </c>
      <c r="C33" s="80">
        <v>174821985.85000008</v>
      </c>
    </row>
    <row r="34" spans="1:3">
      <c r="A34" s="59" t="s">
        <v>23</v>
      </c>
      <c r="B34" s="80"/>
      <c r="C34" s="80"/>
    </row>
    <row r="35" spans="1:3">
      <c r="A35" s="25" t="s">
        <v>100</v>
      </c>
      <c r="B35" s="81">
        <v>80552157.539999992</v>
      </c>
      <c r="C35" s="81">
        <v>174821985.85000008</v>
      </c>
    </row>
    <row r="36" spans="1:3">
      <c r="A36" s="25" t="s">
        <v>101</v>
      </c>
      <c r="B36" s="81"/>
      <c r="C36" s="81"/>
    </row>
    <row r="37" spans="1:3">
      <c r="A37" s="59" t="s">
        <v>24</v>
      </c>
      <c r="B37" s="80"/>
      <c r="C37" s="80"/>
    </row>
    <row r="38" spans="1:3">
      <c r="A38" s="20" t="s">
        <v>102</v>
      </c>
      <c r="B38" s="81">
        <v>0</v>
      </c>
      <c r="C38" s="82">
        <v>0</v>
      </c>
    </row>
    <row r="39" spans="1:3">
      <c r="A39" s="20" t="s">
        <v>103</v>
      </c>
      <c r="B39" s="81">
        <v>80552157.539999992</v>
      </c>
      <c r="C39" s="82">
        <v>174821985.85000008</v>
      </c>
    </row>
    <row r="40" spans="1:3">
      <c r="A40" s="59" t="s">
        <v>15</v>
      </c>
      <c r="B40" s="80">
        <v>13404927.409999995</v>
      </c>
      <c r="C40" s="80">
        <v>23273462.769999988</v>
      </c>
    </row>
    <row r="41" spans="1:3">
      <c r="A41" s="12" t="s">
        <v>25</v>
      </c>
      <c r="B41" s="83">
        <v>13404927.409999995</v>
      </c>
      <c r="C41" s="83">
        <v>23273462.769999988</v>
      </c>
    </row>
    <row r="42" spans="1:3">
      <c r="A42" s="59" t="s">
        <v>194</v>
      </c>
      <c r="B42" s="80">
        <v>14744351.580000006</v>
      </c>
      <c r="C42" s="80">
        <v>25810335.330000006</v>
      </c>
    </row>
    <row r="43" spans="1:3">
      <c r="A43" s="20" t="s">
        <v>195</v>
      </c>
      <c r="B43" s="81">
        <v>0</v>
      </c>
      <c r="C43" s="82">
        <v>0</v>
      </c>
    </row>
    <row r="44" spans="1:3">
      <c r="A44" s="20" t="s">
        <v>196</v>
      </c>
      <c r="B44" s="81">
        <v>0</v>
      </c>
      <c r="C44" s="82">
        <v>0</v>
      </c>
    </row>
    <row r="45" spans="1:3">
      <c r="A45" s="20" t="s">
        <v>197</v>
      </c>
      <c r="B45" s="81">
        <v>14744351.580000006</v>
      </c>
      <c r="C45" s="82">
        <v>25810335.330000006</v>
      </c>
    </row>
    <row r="46" spans="1:3">
      <c r="A46" s="20" t="s">
        <v>198</v>
      </c>
      <c r="B46" s="81">
        <v>0</v>
      </c>
      <c r="C46" s="82">
        <v>0</v>
      </c>
    </row>
    <row r="47" spans="1:3">
      <c r="A47" s="59" t="s">
        <v>199</v>
      </c>
      <c r="B47" s="80">
        <v>-1339424.1700000116</v>
      </c>
      <c r="C47" s="80">
        <v>-2536872.5600000154</v>
      </c>
    </row>
    <row r="48" spans="1:3">
      <c r="A48" s="20" t="s">
        <v>200</v>
      </c>
      <c r="B48" s="81">
        <v>0</v>
      </c>
      <c r="C48" s="82">
        <v>0</v>
      </c>
    </row>
    <row r="49" spans="1:3">
      <c r="A49" s="20" t="s">
        <v>201</v>
      </c>
      <c r="B49" s="81">
        <v>-1339424.1700000116</v>
      </c>
      <c r="C49" s="82">
        <v>-2536872.5600000154</v>
      </c>
    </row>
    <row r="50" spans="1:3">
      <c r="A50" s="20" t="s">
        <v>202</v>
      </c>
      <c r="B50" s="81">
        <v>0</v>
      </c>
      <c r="C50" s="82">
        <v>0</v>
      </c>
    </row>
    <row r="51" spans="1:3">
      <c r="A51" s="20" t="s">
        <v>203</v>
      </c>
      <c r="B51" s="81">
        <v>0</v>
      </c>
      <c r="C51" s="82">
        <v>0</v>
      </c>
    </row>
    <row r="52" spans="1:3">
      <c r="A52" s="20" t="s">
        <v>204</v>
      </c>
      <c r="B52" s="81">
        <v>0</v>
      </c>
      <c r="C52" s="82">
        <v>0</v>
      </c>
    </row>
    <row r="53" spans="1:3">
      <c r="A53" s="20" t="s">
        <v>205</v>
      </c>
      <c r="B53" s="81">
        <v>0</v>
      </c>
      <c r="C53" s="82">
        <v>0</v>
      </c>
    </row>
    <row r="54" spans="1:3">
      <c r="A54" s="23" t="s">
        <v>104</v>
      </c>
      <c r="B54" s="81">
        <v>0</v>
      </c>
      <c r="C54" s="82">
        <v>0</v>
      </c>
    </row>
    <row r="55" spans="1:3">
      <c r="A55" s="59" t="s">
        <v>16</v>
      </c>
      <c r="B55" s="80">
        <v>93957084.949999988</v>
      </c>
      <c r="C55" s="80">
        <v>198095448.62000006</v>
      </c>
    </row>
    <row r="56" spans="1:3">
      <c r="A56" s="12" t="s">
        <v>105</v>
      </c>
      <c r="B56" s="81">
        <v>93957084.949999988</v>
      </c>
      <c r="C56" s="82">
        <v>198095448.62000006</v>
      </c>
    </row>
    <row r="57" spans="1:3">
      <c r="A57" s="12" t="s">
        <v>106</v>
      </c>
      <c r="B57" s="81">
        <v>0</v>
      </c>
      <c r="C57" s="82">
        <v>0</v>
      </c>
    </row>
    <row r="58" spans="1:3">
      <c r="A58" s="23" t="s">
        <v>206</v>
      </c>
      <c r="B58" s="81"/>
      <c r="C58" s="82"/>
    </row>
    <row r="59" spans="1:3">
      <c r="A59" s="12" t="s">
        <v>207</v>
      </c>
      <c r="B59" s="81"/>
      <c r="C59" s="82"/>
    </row>
    <row r="60" spans="1:3" ht="14.25" thickBot="1">
      <c r="A60" s="103" t="s">
        <v>208</v>
      </c>
      <c r="B60" s="104"/>
      <c r="C60" s="105"/>
    </row>
  </sheetData>
  <mergeCells count="1">
    <mergeCell ref="A2:C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opLeftCell="A43" workbookViewId="0">
      <selection activeCell="A43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6" t="s">
        <v>29</v>
      </c>
      <c r="B2" s="116"/>
    </row>
    <row r="3" spans="1:2">
      <c r="A3" s="117"/>
      <c r="B3" s="117"/>
    </row>
    <row r="4" spans="1:2" ht="14.25" thickBot="1">
      <c r="A4" s="84" t="s">
        <v>30</v>
      </c>
      <c r="B4" s="85" t="s">
        <v>1</v>
      </c>
    </row>
    <row r="5" spans="1:2" ht="14.25" thickTop="1">
      <c r="A5" s="86" t="s">
        <v>31</v>
      </c>
      <c r="B5" s="87" t="s">
        <v>32</v>
      </c>
    </row>
    <row r="6" spans="1:2">
      <c r="A6" s="88" t="s">
        <v>33</v>
      </c>
      <c r="B6" s="89"/>
    </row>
    <row r="7" spans="1:2">
      <c r="A7" s="88" t="s">
        <v>34</v>
      </c>
      <c r="B7" s="89">
        <v>-1702317311.5500002</v>
      </c>
    </row>
    <row r="8" spans="1:2">
      <c r="A8" s="88" t="s">
        <v>35</v>
      </c>
      <c r="B8" s="89">
        <v>772591051.44000006</v>
      </c>
    </row>
    <row r="9" spans="1:2">
      <c r="A9" s="88" t="s">
        <v>36</v>
      </c>
      <c r="B9" s="89">
        <v>-100000000</v>
      </c>
    </row>
    <row r="10" spans="1:2">
      <c r="A10" s="88" t="s">
        <v>37</v>
      </c>
      <c r="B10" s="89">
        <v>1887535455.8299997</v>
      </c>
    </row>
    <row r="11" spans="1:2">
      <c r="A11" s="88" t="s">
        <v>38</v>
      </c>
      <c r="B11" s="89">
        <v>858624593.14999962</v>
      </c>
    </row>
    <row r="12" spans="1:2">
      <c r="A12" s="88" t="s">
        <v>39</v>
      </c>
      <c r="B12" s="89">
        <v>1006804719.3600019</v>
      </c>
    </row>
    <row r="13" spans="1:2">
      <c r="A13" s="88" t="s">
        <v>40</v>
      </c>
      <c r="B13" s="89">
        <v>26080189.719999969</v>
      </c>
    </row>
    <row r="14" spans="1:2">
      <c r="A14" s="90" t="s">
        <v>41</v>
      </c>
      <c r="B14" s="80">
        <v>2749318697.9500008</v>
      </c>
    </row>
    <row r="15" spans="1:2">
      <c r="A15" s="88" t="s">
        <v>42</v>
      </c>
      <c r="B15" s="89">
        <v>0</v>
      </c>
    </row>
    <row r="16" spans="1:2">
      <c r="A16" s="88" t="s">
        <v>43</v>
      </c>
      <c r="B16" s="89">
        <v>-61392539.74000001</v>
      </c>
    </row>
    <row r="17" spans="1:2">
      <c r="A17" s="88" t="s">
        <v>44</v>
      </c>
      <c r="B17" s="89">
        <v>99436166.589999989</v>
      </c>
    </row>
    <row r="18" spans="1:2">
      <c r="A18" s="88" t="s">
        <v>45</v>
      </c>
      <c r="B18" s="89">
        <v>288706591.26999998</v>
      </c>
    </row>
    <row r="19" spans="1:2">
      <c r="A19" s="88" t="s">
        <v>46</v>
      </c>
      <c r="B19" s="89">
        <v>680303.82639999501</v>
      </c>
    </row>
    <row r="20" spans="1:2">
      <c r="A20" s="88" t="s">
        <v>47</v>
      </c>
      <c r="B20" s="89">
        <v>1157400855.2900014</v>
      </c>
    </row>
    <row r="21" spans="1:2">
      <c r="A21" s="90" t="s">
        <v>48</v>
      </c>
      <c r="B21" s="80">
        <v>1484831377.2364013</v>
      </c>
    </row>
    <row r="22" spans="1:2">
      <c r="A22" s="90" t="s">
        <v>49</v>
      </c>
      <c r="B22" s="80">
        <v>1264487320.7135994</v>
      </c>
    </row>
    <row r="23" spans="1:2">
      <c r="A23" s="90" t="s">
        <v>50</v>
      </c>
      <c r="B23" s="91"/>
    </row>
    <row r="24" spans="1:2">
      <c r="A24" s="88" t="s">
        <v>51</v>
      </c>
      <c r="B24" s="89">
        <v>869864476.57999992</v>
      </c>
    </row>
    <row r="25" spans="1:2">
      <c r="A25" s="88" t="s">
        <v>52</v>
      </c>
      <c r="B25" s="89">
        <v>-584083982.90360022</v>
      </c>
    </row>
    <row r="26" spans="1:2">
      <c r="A26" s="88" t="s">
        <v>53</v>
      </c>
      <c r="B26" s="89">
        <v>0</v>
      </c>
    </row>
    <row r="27" spans="1:2">
      <c r="A27" s="88" t="s">
        <v>54</v>
      </c>
      <c r="B27" s="89">
        <v>2278030.4100000015</v>
      </c>
    </row>
    <row r="28" spans="1:2">
      <c r="A28" s="90" t="s">
        <v>55</v>
      </c>
      <c r="B28" s="80">
        <v>288058524.08639973</v>
      </c>
    </row>
    <row r="29" spans="1:2">
      <c r="A29" s="88" t="s">
        <v>56</v>
      </c>
      <c r="B29" s="89">
        <v>126000000</v>
      </c>
    </row>
    <row r="30" spans="1:2">
      <c r="A30" s="88" t="s">
        <v>57</v>
      </c>
      <c r="B30" s="89">
        <v>19351682.04000001</v>
      </c>
    </row>
    <row r="31" spans="1:2">
      <c r="A31" s="88" t="s">
        <v>58</v>
      </c>
      <c r="B31" s="89">
        <v>0</v>
      </c>
    </row>
    <row r="32" spans="1:2">
      <c r="A32" s="88" t="s">
        <v>59</v>
      </c>
      <c r="B32" s="89">
        <v>0</v>
      </c>
    </row>
    <row r="33" spans="1:2">
      <c r="A33" s="90" t="s">
        <v>60</v>
      </c>
      <c r="B33" s="80">
        <v>145351682.04000002</v>
      </c>
    </row>
    <row r="34" spans="1:2">
      <c r="A34" s="90" t="s">
        <v>61</v>
      </c>
      <c r="B34" s="80">
        <v>142706842.04639971</v>
      </c>
    </row>
    <row r="35" spans="1:2">
      <c r="A35" s="88" t="s">
        <v>62</v>
      </c>
      <c r="B35" s="89"/>
    </row>
    <row r="36" spans="1:2">
      <c r="A36" s="88" t="s">
        <v>63</v>
      </c>
      <c r="B36" s="89">
        <v>0</v>
      </c>
    </row>
    <row r="37" spans="1:2">
      <c r="A37" s="88" t="s">
        <v>64</v>
      </c>
      <c r="B37" s="89">
        <v>0</v>
      </c>
    </row>
    <row r="38" spans="1:2">
      <c r="A38" s="88" t="s">
        <v>65</v>
      </c>
      <c r="B38" s="89">
        <v>123772001236.81</v>
      </c>
    </row>
    <row r="39" spans="1:2">
      <c r="A39" s="88" t="s">
        <v>66</v>
      </c>
      <c r="B39" s="89">
        <v>0</v>
      </c>
    </row>
    <row r="40" spans="1:2">
      <c r="A40" s="88" t="s">
        <v>67</v>
      </c>
      <c r="B40" s="89">
        <v>0</v>
      </c>
    </row>
    <row r="41" spans="1:2">
      <c r="A41" s="90" t="s">
        <v>68</v>
      </c>
      <c r="B41" s="80">
        <v>123772001236.81</v>
      </c>
    </row>
    <row r="42" spans="1:2">
      <c r="A42" s="88" t="s">
        <v>69</v>
      </c>
      <c r="B42" s="89">
        <v>124772001236.81</v>
      </c>
    </row>
    <row r="43" spans="1:2">
      <c r="A43" s="88" t="s">
        <v>70</v>
      </c>
      <c r="B43" s="89">
        <v>364589814.08000034</v>
      </c>
    </row>
    <row r="44" spans="1:2">
      <c r="A44" s="88" t="s">
        <v>71</v>
      </c>
      <c r="B44" s="89">
        <v>0</v>
      </c>
    </row>
    <row r="45" spans="1:2">
      <c r="A45" s="88" t="s">
        <v>72</v>
      </c>
      <c r="B45" s="89">
        <v>0</v>
      </c>
    </row>
    <row r="46" spans="1:2">
      <c r="A46" s="90" t="s">
        <v>73</v>
      </c>
      <c r="B46" s="80">
        <v>125136591050.89</v>
      </c>
    </row>
    <row r="47" spans="1:2">
      <c r="A47" s="90" t="s">
        <v>74</v>
      </c>
      <c r="B47" s="80">
        <v>-1364589814.0800018</v>
      </c>
    </row>
    <row r="48" spans="1:2">
      <c r="A48" s="90" t="s">
        <v>75</v>
      </c>
      <c r="B48" s="89">
        <v>150133.35</v>
      </c>
    </row>
    <row r="49" spans="1:3">
      <c r="A49" s="90" t="s">
        <v>76</v>
      </c>
      <c r="B49" s="80">
        <v>42754482.029997446</v>
      </c>
    </row>
    <row r="50" spans="1:3">
      <c r="A50" s="90" t="s">
        <v>77</v>
      </c>
      <c r="B50" s="89">
        <v>7980598408.8299999</v>
      </c>
    </row>
    <row r="51" spans="1:3" ht="14.25" thickBot="1">
      <c r="A51" s="90" t="s">
        <v>78</v>
      </c>
      <c r="B51" s="95">
        <v>8023352890.8599977</v>
      </c>
      <c r="C51" s="36">
        <f>B51-合并资产负债表!B6-合并资产负债表!B8</f>
        <v>-2294390183.460001</v>
      </c>
    </row>
    <row r="52" spans="1:3" ht="15" thickTop="1" thickBot="1">
      <c r="A52" s="118" t="s">
        <v>79</v>
      </c>
      <c r="B52" s="118"/>
    </row>
    <row r="53" spans="1:3" ht="14.25" thickTop="1">
      <c r="A53" s="92" t="s">
        <v>80</v>
      </c>
      <c r="B53" s="89">
        <v>-175828797.72999999</v>
      </c>
      <c r="C53" s="35">
        <f>B53-合并损益表!C28</f>
        <v>-410462147.23000008</v>
      </c>
    </row>
    <row r="54" spans="1:3">
      <c r="A54" s="93" t="s">
        <v>81</v>
      </c>
      <c r="B54" s="89">
        <v>-1697663.9799999997</v>
      </c>
    </row>
    <row r="55" spans="1:3">
      <c r="A55" s="93" t="s">
        <v>82</v>
      </c>
      <c r="B55" s="89">
        <v>9690009.6899999995</v>
      </c>
    </row>
    <row r="56" spans="1:3">
      <c r="A56" s="93" t="s">
        <v>83</v>
      </c>
      <c r="B56" s="89">
        <v>5911676.3499999996</v>
      </c>
    </row>
    <row r="57" spans="1:3">
      <c r="A57" s="93" t="s">
        <v>84</v>
      </c>
      <c r="B57" s="89">
        <v>3630112.9899999998</v>
      </c>
    </row>
    <row r="58" spans="1:3" ht="24">
      <c r="A58" s="93" t="s">
        <v>85</v>
      </c>
      <c r="B58" s="89">
        <v>425390.82</v>
      </c>
    </row>
    <row r="59" spans="1:3">
      <c r="A59" s="93" t="s">
        <v>86</v>
      </c>
      <c r="B59" s="89">
        <v>0</v>
      </c>
    </row>
    <row r="60" spans="1:3">
      <c r="A60" s="93" t="s">
        <v>87</v>
      </c>
      <c r="B60" s="89">
        <v>-32179693.399999984</v>
      </c>
    </row>
    <row r="61" spans="1:3">
      <c r="A61" s="93" t="s">
        <v>88</v>
      </c>
      <c r="B61" s="89">
        <v>175972636.54000002</v>
      </c>
    </row>
    <row r="62" spans="1:3">
      <c r="A62" s="93" t="s">
        <v>89</v>
      </c>
      <c r="B62" s="89">
        <v>-150133.35</v>
      </c>
    </row>
    <row r="63" spans="1:3">
      <c r="A63" s="93" t="s">
        <v>90</v>
      </c>
      <c r="B63" s="89">
        <v>110906662.91000009</v>
      </c>
    </row>
    <row r="64" spans="1:3">
      <c r="A64" s="93" t="s">
        <v>91</v>
      </c>
      <c r="B64" s="89">
        <v>-43626053.206399992</v>
      </c>
    </row>
    <row r="65" spans="1:3">
      <c r="A65" s="93" t="s">
        <v>92</v>
      </c>
      <c r="B65" s="89">
        <v>46901780.873600088</v>
      </c>
    </row>
    <row r="66" spans="1:3" ht="24">
      <c r="A66" s="93" t="s">
        <v>93</v>
      </c>
      <c r="B66" s="89">
        <v>-1453840482.9200001</v>
      </c>
    </row>
    <row r="67" spans="1:3">
      <c r="A67" s="93" t="s">
        <v>94</v>
      </c>
      <c r="B67" s="89">
        <v>-1014452958.37</v>
      </c>
    </row>
    <row r="68" spans="1:3">
      <c r="A68" s="93" t="s">
        <v>95</v>
      </c>
      <c r="B68" s="89">
        <v>2455114366.5963998</v>
      </c>
    </row>
    <row r="69" spans="1:3">
      <c r="A69" s="93" t="s">
        <v>96</v>
      </c>
      <c r="B69" s="89">
        <v>1177710466.9000001</v>
      </c>
    </row>
    <row r="70" spans="1:3" ht="14.25" thickBot="1">
      <c r="A70" s="94" t="s">
        <v>97</v>
      </c>
      <c r="B70" s="96">
        <v>1264487320.7136002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4"/>
  <sheetViews>
    <sheetView topLeftCell="A16" workbookViewId="0">
      <selection activeCell="B6" sqref="B6:F39"/>
    </sheetView>
  </sheetViews>
  <sheetFormatPr defaultRowHeight="13.5"/>
  <cols>
    <col min="1" max="1" width="24.875" bestFit="1" customWidth="1"/>
    <col min="2" max="3" width="19.375" bestFit="1" customWidth="1"/>
    <col min="4" max="4" width="29.875" bestFit="1" customWidth="1"/>
    <col min="5" max="5" width="21.875" customWidth="1"/>
    <col min="6" max="6" width="23.25" customWidth="1"/>
    <col min="7" max="7" width="22.75" bestFit="1" customWidth="1"/>
  </cols>
  <sheetData>
    <row r="2" spans="1:6" ht="18.75">
      <c r="A2" s="119" t="s">
        <v>0</v>
      </c>
      <c r="B2" s="120"/>
      <c r="C2" s="120"/>
      <c r="D2" s="120"/>
      <c r="E2" s="120"/>
      <c r="F2" s="120"/>
    </row>
    <row r="3" spans="1:6" ht="14.25" thickBot="1">
      <c r="A3" s="37" t="s">
        <v>19</v>
      </c>
      <c r="B3" s="37"/>
      <c r="C3" s="67"/>
      <c r="D3" s="68">
        <f>合并资产负债表!D3</f>
        <v>43555</v>
      </c>
      <c r="E3" s="69" t="s">
        <v>1</v>
      </c>
      <c r="F3" s="69" t="s">
        <v>2</v>
      </c>
    </row>
    <row r="4" spans="1:6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6">
      <c r="A5" s="1" t="s">
        <v>7</v>
      </c>
      <c r="B5" s="2"/>
      <c r="C5" s="2"/>
      <c r="D5" s="3" t="s">
        <v>8</v>
      </c>
      <c r="E5" s="2"/>
      <c r="F5" s="14"/>
    </row>
    <row r="6" spans="1:6">
      <c r="A6" s="4" t="s">
        <v>110</v>
      </c>
      <c r="B6" s="5">
        <v>8619494823.5200005</v>
      </c>
      <c r="C6" s="6">
        <v>5995399605.7300005</v>
      </c>
      <c r="D6" s="7" t="s">
        <v>136</v>
      </c>
      <c r="E6" s="8">
        <v>0</v>
      </c>
      <c r="F6" s="27"/>
    </row>
    <row r="7" spans="1:6">
      <c r="A7" s="4" t="s">
        <v>111</v>
      </c>
      <c r="B7" s="5">
        <v>8028874630.6599998</v>
      </c>
      <c r="C7" s="6">
        <v>4393226593.75</v>
      </c>
      <c r="D7" s="7" t="s">
        <v>137</v>
      </c>
      <c r="E7" s="8">
        <v>225600000</v>
      </c>
      <c r="F7" s="27">
        <v>16649345.210000001</v>
      </c>
    </row>
    <row r="8" spans="1:6">
      <c r="A8" s="4" t="s">
        <v>112</v>
      </c>
      <c r="B8" s="5">
        <v>1343277951.6700001</v>
      </c>
      <c r="C8" s="6">
        <v>943417837.88</v>
      </c>
      <c r="D8" s="7" t="s">
        <v>138</v>
      </c>
      <c r="E8" s="8">
        <v>0</v>
      </c>
      <c r="F8" s="29">
        <v>0</v>
      </c>
    </row>
    <row r="9" spans="1:6">
      <c r="A9" s="4" t="s">
        <v>113</v>
      </c>
      <c r="B9" s="5">
        <v>1122209669.4100001</v>
      </c>
      <c r="C9" s="6">
        <v>737675147.34000003</v>
      </c>
      <c r="D9" s="58" t="s">
        <v>139</v>
      </c>
      <c r="E9" s="8">
        <v>0</v>
      </c>
      <c r="F9" s="27">
        <v>0</v>
      </c>
    </row>
    <row r="10" spans="1:6">
      <c r="A10" s="4" t="s">
        <v>114</v>
      </c>
      <c r="B10" s="5">
        <v>0</v>
      </c>
      <c r="C10" s="6">
        <v>0</v>
      </c>
      <c r="D10" s="10" t="s">
        <v>140</v>
      </c>
      <c r="E10" s="8">
        <v>1835293.66</v>
      </c>
      <c r="F10" s="27">
        <v>212172.82</v>
      </c>
    </row>
    <row r="11" spans="1:6">
      <c r="A11" s="4" t="s">
        <v>115</v>
      </c>
      <c r="B11" s="5">
        <v>0</v>
      </c>
      <c r="C11" s="6">
        <v>0</v>
      </c>
      <c r="D11" s="7" t="s">
        <v>141</v>
      </c>
      <c r="E11" s="8">
        <v>4869330872.0600004</v>
      </c>
      <c r="F11" s="29">
        <v>4073849107.4399996</v>
      </c>
    </row>
    <row r="12" spans="1:6">
      <c r="A12" s="11" t="s">
        <v>116</v>
      </c>
      <c r="B12" s="5">
        <v>4436218071.6899996</v>
      </c>
      <c r="C12" s="6">
        <v>3448887085.1700001</v>
      </c>
      <c r="D12" s="7" t="s">
        <v>142</v>
      </c>
      <c r="E12" s="8">
        <v>9537432744.6000004</v>
      </c>
      <c r="F12" s="29">
        <v>5328580108.7800007</v>
      </c>
    </row>
    <row r="13" spans="1:6">
      <c r="A13" s="4" t="s">
        <v>117</v>
      </c>
      <c r="B13" s="5">
        <v>709081.4</v>
      </c>
      <c r="C13" s="6">
        <v>90554.89</v>
      </c>
      <c r="D13" s="7" t="s">
        <v>143</v>
      </c>
      <c r="E13" s="8">
        <v>0</v>
      </c>
      <c r="F13" s="29">
        <v>0</v>
      </c>
    </row>
    <row r="14" spans="1:6">
      <c r="A14" s="4" t="s">
        <v>118</v>
      </c>
      <c r="B14" s="5">
        <v>55865296.539999999</v>
      </c>
      <c r="C14" s="6">
        <v>45903301.119999997</v>
      </c>
      <c r="D14" s="7" t="s">
        <v>144</v>
      </c>
      <c r="E14" s="8">
        <v>164277812.16</v>
      </c>
      <c r="F14" s="29">
        <v>145101487.25999999</v>
      </c>
    </row>
    <row r="15" spans="1:6">
      <c r="A15" s="4" t="s">
        <v>119</v>
      </c>
      <c r="B15" s="5">
        <v>601012291.79999995</v>
      </c>
      <c r="C15" s="5">
        <v>376537421</v>
      </c>
      <c r="D15" s="7" t="s">
        <v>145</v>
      </c>
      <c r="E15" s="8">
        <v>15785096.640000001</v>
      </c>
      <c r="F15" s="29">
        <v>9661757.7699999996</v>
      </c>
    </row>
    <row r="16" spans="1:6">
      <c r="A16" s="4" t="s">
        <v>120</v>
      </c>
      <c r="B16" s="5">
        <v>0</v>
      </c>
      <c r="C16" s="6">
        <v>0</v>
      </c>
      <c r="D16" s="7" t="s">
        <v>146</v>
      </c>
      <c r="E16" s="8">
        <v>1607575298.1400001</v>
      </c>
      <c r="F16" s="29">
        <v>52211220.409999996</v>
      </c>
    </row>
    <row r="17" spans="1:6">
      <c r="A17" s="4" t="s">
        <v>121</v>
      </c>
      <c r="B17" s="5">
        <v>1734203483.27</v>
      </c>
      <c r="C17" s="6">
        <v>1893950089.5999999</v>
      </c>
      <c r="D17" s="7" t="s">
        <v>147</v>
      </c>
      <c r="E17" s="8">
        <v>0</v>
      </c>
      <c r="F17" s="29">
        <v>0</v>
      </c>
    </row>
    <row r="18" spans="1:6">
      <c r="A18" s="4" t="s">
        <v>122</v>
      </c>
      <c r="B18" s="5">
        <v>0</v>
      </c>
      <c r="C18" s="6">
        <v>0</v>
      </c>
      <c r="D18" s="7" t="s">
        <v>148</v>
      </c>
      <c r="E18" s="8">
        <v>0</v>
      </c>
      <c r="F18" s="29">
        <v>0</v>
      </c>
    </row>
    <row r="19" spans="1:6">
      <c r="A19" s="4" t="s">
        <v>123</v>
      </c>
      <c r="B19" s="5">
        <v>8009956420.8199997</v>
      </c>
      <c r="C19" s="6">
        <v>5328576100.1199999</v>
      </c>
      <c r="D19" s="7" t="s">
        <v>149</v>
      </c>
      <c r="E19" s="8">
        <v>0</v>
      </c>
      <c r="F19" s="29">
        <v>0</v>
      </c>
    </row>
    <row r="20" spans="1:6">
      <c r="A20" s="12" t="s">
        <v>124</v>
      </c>
      <c r="B20" s="5">
        <v>4552899544.8000002</v>
      </c>
      <c r="C20" s="6">
        <v>3254739044.3400002</v>
      </c>
      <c r="D20" s="7" t="s">
        <v>150</v>
      </c>
      <c r="E20" s="8">
        <v>0</v>
      </c>
      <c r="F20" s="29">
        <v>0</v>
      </c>
    </row>
    <row r="21" spans="1:6">
      <c r="A21" s="4" t="s">
        <v>125</v>
      </c>
      <c r="B21" s="5">
        <v>0</v>
      </c>
      <c r="C21" s="6">
        <v>0</v>
      </c>
      <c r="D21" s="7" t="s">
        <v>151</v>
      </c>
      <c r="E21" s="8">
        <v>3041218721.9699998</v>
      </c>
      <c r="F21" s="29">
        <v>3339599760.6700001</v>
      </c>
    </row>
    <row r="22" spans="1:6">
      <c r="A22" s="4" t="s">
        <v>126</v>
      </c>
      <c r="B22" s="5">
        <v>3300397674.52</v>
      </c>
      <c r="C22" s="6">
        <v>1951591634.7799997</v>
      </c>
      <c r="D22" s="7" t="s">
        <v>152</v>
      </c>
      <c r="E22" s="8">
        <v>0</v>
      </c>
      <c r="F22" s="29">
        <v>0</v>
      </c>
    </row>
    <row r="23" spans="1:6">
      <c r="A23" s="4" t="s">
        <v>127</v>
      </c>
      <c r="B23" s="5">
        <v>156659201.5</v>
      </c>
      <c r="C23" s="6">
        <v>122245421</v>
      </c>
      <c r="D23" s="13" t="s">
        <v>109</v>
      </c>
      <c r="E23" s="8">
        <v>0</v>
      </c>
      <c r="F23" s="29">
        <v>0</v>
      </c>
    </row>
    <row r="24" spans="1:6">
      <c r="A24" s="4" t="s">
        <v>128</v>
      </c>
      <c r="B24" s="5">
        <v>710986622.20000005</v>
      </c>
      <c r="C24" s="6">
        <v>710986622.20000005</v>
      </c>
      <c r="D24" s="7" t="s">
        <v>153</v>
      </c>
      <c r="E24" s="8">
        <v>0</v>
      </c>
      <c r="F24" s="29">
        <v>0</v>
      </c>
    </row>
    <row r="25" spans="1:6">
      <c r="A25" s="4" t="s">
        <v>129</v>
      </c>
      <c r="B25" s="5">
        <v>0</v>
      </c>
      <c r="C25" s="6">
        <v>0</v>
      </c>
      <c r="D25" s="7" t="s">
        <v>154</v>
      </c>
      <c r="E25" s="8">
        <v>64620853.710000001</v>
      </c>
      <c r="F25" s="29">
        <v>52327978.619999997</v>
      </c>
    </row>
    <row r="26" spans="1:6">
      <c r="A26" s="4" t="s">
        <v>130</v>
      </c>
      <c r="B26" s="5">
        <v>82693468.370000005</v>
      </c>
      <c r="C26" s="6">
        <v>83201727.829999998</v>
      </c>
      <c r="D26" s="42" t="s">
        <v>209</v>
      </c>
      <c r="E26" s="64">
        <v>19527676692.939999</v>
      </c>
      <c r="F26" s="70">
        <v>13018192938.980001</v>
      </c>
    </row>
    <row r="27" spans="1:6">
      <c r="A27" s="4" t="s">
        <v>131</v>
      </c>
      <c r="B27" s="5">
        <v>28984392.699999999</v>
      </c>
      <c r="C27" s="6">
        <v>28286866.100000001</v>
      </c>
      <c r="D27" s="44" t="s">
        <v>210</v>
      </c>
      <c r="E27" s="45"/>
      <c r="F27" s="55"/>
    </row>
    <row r="28" spans="1:6">
      <c r="A28" s="4" t="s">
        <v>132</v>
      </c>
      <c r="B28" s="5">
        <v>40160212.869999997</v>
      </c>
      <c r="C28" s="5">
        <v>41128880.990000002</v>
      </c>
      <c r="D28" s="7" t="s">
        <v>155</v>
      </c>
      <c r="E28" s="8">
        <v>3441445000</v>
      </c>
      <c r="F28" s="14">
        <v>3441445000</v>
      </c>
    </row>
    <row r="29" spans="1:6">
      <c r="A29" s="4" t="s">
        <v>134</v>
      </c>
      <c r="B29" s="5">
        <v>88424268.150000006</v>
      </c>
      <c r="C29" s="5">
        <v>148612914.19999999</v>
      </c>
      <c r="D29" s="7" t="s">
        <v>156</v>
      </c>
      <c r="E29" s="8">
        <v>0</v>
      </c>
      <c r="F29" s="15">
        <v>0</v>
      </c>
    </row>
    <row r="30" spans="1:6">
      <c r="A30" s="4" t="s">
        <v>135</v>
      </c>
      <c r="B30" s="5">
        <v>58589161.149999999</v>
      </c>
      <c r="C30" s="6">
        <v>76028273.819999993</v>
      </c>
      <c r="D30" s="13" t="s">
        <v>157</v>
      </c>
      <c r="E30" s="8">
        <v>0</v>
      </c>
      <c r="F30" s="15">
        <v>0</v>
      </c>
    </row>
    <row r="31" spans="1:6">
      <c r="A31" s="4"/>
      <c r="B31" s="5"/>
      <c r="C31" s="9"/>
      <c r="D31" s="7" t="s">
        <v>158</v>
      </c>
      <c r="E31" s="8">
        <v>0</v>
      </c>
      <c r="F31" s="15">
        <v>0</v>
      </c>
    </row>
    <row r="32" spans="1:6">
      <c r="A32" s="16"/>
      <c r="B32" s="2"/>
      <c r="C32" s="2"/>
      <c r="D32" s="13" t="s">
        <v>159</v>
      </c>
      <c r="E32" s="8">
        <v>1694776910.8499999</v>
      </c>
      <c r="F32" s="15">
        <v>1694776910.8499999</v>
      </c>
    </row>
    <row r="33" spans="1:8">
      <c r="A33" s="62"/>
      <c r="B33" s="2"/>
      <c r="C33" s="2"/>
      <c r="D33" s="7" t="s">
        <v>160</v>
      </c>
      <c r="E33" s="8">
        <v>0</v>
      </c>
      <c r="F33" s="15">
        <v>0</v>
      </c>
    </row>
    <row r="34" spans="1:8">
      <c r="A34" s="17"/>
      <c r="B34" s="2"/>
      <c r="C34" s="2"/>
      <c r="D34" s="63" t="s">
        <v>161</v>
      </c>
      <c r="E34" s="8">
        <v>56468764.530000001</v>
      </c>
      <c r="F34" s="15">
        <v>33195301.760000002</v>
      </c>
    </row>
    <row r="35" spans="1:8">
      <c r="A35" s="16"/>
      <c r="B35" s="2"/>
      <c r="C35" s="2"/>
      <c r="D35" s="7" t="s">
        <v>162</v>
      </c>
      <c r="E35" s="8">
        <v>327314195.44999999</v>
      </c>
      <c r="F35" s="15">
        <v>327314195.44999999</v>
      </c>
    </row>
    <row r="36" spans="1:8">
      <c r="A36" s="16"/>
      <c r="B36" s="18"/>
      <c r="C36" s="18"/>
      <c r="D36" s="7" t="s">
        <v>163</v>
      </c>
      <c r="E36" s="8">
        <v>656827359.15999997</v>
      </c>
      <c r="F36" s="15">
        <v>654800878.32000005</v>
      </c>
    </row>
    <row r="37" spans="1:8">
      <c r="A37" s="16"/>
      <c r="B37" s="18"/>
      <c r="C37" s="18"/>
      <c r="D37" s="7" t="s">
        <v>164</v>
      </c>
      <c r="E37" s="8">
        <v>106066623.22</v>
      </c>
      <c r="F37" s="71">
        <v>-48717944.710000008</v>
      </c>
    </row>
    <row r="38" spans="1:8">
      <c r="A38" s="16"/>
      <c r="B38" s="18"/>
      <c r="C38" s="18"/>
      <c r="D38" s="46" t="s">
        <v>213</v>
      </c>
      <c r="E38" s="49">
        <v>6282898853.21</v>
      </c>
      <c r="F38" s="56">
        <v>6102814341.6700001</v>
      </c>
    </row>
    <row r="39" spans="1:8" ht="14.25" thickBot="1">
      <c r="A39" s="50" t="s">
        <v>9</v>
      </c>
      <c r="B39" s="51">
        <v>25810575546.150005</v>
      </c>
      <c r="C39" s="51">
        <v>19121007280.650002</v>
      </c>
      <c r="D39" s="65" t="s">
        <v>214</v>
      </c>
      <c r="E39" s="51">
        <v>25810575546.149998</v>
      </c>
      <c r="F39" s="57">
        <v>19121007280.650002</v>
      </c>
      <c r="G39" s="101">
        <f>B39-E39</f>
        <v>0</v>
      </c>
      <c r="H39" s="36">
        <f>C39-F39</f>
        <v>0</v>
      </c>
    </row>
    <row r="40" spans="1:8">
      <c r="A40" s="54" t="s">
        <v>26</v>
      </c>
      <c r="B40" s="54"/>
      <c r="C40" s="113" t="s">
        <v>28</v>
      </c>
      <c r="D40" s="113"/>
      <c r="E40" s="66" t="s">
        <v>27</v>
      </c>
      <c r="F40" s="66"/>
      <c r="G40" s="35">
        <f>E35+E36+E37-F35-F36-F37-母公司损益表!C33</f>
        <v>0</v>
      </c>
    </row>
    <row r="42" spans="1:8">
      <c r="G42" s="100">
        <f>E34-F34-母公司损益表!C36</f>
        <v>0</v>
      </c>
    </row>
    <row r="44" spans="1:8">
      <c r="E44" s="35"/>
    </row>
  </sheetData>
  <mergeCells count="2">
    <mergeCell ref="A2:F2"/>
    <mergeCell ref="C40:D40"/>
  </mergeCells>
  <phoneticPr fontId="2" type="noConversion"/>
  <printOptions horizontalCentered="1"/>
  <pageMargins left="1.5748031496062993" right="0.70866141732283472" top="0.74803149606299213" bottom="0.74803149606299213" header="0.31496062992125984" footer="0.31496062992125984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49"/>
  <sheetViews>
    <sheetView workbookViewId="0">
      <selection activeCell="B5" sqref="B5:C49"/>
    </sheetView>
  </sheetViews>
  <sheetFormatPr defaultColWidth="24.75" defaultRowHeight="13.5"/>
  <cols>
    <col min="1" max="1" width="57.375" customWidth="1"/>
    <col min="2" max="2" width="29.75" customWidth="1"/>
    <col min="3" max="3" width="32.375" customWidth="1"/>
  </cols>
  <sheetData>
    <row r="2" spans="1:3" ht="18.75">
      <c r="A2" s="121" t="s">
        <v>10</v>
      </c>
      <c r="B2" s="122"/>
      <c r="C2" s="122"/>
    </row>
    <row r="3" spans="1:3" ht="14.25" thickBot="1">
      <c r="A3" s="37" t="s">
        <v>19</v>
      </c>
      <c r="B3" s="102">
        <f>合并损益表!B3</f>
        <v>43525</v>
      </c>
      <c r="C3" s="38" t="s">
        <v>11</v>
      </c>
    </row>
    <row r="4" spans="1:3">
      <c r="A4" s="39" t="s">
        <v>12</v>
      </c>
      <c r="B4" s="40" t="s">
        <v>13</v>
      </c>
      <c r="C4" s="41" t="s">
        <v>14</v>
      </c>
    </row>
    <row r="5" spans="1:3">
      <c r="A5" s="59" t="s">
        <v>165</v>
      </c>
      <c r="B5" s="60">
        <v>177973443.05999997</v>
      </c>
      <c r="C5" s="76">
        <v>405398423.12999994</v>
      </c>
    </row>
    <row r="6" spans="1:3">
      <c r="A6" s="20" t="s">
        <v>166</v>
      </c>
      <c r="B6" s="21">
        <v>36212869.340000004</v>
      </c>
      <c r="C6" s="22">
        <v>45058248.240000002</v>
      </c>
    </row>
    <row r="7" spans="1:3">
      <c r="A7" s="20" t="s">
        <v>167</v>
      </c>
      <c r="B7" s="21">
        <v>74012218.770000011</v>
      </c>
      <c r="C7" s="22">
        <v>144984738.87</v>
      </c>
    </row>
    <row r="8" spans="1:3">
      <c r="A8" s="20" t="s">
        <v>168</v>
      </c>
      <c r="B8" s="21">
        <v>37799349.429999992</v>
      </c>
      <c r="C8" s="22">
        <v>99926490.629999995</v>
      </c>
    </row>
    <row r="9" spans="1:3">
      <c r="A9" s="20" t="s">
        <v>169</v>
      </c>
      <c r="B9" s="21">
        <v>88725023.589999989</v>
      </c>
      <c r="C9" s="22">
        <v>174728084.84999999</v>
      </c>
    </row>
    <row r="10" spans="1:3">
      <c r="A10" s="20" t="s">
        <v>170</v>
      </c>
      <c r="B10" s="21">
        <v>68965893.920000002</v>
      </c>
      <c r="C10" s="22">
        <v>126410880.75</v>
      </c>
    </row>
    <row r="11" spans="1:3">
      <c r="A11" s="20" t="s">
        <v>171</v>
      </c>
      <c r="B11" s="21">
        <v>12339622.640000001</v>
      </c>
      <c r="C11" s="22">
        <v>21953773.57</v>
      </c>
    </row>
    <row r="12" spans="1:3">
      <c r="A12" s="20" t="s">
        <v>172</v>
      </c>
      <c r="B12" s="21">
        <v>17263325.640000001</v>
      </c>
      <c r="C12" s="22">
        <v>26108704.539999999</v>
      </c>
    </row>
    <row r="13" spans="1:3">
      <c r="A13" s="20" t="s">
        <v>173</v>
      </c>
      <c r="B13" s="21">
        <v>46837013.759999998</v>
      </c>
      <c r="C13" s="22">
        <v>99754499.989999995</v>
      </c>
    </row>
    <row r="14" spans="1:3">
      <c r="A14" s="20" t="s">
        <v>174</v>
      </c>
      <c r="B14" s="21">
        <v>0</v>
      </c>
      <c r="C14" s="22">
        <v>0</v>
      </c>
    </row>
    <row r="15" spans="1:3">
      <c r="A15" s="20" t="s">
        <v>175</v>
      </c>
      <c r="B15" s="21">
        <v>0</v>
      </c>
      <c r="C15" s="22">
        <v>0</v>
      </c>
    </row>
    <row r="16" spans="1:3">
      <c r="A16" s="20" t="s">
        <v>176</v>
      </c>
      <c r="B16" s="21">
        <v>0</v>
      </c>
      <c r="C16" s="22">
        <v>0</v>
      </c>
    </row>
    <row r="17" spans="1:3">
      <c r="A17" s="20" t="s">
        <v>177</v>
      </c>
      <c r="B17" s="21">
        <v>0</v>
      </c>
      <c r="C17" s="22">
        <v>0</v>
      </c>
    </row>
    <row r="18" spans="1:3">
      <c r="A18" s="20" t="s">
        <v>178</v>
      </c>
      <c r="B18" s="21">
        <v>4436997.8299999982</v>
      </c>
      <c r="C18" s="22">
        <v>79253914.609999999</v>
      </c>
    </row>
    <row r="19" spans="1:3">
      <c r="A19" s="20" t="s">
        <v>179</v>
      </c>
      <c r="B19" s="21">
        <v>83339.88</v>
      </c>
      <c r="C19" s="22">
        <v>-296306.98</v>
      </c>
    </row>
    <row r="20" spans="1:3">
      <c r="A20" s="20" t="s">
        <v>180</v>
      </c>
      <c r="B20" s="21">
        <v>1671677.7599999998</v>
      </c>
      <c r="C20" s="22">
        <v>6768562.0199999996</v>
      </c>
    </row>
    <row r="21" spans="1:3">
      <c r="A21" s="20" t="s">
        <v>181</v>
      </c>
      <c r="B21" s="21">
        <v>6520.8999999999942</v>
      </c>
      <c r="C21" s="22">
        <v>131420.4</v>
      </c>
    </row>
    <row r="22" spans="1:3">
      <c r="A22" s="59" t="s">
        <v>182</v>
      </c>
      <c r="B22" s="60">
        <v>92089044.87999998</v>
      </c>
      <c r="C22" s="76">
        <v>196132853.93000001</v>
      </c>
    </row>
    <row r="23" spans="1:3">
      <c r="A23" s="20" t="s">
        <v>183</v>
      </c>
      <c r="B23" s="21">
        <v>1605982.57</v>
      </c>
      <c r="C23" s="22">
        <v>2967416.37</v>
      </c>
    </row>
    <row r="24" spans="1:3">
      <c r="A24" s="20" t="s">
        <v>184</v>
      </c>
      <c r="B24" s="21">
        <v>82990480.829999998</v>
      </c>
      <c r="C24" s="22">
        <v>185107629.31</v>
      </c>
    </row>
    <row r="25" spans="1:3">
      <c r="A25" s="20" t="s">
        <v>185</v>
      </c>
      <c r="B25" s="21">
        <v>6817976.0199999996</v>
      </c>
      <c r="C25" s="22">
        <v>6817976.0199999996</v>
      </c>
    </row>
    <row r="26" spans="1:3">
      <c r="A26" s="20" t="s">
        <v>186</v>
      </c>
      <c r="B26" s="21">
        <v>0</v>
      </c>
      <c r="C26" s="22">
        <v>0</v>
      </c>
    </row>
    <row r="27" spans="1:3">
      <c r="A27" s="20" t="s">
        <v>187</v>
      </c>
      <c r="B27" s="21">
        <v>674605.46</v>
      </c>
      <c r="C27" s="22">
        <v>1239832.23</v>
      </c>
    </row>
    <row r="28" spans="1:3">
      <c r="A28" s="59" t="s">
        <v>188</v>
      </c>
      <c r="B28" s="60">
        <v>85884398.179999992</v>
      </c>
      <c r="C28" s="76">
        <v>209265569.19999993</v>
      </c>
    </row>
    <row r="29" spans="1:3">
      <c r="A29" s="72" t="s">
        <v>189</v>
      </c>
      <c r="B29" s="73">
        <v>0</v>
      </c>
      <c r="C29" s="77">
        <v>20317.5</v>
      </c>
    </row>
    <row r="30" spans="1:3">
      <c r="A30" s="72" t="s">
        <v>190</v>
      </c>
      <c r="B30" s="61">
        <v>20000</v>
      </c>
      <c r="C30" s="22">
        <v>44012.83</v>
      </c>
    </row>
    <row r="31" spans="1:3">
      <c r="A31" s="59" t="s">
        <v>191</v>
      </c>
      <c r="B31" s="60">
        <v>85864398.179999992</v>
      </c>
      <c r="C31" s="76">
        <v>209241873.86999992</v>
      </c>
    </row>
    <row r="32" spans="1:3">
      <c r="A32" s="72" t="s">
        <v>192</v>
      </c>
      <c r="B32" s="61">
        <v>21250601.300000001</v>
      </c>
      <c r="C32" s="78">
        <v>52430825.100000001</v>
      </c>
    </row>
    <row r="33" spans="1:3">
      <c r="A33" s="59" t="s">
        <v>193</v>
      </c>
      <c r="B33" s="60">
        <v>64613796.879999995</v>
      </c>
      <c r="C33" s="76">
        <v>156811048.76999992</v>
      </c>
    </row>
    <row r="34" spans="1:3">
      <c r="A34" s="72" t="s">
        <v>100</v>
      </c>
      <c r="B34" s="61">
        <v>64613796.879999995</v>
      </c>
      <c r="C34" s="22">
        <v>156811048.76999992</v>
      </c>
    </row>
    <row r="35" spans="1:3">
      <c r="A35" s="72" t="s">
        <v>101</v>
      </c>
      <c r="B35" s="74"/>
      <c r="C35" s="79"/>
    </row>
    <row r="36" spans="1:3">
      <c r="A36" s="59" t="s">
        <v>15</v>
      </c>
      <c r="B36" s="60">
        <v>13404927.409999995</v>
      </c>
      <c r="C36" s="76">
        <v>23273462.769999988</v>
      </c>
    </row>
    <row r="37" spans="1:3">
      <c r="A37" s="62" t="s">
        <v>194</v>
      </c>
      <c r="B37" s="24">
        <v>14744351.580000006</v>
      </c>
      <c r="C37" s="22">
        <v>25810335.330000006</v>
      </c>
    </row>
    <row r="38" spans="1:3">
      <c r="A38" s="62" t="s">
        <v>195</v>
      </c>
      <c r="B38" s="75">
        <v>0</v>
      </c>
      <c r="C38" s="22">
        <v>0</v>
      </c>
    </row>
    <row r="39" spans="1:3">
      <c r="A39" s="62" t="s">
        <v>196</v>
      </c>
      <c r="B39" s="75">
        <v>0</v>
      </c>
      <c r="C39" s="22">
        <v>0</v>
      </c>
    </row>
    <row r="40" spans="1:3">
      <c r="A40" s="62" t="s">
        <v>197</v>
      </c>
      <c r="B40" s="75">
        <v>14744351.580000006</v>
      </c>
      <c r="C40" s="22">
        <v>25810335.330000006</v>
      </c>
    </row>
    <row r="41" spans="1:3">
      <c r="A41" s="62" t="s">
        <v>198</v>
      </c>
      <c r="B41" s="75">
        <v>0</v>
      </c>
      <c r="C41" s="22">
        <v>0</v>
      </c>
    </row>
    <row r="42" spans="1:3">
      <c r="A42" s="62" t="s">
        <v>199</v>
      </c>
      <c r="B42" s="75">
        <v>-1339424.1700000116</v>
      </c>
      <c r="C42" s="22">
        <v>-2536872.5600000154</v>
      </c>
    </row>
    <row r="43" spans="1:3">
      <c r="A43" s="62" t="s">
        <v>200</v>
      </c>
      <c r="B43" s="75">
        <v>0</v>
      </c>
      <c r="C43" s="22">
        <v>0</v>
      </c>
    </row>
    <row r="44" spans="1:3">
      <c r="A44" s="62" t="s">
        <v>201</v>
      </c>
      <c r="B44" s="75">
        <v>-1339424.1700000116</v>
      </c>
      <c r="C44" s="22">
        <v>-2536872.5600000154</v>
      </c>
    </row>
    <row r="45" spans="1:3">
      <c r="A45" s="62" t="s">
        <v>202</v>
      </c>
      <c r="B45" s="75">
        <v>0</v>
      </c>
      <c r="C45" s="22">
        <v>0</v>
      </c>
    </row>
    <row r="46" spans="1:3">
      <c r="A46" s="62" t="s">
        <v>203</v>
      </c>
      <c r="B46" s="75">
        <v>0</v>
      </c>
      <c r="C46" s="22">
        <v>0</v>
      </c>
    </row>
    <row r="47" spans="1:3">
      <c r="A47" s="62" t="s">
        <v>204</v>
      </c>
      <c r="B47" s="75">
        <v>0</v>
      </c>
      <c r="C47" s="22">
        <v>0</v>
      </c>
    </row>
    <row r="48" spans="1:3">
      <c r="A48" s="62" t="s">
        <v>205</v>
      </c>
      <c r="B48" s="75">
        <v>0</v>
      </c>
      <c r="C48" s="22">
        <v>0</v>
      </c>
    </row>
    <row r="49" spans="1:3" s="109" customFormat="1" ht="14.25" thickBot="1">
      <c r="A49" s="106" t="s">
        <v>16</v>
      </c>
      <c r="B49" s="107">
        <v>78018724.289999992</v>
      </c>
      <c r="C49" s="108">
        <v>180084511.5399999</v>
      </c>
    </row>
  </sheetData>
  <mergeCells count="1">
    <mergeCell ref="A2:C2"/>
  </mergeCells>
  <phoneticPr fontId="2" type="noConversion"/>
  <pageMargins left="2.3622047244094491" right="0.70866141732283472" top="0.74803149606299213" bottom="0.74803149606299213" header="0.31496062992125984" footer="0.31496062992125984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A40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6" t="s">
        <v>98</v>
      </c>
      <c r="B2" s="116"/>
    </row>
    <row r="3" spans="1:2">
      <c r="A3" s="117"/>
      <c r="B3" s="117"/>
    </row>
    <row r="4" spans="1:2" ht="14.25" thickBot="1">
      <c r="A4" s="84" t="s">
        <v>30</v>
      </c>
      <c r="B4" s="85" t="s">
        <v>1</v>
      </c>
    </row>
    <row r="5" spans="1:2" ht="14.25" thickTop="1">
      <c r="A5" s="86" t="s">
        <v>99</v>
      </c>
      <c r="B5" s="87" t="s">
        <v>32</v>
      </c>
    </row>
    <row r="6" spans="1:2">
      <c r="A6" s="88" t="s">
        <v>33</v>
      </c>
      <c r="B6" s="89"/>
    </row>
    <row r="7" spans="1:2">
      <c r="A7" s="88" t="s">
        <v>34</v>
      </c>
      <c r="B7" s="89">
        <v>-2061327950.5900002</v>
      </c>
    </row>
    <row r="8" spans="1:2">
      <c r="A8" s="88" t="s">
        <v>35</v>
      </c>
      <c r="B8" s="89">
        <v>740953541.40999997</v>
      </c>
    </row>
    <row r="9" spans="1:2">
      <c r="A9" s="88" t="s">
        <v>36</v>
      </c>
      <c r="B9" s="89">
        <v>-100000000</v>
      </c>
    </row>
    <row r="10" spans="1:2">
      <c r="A10" s="88" t="s">
        <v>37</v>
      </c>
      <c r="B10" s="89">
        <v>1891714735.8299997</v>
      </c>
    </row>
    <row r="11" spans="1:2">
      <c r="A11" s="88" t="s">
        <v>38</v>
      </c>
      <c r="B11" s="89">
        <v>858624593.14999962</v>
      </c>
    </row>
    <row r="12" spans="1:2">
      <c r="A12" s="88" t="s">
        <v>39</v>
      </c>
      <c r="B12" s="89">
        <v>943334226.20000196</v>
      </c>
    </row>
    <row r="13" spans="1:2">
      <c r="A13" s="88" t="s">
        <v>40</v>
      </c>
      <c r="B13" s="89">
        <v>584687444.52999997</v>
      </c>
    </row>
    <row r="14" spans="1:2">
      <c r="A14" s="90" t="s">
        <v>41</v>
      </c>
      <c r="B14" s="80">
        <v>2857986590.5300007</v>
      </c>
    </row>
    <row r="15" spans="1:2">
      <c r="A15" s="88" t="s">
        <v>42</v>
      </c>
      <c r="B15" s="89">
        <v>0</v>
      </c>
    </row>
    <row r="16" spans="1:2">
      <c r="A16" s="88" t="s">
        <v>43</v>
      </c>
      <c r="B16" s="89">
        <v>0</v>
      </c>
    </row>
    <row r="17" spans="1:2">
      <c r="A17" s="88" t="s">
        <v>44</v>
      </c>
      <c r="B17" s="89">
        <v>99424329.239999995</v>
      </c>
    </row>
    <row r="18" spans="1:2">
      <c r="A18" s="88" t="s">
        <v>45</v>
      </c>
      <c r="B18" s="89">
        <v>269590535</v>
      </c>
    </row>
    <row r="19" spans="1:2">
      <c r="A19" s="88" t="s">
        <v>46</v>
      </c>
      <c r="B19" s="89">
        <v>-21791758.190000005</v>
      </c>
    </row>
    <row r="20" spans="1:2">
      <c r="A20" s="88" t="s">
        <v>47</v>
      </c>
      <c r="B20" s="89">
        <v>603633844.3000015</v>
      </c>
    </row>
    <row r="21" spans="1:2">
      <c r="A21" s="90" t="s">
        <v>48</v>
      </c>
      <c r="B21" s="80">
        <v>950856950.35000157</v>
      </c>
    </row>
    <row r="22" spans="1:2">
      <c r="A22" s="90" t="s">
        <v>49</v>
      </c>
      <c r="B22" s="80">
        <v>1907129640.1799991</v>
      </c>
    </row>
    <row r="23" spans="1:2">
      <c r="A23" s="90" t="s">
        <v>50</v>
      </c>
      <c r="B23" s="91">
        <v>0</v>
      </c>
    </row>
    <row r="24" spans="1:2">
      <c r="A24" s="88" t="s">
        <v>51</v>
      </c>
      <c r="B24" s="89">
        <v>265856727.2299999</v>
      </c>
    </row>
    <row r="25" spans="1:2">
      <c r="A25" s="88" t="s">
        <v>52</v>
      </c>
      <c r="B25" s="89">
        <v>88500416.049999997</v>
      </c>
    </row>
    <row r="26" spans="1:2">
      <c r="A26" s="88" t="s">
        <v>53</v>
      </c>
      <c r="B26" s="89">
        <v>0</v>
      </c>
    </row>
    <row r="27" spans="1:2">
      <c r="A27" s="88" t="s">
        <v>54</v>
      </c>
      <c r="B27" s="89">
        <v>731062.97000000172</v>
      </c>
    </row>
    <row r="28" spans="1:2">
      <c r="A28" s="90" t="s">
        <v>55</v>
      </c>
      <c r="B28" s="80">
        <v>355088206.24999994</v>
      </c>
    </row>
    <row r="29" spans="1:2">
      <c r="A29" s="88" t="s">
        <v>56</v>
      </c>
      <c r="B29" s="89">
        <v>0</v>
      </c>
    </row>
    <row r="30" spans="1:2">
      <c r="A30" s="88" t="s">
        <v>57</v>
      </c>
      <c r="B30" s="89">
        <v>17266731.550000008</v>
      </c>
    </row>
    <row r="31" spans="1:2">
      <c r="A31" s="88" t="s">
        <v>58</v>
      </c>
      <c r="B31" s="89">
        <v>0</v>
      </c>
    </row>
    <row r="32" spans="1:2">
      <c r="A32" s="88" t="s">
        <v>59</v>
      </c>
      <c r="B32" s="89">
        <v>0</v>
      </c>
    </row>
    <row r="33" spans="1:2">
      <c r="A33" s="90" t="s">
        <v>60</v>
      </c>
      <c r="B33" s="80">
        <v>17266731.550000008</v>
      </c>
    </row>
    <row r="34" spans="1:2">
      <c r="A34" s="90" t="s">
        <v>61</v>
      </c>
      <c r="B34" s="80">
        <v>337821474.69999993</v>
      </c>
    </row>
    <row r="35" spans="1:2">
      <c r="A35" s="88" t="s">
        <v>62</v>
      </c>
      <c r="B35" s="89"/>
    </row>
    <row r="36" spans="1:2">
      <c r="A36" s="88" t="s">
        <v>63</v>
      </c>
      <c r="B36" s="89">
        <v>0</v>
      </c>
    </row>
    <row r="37" spans="1:2">
      <c r="A37" s="88" t="s">
        <v>64</v>
      </c>
      <c r="B37" s="89">
        <v>0</v>
      </c>
    </row>
    <row r="38" spans="1:2">
      <c r="A38" s="88" t="s">
        <v>65</v>
      </c>
      <c r="B38" s="89">
        <v>123772001236.81</v>
      </c>
    </row>
    <row r="39" spans="1:2">
      <c r="A39" s="88" t="s">
        <v>66</v>
      </c>
      <c r="B39" s="89">
        <v>0</v>
      </c>
    </row>
    <row r="40" spans="1:2">
      <c r="A40" s="88" t="s">
        <v>67</v>
      </c>
      <c r="B40" s="89">
        <v>0</v>
      </c>
    </row>
    <row r="41" spans="1:2">
      <c r="A41" s="90" t="s">
        <v>68</v>
      </c>
      <c r="B41" s="80">
        <v>123772001236.81</v>
      </c>
    </row>
    <row r="42" spans="1:2">
      <c r="A42" s="88" t="s">
        <v>69</v>
      </c>
      <c r="B42" s="89">
        <v>124772001236.81</v>
      </c>
    </row>
    <row r="43" spans="1:2">
      <c r="A43" s="88" t="s">
        <v>70</v>
      </c>
      <c r="B43" s="89">
        <v>364554953.58000034</v>
      </c>
    </row>
    <row r="44" spans="1:2">
      <c r="A44" s="88" t="s">
        <v>71</v>
      </c>
      <c r="B44" s="89">
        <v>0</v>
      </c>
    </row>
    <row r="45" spans="1:2">
      <c r="A45" s="88" t="s">
        <v>72</v>
      </c>
      <c r="B45" s="89">
        <v>0</v>
      </c>
    </row>
    <row r="46" spans="1:2">
      <c r="A46" s="90" t="s">
        <v>73</v>
      </c>
      <c r="B46" s="80">
        <v>125136556190.39</v>
      </c>
    </row>
    <row r="47" spans="1:2">
      <c r="A47" s="90" t="s">
        <v>74</v>
      </c>
      <c r="B47" s="80">
        <v>-1364554953.5800018</v>
      </c>
    </row>
    <row r="48" spans="1:2">
      <c r="A48" s="90" t="s">
        <v>75</v>
      </c>
      <c r="B48" s="89">
        <v>150133.35</v>
      </c>
    </row>
    <row r="49" spans="1:3">
      <c r="A49" s="90" t="s">
        <v>76</v>
      </c>
      <c r="B49" s="80">
        <v>880546294.64999735</v>
      </c>
    </row>
    <row r="50" spans="1:3">
      <c r="A50" s="90" t="s">
        <v>77</v>
      </c>
      <c r="B50" s="89">
        <v>6654768447.3000002</v>
      </c>
    </row>
    <row r="51" spans="1:3" ht="14.25" thickBot="1">
      <c r="A51" s="90" t="s">
        <v>78</v>
      </c>
      <c r="B51" s="95">
        <v>7535314741.9499979</v>
      </c>
      <c r="C51" s="36">
        <f>B51-母公司资产负债表!B6-母公司资产负债表!B8</f>
        <v>-2427458033.2400026</v>
      </c>
    </row>
    <row r="52" spans="1:3" ht="15" thickTop="1" thickBot="1">
      <c r="A52" s="118" t="s">
        <v>79</v>
      </c>
      <c r="B52" s="118"/>
    </row>
    <row r="53" spans="1:3" ht="14.25" thickTop="1">
      <c r="A53" s="92" t="s">
        <v>80</v>
      </c>
      <c r="B53" s="89">
        <v>-314688753.26000017</v>
      </c>
      <c r="C53" s="35">
        <f>B53-母公司损益表!C28</f>
        <v>-523954322.4600001</v>
      </c>
    </row>
    <row r="54" spans="1:3">
      <c r="A54" s="93" t="s">
        <v>81</v>
      </c>
      <c r="B54" s="89">
        <v>-1697649.8399999999</v>
      </c>
    </row>
    <row r="55" spans="1:3">
      <c r="A55" s="93" t="s">
        <v>82</v>
      </c>
      <c r="B55" s="89">
        <v>8533732.0299999993</v>
      </c>
    </row>
    <row r="56" spans="1:3">
      <c r="A56" s="93" t="s">
        <v>83</v>
      </c>
      <c r="B56" s="89">
        <v>5685906.2599999998</v>
      </c>
    </row>
    <row r="57" spans="1:3">
      <c r="A57" s="93" t="s">
        <v>84</v>
      </c>
      <c r="B57" s="89">
        <v>3594302.62</v>
      </c>
    </row>
    <row r="58" spans="1:3" ht="24">
      <c r="A58" s="93" t="s">
        <v>85</v>
      </c>
      <c r="B58" s="89">
        <v>407119.37</v>
      </c>
    </row>
    <row r="59" spans="1:3">
      <c r="A59" s="93" t="s">
        <v>86</v>
      </c>
      <c r="B59" s="89">
        <v>0</v>
      </c>
    </row>
    <row r="60" spans="1:3">
      <c r="A60" s="93" t="s">
        <v>87</v>
      </c>
      <c r="B60" s="89">
        <v>3029149.39</v>
      </c>
    </row>
    <row r="61" spans="1:3">
      <c r="A61" s="93" t="s">
        <v>88</v>
      </c>
      <c r="B61" s="89">
        <v>175972636.54000002</v>
      </c>
    </row>
    <row r="62" spans="1:3">
      <c r="A62" s="93" t="s">
        <v>89</v>
      </c>
      <c r="B62" s="89">
        <v>-150133.35</v>
      </c>
    </row>
    <row r="63" spans="1:3">
      <c r="A63" s="93" t="s">
        <v>90</v>
      </c>
      <c r="B63" s="89">
        <v>408454508.29000002</v>
      </c>
    </row>
    <row r="64" spans="1:3">
      <c r="A64" s="93" t="s">
        <v>91</v>
      </c>
      <c r="B64" s="89">
        <v>-38899289.549999997</v>
      </c>
    </row>
    <row r="65" spans="1:3">
      <c r="A65" s="93" t="s">
        <v>92</v>
      </c>
      <c r="B65" s="89">
        <v>0</v>
      </c>
    </row>
    <row r="66" spans="1:3" ht="24">
      <c r="A66" s="93" t="s">
        <v>93</v>
      </c>
      <c r="B66" s="89">
        <v>-1963575578.3400002</v>
      </c>
    </row>
    <row r="67" spans="1:3">
      <c r="A67" s="93" t="s">
        <v>94</v>
      </c>
      <c r="B67" s="89">
        <v>-287846221.61999965</v>
      </c>
    </row>
    <row r="68" spans="1:3">
      <c r="A68" s="93" t="s">
        <v>95</v>
      </c>
      <c r="B68" s="89">
        <v>2735284679.3099999</v>
      </c>
    </row>
    <row r="69" spans="1:3">
      <c r="A69" s="93" t="s">
        <v>96</v>
      </c>
      <c r="B69" s="89">
        <v>1173025232.3299999</v>
      </c>
    </row>
    <row r="70" spans="1:3" ht="14.25" thickBot="1">
      <c r="A70" s="94" t="s">
        <v>97</v>
      </c>
      <c r="B70" s="96">
        <v>1907129640.1799998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  <vt:lpstr>合并损益表!Print_Area</vt:lpstr>
      <vt:lpstr>合并资产负债表!Print_Area</vt:lpstr>
      <vt:lpstr>母公司损益表!Print_Area</vt:lpstr>
      <vt:lpstr>母公司资产负债表!Print_Area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2019-04-01T06:07:23Z</dcterms:modified>
</cp:coreProperties>
</file>