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jeon\Git\EngXExcel\"/>
    </mc:Choice>
  </mc:AlternateContent>
  <xr:revisionPtr revIDLastSave="0" documentId="13_ncr:1_{3C2EDA37-5556-478A-9FBA-AA1F44AC2318}" xr6:coauthVersionLast="47" xr6:coauthVersionMax="47" xr10:uidLastSave="{00000000-0000-0000-0000-000000000000}"/>
  <bookViews>
    <workbookView xWindow="38280" yWindow="-120" windowWidth="38640" windowHeight="21120" xr2:uid="{434A0B9F-203D-4130-9AA5-FA5F054E9551}"/>
  </bookViews>
  <sheets>
    <sheet name="Sheet1" sheetId="1" r:id="rId1"/>
    <sheet name="Sheet1 (2)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9" i="2" l="1"/>
  <c r="G19" i="2"/>
  <c r="F19" i="2"/>
  <c r="E19" i="2"/>
  <c r="D19" i="2"/>
  <c r="C19" i="2"/>
  <c r="H18" i="2"/>
  <c r="G18" i="2"/>
  <c r="F18" i="2"/>
  <c r="E18" i="2"/>
  <c r="D18" i="2"/>
  <c r="C18" i="2"/>
  <c r="E14" i="2"/>
  <c r="D14" i="2"/>
  <c r="C14" i="2"/>
  <c r="E12" i="2"/>
  <c r="D12" i="2"/>
  <c r="C12" i="2"/>
  <c r="E11" i="2"/>
  <c r="E13" i="2" s="1"/>
  <c r="D11" i="2"/>
  <c r="D13" i="2" s="1"/>
  <c r="C11" i="2"/>
  <c r="C13" i="2" s="1"/>
  <c r="I10" i="2"/>
  <c r="I12" i="2" s="1"/>
  <c r="I14" i="2" s="1"/>
  <c r="H10" i="2"/>
  <c r="H12" i="2" s="1"/>
  <c r="H14" i="2" s="1"/>
  <c r="G10" i="2"/>
  <c r="G12" i="2" s="1"/>
  <c r="G14" i="2" s="1"/>
  <c r="F10" i="2"/>
  <c r="F12" i="2" s="1"/>
  <c r="F14" i="2" s="1"/>
  <c r="E10" i="2"/>
  <c r="D10" i="2"/>
  <c r="C10" i="2"/>
  <c r="I9" i="2"/>
  <c r="H9" i="2"/>
  <c r="G9" i="2"/>
  <c r="F9" i="2"/>
  <c r="I8" i="2"/>
  <c r="H8" i="2"/>
  <c r="G8" i="2"/>
  <c r="F8" i="2"/>
  <c r="M6" i="2"/>
  <c r="M6" i="1"/>
  <c r="I8" i="1"/>
  <c r="H9" i="1"/>
  <c r="G9" i="1"/>
  <c r="F9" i="1"/>
  <c r="H8" i="1"/>
  <c r="G8" i="1"/>
  <c r="F8" i="1"/>
  <c r="F11" i="1" s="1"/>
  <c r="F13" i="1" s="1"/>
  <c r="I9" i="1"/>
  <c r="I12" i="1" s="1"/>
  <c r="I14" i="1" s="1"/>
  <c r="I10" i="1"/>
  <c r="D19" i="1"/>
  <c r="E19" i="1"/>
  <c r="F19" i="1"/>
  <c r="G19" i="1"/>
  <c r="H19" i="1"/>
  <c r="C19" i="1"/>
  <c r="D18" i="1"/>
  <c r="E18" i="1"/>
  <c r="F18" i="1"/>
  <c r="G18" i="1"/>
  <c r="H18" i="1"/>
  <c r="C18" i="1"/>
  <c r="H10" i="1"/>
  <c r="G10" i="1"/>
  <c r="F10" i="1"/>
  <c r="E10" i="1"/>
  <c r="E11" i="1" s="1"/>
  <c r="E13" i="1" s="1"/>
  <c r="D10" i="1"/>
  <c r="D11" i="1" s="1"/>
  <c r="D13" i="1" s="1"/>
  <c r="F11" i="2" l="1"/>
  <c r="F13" i="2" s="1"/>
  <c r="G11" i="2"/>
  <c r="G13" i="2" s="1"/>
  <c r="H11" i="2"/>
  <c r="H13" i="2" s="1"/>
  <c r="I11" i="2"/>
  <c r="I13" i="2" s="1"/>
  <c r="H11" i="1"/>
  <c r="H13" i="1" s="1"/>
  <c r="I11" i="1"/>
  <c r="E12" i="1"/>
  <c r="E14" i="1" s="1"/>
  <c r="H12" i="1"/>
  <c r="F12" i="1"/>
  <c r="F14" i="1" s="1"/>
  <c r="G11" i="1"/>
  <c r="G13" i="1" s="1"/>
  <c r="H14" i="1"/>
  <c r="I13" i="1"/>
  <c r="G12" i="1"/>
  <c r="G14" i="1" s="1"/>
  <c r="D12" i="1"/>
  <c r="D14" i="1" s="1"/>
  <c r="C10" i="1" l="1"/>
  <c r="C11" i="1" s="1"/>
  <c r="C13" i="1" s="1"/>
  <c r="C12" i="1" l="1"/>
  <c r="C14" i="1" s="1"/>
</calcChain>
</file>

<file path=xl/sharedStrings.xml><?xml version="1.0" encoding="utf-8"?>
<sst xmlns="http://schemas.openxmlformats.org/spreadsheetml/2006/main" count="66" uniqueCount="29">
  <si>
    <t>ZB</t>
    <phoneticPr fontId="2" type="noConversion"/>
  </si>
  <si>
    <t>ZD</t>
    <phoneticPr fontId="2" type="noConversion"/>
  </si>
  <si>
    <t>FR #0</t>
    <phoneticPr fontId="2" type="noConversion"/>
  </si>
  <si>
    <t>IY</t>
    <phoneticPr fontId="2" type="noConversion"/>
  </si>
  <si>
    <t>IZ</t>
    <phoneticPr fontId="2" type="noConversion"/>
  </si>
  <si>
    <t>NA</t>
    <phoneticPr fontId="2" type="noConversion"/>
  </si>
  <si>
    <t>B.M</t>
    <phoneticPr fontId="2" type="noConversion"/>
  </si>
  <si>
    <r>
      <rPr>
        <sz val="11"/>
        <color theme="1"/>
        <rFont val="Symbol"/>
        <family val="1"/>
        <charset val="2"/>
      </rPr>
      <t>s</t>
    </r>
    <r>
      <rPr>
        <sz val="11"/>
        <color theme="1"/>
        <rFont val="맑은 고딕"/>
        <family val="2"/>
        <charset val="129"/>
        <scheme val="minor"/>
      </rPr>
      <t>d</t>
    </r>
    <phoneticPr fontId="2" type="noConversion"/>
  </si>
  <si>
    <r>
      <rPr>
        <sz val="11"/>
        <color theme="1"/>
        <rFont val="Symbol"/>
        <family val="1"/>
        <charset val="2"/>
      </rPr>
      <t>s</t>
    </r>
    <r>
      <rPr>
        <sz val="11"/>
        <color theme="1"/>
        <rFont val="맑은 고딕"/>
        <family val="2"/>
        <charset val="129"/>
        <scheme val="minor"/>
      </rPr>
      <t>b</t>
    </r>
    <phoneticPr fontId="2" type="noConversion"/>
  </si>
  <si>
    <t>FR#2</t>
    <phoneticPr fontId="2" type="noConversion"/>
  </si>
  <si>
    <t>X</t>
    <phoneticPr fontId="2" type="noConversion"/>
  </si>
  <si>
    <t>m</t>
    <phoneticPr fontId="2" type="noConversion"/>
  </si>
  <si>
    <t>m4</t>
    <phoneticPr fontId="2" type="noConversion"/>
  </si>
  <si>
    <t>m3</t>
    <phoneticPr fontId="2" type="noConversion"/>
  </si>
  <si>
    <t>kN-m</t>
    <phoneticPr fontId="2" type="noConversion"/>
  </si>
  <si>
    <t>N/mm2</t>
    <phoneticPr fontId="2" type="noConversion"/>
  </si>
  <si>
    <t>FR#4</t>
    <phoneticPr fontId="2" type="noConversion"/>
  </si>
  <si>
    <t>FR#6</t>
  </si>
  <si>
    <t>FR#7+2000</t>
    <phoneticPr fontId="2" type="noConversion"/>
  </si>
  <si>
    <t>FR#9</t>
    <phoneticPr fontId="2" type="noConversion"/>
  </si>
  <si>
    <t>FR#11</t>
    <phoneticPr fontId="2" type="noConversion"/>
  </si>
  <si>
    <t>TOP</t>
    <phoneticPr fontId="2" type="noConversion"/>
  </si>
  <si>
    <t>k</t>
    <phoneticPr fontId="2" type="noConversion"/>
  </si>
  <si>
    <t>fd</t>
    <phoneticPr fontId="2" type="noConversion"/>
  </si>
  <si>
    <t>fb</t>
    <phoneticPr fontId="2" type="noConversion"/>
  </si>
  <si>
    <t>mm</t>
    <phoneticPr fontId="2" type="noConversion"/>
  </si>
  <si>
    <r>
      <rPr>
        <sz val="11"/>
        <color theme="1"/>
        <rFont val="Wingdings"/>
        <charset val="2"/>
      </rPr>
      <t xml:space="preserve">T </t>
    </r>
    <r>
      <rPr>
        <sz val="11"/>
        <color theme="1"/>
        <rFont val="맑은 고딕"/>
        <family val="2"/>
        <charset val="129"/>
        <scheme val="minor"/>
      </rPr>
      <t>Vertical Bending Moments</t>
    </r>
    <phoneticPr fontId="2" type="noConversion"/>
  </si>
  <si>
    <t>FR#</t>
    <phoneticPr fontId="2" type="noConversion"/>
  </si>
  <si>
    <t>7+2000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</si>
</sst>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8" formatCode="0.000"/>
  </numFmts>
  <fonts count="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Symbol"/>
      <family val="1"/>
      <charset val="2"/>
    </font>
    <font>
      <sz val="11"/>
      <color theme="1"/>
      <name val="맑은 고딕"/>
      <family val="1"/>
      <charset val="2"/>
      <scheme val="minor"/>
    </font>
    <font>
      <sz val="11"/>
      <color theme="1"/>
      <name val="Wingdings"/>
      <charset val="2"/>
    </font>
    <font>
      <sz val="11"/>
      <color theme="1"/>
      <name val="맑은 고딕"/>
      <family val="2"/>
      <charset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3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8" fontId="0" fillId="0" borderId="0" xfId="0" applyNumberFormat="1">
      <alignment vertical="center"/>
    </xf>
    <xf numFmtId="0" fontId="6" fillId="0" borderId="0" xfId="0" applyFont="1" applyAlignment="1">
      <alignment vertical="center"/>
    </xf>
    <xf numFmtId="0" fontId="0" fillId="2" borderId="1" xfId="0" applyNumberFormat="1" applyFill="1" applyBorder="1" applyAlignment="1">
      <alignment horizontal="center" vertical="center"/>
    </xf>
    <xf numFmtId="0" fontId="0" fillId="2" borderId="1" xfId="1" applyNumberFormat="1" applyFont="1" applyFill="1" applyBorder="1" applyAlignment="1">
      <alignment horizontal="center" vertical="center"/>
    </xf>
    <xf numFmtId="178" fontId="0" fillId="2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41" fontId="0" fillId="3" borderId="1" xfId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E6B4C-345F-4697-9764-BC4C37EC1340}">
  <dimension ref="A2:M29"/>
  <sheetViews>
    <sheetView tabSelected="1" workbookViewId="0">
      <selection activeCell="J11" sqref="J11"/>
    </sheetView>
  </sheetViews>
  <sheetFormatPr defaultColWidth="11.08203125" defaultRowHeight="17" x14ac:dyDescent="0.45"/>
  <cols>
    <col min="1" max="1" width="7.33203125" style="1" customWidth="1"/>
    <col min="2" max="2" width="8.1640625" style="1" customWidth="1"/>
    <col min="3" max="3" width="13" bestFit="1" customWidth="1"/>
  </cols>
  <sheetData>
    <row r="2" spans="1:13" x14ac:dyDescent="0.45">
      <c r="A2" s="7"/>
      <c r="B2" s="7"/>
      <c r="C2" s="7" t="s">
        <v>2</v>
      </c>
      <c r="D2" s="7" t="s">
        <v>9</v>
      </c>
      <c r="E2" s="7" t="s">
        <v>16</v>
      </c>
      <c r="F2" s="7" t="s">
        <v>17</v>
      </c>
      <c r="G2" s="7" t="s">
        <v>18</v>
      </c>
      <c r="H2" s="7" t="s">
        <v>19</v>
      </c>
      <c r="I2" s="7" t="s">
        <v>20</v>
      </c>
      <c r="K2" s="1" t="s">
        <v>22</v>
      </c>
      <c r="L2">
        <v>0.72</v>
      </c>
    </row>
    <row r="3" spans="1:13" x14ac:dyDescent="0.45">
      <c r="A3" s="7" t="s">
        <v>10</v>
      </c>
      <c r="B3" s="7" t="s">
        <v>25</v>
      </c>
      <c r="C3" s="8">
        <v>0</v>
      </c>
      <c r="D3" s="9">
        <v>8000</v>
      </c>
      <c r="E3" s="9">
        <v>160000</v>
      </c>
      <c r="F3" s="9">
        <v>240000</v>
      </c>
      <c r="G3" s="9">
        <v>300000</v>
      </c>
      <c r="H3" s="9">
        <v>360000</v>
      </c>
      <c r="I3" s="9">
        <v>440000</v>
      </c>
      <c r="K3" s="1"/>
    </row>
    <row r="4" spans="1:13" x14ac:dyDescent="0.45">
      <c r="A4" s="7" t="s">
        <v>21</v>
      </c>
      <c r="B4" s="7" t="s">
        <v>11</v>
      </c>
      <c r="C4" s="4">
        <v>10.5</v>
      </c>
      <c r="D4" s="4">
        <v>10.5</v>
      </c>
      <c r="E4" s="4">
        <v>9.5</v>
      </c>
      <c r="F4" s="4">
        <v>8.75</v>
      </c>
      <c r="G4" s="4">
        <v>7.75</v>
      </c>
      <c r="H4" s="4">
        <v>7</v>
      </c>
      <c r="I4" s="4">
        <v>7</v>
      </c>
    </row>
    <row r="5" spans="1:13" x14ac:dyDescent="0.45">
      <c r="A5" s="7" t="s">
        <v>5</v>
      </c>
      <c r="B5" s="7" t="s">
        <v>11</v>
      </c>
      <c r="C5" s="4">
        <v>5.4390000000000001</v>
      </c>
      <c r="D5" s="4">
        <v>5.43</v>
      </c>
      <c r="E5" s="5">
        <v>5.0069999999999997</v>
      </c>
      <c r="F5" s="5">
        <v>4.32</v>
      </c>
      <c r="G5" s="5">
        <v>3.8969999999999998</v>
      </c>
      <c r="H5" s="5">
        <v>3.75</v>
      </c>
      <c r="I5" s="5">
        <v>3.5510000000000002</v>
      </c>
    </row>
    <row r="6" spans="1:13" x14ac:dyDescent="0.45">
      <c r="A6" s="7" t="s">
        <v>3</v>
      </c>
      <c r="B6" s="7" t="s">
        <v>12</v>
      </c>
      <c r="C6" s="4">
        <v>24.898700000000002</v>
      </c>
      <c r="D6" s="4">
        <v>22.220800000000001</v>
      </c>
      <c r="E6" s="4">
        <v>15.96</v>
      </c>
      <c r="F6" s="4">
        <v>13.785299999999999</v>
      </c>
      <c r="G6" s="4">
        <v>11.864000000000001</v>
      </c>
      <c r="H6" s="4">
        <v>11.5984</v>
      </c>
      <c r="I6" s="4">
        <v>10.068</v>
      </c>
      <c r="M6">
        <f>7-2.63*2</f>
        <v>1.7400000000000002</v>
      </c>
    </row>
    <row r="7" spans="1:13" x14ac:dyDescent="0.45">
      <c r="A7" s="7" t="s">
        <v>4</v>
      </c>
      <c r="B7" s="7" t="s">
        <v>12</v>
      </c>
      <c r="C7" s="4">
        <v>39.420099999999998</v>
      </c>
      <c r="D7" s="4">
        <v>22.236999999999998</v>
      </c>
      <c r="E7" s="4">
        <v>18.899699999999999</v>
      </c>
      <c r="F7" s="4">
        <v>20.8903</v>
      </c>
      <c r="G7" s="4">
        <v>21.553000000000001</v>
      </c>
      <c r="H7" s="4">
        <v>23.785900000000002</v>
      </c>
      <c r="I7" s="4">
        <v>30.297000000000001</v>
      </c>
    </row>
    <row r="8" spans="1:13" x14ac:dyDescent="0.45">
      <c r="A8" s="7" t="s">
        <v>1</v>
      </c>
      <c r="B8" s="7" t="s">
        <v>13</v>
      </c>
      <c r="C8" s="4">
        <v>4.92</v>
      </c>
      <c r="D8" s="4">
        <v>4.383</v>
      </c>
      <c r="E8" s="4">
        <v>3.968</v>
      </c>
      <c r="F8" s="6">
        <f>F6/(F4-F5)</f>
        <v>3.1118058690744923</v>
      </c>
      <c r="G8" s="6">
        <f>G6/(G4-G5)</f>
        <v>3.0791590968076825</v>
      </c>
      <c r="H8" s="6">
        <f>H6/(H4-H5)</f>
        <v>3.5687384615384614</v>
      </c>
      <c r="I8" s="6">
        <f>I6/(I4-I5)</f>
        <v>2.9191069875326181</v>
      </c>
    </row>
    <row r="9" spans="1:13" x14ac:dyDescent="0.45">
      <c r="A9" s="7" t="s">
        <v>0</v>
      </c>
      <c r="B9" s="7" t="s">
        <v>13</v>
      </c>
      <c r="C9" s="4">
        <v>4.577</v>
      </c>
      <c r="D9" s="4">
        <v>4.0919999999999996</v>
      </c>
      <c r="E9" s="4">
        <v>3.1040000000000001</v>
      </c>
      <c r="F9" s="6">
        <f t="shared" ref="F9:H9" si="0">F6/F5</f>
        <v>3.1910416666666661</v>
      </c>
      <c r="G9" s="6">
        <f t="shared" si="0"/>
        <v>3.0443931229150634</v>
      </c>
      <c r="H9" s="6">
        <f t="shared" si="0"/>
        <v>3.0929066666666665</v>
      </c>
      <c r="I9" s="6">
        <f>I6/I5</f>
        <v>2.8352576738946773</v>
      </c>
    </row>
    <row r="10" spans="1:13" x14ac:dyDescent="0.45">
      <c r="A10" s="7" t="s">
        <v>6</v>
      </c>
      <c r="B10" s="7" t="s">
        <v>14</v>
      </c>
      <c r="C10" s="5">
        <f>1.2*10^6</f>
        <v>1200000</v>
      </c>
      <c r="D10" s="5">
        <f>1*10^6</f>
        <v>1000000</v>
      </c>
      <c r="E10" s="4">
        <f>8.06*10^5</f>
        <v>806000</v>
      </c>
      <c r="F10" s="4">
        <f t="shared" ref="F10:H10" si="1">8.06*10^5</f>
        <v>806000</v>
      </c>
      <c r="G10" s="4">
        <f t="shared" si="1"/>
        <v>806000</v>
      </c>
      <c r="H10" s="4">
        <f t="shared" si="1"/>
        <v>806000</v>
      </c>
      <c r="I10" s="5">
        <f>8.06*10^5</f>
        <v>806000</v>
      </c>
    </row>
    <row r="11" spans="1:13" x14ac:dyDescent="0.45">
      <c r="A11" s="10" t="s">
        <v>7</v>
      </c>
      <c r="B11" s="10" t="s">
        <v>15</v>
      </c>
      <c r="C11" s="6">
        <f>C10/(C8*1000)</f>
        <v>243.90243902439025</v>
      </c>
      <c r="D11" s="6">
        <f>D10/(D8*1000)</f>
        <v>228.15423226100845</v>
      </c>
      <c r="E11" s="6">
        <f t="shared" ref="E11:G11" si="2">E10/(E8*1000)</f>
        <v>203.125</v>
      </c>
      <c r="F11" s="6">
        <f>F10/(F8*1000)</f>
        <v>259.01358693680947</v>
      </c>
      <c r="G11" s="6">
        <f t="shared" si="2"/>
        <v>261.75977747808497</v>
      </c>
      <c r="H11" s="6">
        <f>H10/(H8*1000)</f>
        <v>225.8501172575528</v>
      </c>
      <c r="I11" s="6">
        <f>I10/(I8*1000)</f>
        <v>276.11183949145811</v>
      </c>
    </row>
    <row r="12" spans="1:13" x14ac:dyDescent="0.45">
      <c r="A12" s="10" t="s">
        <v>8</v>
      </c>
      <c r="B12" s="10" t="s">
        <v>15</v>
      </c>
      <c r="C12" s="6">
        <f>C10/(C9*1000)</f>
        <v>262.18046755516713</v>
      </c>
      <c r="D12" s="6">
        <f>D10/(D9*1000)</f>
        <v>244.37927663734118</v>
      </c>
      <c r="E12" s="6">
        <f t="shared" ref="E12:G12" si="3">E10/(E9*1000)</f>
        <v>259.66494845360825</v>
      </c>
      <c r="F12" s="6">
        <f t="shared" si="3"/>
        <v>252.5820983221258</v>
      </c>
      <c r="G12" s="6">
        <f t="shared" si="3"/>
        <v>264.74898853674978</v>
      </c>
      <c r="H12" s="6">
        <f>H10/(H9*1000)</f>
        <v>260.59628914333013</v>
      </c>
      <c r="I12" s="6">
        <f>I10/(I9*1000)</f>
        <v>284.2775129121971</v>
      </c>
    </row>
    <row r="13" spans="1:13" x14ac:dyDescent="0.45">
      <c r="A13" s="7" t="s">
        <v>23</v>
      </c>
      <c r="B13" s="7"/>
      <c r="C13" s="6">
        <f>C11/285</f>
        <v>0.85579803166452717</v>
      </c>
      <c r="D13" s="6">
        <f t="shared" ref="D13:I13" si="4">D11/285</f>
        <v>0.80054116582809975</v>
      </c>
      <c r="E13" s="6">
        <f t="shared" si="4"/>
        <v>0.71271929824561409</v>
      </c>
      <c r="F13" s="6">
        <f t="shared" si="4"/>
        <v>0.9088196032870508</v>
      </c>
      <c r="G13" s="6">
        <f t="shared" si="4"/>
        <v>0.91845535957222801</v>
      </c>
      <c r="H13" s="6">
        <f t="shared" si="4"/>
        <v>0.79245655178088703</v>
      </c>
      <c r="I13" s="6">
        <f t="shared" si="4"/>
        <v>0.96881347189985301</v>
      </c>
    </row>
    <row r="14" spans="1:13" x14ac:dyDescent="0.45">
      <c r="A14" s="7" t="s">
        <v>24</v>
      </c>
      <c r="B14" s="7"/>
      <c r="C14" s="6">
        <f>C12/285</f>
        <v>0.91993146510584956</v>
      </c>
      <c r="D14" s="6">
        <f t="shared" ref="D14:I14" si="5">D12/285</f>
        <v>0.857471146095934</v>
      </c>
      <c r="E14" s="6">
        <f t="shared" si="5"/>
        <v>0.91110508229336229</v>
      </c>
      <c r="F14" s="6">
        <f t="shared" si="5"/>
        <v>0.88625297656886248</v>
      </c>
      <c r="G14" s="6">
        <f t="shared" si="5"/>
        <v>0.92894381942719217</v>
      </c>
      <c r="H14" s="6">
        <f t="shared" si="5"/>
        <v>0.91437294436256189</v>
      </c>
      <c r="I14" s="6">
        <f t="shared" si="5"/>
        <v>0.99746495758665643</v>
      </c>
    </row>
    <row r="18" spans="1:8" x14ac:dyDescent="0.45">
      <c r="C18" s="2">
        <f t="shared" ref="C18:H18" si="6">C6/C5</f>
        <v>4.5778084206655638</v>
      </c>
      <c r="D18" s="2">
        <f t="shared" si="6"/>
        <v>4.0922283609576429</v>
      </c>
      <c r="E18" s="2">
        <f t="shared" si="6"/>
        <v>3.1875374475733977</v>
      </c>
      <c r="F18" s="2">
        <f t="shared" si="6"/>
        <v>3.1910416666666661</v>
      </c>
      <c r="G18" s="2">
        <f t="shared" si="6"/>
        <v>3.0443931229150634</v>
      </c>
      <c r="H18" s="2">
        <f t="shared" si="6"/>
        <v>3.0929066666666665</v>
      </c>
    </row>
    <row r="19" spans="1:8" x14ac:dyDescent="0.45">
      <c r="C19" s="2">
        <f>C6/(C4-C5)</f>
        <v>4.9197194230389254</v>
      </c>
      <c r="D19" s="2">
        <f>D6/(D4-D5)</f>
        <v>4.3828007889546345</v>
      </c>
      <c r="E19" s="2">
        <f>E6/(E4-E5)</f>
        <v>3.552192299131983</v>
      </c>
      <c r="F19" s="2">
        <f>F6/(F4-F5)</f>
        <v>3.1118058690744923</v>
      </c>
      <c r="G19" s="2">
        <f>G6/(G4-G5)</f>
        <v>3.0791590968076825</v>
      </c>
      <c r="H19" s="2">
        <f>H6/(H4-H5)</f>
        <v>3.5687384615384614</v>
      </c>
    </row>
    <row r="22" spans="1:8" x14ac:dyDescent="0.45">
      <c r="A22" s="3" t="s">
        <v>26</v>
      </c>
    </row>
    <row r="23" spans="1:8" x14ac:dyDescent="0.45">
      <c r="B23" s="1" t="s">
        <v>27</v>
      </c>
    </row>
    <row r="24" spans="1:8" x14ac:dyDescent="0.45">
      <c r="B24" s="1">
        <v>0</v>
      </c>
    </row>
    <row r="25" spans="1:8" x14ac:dyDescent="0.45">
      <c r="B25" s="1">
        <v>2</v>
      </c>
    </row>
    <row r="26" spans="1:8" x14ac:dyDescent="0.45">
      <c r="B26" s="1">
        <v>4</v>
      </c>
    </row>
    <row r="27" spans="1:8" x14ac:dyDescent="0.45">
      <c r="B27" s="1">
        <v>6</v>
      </c>
    </row>
    <row r="28" spans="1:8" x14ac:dyDescent="0.45">
      <c r="B28" s="1" t="s">
        <v>28</v>
      </c>
    </row>
    <row r="29" spans="1:8" x14ac:dyDescent="0.45">
      <c r="B29" s="1">
        <v>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E8135-345A-4666-B153-ECEAF69C8B06}">
  <dimension ref="A2:M29"/>
  <sheetViews>
    <sheetView workbookViewId="0">
      <selection activeCell="J11" sqref="J11"/>
    </sheetView>
  </sheetViews>
  <sheetFormatPr defaultColWidth="11.08203125" defaultRowHeight="17" x14ac:dyDescent="0.45"/>
  <cols>
    <col min="1" max="1" width="7.33203125" style="1" customWidth="1"/>
    <col min="2" max="2" width="8.1640625" style="1" customWidth="1"/>
    <col min="3" max="3" width="13" bestFit="1" customWidth="1"/>
  </cols>
  <sheetData>
    <row r="2" spans="1:13" x14ac:dyDescent="0.45">
      <c r="A2" s="7"/>
      <c r="B2" s="7"/>
      <c r="C2" s="7" t="s">
        <v>2</v>
      </c>
      <c r="D2" s="7" t="s">
        <v>9</v>
      </c>
      <c r="E2" s="7" t="s">
        <v>16</v>
      </c>
      <c r="F2" s="7" t="s">
        <v>17</v>
      </c>
      <c r="G2" s="7" t="s">
        <v>18</v>
      </c>
      <c r="H2" s="7" t="s">
        <v>19</v>
      </c>
      <c r="I2" s="7" t="s">
        <v>20</v>
      </c>
      <c r="K2" s="1" t="s">
        <v>22</v>
      </c>
      <c r="L2">
        <v>0.72</v>
      </c>
    </row>
    <row r="3" spans="1:13" x14ac:dyDescent="0.45">
      <c r="A3" s="7" t="s">
        <v>10</v>
      </c>
      <c r="B3" s="7" t="s">
        <v>25</v>
      </c>
      <c r="C3" s="8">
        <v>0</v>
      </c>
      <c r="D3" s="9">
        <v>8000</v>
      </c>
      <c r="E3" s="9">
        <v>160000</v>
      </c>
      <c r="F3" s="9">
        <v>240000</v>
      </c>
      <c r="G3" s="9">
        <v>300000</v>
      </c>
      <c r="H3" s="9">
        <v>360000</v>
      </c>
      <c r="I3" s="9">
        <v>440000</v>
      </c>
      <c r="K3" s="1"/>
    </row>
    <row r="4" spans="1:13" x14ac:dyDescent="0.45">
      <c r="A4" s="7" t="s">
        <v>21</v>
      </c>
      <c r="B4" s="7" t="s">
        <v>11</v>
      </c>
      <c r="C4" s="4">
        <v>10.5</v>
      </c>
      <c r="D4" s="4">
        <v>10.5</v>
      </c>
      <c r="E4" s="4">
        <v>9.5</v>
      </c>
      <c r="F4" s="4">
        <v>8.75</v>
      </c>
      <c r="G4" s="4">
        <v>7.75</v>
      </c>
      <c r="H4" s="4">
        <v>7</v>
      </c>
      <c r="I4" s="4">
        <v>7</v>
      </c>
    </row>
    <row r="5" spans="1:13" x14ac:dyDescent="0.45">
      <c r="A5" s="7" t="s">
        <v>5</v>
      </c>
      <c r="B5" s="7" t="s">
        <v>11</v>
      </c>
      <c r="C5" s="4">
        <v>5.4390000000000001</v>
      </c>
      <c r="D5" s="4">
        <v>5.43</v>
      </c>
      <c r="E5" s="5">
        <v>5.0069999999999997</v>
      </c>
      <c r="F5" s="5">
        <v>4.32</v>
      </c>
      <c r="G5" s="5">
        <v>3.8969999999999998</v>
      </c>
      <c r="H5" s="5">
        <v>3.75</v>
      </c>
      <c r="I5" s="5">
        <v>3.5510000000000002</v>
      </c>
    </row>
    <row r="6" spans="1:13" x14ac:dyDescent="0.45">
      <c r="A6" s="7" t="s">
        <v>3</v>
      </c>
      <c r="B6" s="7" t="s">
        <v>12</v>
      </c>
      <c r="C6" s="4">
        <v>24.898700000000002</v>
      </c>
      <c r="D6" s="4">
        <v>22.220800000000001</v>
      </c>
      <c r="E6" s="4">
        <v>15.96</v>
      </c>
      <c r="F6" s="4">
        <v>13.785299999999999</v>
      </c>
      <c r="G6" s="4">
        <v>11.864000000000001</v>
      </c>
      <c r="H6" s="4">
        <v>11.5984</v>
      </c>
      <c r="I6" s="4">
        <v>10.068</v>
      </c>
      <c r="M6">
        <f>7-2.63*2</f>
        <v>1.7400000000000002</v>
      </c>
    </row>
    <row r="7" spans="1:13" x14ac:dyDescent="0.45">
      <c r="A7" s="7" t="s">
        <v>4</v>
      </c>
      <c r="B7" s="7" t="s">
        <v>12</v>
      </c>
      <c r="C7" s="4">
        <v>39.420099999999998</v>
      </c>
      <c r="D7" s="4">
        <v>22.236999999999998</v>
      </c>
      <c r="E7" s="4">
        <v>18.899699999999999</v>
      </c>
      <c r="F7" s="4">
        <v>20.8903</v>
      </c>
      <c r="G7" s="4">
        <v>21.553000000000001</v>
      </c>
      <c r="H7" s="4">
        <v>23.785900000000002</v>
      </c>
      <c r="I7" s="4">
        <v>30.297000000000001</v>
      </c>
    </row>
    <row r="8" spans="1:13" x14ac:dyDescent="0.45">
      <c r="A8" s="7" t="s">
        <v>1</v>
      </c>
      <c r="B8" s="7" t="s">
        <v>13</v>
      </c>
      <c r="C8" s="4">
        <v>4.92</v>
      </c>
      <c r="D8" s="4">
        <v>4.383</v>
      </c>
      <c r="E8" s="4">
        <v>3.968</v>
      </c>
      <c r="F8" s="6">
        <f>F6/(F4-F5)</f>
        <v>3.1118058690744923</v>
      </c>
      <c r="G8" s="6">
        <f>G6/(G4-G5)</f>
        <v>3.0791590968076825</v>
      </c>
      <c r="H8" s="6">
        <f>H6/(H4-H5)</f>
        <v>3.5687384615384614</v>
      </c>
      <c r="I8" s="6">
        <f>I6/(I4-I5)</f>
        <v>2.9191069875326181</v>
      </c>
    </row>
    <row r="9" spans="1:13" x14ac:dyDescent="0.45">
      <c r="A9" s="7" t="s">
        <v>0</v>
      </c>
      <c r="B9" s="7" t="s">
        <v>13</v>
      </c>
      <c r="C9" s="4">
        <v>4.577</v>
      </c>
      <c r="D9" s="4">
        <v>4.0919999999999996</v>
      </c>
      <c r="E9" s="4">
        <v>3.1040000000000001</v>
      </c>
      <c r="F9" s="6">
        <f t="shared" ref="F9:H9" si="0">F6/F5</f>
        <v>3.1910416666666661</v>
      </c>
      <c r="G9" s="6">
        <f t="shared" si="0"/>
        <v>3.0443931229150634</v>
      </c>
      <c r="H9" s="6">
        <f t="shared" si="0"/>
        <v>3.0929066666666665</v>
      </c>
      <c r="I9" s="6">
        <f>I6/I5</f>
        <v>2.8352576738946773</v>
      </c>
    </row>
    <row r="10" spans="1:13" x14ac:dyDescent="0.45">
      <c r="A10" s="7" t="s">
        <v>6</v>
      </c>
      <c r="B10" s="7" t="s">
        <v>14</v>
      </c>
      <c r="C10" s="5">
        <f>1.2*10^6</f>
        <v>1200000</v>
      </c>
      <c r="D10" s="5">
        <f>1*10^6</f>
        <v>1000000</v>
      </c>
      <c r="E10" s="4">
        <f>8.06*10^5</f>
        <v>806000</v>
      </c>
      <c r="F10" s="4">
        <f t="shared" ref="F10:H10" si="1">8.06*10^5</f>
        <v>806000</v>
      </c>
      <c r="G10" s="4">
        <f t="shared" si="1"/>
        <v>806000</v>
      </c>
      <c r="H10" s="4">
        <f t="shared" si="1"/>
        <v>806000</v>
      </c>
      <c r="I10" s="5">
        <f>8.06*10^5</f>
        <v>806000</v>
      </c>
    </row>
    <row r="11" spans="1:13" x14ac:dyDescent="0.45">
      <c r="A11" s="10" t="s">
        <v>7</v>
      </c>
      <c r="B11" s="10" t="s">
        <v>15</v>
      </c>
      <c r="C11" s="6">
        <f>C10/(C8*1000)</f>
        <v>243.90243902439025</v>
      </c>
      <c r="D11" s="6">
        <f>D10/(D8*1000)</f>
        <v>228.15423226100845</v>
      </c>
      <c r="E11" s="6">
        <f t="shared" ref="E11:G11" si="2">E10/(E8*1000)</f>
        <v>203.125</v>
      </c>
      <c r="F11" s="6">
        <f>F10/(F8*1000)</f>
        <v>259.01358693680947</v>
      </c>
      <c r="G11" s="6">
        <f t="shared" si="2"/>
        <v>261.75977747808497</v>
      </c>
      <c r="H11" s="6">
        <f>H10/(H8*1000)</f>
        <v>225.8501172575528</v>
      </c>
      <c r="I11" s="6">
        <f>I10/(I8*1000)</f>
        <v>276.11183949145811</v>
      </c>
    </row>
    <row r="12" spans="1:13" x14ac:dyDescent="0.45">
      <c r="A12" s="10" t="s">
        <v>8</v>
      </c>
      <c r="B12" s="10" t="s">
        <v>15</v>
      </c>
      <c r="C12" s="6">
        <f>C10/(C9*1000)</f>
        <v>262.18046755516713</v>
      </c>
      <c r="D12" s="6">
        <f>D10/(D9*1000)</f>
        <v>244.37927663734118</v>
      </c>
      <c r="E12" s="6">
        <f t="shared" ref="E12:G12" si="3">E10/(E9*1000)</f>
        <v>259.66494845360825</v>
      </c>
      <c r="F12" s="6">
        <f t="shared" si="3"/>
        <v>252.5820983221258</v>
      </c>
      <c r="G12" s="6">
        <f t="shared" si="3"/>
        <v>264.74898853674978</v>
      </c>
      <c r="H12" s="6">
        <f>H10/(H9*1000)</f>
        <v>260.59628914333013</v>
      </c>
      <c r="I12" s="6">
        <f>I10/(I9*1000)</f>
        <v>284.2775129121971</v>
      </c>
    </row>
    <row r="13" spans="1:13" x14ac:dyDescent="0.45">
      <c r="A13" s="7" t="s">
        <v>23</v>
      </c>
      <c r="B13" s="7"/>
      <c r="C13" s="6">
        <f>C11/285</f>
        <v>0.85579803166452717</v>
      </c>
      <c r="D13" s="6">
        <f t="shared" ref="D13:I14" si="4">D11/285</f>
        <v>0.80054116582809975</v>
      </c>
      <c r="E13" s="6">
        <f t="shared" si="4"/>
        <v>0.71271929824561409</v>
      </c>
      <c r="F13" s="6">
        <f t="shared" si="4"/>
        <v>0.9088196032870508</v>
      </c>
      <c r="G13" s="6">
        <f t="shared" si="4"/>
        <v>0.91845535957222801</v>
      </c>
      <c r="H13" s="6">
        <f t="shared" si="4"/>
        <v>0.79245655178088703</v>
      </c>
      <c r="I13" s="6">
        <f t="shared" si="4"/>
        <v>0.96881347189985301</v>
      </c>
    </row>
    <row r="14" spans="1:13" x14ac:dyDescent="0.45">
      <c r="A14" s="7" t="s">
        <v>24</v>
      </c>
      <c r="B14" s="7"/>
      <c r="C14" s="6">
        <f>C12/285</f>
        <v>0.91993146510584956</v>
      </c>
      <c r="D14" s="6">
        <f t="shared" si="4"/>
        <v>0.857471146095934</v>
      </c>
      <c r="E14" s="6">
        <f t="shared" si="4"/>
        <v>0.91110508229336229</v>
      </c>
      <c r="F14" s="6">
        <f t="shared" si="4"/>
        <v>0.88625297656886248</v>
      </c>
      <c r="G14" s="6">
        <f t="shared" si="4"/>
        <v>0.92894381942719217</v>
      </c>
      <c r="H14" s="6">
        <f t="shared" si="4"/>
        <v>0.91437294436256189</v>
      </c>
      <c r="I14" s="6">
        <f t="shared" si="4"/>
        <v>0.99746495758665643</v>
      </c>
    </row>
    <row r="18" spans="1:8" x14ac:dyDescent="0.45">
      <c r="C18" s="2">
        <f t="shared" ref="C18:H18" si="5">C6/C5</f>
        <v>4.5778084206655638</v>
      </c>
      <c r="D18" s="2">
        <f t="shared" si="5"/>
        <v>4.0922283609576429</v>
      </c>
      <c r="E18" s="2">
        <f t="shared" si="5"/>
        <v>3.1875374475733977</v>
      </c>
      <c r="F18" s="2">
        <f t="shared" si="5"/>
        <v>3.1910416666666661</v>
      </c>
      <c r="G18" s="2">
        <f t="shared" si="5"/>
        <v>3.0443931229150634</v>
      </c>
      <c r="H18" s="2">
        <f t="shared" si="5"/>
        <v>3.0929066666666665</v>
      </c>
    </row>
    <row r="19" spans="1:8" x14ac:dyDescent="0.45">
      <c r="C19" s="2">
        <f>C6/(C4-C5)</f>
        <v>4.9197194230389254</v>
      </c>
      <c r="D19" s="2">
        <f>D6/(D4-D5)</f>
        <v>4.3828007889546345</v>
      </c>
      <c r="E19" s="2">
        <f>E6/(E4-E5)</f>
        <v>3.552192299131983</v>
      </c>
      <c r="F19" s="2">
        <f>F6/(F4-F5)</f>
        <v>3.1118058690744923</v>
      </c>
      <c r="G19" s="2">
        <f>G6/(G4-G5)</f>
        <v>3.0791590968076825</v>
      </c>
      <c r="H19" s="2">
        <f>H6/(H4-H5)</f>
        <v>3.5687384615384614</v>
      </c>
    </row>
    <row r="22" spans="1:8" x14ac:dyDescent="0.45">
      <c r="A22" s="3" t="s">
        <v>26</v>
      </c>
    </row>
    <row r="23" spans="1:8" x14ac:dyDescent="0.45">
      <c r="B23" s="1" t="s">
        <v>27</v>
      </c>
    </row>
    <row r="24" spans="1:8" x14ac:dyDescent="0.45">
      <c r="B24" s="1">
        <v>0</v>
      </c>
    </row>
    <row r="25" spans="1:8" x14ac:dyDescent="0.45">
      <c r="B25" s="1">
        <v>2</v>
      </c>
    </row>
    <row r="26" spans="1:8" x14ac:dyDescent="0.45">
      <c r="B26" s="1">
        <v>4</v>
      </c>
    </row>
    <row r="27" spans="1:8" x14ac:dyDescent="0.45">
      <c r="B27" s="1">
        <v>6</v>
      </c>
    </row>
    <row r="28" spans="1:8" x14ac:dyDescent="0.45">
      <c r="B28" s="1" t="s">
        <v>28</v>
      </c>
    </row>
    <row r="29" spans="1:8" x14ac:dyDescent="0.45">
      <c r="B29" s="1">
        <v>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우열 정</dc:creator>
  <cp:lastModifiedBy>우열 정</cp:lastModifiedBy>
  <dcterms:created xsi:type="dcterms:W3CDTF">2025-04-23T01:30:09Z</dcterms:created>
  <dcterms:modified xsi:type="dcterms:W3CDTF">2025-05-12T13:27:32Z</dcterms:modified>
</cp:coreProperties>
</file>