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421F778-C545-41B0-8E2C-CF0018840A00}"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WhatIf!$A$1:$I$219</definedName>
    <definedName name="AddOn_DB">WhatIf!$A$22:$K$219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1" i="28" l="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200" i="31" l="1"/>
  <c r="H200" i="31"/>
  <c r="BQ277" i="1" l="1"/>
  <c r="BP277" i="1"/>
  <c r="BO277" i="1"/>
  <c r="BN277" i="1" l="1"/>
  <c r="BO294" i="1" l="1"/>
  <c r="BP294" i="1"/>
  <c r="BQ294" i="1"/>
  <c r="K67" i="31"/>
  <c r="H67" i="31"/>
  <c r="K219" i="31"/>
  <c r="K218" i="31"/>
  <c r="K217" i="31"/>
  <c r="K216" i="31"/>
  <c r="K215" i="31"/>
  <c r="K214" i="31"/>
  <c r="K213" i="31"/>
  <c r="K212" i="31"/>
  <c r="K211" i="31"/>
  <c r="K210" i="31"/>
  <c r="K209" i="31"/>
  <c r="K208"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4" i="1"/>
  <c r="H60" i="31"/>
  <c r="H53" i="31"/>
  <c r="H46" i="31"/>
  <c r="H39" i="31"/>
  <c r="H33" i="31"/>
  <c r="H26" i="31"/>
  <c r="BQ9" i="1"/>
  <c r="BP9" i="1"/>
  <c r="BO9" i="1"/>
  <c r="BR294" i="1" l="1"/>
  <c r="D294" i="1" s="1"/>
  <c r="BN9" i="1"/>
  <c r="BQ226" i="1"/>
  <c r="BP226" i="1"/>
  <c r="BO226" i="1"/>
  <c r="BQ123" i="1"/>
  <c r="BP123" i="1"/>
  <c r="BO123" i="1"/>
  <c r="H80" i="31"/>
  <c r="BN226"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8" i="31"/>
  <c r="C20" i="31"/>
  <c r="A20" i="31"/>
  <c r="H20" i="31" s="1"/>
  <c r="R1" i="52" a="1"/>
  <c r="Y1" i="52" s="1"/>
  <c r="R1" i="52"/>
  <c r="S1" i="52"/>
  <c r="V1" i="52"/>
  <c r="W1" i="52"/>
  <c r="Z1" i="52"/>
  <c r="AA1" i="52"/>
  <c r="AD1" i="52"/>
  <c r="AE1" i="52"/>
  <c r="AH1" i="52"/>
  <c r="AI1" i="52"/>
  <c r="C19" i="31"/>
  <c r="A19" i="31"/>
  <c r="H19" i="31" s="1"/>
  <c r="C18" i="31"/>
  <c r="A18" i="31"/>
  <c r="H18" i="31" s="1"/>
  <c r="BL277" i="1" l="1"/>
  <c r="BM277" i="1"/>
  <c r="BM294" i="1"/>
  <c r="BL294" i="1"/>
  <c r="BL9" i="1"/>
  <c r="BL123" i="1"/>
  <c r="BL226" i="1"/>
  <c r="BM123" i="1"/>
  <c r="BM226" i="1"/>
  <c r="BR9" i="1"/>
  <c r="D9" i="1" s="1"/>
  <c r="BM9" i="1" s="1"/>
  <c r="BR123" i="1"/>
  <c r="D123" i="1" s="1"/>
  <c r="BR226" i="1"/>
  <c r="D226" i="1" s="1"/>
  <c r="W79" i="2"/>
  <c r="V78" i="2"/>
  <c r="T59" i="2"/>
  <c r="S58" i="2"/>
  <c r="W78" i="2"/>
  <c r="S80" i="2"/>
  <c r="U40" i="2"/>
  <c r="T80" i="2"/>
  <c r="S79" i="2"/>
  <c r="U80" i="2"/>
  <c r="S78" i="2"/>
  <c r="U79" i="2"/>
  <c r="W59" i="2"/>
  <c r="W58" i="2"/>
  <c r="T60" i="2"/>
  <c r="U60" i="2"/>
  <c r="U59" i="2"/>
  <c r="U39" i="2"/>
  <c r="T40" i="2"/>
  <c r="T39" i="2"/>
  <c r="S38" i="2"/>
  <c r="BN246" i="1"/>
  <c r="BN390" i="1"/>
  <c r="BN305" i="1"/>
  <c r="BN15" i="1"/>
  <c r="BN75" i="1"/>
  <c r="BN64" i="1"/>
  <c r="BN288" i="1"/>
  <c r="BN190" i="1"/>
  <c r="BN225" i="1"/>
  <c r="BN98" i="1"/>
  <c r="BN105" i="1"/>
  <c r="BN113" i="1"/>
  <c r="BN416" i="1"/>
  <c r="BN167" i="1"/>
  <c r="BN439" i="1"/>
  <c r="BN188" i="1"/>
  <c r="BN212" i="1"/>
  <c r="BN258" i="1"/>
  <c r="BN54" i="1"/>
  <c r="BN122" i="1"/>
  <c r="BN221" i="1"/>
  <c r="BN65" i="1"/>
  <c r="BN208" i="1"/>
  <c r="BN216" i="1"/>
  <c r="BN303" i="1"/>
  <c r="BN7" i="1"/>
  <c r="BN231" i="1"/>
  <c r="BN287" i="1"/>
  <c r="BN23" i="1"/>
  <c r="BN138" i="1"/>
  <c r="BN26" i="1"/>
  <c r="BN373" i="1"/>
  <c r="BN413" i="1"/>
  <c r="BN133" i="1"/>
  <c r="BN152" i="1"/>
  <c r="BN218" i="1"/>
  <c r="BN313" i="1"/>
  <c r="BN360" i="1"/>
  <c r="BN392" i="1"/>
  <c r="BN6" i="1"/>
  <c r="BN195" i="1"/>
  <c r="BN338" i="1"/>
  <c r="BN345"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0" i="1"/>
  <c r="BL377" i="1"/>
  <c r="BL406" i="1"/>
  <c r="BL401" i="1"/>
  <c r="BL397" i="1"/>
  <c r="BL393" i="1"/>
  <c r="BL385" i="1"/>
  <c r="BL382" i="1"/>
  <c r="BL425" i="1"/>
  <c r="BL410" i="1"/>
  <c r="BL389" i="1"/>
  <c r="BL388" i="1"/>
  <c r="BL419" i="1"/>
  <c r="BL404" i="1"/>
  <c r="BL402" i="1"/>
  <c r="BL398" i="1"/>
  <c r="BL394" i="1"/>
  <c r="BL407" i="1"/>
  <c r="BL405" i="1"/>
  <c r="BL391" i="1"/>
  <c r="BL383" i="1"/>
  <c r="BL378" i="1"/>
  <c r="BL409" i="1"/>
  <c r="BL403" i="1"/>
  <c r="BL399" i="1"/>
  <c r="BL395" i="1"/>
  <c r="BL381" i="1"/>
  <c r="BL376" i="1"/>
  <c r="BL392" i="1"/>
  <c r="BL369" i="1"/>
  <c r="BL359" i="1"/>
  <c r="BL353" i="1"/>
  <c r="BL349" i="1"/>
  <c r="BL375" i="1"/>
  <c r="BL366" i="1"/>
  <c r="BL363" i="1"/>
  <c r="BL396" i="1"/>
  <c r="BL386" i="1"/>
  <c r="BL379" i="1"/>
  <c r="BL360" i="1"/>
  <c r="BL357" i="1"/>
  <c r="BL354" i="1"/>
  <c r="BL350" i="1"/>
  <c r="BL347" i="1"/>
  <c r="BL400" i="1"/>
  <c r="BL370" i="1"/>
  <c r="BL390" i="1"/>
  <c r="BL361" i="1"/>
  <c r="BL355" i="1"/>
  <c r="BL351" i="1"/>
  <c r="BL387" i="1"/>
  <c r="BL368" i="1"/>
  <c r="BL365" i="1"/>
  <c r="BL364" i="1"/>
  <c r="BL358" i="1"/>
  <c r="BL374" i="1"/>
  <c r="BL372" i="1"/>
  <c r="BL371" i="1"/>
  <c r="BL367" i="1"/>
  <c r="BL362" i="1"/>
  <c r="BL356" i="1"/>
  <c r="BL352" i="1"/>
  <c r="BL348" i="1"/>
  <c r="BL345" i="1"/>
  <c r="BL343" i="1"/>
  <c r="BL338" i="1"/>
  <c r="BL331" i="1"/>
  <c r="BL339" i="1"/>
  <c r="BL334" i="1"/>
  <c r="BL328" i="1"/>
  <c r="BL384" i="1"/>
  <c r="BL341" i="1"/>
  <c r="BL335" i="1"/>
  <c r="BL344" i="1"/>
  <c r="BL332" i="1"/>
  <c r="BL326" i="1"/>
  <c r="BL324" i="1"/>
  <c r="BL322" i="1"/>
  <c r="BL346" i="1"/>
  <c r="BL336" i="1"/>
  <c r="BL342"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0" i="1"/>
  <c r="BL333" i="1"/>
  <c r="BL316" i="1"/>
  <c r="BL313" i="1"/>
  <c r="BL307" i="1"/>
  <c r="BL303" i="1"/>
  <c r="BL288" i="1"/>
  <c r="BL284" i="1"/>
  <c r="BL285" i="1"/>
  <c r="BL318" i="1"/>
  <c r="BL263" i="1"/>
  <c r="BL257" i="1"/>
  <c r="BL314" i="1"/>
  <c r="BL311" i="1"/>
  <c r="BL289" i="1"/>
  <c r="BL267" i="1"/>
  <c r="BL261" i="1"/>
  <c r="BL300" i="1"/>
  <c r="BL281" i="1"/>
  <c r="BL276" i="1"/>
  <c r="BL274" i="1"/>
  <c r="BL271" i="1"/>
  <c r="BL269" i="1"/>
  <c r="BL264" i="1"/>
  <c r="BL258" i="1"/>
  <c r="BL254" i="1"/>
  <c r="BL309" i="1"/>
  <c r="BL282" i="1"/>
  <c r="BL266" i="1"/>
  <c r="BL262" i="1"/>
  <c r="BL259" i="1"/>
  <c r="BL255" i="1"/>
  <c r="BL242" i="1"/>
  <c r="BL236" i="1"/>
  <c r="BL275" i="1"/>
  <c r="BL268" i="1"/>
  <c r="BL252" i="1"/>
  <c r="BL247" i="1"/>
  <c r="BL246" i="1"/>
  <c r="BL241" i="1"/>
  <c r="BL238" i="1"/>
  <c r="BL234" i="1"/>
  <c r="BL233" i="1"/>
  <c r="BL222" i="1"/>
  <c r="BL249" i="1"/>
  <c r="BL240" i="1"/>
  <c r="BL230" i="1"/>
  <c r="BL225" i="1"/>
  <c r="BL221" i="1"/>
  <c r="BL330" i="1"/>
  <c r="BL278" i="1"/>
  <c r="BL260" i="1"/>
  <c r="BL250" i="1"/>
  <c r="BL243" i="1"/>
  <c r="BL321" i="1"/>
  <c r="BL279" i="1"/>
  <c r="BL265" i="1"/>
  <c r="BL253" i="1"/>
  <c r="BL239" i="1"/>
  <c r="BL228" i="1"/>
  <c r="BL227" i="1"/>
  <c r="BL280" i="1"/>
  <c r="BL270" i="1"/>
  <c r="BL251" i="1"/>
  <c r="BL244" i="1"/>
  <c r="BL235" i="1"/>
  <c r="BL231" i="1"/>
  <c r="BL223" i="1"/>
  <c r="BL256" i="1"/>
  <c r="BL237" i="1"/>
  <c r="BL232" i="1"/>
  <c r="BL248" i="1"/>
  <c r="BL245" i="1"/>
  <c r="BL229" i="1"/>
  <c r="BL224" i="1"/>
  <c r="BL201" i="1"/>
  <c r="BL194" i="1"/>
  <c r="BL192" i="1"/>
  <c r="BL185" i="1"/>
  <c r="BL219" i="1"/>
  <c r="BL210" i="1"/>
  <c r="BL207" i="1"/>
  <c r="BL205" i="1"/>
  <c r="BL215" i="1"/>
  <c r="BL206" i="1"/>
  <c r="BL203" i="1"/>
  <c r="BL198" i="1"/>
  <c r="BL187" i="1"/>
  <c r="BL182" i="1"/>
  <c r="BL195" i="1"/>
  <c r="BL188" i="1"/>
  <c r="BL186" i="1"/>
  <c r="BL180" i="1"/>
  <c r="BL220" i="1"/>
  <c r="BL217" i="1"/>
  <c r="BL211" i="1"/>
  <c r="BL208" i="1"/>
  <c r="BL204" i="1"/>
  <c r="BL197" i="1"/>
  <c r="BL193" i="1"/>
  <c r="BL189" i="1"/>
  <c r="BL183" i="1"/>
  <c r="BL213" i="1"/>
  <c r="BL191" i="1"/>
  <c r="BL214" i="1"/>
  <c r="BL209" i="1"/>
  <c r="BL200" i="1"/>
  <c r="BL199" i="1"/>
  <c r="BL196" i="1"/>
  <c r="BL184" i="1"/>
  <c r="BL218" i="1"/>
  <c r="BL216" i="1"/>
  <c r="BL212" i="1"/>
  <c r="BL202" i="1"/>
  <c r="BL190"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2" i="1"/>
  <c r="BM437" i="1"/>
  <c r="BM410" i="1"/>
  <c r="BM389" i="1"/>
  <c r="BM388" i="1"/>
  <c r="BM402" i="1"/>
  <c r="BM398" i="1"/>
  <c r="BM394" i="1"/>
  <c r="BM407" i="1"/>
  <c r="BM405" i="1"/>
  <c r="BM383" i="1"/>
  <c r="BM378" i="1"/>
  <c r="BM409" i="1"/>
  <c r="BM403" i="1"/>
  <c r="BM399" i="1"/>
  <c r="BM395" i="1"/>
  <c r="BM381" i="1"/>
  <c r="BM376" i="1"/>
  <c r="BM431" i="1"/>
  <c r="BM375" i="1"/>
  <c r="BM373" i="1"/>
  <c r="BM396" i="1"/>
  <c r="BM379" i="1"/>
  <c r="BM360" i="1"/>
  <c r="BM357" i="1"/>
  <c r="BM354" i="1"/>
  <c r="BM350" i="1"/>
  <c r="BM347" i="1"/>
  <c r="BM400" i="1"/>
  <c r="BM370" i="1"/>
  <c r="BM361" i="1"/>
  <c r="BM355" i="1"/>
  <c r="BM351" i="1"/>
  <c r="BM365" i="1"/>
  <c r="BM364" i="1"/>
  <c r="BM358" i="1"/>
  <c r="BM374" i="1"/>
  <c r="BM372" i="1"/>
  <c r="BM371" i="1"/>
  <c r="BM367" i="1"/>
  <c r="BM362" i="1"/>
  <c r="BM356" i="1"/>
  <c r="BM352" i="1"/>
  <c r="BM348" i="1"/>
  <c r="BM384" i="1"/>
  <c r="BM349" i="1"/>
  <c r="BM339" i="1"/>
  <c r="BM334" i="1"/>
  <c r="BM328" i="1"/>
  <c r="BM420" i="1"/>
  <c r="BM369" i="1"/>
  <c r="BM341" i="1"/>
  <c r="BM359" i="1"/>
  <c r="BM353" i="1"/>
  <c r="BM344" i="1"/>
  <c r="BM332" i="1"/>
  <c r="BM326" i="1"/>
  <c r="BM324" i="1"/>
  <c r="BM322" i="1"/>
  <c r="BM346" i="1"/>
  <c r="BM342" i="1"/>
  <c r="BM329" i="1"/>
  <c r="BM340" i="1"/>
  <c r="BM333" i="1"/>
  <c r="BM330" i="1"/>
  <c r="BM327" i="1"/>
  <c r="BM325" i="1"/>
  <c r="BM323" i="1"/>
  <c r="BM321" i="1"/>
  <c r="BM286" i="1"/>
  <c r="BM310" i="1"/>
  <c r="BM305" i="1"/>
  <c r="BM302" i="1"/>
  <c r="BM298" i="1"/>
  <c r="BM319" i="1"/>
  <c r="BM312" i="1"/>
  <c r="BM287" i="1"/>
  <c r="BM296" i="1"/>
  <c r="BM295" i="1"/>
  <c r="BM316" i="1"/>
  <c r="BM313" i="1"/>
  <c r="BM303" i="1"/>
  <c r="BM288" i="1"/>
  <c r="BM343" i="1"/>
  <c r="BM320" i="1"/>
  <c r="BM306" i="1"/>
  <c r="BM300" i="1"/>
  <c r="BM263" i="1"/>
  <c r="BM314" i="1"/>
  <c r="BM311" i="1"/>
  <c r="BM289" i="1"/>
  <c r="BM268" i="1"/>
  <c r="BM265" i="1"/>
  <c r="BM260" i="1"/>
  <c r="BM297" i="1"/>
  <c r="BM291" i="1"/>
  <c r="BM284" i="1"/>
  <c r="BM279" i="1"/>
  <c r="BM308" i="1"/>
  <c r="BM281" i="1"/>
  <c r="BM276" i="1"/>
  <c r="BM274" i="1"/>
  <c r="BM271" i="1"/>
  <c r="BM264" i="1"/>
  <c r="BM258" i="1"/>
  <c r="BM309" i="1"/>
  <c r="BM301" i="1"/>
  <c r="BM262" i="1"/>
  <c r="BM255" i="1"/>
  <c r="BM317" i="1"/>
  <c r="BM280" i="1"/>
  <c r="BM278" i="1"/>
  <c r="BM275" i="1"/>
  <c r="BM273" i="1"/>
  <c r="BM272" i="1"/>
  <c r="BM246" i="1"/>
  <c r="BM234" i="1"/>
  <c r="BM233" i="1"/>
  <c r="BM261" i="1"/>
  <c r="BM249" i="1"/>
  <c r="BM230" i="1"/>
  <c r="BM225" i="1"/>
  <c r="BM221" i="1"/>
  <c r="BM293" i="1"/>
  <c r="BM267" i="1"/>
  <c r="BM250" i="1"/>
  <c r="BM243" i="1"/>
  <c r="BM285" i="1"/>
  <c r="BM253" i="1"/>
  <c r="BM239" i="1"/>
  <c r="BM228" i="1"/>
  <c r="BM227" i="1"/>
  <c r="BM251" i="1"/>
  <c r="BM244" i="1"/>
  <c r="BM235" i="1"/>
  <c r="BM231" i="1"/>
  <c r="BM223" i="1"/>
  <c r="BM304" i="1"/>
  <c r="BM248" i="1"/>
  <c r="BM245" i="1"/>
  <c r="BM229" i="1"/>
  <c r="BM224" i="1"/>
  <c r="BM242" i="1"/>
  <c r="BM236" i="1"/>
  <c r="BM219" i="1"/>
  <c r="BM210" i="1"/>
  <c r="BM205" i="1"/>
  <c r="BM215" i="1"/>
  <c r="BM206" i="1"/>
  <c r="BM203" i="1"/>
  <c r="BM182" i="1"/>
  <c r="BM195" i="1"/>
  <c r="BM188" i="1"/>
  <c r="BM186" i="1"/>
  <c r="BM220" i="1"/>
  <c r="BM211" i="1"/>
  <c r="BM208" i="1"/>
  <c r="BM204" i="1"/>
  <c r="BM193" i="1"/>
  <c r="BM189" i="1"/>
  <c r="BM214" i="1"/>
  <c r="BM209" i="1"/>
  <c r="BM200" i="1"/>
  <c r="BM199" i="1"/>
  <c r="BM196" i="1"/>
  <c r="BM184" i="1"/>
  <c r="BM218" i="1"/>
  <c r="BM216" i="1"/>
  <c r="BM212" i="1"/>
  <c r="BM202" i="1"/>
  <c r="BM190" i="1"/>
  <c r="BM181" i="1"/>
  <c r="BM201" i="1"/>
  <c r="BM194" i="1"/>
  <c r="BM192" i="1"/>
  <c r="BM185"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5" i="1"/>
  <c r="BN202" i="1"/>
  <c r="BN191" i="1"/>
  <c r="BN196" i="1"/>
  <c r="BN213" i="1"/>
  <c r="BN189" i="1"/>
  <c r="BN204" i="1"/>
  <c r="BN236" i="1"/>
  <c r="BN242" i="1"/>
  <c r="BN250" i="1"/>
  <c r="BN280" i="1"/>
  <c r="BN262" i="1"/>
  <c r="BN283" i="1"/>
  <c r="BN270" i="1"/>
  <c r="BN307" i="1"/>
  <c r="BN325" i="1"/>
  <c r="BN327" i="1"/>
  <c r="BN333" i="1"/>
  <c r="BN336" i="1"/>
  <c r="BN320" i="1"/>
  <c r="BN324" i="1"/>
  <c r="BN332" i="1"/>
  <c r="BN349" i="1"/>
  <c r="BN348" i="1"/>
  <c r="BN356" i="1"/>
  <c r="BN372" i="1"/>
  <c r="BN374" i="1"/>
  <c r="BN364" i="1"/>
  <c r="BN400" i="1"/>
  <c r="BN403" i="1"/>
  <c r="BN404" i="1"/>
  <c r="BN414" i="1"/>
  <c r="BN425" i="1"/>
  <c r="BN443" i="1"/>
  <c r="BN422" i="1"/>
  <c r="BN438" i="1"/>
  <c r="BN166" i="1"/>
  <c r="BN67" i="1"/>
  <c r="BN82" i="1"/>
  <c r="BN170" i="1"/>
  <c r="BN222" i="1"/>
  <c r="BN230" i="1"/>
  <c r="BN276" i="1"/>
  <c r="BN281" i="1"/>
  <c r="BN329" i="1"/>
  <c r="BN337" i="1"/>
  <c r="BN350" i="1"/>
  <c r="BN361" i="1"/>
  <c r="BN376" i="1"/>
  <c r="BN430" i="1"/>
  <c r="BN442" i="1"/>
  <c r="BN444" i="1"/>
  <c r="BN68" i="1"/>
  <c r="BN117" i="1"/>
  <c r="BN214" i="1"/>
  <c r="BN253" i="1"/>
  <c r="BN292" i="1"/>
  <c r="BN363" i="1"/>
  <c r="BN398" i="1"/>
  <c r="BN441" i="1"/>
  <c r="BN101" i="1"/>
  <c r="BN316" i="1"/>
  <c r="BN27" i="1"/>
  <c r="BN104" i="1"/>
  <c r="BN114" i="1"/>
  <c r="BN136" i="1"/>
  <c r="BN159" i="1"/>
  <c r="BN160" i="1"/>
  <c r="BN207" i="1"/>
  <c r="BN217" i="1"/>
  <c r="BN279" i="1"/>
  <c r="BN299" i="1"/>
  <c r="BN366" i="1"/>
  <c r="BN369" i="1"/>
  <c r="BN394" i="1"/>
  <c r="BN397" i="1"/>
  <c r="BN423" i="1"/>
  <c r="BN424" i="1"/>
  <c r="BN14" i="1"/>
  <c r="BN28" i="1"/>
  <c r="BN102" i="1"/>
  <c r="BN139" i="1"/>
  <c r="BN142" i="1"/>
  <c r="BN150" i="1"/>
  <c r="BN172" i="1"/>
  <c r="BN173" i="1"/>
  <c r="BN178" i="1"/>
  <c r="BN210" i="1"/>
  <c r="BN220" i="1"/>
  <c r="BN233" i="1"/>
  <c r="BN310" i="1"/>
  <c r="BN319" i="1"/>
  <c r="BN331" i="1"/>
  <c r="BN353" i="1"/>
  <c r="BN375" i="1"/>
  <c r="BN377" i="1"/>
  <c r="BN382" i="1"/>
  <c r="BN427" i="1"/>
  <c r="BN428" i="1"/>
  <c r="BN431" i="1"/>
  <c r="BN33" i="1"/>
  <c r="BN37" i="1"/>
  <c r="BN93" i="1"/>
  <c r="BN94" i="1"/>
  <c r="BN121" i="1"/>
  <c r="BN125" i="1"/>
  <c r="BN128" i="1"/>
  <c r="BN144" i="1"/>
  <c r="BN149" i="1"/>
  <c r="BN162" i="1"/>
  <c r="BN177" i="1"/>
  <c r="BN183" i="1"/>
  <c r="BN192" i="1"/>
  <c r="BN259" i="1"/>
  <c r="BN29" i="1"/>
  <c r="BN215" i="1"/>
  <c r="BN254" i="1"/>
  <c r="BN275" i="1"/>
  <c r="BN328" i="1"/>
  <c r="BN384" i="1"/>
  <c r="BN11" i="1"/>
  <c r="BN53" i="1"/>
  <c r="BN66" i="1"/>
  <c r="BN84" i="1"/>
  <c r="BN88" i="1"/>
  <c r="BN130" i="1"/>
  <c r="BN156" i="1"/>
  <c r="BN180" i="1"/>
  <c r="BN186" i="1"/>
  <c r="BN209" i="1"/>
  <c r="BN264" i="1"/>
  <c r="BN323" i="1"/>
  <c r="BN330"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4" i="1"/>
  <c r="BN106" i="1"/>
  <c r="BN115" i="1"/>
  <c r="BN131" i="1"/>
  <c r="BN124" i="1"/>
  <c r="BN141" i="1"/>
  <c r="BN143" i="1"/>
  <c r="BN175" i="1"/>
  <c r="BN187" i="1"/>
  <c r="BN201" i="1"/>
  <c r="BN158" i="1"/>
  <c r="BN168" i="1"/>
  <c r="BN205" i="1"/>
  <c r="BN148" i="1"/>
  <c r="BN151" i="1"/>
  <c r="BN154" i="1"/>
  <c r="BN169" i="1"/>
  <c r="BN179" i="1"/>
  <c r="BN199" i="1"/>
  <c r="BN157" i="1"/>
  <c r="BN165" i="1"/>
  <c r="BN171" i="1"/>
  <c r="BN184" i="1"/>
  <c r="BN237" i="1"/>
  <c r="BN247" i="1"/>
  <c r="BN295" i="1"/>
  <c r="BN227" i="1"/>
  <c r="BN193" i="1"/>
  <c r="BN198" i="1"/>
  <c r="BN203" i="1"/>
  <c r="BN223" i="1"/>
  <c r="BN200" i="1"/>
  <c r="BN219" i="1"/>
  <c r="BN181" i="1"/>
  <c r="BN194" i="1"/>
  <c r="BN266" i="1"/>
  <c r="BN206" i="1"/>
  <c r="BN211" i="1"/>
  <c r="BN238" i="1"/>
  <c r="BN248" i="1"/>
  <c r="BN261" i="1"/>
  <c r="BN263" i="1"/>
  <c r="BN269" i="1"/>
  <c r="BN293" i="1"/>
  <c r="BN272" i="1"/>
  <c r="BN234" i="1"/>
  <c r="BN235" i="1"/>
  <c r="BN240" i="1"/>
  <c r="BN255" i="1"/>
  <c r="BN256" i="1"/>
  <c r="BN239" i="1"/>
  <c r="BN241" i="1"/>
  <c r="BN249" i="1"/>
  <c r="BN251" i="1"/>
  <c r="BN257" i="1"/>
  <c r="BN301" i="1"/>
  <c r="BN252" i="1"/>
  <c r="BN274" i="1"/>
  <c r="BN285" i="1"/>
  <c r="BN243" i="1"/>
  <c r="BN245" i="1"/>
  <c r="BN267" i="1"/>
  <c r="BN268" i="1"/>
  <c r="BN271" i="1"/>
  <c r="BN278" i="1"/>
  <c r="BN289" i="1"/>
  <c r="BN290" i="1"/>
  <c r="BN300" i="1"/>
  <c r="BN284" i="1"/>
  <c r="BN296" i="1"/>
  <c r="BN298" i="1"/>
  <c r="BN282" i="1"/>
  <c r="BN286" i="1"/>
  <c r="BN297" i="1"/>
  <c r="BN309" i="1"/>
  <c r="BN312" i="1"/>
  <c r="BN314" i="1"/>
  <c r="BN317" i="1"/>
  <c r="BN321" i="1"/>
  <c r="BN304" i="1"/>
  <c r="BN306" i="1"/>
  <c r="BN315" i="1"/>
  <c r="BN322" i="1"/>
  <c r="BN311" i="1"/>
  <c r="BN334" i="1"/>
  <c r="BN344" i="1"/>
  <c r="BN342" i="1"/>
  <c r="BN352" i="1"/>
  <c r="BN354" i="1"/>
  <c r="BN335" i="1"/>
  <c r="BN346" i="1"/>
  <c r="BN340" i="1"/>
  <c r="BN343" i="1"/>
  <c r="BN351" i="1"/>
  <c r="BN355" i="1"/>
  <c r="BN357" i="1"/>
  <c r="BN371" i="1"/>
  <c r="BN367" i="1"/>
  <c r="BN379" i="1"/>
  <c r="BN358" i="1"/>
  <c r="BN362" i="1"/>
  <c r="BN365" i="1"/>
  <c r="BN378" i="1"/>
  <c r="BN359" i="1"/>
  <c r="BN368" i="1"/>
  <c r="BN370" i="1"/>
  <c r="BN380" i="1"/>
  <c r="BN383" i="1"/>
  <c r="BN385" i="1"/>
  <c r="BN386" i="1"/>
  <c r="BN405" i="1"/>
  <c r="BN381"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4" i="1"/>
  <c r="BN155" i="1"/>
  <c r="BN164" i="1"/>
  <c r="BN197" i="1"/>
  <c r="BN161" i="1"/>
  <c r="BN182" i="1"/>
  <c r="BN153" i="1"/>
  <c r="BN244" i="1"/>
  <c r="BN232" i="1"/>
  <c r="BN228" i="1"/>
  <c r="BN265" i="1"/>
  <c r="BN229" i="1"/>
  <c r="BN260" i="1"/>
  <c r="BN291" i="1"/>
  <c r="BN273" i="1"/>
  <c r="BN302" i="1"/>
  <c r="BN308" i="1"/>
  <c r="BN318" i="1"/>
  <c r="BN326" i="1"/>
  <c r="BN339" i="1"/>
  <c r="BN347" i="1"/>
  <c r="BN341" i="1"/>
  <c r="BN388" i="1"/>
  <c r="BN415" i="1"/>
  <c r="BN418" i="1"/>
  <c r="BN407" i="1"/>
  <c r="BN429" i="1"/>
  <c r="BL2" i="1"/>
  <c r="BL1" i="1"/>
  <c r="AQ1" i="1"/>
  <c r="AF1" i="52"/>
  <c r="X1" i="52"/>
  <c r="AK1" i="52"/>
  <c r="AC1" i="52"/>
  <c r="U1" i="52"/>
  <c r="AJ1" i="52"/>
  <c r="AB1" i="52"/>
  <c r="T1" i="52"/>
  <c r="AG1" i="52"/>
  <c r="V1" i="1"/>
  <c r="U1" i="1"/>
  <c r="BJ277" i="1" l="1"/>
  <c r="BK277" i="1"/>
  <c r="BJ294" i="1"/>
  <c r="AP1" i="1"/>
  <c r="BK294" i="1"/>
  <c r="BJ2" i="1"/>
  <c r="BJ9" i="1"/>
  <c r="BJ123" i="1"/>
  <c r="BJ226" i="1"/>
  <c r="BK9" i="1"/>
  <c r="BK123" i="1"/>
  <c r="BK226"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4" i="1"/>
  <c r="BK379" i="1"/>
  <c r="BK413" i="1"/>
  <c r="BK380" i="1"/>
  <c r="BK377" i="1"/>
  <c r="BK416" i="1"/>
  <c r="BK406" i="1"/>
  <c r="BK401" i="1"/>
  <c r="BK397" i="1"/>
  <c r="BK393" i="1"/>
  <c r="BK385" i="1"/>
  <c r="BK382" i="1"/>
  <c r="BK446" i="1"/>
  <c r="BK410" i="1"/>
  <c r="BK389" i="1"/>
  <c r="BK388" i="1"/>
  <c r="BK417" i="1"/>
  <c r="BK404" i="1"/>
  <c r="BK402" i="1"/>
  <c r="BK398" i="1"/>
  <c r="BK394" i="1"/>
  <c r="BK407" i="1"/>
  <c r="BK405" i="1"/>
  <c r="BK391" i="1"/>
  <c r="BK383" i="1"/>
  <c r="BK378" i="1"/>
  <c r="BK433" i="1"/>
  <c r="BK409" i="1"/>
  <c r="BK392" i="1"/>
  <c r="BK373" i="1"/>
  <c r="BK369" i="1"/>
  <c r="BK359" i="1"/>
  <c r="BK353" i="1"/>
  <c r="BK349" i="1"/>
  <c r="BK395" i="1"/>
  <c r="BK375" i="1"/>
  <c r="BK366" i="1"/>
  <c r="BK363" i="1"/>
  <c r="BK399" i="1"/>
  <c r="BK360" i="1"/>
  <c r="BK357" i="1"/>
  <c r="BK354" i="1"/>
  <c r="BK350" i="1"/>
  <c r="BK347" i="1"/>
  <c r="BK439" i="1"/>
  <c r="BK403" i="1"/>
  <c r="BK381" i="1"/>
  <c r="BK361" i="1"/>
  <c r="BK355" i="1"/>
  <c r="BK351" i="1"/>
  <c r="BK387" i="1"/>
  <c r="BK376" i="1"/>
  <c r="BK368" i="1"/>
  <c r="BK365" i="1"/>
  <c r="BK364" i="1"/>
  <c r="BK358" i="1"/>
  <c r="BK371" i="1"/>
  <c r="BK352" i="1"/>
  <c r="BK333" i="1"/>
  <c r="BK330" i="1"/>
  <c r="BK327" i="1"/>
  <c r="BK325" i="1"/>
  <c r="BK323" i="1"/>
  <c r="BK321" i="1"/>
  <c r="BK345" i="1"/>
  <c r="BK343" i="1"/>
  <c r="BK338" i="1"/>
  <c r="BK331" i="1"/>
  <c r="BK362" i="1"/>
  <c r="BK356" i="1"/>
  <c r="BK339" i="1"/>
  <c r="BK334" i="1"/>
  <c r="BK328" i="1"/>
  <c r="BK372" i="1"/>
  <c r="BK367" i="1"/>
  <c r="BK341" i="1"/>
  <c r="BK335" i="1"/>
  <c r="BK344" i="1"/>
  <c r="BK332" i="1"/>
  <c r="BK326" i="1"/>
  <c r="BK324" i="1"/>
  <c r="BK322" i="1"/>
  <c r="BK346" i="1"/>
  <c r="BK336" i="1"/>
  <c r="BK348" i="1"/>
  <c r="BK342"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5" i="1"/>
  <c r="BK272" i="1"/>
  <c r="BK306" i="1"/>
  <c r="BK318" i="1"/>
  <c r="BK313" i="1"/>
  <c r="BK307" i="1"/>
  <c r="BK288" i="1"/>
  <c r="BK287" i="1"/>
  <c r="BK279" i="1"/>
  <c r="BK256" i="1"/>
  <c r="BK253" i="1"/>
  <c r="BK374" i="1"/>
  <c r="BK283" i="1"/>
  <c r="BK267" i="1"/>
  <c r="BK261" i="1"/>
  <c r="BK316" i="1"/>
  <c r="BK300" i="1"/>
  <c r="BK281" i="1"/>
  <c r="BK276" i="1"/>
  <c r="BK274" i="1"/>
  <c r="BK269" i="1"/>
  <c r="BK264" i="1"/>
  <c r="BK258" i="1"/>
  <c r="BK254" i="1"/>
  <c r="BK284" i="1"/>
  <c r="BK257" i="1"/>
  <c r="BK248" i="1"/>
  <c r="BK245" i="1"/>
  <c r="BK229" i="1"/>
  <c r="BK224" i="1"/>
  <c r="BK273" i="1"/>
  <c r="BK236" i="1"/>
  <c r="BK303" i="1"/>
  <c r="BK268" i="1"/>
  <c r="BK252" i="1"/>
  <c r="BK247" i="1"/>
  <c r="BK246" i="1"/>
  <c r="BK238" i="1"/>
  <c r="BK234" i="1"/>
  <c r="BK233" i="1"/>
  <c r="BK222" i="1"/>
  <c r="BK266" i="1"/>
  <c r="BK255" i="1"/>
  <c r="BK249" i="1"/>
  <c r="BK240" i="1"/>
  <c r="BK230" i="1"/>
  <c r="BK225" i="1"/>
  <c r="BK221" i="1"/>
  <c r="BK260" i="1"/>
  <c r="BK250" i="1"/>
  <c r="BK243" i="1"/>
  <c r="BK265" i="1"/>
  <c r="BK259" i="1"/>
  <c r="BK239" i="1"/>
  <c r="BK228" i="1"/>
  <c r="BK263" i="1"/>
  <c r="BK251" i="1"/>
  <c r="BK235" i="1"/>
  <c r="BK231" i="1"/>
  <c r="BK223" i="1"/>
  <c r="BK262" i="1"/>
  <c r="BK232" i="1"/>
  <c r="BK212" i="1"/>
  <c r="BK202" i="1"/>
  <c r="BK190" i="1"/>
  <c r="BK201" i="1"/>
  <c r="BK194" i="1"/>
  <c r="BK192" i="1"/>
  <c r="BK185" i="1"/>
  <c r="BK219" i="1"/>
  <c r="BK210" i="1"/>
  <c r="BK207" i="1"/>
  <c r="BK205" i="1"/>
  <c r="BK215" i="1"/>
  <c r="BK206" i="1"/>
  <c r="BK203" i="1"/>
  <c r="BK182" i="1"/>
  <c r="BK195" i="1"/>
  <c r="BK186" i="1"/>
  <c r="BK220" i="1"/>
  <c r="BK208" i="1"/>
  <c r="BK204" i="1"/>
  <c r="BK193" i="1"/>
  <c r="BK183" i="1"/>
  <c r="BK191" i="1"/>
  <c r="BK214" i="1"/>
  <c r="BK209" i="1"/>
  <c r="BK200" i="1"/>
  <c r="BK199" i="1"/>
  <c r="BK196" i="1"/>
  <c r="BK184"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6" i="1"/>
  <c r="BJ445" i="1"/>
  <c r="BJ442" i="1"/>
  <c r="BJ433" i="1"/>
  <c r="BJ425" i="1"/>
  <c r="BJ417" i="1"/>
  <c r="BJ416" i="1"/>
  <c r="BJ413" i="1"/>
  <c r="BJ410" i="1"/>
  <c r="BJ434" i="1"/>
  <c r="BJ419" i="1"/>
  <c r="BJ437" i="1"/>
  <c r="BJ431" i="1"/>
  <c r="BJ427" i="1"/>
  <c r="BJ423" i="1"/>
  <c r="BJ421"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4" i="1"/>
  <c r="BJ379" i="1"/>
  <c r="BJ380" i="1"/>
  <c r="BJ377" i="1"/>
  <c r="BJ406" i="1"/>
  <c r="BJ401" i="1"/>
  <c r="BJ397" i="1"/>
  <c r="BJ393" i="1"/>
  <c r="BJ385" i="1"/>
  <c r="BJ382" i="1"/>
  <c r="BJ389" i="1"/>
  <c r="BJ388" i="1"/>
  <c r="BJ404" i="1"/>
  <c r="BJ402" i="1"/>
  <c r="BJ398" i="1"/>
  <c r="BJ394" i="1"/>
  <c r="BJ405" i="1"/>
  <c r="BJ374" i="1"/>
  <c r="BJ372" i="1"/>
  <c r="BJ371" i="1"/>
  <c r="BJ367" i="1"/>
  <c r="BJ362" i="1"/>
  <c r="BJ356" i="1"/>
  <c r="BJ352" i="1"/>
  <c r="BJ348" i="1"/>
  <c r="BJ409" i="1"/>
  <c r="BJ378" i="1"/>
  <c r="BJ373" i="1"/>
  <c r="BJ369" i="1"/>
  <c r="BJ359" i="1"/>
  <c r="BJ353" i="1"/>
  <c r="BJ349" i="1"/>
  <c r="BJ395" i="1"/>
  <c r="BJ386" i="1"/>
  <c r="BJ375" i="1"/>
  <c r="BJ366" i="1"/>
  <c r="BJ363" i="1"/>
  <c r="BJ407" i="1"/>
  <c r="BJ399" i="1"/>
  <c r="BJ370" i="1"/>
  <c r="BJ360" i="1"/>
  <c r="BJ357" i="1"/>
  <c r="BJ354" i="1"/>
  <c r="BJ350" i="1"/>
  <c r="BJ347" i="1"/>
  <c r="BJ403" i="1"/>
  <c r="BJ390" i="1"/>
  <c r="BJ381" i="1"/>
  <c r="BJ361" i="1"/>
  <c r="BJ355" i="1"/>
  <c r="BJ351" i="1"/>
  <c r="BJ358" i="1"/>
  <c r="BJ340" i="1"/>
  <c r="BJ337" i="1"/>
  <c r="BJ329" i="1"/>
  <c r="BJ364" i="1"/>
  <c r="BJ333" i="1"/>
  <c r="BJ330" i="1"/>
  <c r="BJ327" i="1"/>
  <c r="BJ325" i="1"/>
  <c r="BJ323" i="1"/>
  <c r="BJ321" i="1"/>
  <c r="BJ391" i="1"/>
  <c r="BJ345" i="1"/>
  <c r="BJ343" i="1"/>
  <c r="BJ338" i="1"/>
  <c r="BJ331" i="1"/>
  <c r="BJ334" i="1"/>
  <c r="BJ328" i="1"/>
  <c r="BJ365" i="1"/>
  <c r="BJ341" i="1"/>
  <c r="BJ335" i="1"/>
  <c r="BJ344" i="1"/>
  <c r="BJ332" i="1"/>
  <c r="BJ326" i="1"/>
  <c r="BJ324" i="1"/>
  <c r="BJ322" i="1"/>
  <c r="BJ383" i="1"/>
  <c r="BJ376" i="1"/>
  <c r="BJ346" i="1"/>
  <c r="BJ336" i="1"/>
  <c r="BJ318" i="1"/>
  <c r="BJ300" i="1"/>
  <c r="BJ314" i="1"/>
  <c r="BJ311" i="1"/>
  <c r="BJ309" i="1"/>
  <c r="BJ293" i="1"/>
  <c r="BJ289" i="1"/>
  <c r="BJ285" i="1"/>
  <c r="BJ368" i="1"/>
  <c r="BJ317" i="1"/>
  <c r="BJ308" i="1"/>
  <c r="BJ301" i="1"/>
  <c r="BJ291" i="1"/>
  <c r="BJ342" i="1"/>
  <c r="BJ315" i="1"/>
  <c r="BJ286" i="1"/>
  <c r="BJ310" i="1"/>
  <c r="BJ305" i="1"/>
  <c r="BJ302" i="1"/>
  <c r="BJ298" i="1"/>
  <c r="BJ319" i="1"/>
  <c r="BJ312" i="1"/>
  <c r="BJ299" i="1"/>
  <c r="BJ292" i="1"/>
  <c r="BJ290" i="1"/>
  <c r="BJ287" i="1"/>
  <c r="BJ303" i="1"/>
  <c r="BJ266" i="1"/>
  <c r="BJ262" i="1"/>
  <c r="BJ259" i="1"/>
  <c r="BJ255" i="1"/>
  <c r="BJ295" i="1"/>
  <c r="BJ280" i="1"/>
  <c r="BJ278" i="1"/>
  <c r="BJ275" i="1"/>
  <c r="BJ272" i="1"/>
  <c r="BJ306" i="1"/>
  <c r="BJ296" i="1"/>
  <c r="BJ320" i="1"/>
  <c r="BJ284" i="1"/>
  <c r="BJ273" i="1"/>
  <c r="BJ268" i="1"/>
  <c r="BJ265" i="1"/>
  <c r="BJ260" i="1"/>
  <c r="BJ256" i="1"/>
  <c r="BJ253" i="1"/>
  <c r="BJ283" i="1"/>
  <c r="BJ271" i="1"/>
  <c r="BJ267" i="1"/>
  <c r="BJ261" i="1"/>
  <c r="BJ232" i="1"/>
  <c r="BJ313" i="1"/>
  <c r="BJ307" i="1"/>
  <c r="BJ282" i="1"/>
  <c r="BJ257" i="1"/>
  <c r="BJ248" i="1"/>
  <c r="BJ245" i="1"/>
  <c r="BJ242" i="1"/>
  <c r="BJ229" i="1"/>
  <c r="BJ224" i="1"/>
  <c r="BJ254" i="1"/>
  <c r="BJ241" i="1"/>
  <c r="BJ236" i="1"/>
  <c r="BJ276" i="1"/>
  <c r="BJ269" i="1"/>
  <c r="BJ252" i="1"/>
  <c r="BJ247" i="1"/>
  <c r="BJ246" i="1"/>
  <c r="BJ238" i="1"/>
  <c r="BJ234" i="1"/>
  <c r="BJ233" i="1"/>
  <c r="BJ222" i="1"/>
  <c r="BJ249" i="1"/>
  <c r="BJ240" i="1"/>
  <c r="BJ230" i="1"/>
  <c r="BJ225" i="1"/>
  <c r="BJ221" i="1"/>
  <c r="BJ288" i="1"/>
  <c r="BJ264" i="1"/>
  <c r="BJ250" i="1"/>
  <c r="BJ243" i="1"/>
  <c r="BJ227" i="1"/>
  <c r="BJ316" i="1"/>
  <c r="BJ270" i="1"/>
  <c r="BJ244" i="1"/>
  <c r="BJ239" i="1"/>
  <c r="BJ228" i="1"/>
  <c r="BJ281" i="1"/>
  <c r="BJ274" i="1"/>
  <c r="BJ263" i="1"/>
  <c r="BJ258" i="1"/>
  <c r="BJ251" i="1"/>
  <c r="BJ237" i="1"/>
  <c r="BJ235" i="1"/>
  <c r="BJ231" i="1"/>
  <c r="BJ223" i="1"/>
  <c r="BJ218" i="1"/>
  <c r="BJ216" i="1"/>
  <c r="BJ214" i="1"/>
  <c r="BJ209" i="1"/>
  <c r="BJ200" i="1"/>
  <c r="BJ199" i="1"/>
  <c r="BJ196" i="1"/>
  <c r="BJ184" i="1"/>
  <c r="BJ212" i="1"/>
  <c r="BJ202" i="1"/>
  <c r="BJ190" i="1"/>
  <c r="BJ201" i="1"/>
  <c r="BJ194" i="1"/>
  <c r="BJ192" i="1"/>
  <c r="BJ185" i="1"/>
  <c r="BJ210" i="1"/>
  <c r="BJ207" i="1"/>
  <c r="BJ205" i="1"/>
  <c r="BJ198" i="1"/>
  <c r="BJ215" i="1"/>
  <c r="BJ206" i="1"/>
  <c r="BJ203" i="1"/>
  <c r="BJ217" i="1"/>
  <c r="BJ211" i="1"/>
  <c r="BJ197" i="1"/>
  <c r="BJ195" i="1"/>
  <c r="BJ186" i="1"/>
  <c r="BJ220" i="1"/>
  <c r="BJ213" i="1"/>
  <c r="BJ208" i="1"/>
  <c r="BJ204" i="1"/>
  <c r="BJ193" i="1"/>
  <c r="BJ183" i="1"/>
  <c r="BJ191" i="1"/>
  <c r="BJ182"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69" i="1"/>
  <c r="BR417" i="1"/>
  <c r="BR370" i="1"/>
  <c r="BR270" i="1"/>
  <c r="BR269" i="1"/>
  <c r="BR271" i="1"/>
  <c r="BR203" i="1"/>
  <c r="BR189" i="1"/>
  <c r="BR188" i="1"/>
  <c r="BR190" i="1"/>
  <c r="BR187" i="1"/>
  <c r="BR181" i="1"/>
  <c r="BR117" i="1"/>
  <c r="BR108" i="1"/>
  <c r="BR165" i="1"/>
  <c r="BR110" i="1"/>
  <c r="BR109" i="1"/>
  <c r="BR90" i="1"/>
  <c r="BR106" i="1"/>
  <c r="BR58" i="1"/>
  <c r="BR49" i="1"/>
  <c r="BR29" i="1"/>
  <c r="BR60" i="1"/>
  <c r="BR57" i="1"/>
  <c r="BR28" i="1"/>
  <c r="BR256" i="1"/>
  <c r="BR248" i="1"/>
  <c r="BR98" i="1"/>
  <c r="BR153" i="1"/>
  <c r="BR61" i="1"/>
  <c r="BR6" i="1"/>
  <c r="BR437" i="1"/>
  <c r="BR436" i="1"/>
  <c r="BR385" i="1"/>
  <c r="BR381" i="1"/>
  <c r="BR335" i="1"/>
  <c r="BR336" i="1"/>
  <c r="BR337" i="1"/>
  <c r="BR312" i="1"/>
  <c r="BR276" i="1"/>
  <c r="BR265" i="1"/>
  <c r="BR240" i="1"/>
  <c r="BR264" i="1"/>
  <c r="BR263" i="1"/>
  <c r="BR261" i="1"/>
  <c r="BR216" i="1"/>
  <c r="BR260" i="1"/>
  <c r="BR221" i="1"/>
  <c r="BR145" i="1"/>
  <c r="BR173" i="1"/>
  <c r="BR168" i="1"/>
  <c r="BR163" i="1"/>
  <c r="BR154" i="1"/>
  <c r="BR202" i="1"/>
  <c r="BR95" i="1"/>
  <c r="BR94" i="1"/>
  <c r="BR83" i="1"/>
  <c r="BR85" i="1"/>
  <c r="BR157" i="1"/>
  <c r="BR81" i="1"/>
  <c r="BR68" i="1"/>
  <c r="BR67" i="1"/>
  <c r="BR66" i="1"/>
  <c r="BR62" i="1"/>
  <c r="BR82" i="1"/>
  <c r="BR32" i="1"/>
  <c r="BR47" i="1"/>
  <c r="BR10" i="1"/>
  <c r="BR7" i="1"/>
  <c r="BR442" i="1"/>
  <c r="BR435" i="1"/>
  <c r="BR426" i="1"/>
  <c r="BR409" i="1"/>
  <c r="BR390" i="1"/>
  <c r="BR386" i="1"/>
  <c r="BR367" i="1"/>
  <c r="BR315" i="1"/>
  <c r="BR309" i="1"/>
  <c r="BR305" i="1"/>
  <c r="BR302" i="1"/>
  <c r="BR281" i="1"/>
  <c r="BR304" i="1"/>
  <c r="BR283" i="1"/>
  <c r="BR331" i="1"/>
  <c r="BR297" i="1"/>
  <c r="BR295" i="1"/>
  <c r="BR282" i="1"/>
  <c r="BR310" i="1"/>
  <c r="BR279" i="1"/>
  <c r="BR299" i="1"/>
  <c r="BR274" i="1"/>
  <c r="BR217" i="1"/>
  <c r="BR222" i="1"/>
  <c r="BR204" i="1"/>
  <c r="BR177" i="1"/>
  <c r="BR196" i="1"/>
  <c r="BR251" i="1"/>
  <c r="BR151" i="1"/>
  <c r="BR118" i="1"/>
  <c r="BR111" i="1"/>
  <c r="BR107" i="1"/>
  <c r="BR113" i="1"/>
  <c r="BR116" i="1"/>
  <c r="BR102" i="1"/>
  <c r="BR91" i="1"/>
  <c r="BR16" i="1"/>
  <c r="BR197" i="1"/>
  <c r="BR50" i="1"/>
  <c r="BR18" i="1"/>
  <c r="BR97" i="1"/>
  <c r="BR382" i="1"/>
  <c r="BR360" i="1"/>
  <c r="BR361" i="1"/>
  <c r="BR359" i="1"/>
  <c r="BR308" i="1"/>
  <c r="BR242" i="1"/>
  <c r="BR247" i="1"/>
  <c r="BR208" i="1"/>
  <c r="BR243" i="1"/>
  <c r="BR245" i="1"/>
  <c r="BR172" i="1"/>
  <c r="BR149" i="1"/>
  <c r="BR78" i="1"/>
  <c r="BR80" i="1"/>
  <c r="D80" i="1" s="1"/>
  <c r="BR44" i="1"/>
  <c r="BR45" i="1"/>
  <c r="BR433" i="1"/>
  <c r="BR441" i="1"/>
  <c r="BR423" i="1"/>
  <c r="BR391" i="1"/>
  <c r="BR387" i="1"/>
  <c r="BR425" i="1"/>
  <c r="BR368" i="1"/>
  <c r="BR366" i="1"/>
  <c r="BR363" i="1"/>
  <c r="BR344" i="1"/>
  <c r="BR307" i="1"/>
  <c r="BR300" i="1"/>
  <c r="BR313" i="1"/>
  <c r="BR292" i="1"/>
  <c r="BR301" i="1"/>
  <c r="BR249" i="1"/>
  <c r="BR244" i="1"/>
  <c r="BR241" i="1"/>
  <c r="BR252" i="1"/>
  <c r="BR219" i="1"/>
  <c r="D219" i="1" s="1"/>
  <c r="BR236" i="1"/>
  <c r="BR215" i="1"/>
  <c r="BR213" i="1"/>
  <c r="BR220" i="1"/>
  <c r="BR209" i="1"/>
  <c r="BR207" i="1"/>
  <c r="BR174" i="1"/>
  <c r="BR180" i="1"/>
  <c r="BR176" i="1"/>
  <c r="BR103" i="1"/>
  <c r="BR198" i="1"/>
  <c r="BR211"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5" i="1"/>
  <c r="BR365" i="1"/>
  <c r="BR374" i="1"/>
  <c r="BR397" i="1"/>
  <c r="BR373" i="1"/>
  <c r="BR377" i="1"/>
  <c r="BR392" i="1"/>
  <c r="BR372" i="1"/>
  <c r="BR378" i="1"/>
  <c r="BR314" i="1"/>
  <c r="BR306" i="1"/>
  <c r="BR303" i="1"/>
  <c r="BR311" i="1"/>
  <c r="BR296" i="1"/>
  <c r="BR293" i="1"/>
  <c r="BR273" i="1"/>
  <c r="BR246" i="1"/>
  <c r="BR272" i="1"/>
  <c r="BR228" i="1"/>
  <c r="BR250" i="1"/>
  <c r="BR230" i="1"/>
  <c r="BR210" i="1"/>
  <c r="BR212" i="1"/>
  <c r="BR229" i="1"/>
  <c r="BR231" i="1"/>
  <c r="BR214" i="1"/>
  <c r="BR199" i="1"/>
  <c r="BR178" i="1"/>
  <c r="BR200"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3" i="1"/>
  <c r="BR380" i="1"/>
  <c r="BR340" i="1"/>
  <c r="BR339" i="1"/>
  <c r="BR342" i="1"/>
  <c r="BR338" i="1"/>
  <c r="BR341" i="1"/>
  <c r="BR334" i="1"/>
  <c r="BR343" i="1"/>
  <c r="BR317" i="1"/>
  <c r="BR286" i="1"/>
  <c r="BR284" i="1"/>
  <c r="BR278" i="1"/>
  <c r="BR280" i="1"/>
  <c r="BR289" i="1"/>
  <c r="BR287" i="1"/>
  <c r="BR285" i="1"/>
  <c r="BR255" i="1"/>
  <c r="BR257" i="1"/>
  <c r="BR259" i="1"/>
  <c r="BR253" i="1"/>
  <c r="BR234" i="1"/>
  <c r="BR288" i="1"/>
  <c r="BR238" i="1"/>
  <c r="BR266" i="1"/>
  <c r="BR262" i="1"/>
  <c r="BR254" i="1"/>
  <c r="BR237" i="1"/>
  <c r="BR232" i="1"/>
  <c r="BR227" i="1"/>
  <c r="D227" i="1" s="1"/>
  <c r="BR239" i="1"/>
  <c r="BR201" i="1"/>
  <c r="BR235" i="1"/>
  <c r="BR233" i="1"/>
  <c r="BR224" i="1"/>
  <c r="BR184" i="1"/>
  <c r="BR183" i="1"/>
  <c r="BR268" i="1"/>
  <c r="BR185" i="1"/>
  <c r="BR159" i="1"/>
  <c r="BR147" i="1"/>
  <c r="BR158" i="1"/>
  <c r="BR160" i="1"/>
  <c r="BR275" i="1"/>
  <c r="BR267" i="1"/>
  <c r="BR182"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2" i="1"/>
  <c r="BR316" i="1"/>
  <c r="BR290" i="1"/>
  <c r="BR258" i="1"/>
  <c r="BR223" i="1"/>
  <c r="BR161" i="1"/>
  <c r="BR155" i="1"/>
  <c r="BR126" i="1"/>
  <c r="BR46" i="1"/>
  <c r="BR166" i="1"/>
  <c r="BR358" i="1"/>
  <c r="BR356" i="1"/>
  <c r="BR346" i="1"/>
  <c r="BR354" i="1"/>
  <c r="BR352" i="1"/>
  <c r="BR350" i="1"/>
  <c r="BR348" i="1"/>
  <c r="BR327" i="1"/>
  <c r="BR345" i="1"/>
  <c r="BR326" i="1"/>
  <c r="BR355" i="1"/>
  <c r="BR353" i="1"/>
  <c r="BR347" i="1"/>
  <c r="BR325" i="1"/>
  <c r="BR322" i="1"/>
  <c r="BR357" i="1"/>
  <c r="BR319" i="1"/>
  <c r="BR321" i="1"/>
  <c r="BR351" i="1"/>
  <c r="BR324" i="1"/>
  <c r="BR318" i="1"/>
  <c r="BR349" i="1"/>
  <c r="BR323" i="1"/>
  <c r="BR320" i="1"/>
  <c r="BR194" i="1"/>
  <c r="BR193" i="1"/>
  <c r="BR191" i="1"/>
  <c r="BR192" i="1"/>
  <c r="BR130" i="1"/>
  <c r="BR132" i="1"/>
  <c r="BR129" i="1"/>
  <c r="BR128" i="1"/>
  <c r="BR131" i="1"/>
  <c r="BR75" i="1"/>
  <c r="BR14" i="1"/>
  <c r="BR422" i="1"/>
  <c r="BR404" i="1"/>
  <c r="BR362" i="1"/>
  <c r="BR384" i="1"/>
  <c r="BR333" i="1"/>
  <c r="BR328" i="1"/>
  <c r="BR298" i="1"/>
  <c r="BR225" i="1"/>
  <c r="BR195" i="1"/>
  <c r="BR218" i="1"/>
  <c r="BR175" i="1"/>
  <c r="BR76" i="1"/>
  <c r="BR73" i="1"/>
  <c r="BR432" i="1"/>
  <c r="BR410" i="1"/>
  <c r="BR379" i="1"/>
  <c r="BR371" i="1"/>
  <c r="BR376" i="1"/>
  <c r="BR364" i="1"/>
  <c r="BR291" i="1"/>
  <c r="BR186" i="1"/>
  <c r="BR114" i="1"/>
  <c r="BR96" i="1"/>
  <c r="BR59" i="1"/>
  <c r="BR330" i="1"/>
  <c r="BR329" i="1"/>
  <c r="BR205" i="1"/>
  <c r="BR206" i="1"/>
  <c r="BR170" i="1"/>
  <c r="BR171" i="1"/>
  <c r="BR19" i="1"/>
  <c r="BK2" i="1"/>
  <c r="BK1" i="1"/>
  <c r="BJ219" i="1" l="1"/>
  <c r="BK227" i="1"/>
  <c r="BK80" i="1"/>
  <c r="H180" i="31"/>
  <c r="H134" i="31"/>
  <c r="H167" i="31"/>
  <c r="H121" i="31"/>
  <c r="BQ2" i="1" l="1"/>
  <c r="BP2" i="1"/>
  <c r="BO2" i="1"/>
  <c r="H64" i="31"/>
  <c r="H57" i="31"/>
  <c r="H50" i="31"/>
  <c r="H43" i="31"/>
  <c r="H37" i="31"/>
  <c r="H30" i="31"/>
  <c r="H23" i="31"/>
  <c r="H84" i="31"/>
  <c r="H90" i="31"/>
  <c r="H194" i="31"/>
  <c r="H148" i="31"/>
  <c r="H152" i="31"/>
  <c r="H106" i="31"/>
  <c r="D220"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19" i="31"/>
  <c r="H209" i="31"/>
  <c r="BA21" i="38" l="1"/>
  <c r="BA20" i="38"/>
  <c r="BA19" i="38"/>
  <c r="BA18" i="38"/>
  <c r="BA17" i="38"/>
  <c r="BA16" i="38"/>
  <c r="BA15" i="38"/>
  <c r="BA14" i="38"/>
  <c r="BA13" i="38"/>
  <c r="BA12" i="38"/>
  <c r="BA11" i="38"/>
  <c r="BA10" i="38"/>
  <c r="BA9" i="38"/>
  <c r="BA8" i="38"/>
  <c r="BA7" i="38"/>
  <c r="BA6" i="38"/>
  <c r="D229" i="1" l="1"/>
  <c r="D231" i="1"/>
  <c r="D378" i="1"/>
  <c r="D444" i="1"/>
  <c r="D407" i="1"/>
  <c r="D430" i="1"/>
  <c r="D303" i="1"/>
  <c r="D212" i="1"/>
  <c r="D11" i="1"/>
  <c r="D422" i="1"/>
  <c r="D122" i="1"/>
  <c r="D60" i="1"/>
  <c r="D437" i="1"/>
  <c r="D201" i="1"/>
  <c r="D434" i="1" l="1"/>
  <c r="H145" i="31"/>
  <c r="H120" i="31"/>
  <c r="H151" i="31"/>
  <c r="H137" i="31"/>
  <c r="H135" i="31"/>
  <c r="H191" i="31"/>
  <c r="H166" i="31"/>
  <c r="H197" i="31"/>
  <c r="H183" i="31"/>
  <c r="H181" i="31"/>
  <c r="BM434" i="1" l="1"/>
  <c r="D443" i="1"/>
  <c r="D361" i="1"/>
  <c r="D116" i="1"/>
  <c r="D433" i="1"/>
  <c r="D236" i="1"/>
  <c r="D225" i="1"/>
  <c r="H93" i="31"/>
  <c r="D233" i="1" l="1"/>
  <c r="D247" i="1"/>
  <c r="D335" i="1"/>
  <c r="D259" i="1"/>
  <c r="D337" i="1"/>
  <c r="D232" i="1"/>
  <c r="D338" i="1"/>
  <c r="D169" i="1"/>
  <c r="BM259" i="1" l="1"/>
  <c r="BM335" i="1"/>
  <c r="BM247" i="1"/>
  <c r="BM338" i="1"/>
  <c r="BM232" i="1"/>
  <c r="BM337" i="1"/>
  <c r="D204" i="1"/>
  <c r="H124" i="31" l="1"/>
  <c r="H170" i="31"/>
  <c r="H171" i="31" l="1"/>
  <c r="H125" i="31"/>
  <c r="D148" i="1" l="1"/>
  <c r="I1" i="10" l="1"/>
  <c r="H79" i="31"/>
  <c r="D181" i="1" l="1"/>
  <c r="D301" i="1"/>
  <c r="AD6" i="39" l="1"/>
  <c r="S1" i="1"/>
  <c r="AF6" i="39"/>
  <c r="T1" i="1"/>
  <c r="BI277" i="1" l="1"/>
  <c r="BH277" i="1"/>
  <c r="BI294" i="1"/>
  <c r="BH294" i="1"/>
  <c r="BI9" i="1"/>
  <c r="BI123" i="1"/>
  <c r="BI226" i="1"/>
  <c r="BH9" i="1"/>
  <c r="BH226"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6" i="1"/>
  <c r="BI412" i="1"/>
  <c r="BI392" i="1"/>
  <c r="BI387" i="1"/>
  <c r="BI408" i="1"/>
  <c r="BI400" i="1"/>
  <c r="BI396" i="1"/>
  <c r="BI384" i="1"/>
  <c r="BI379" i="1"/>
  <c r="BI380" i="1"/>
  <c r="BI377" i="1"/>
  <c r="BI435" i="1"/>
  <c r="BI406" i="1"/>
  <c r="BI401" i="1"/>
  <c r="BI397" i="1"/>
  <c r="BI393" i="1"/>
  <c r="BI385" i="1"/>
  <c r="BI430" i="1"/>
  <c r="BI389" i="1"/>
  <c r="BI388" i="1"/>
  <c r="BI391" i="1"/>
  <c r="BI383" i="1"/>
  <c r="BI368" i="1"/>
  <c r="BI365" i="1"/>
  <c r="BI364" i="1"/>
  <c r="BI358" i="1"/>
  <c r="BI415" i="1"/>
  <c r="BI405" i="1"/>
  <c r="BI374" i="1"/>
  <c r="BI372" i="1"/>
  <c r="BI371" i="1"/>
  <c r="BI367" i="1"/>
  <c r="BI362" i="1"/>
  <c r="BI356" i="1"/>
  <c r="BI352" i="1"/>
  <c r="BI348" i="1"/>
  <c r="BI444" i="1"/>
  <c r="BI426" i="1"/>
  <c r="BI394" i="1"/>
  <c r="BI398" i="1"/>
  <c r="BI378" i="1"/>
  <c r="BI373" i="1"/>
  <c r="BI369" i="1"/>
  <c r="BI359" i="1"/>
  <c r="BI353" i="1"/>
  <c r="BI349" i="1"/>
  <c r="BI402" i="1"/>
  <c r="BI375" i="1"/>
  <c r="BI366" i="1"/>
  <c r="BI363" i="1"/>
  <c r="BI407" i="1"/>
  <c r="BI370" i="1"/>
  <c r="BI357" i="1"/>
  <c r="BI354" i="1"/>
  <c r="BI350" i="1"/>
  <c r="BI347" i="1"/>
  <c r="BI361" i="1"/>
  <c r="BI355" i="1"/>
  <c r="BI342" i="1"/>
  <c r="BI320" i="1"/>
  <c r="BI340" i="1"/>
  <c r="BI337" i="1"/>
  <c r="BI329" i="1"/>
  <c r="BI330" i="1"/>
  <c r="BI327" i="1"/>
  <c r="BI325" i="1"/>
  <c r="BI323" i="1"/>
  <c r="BI321" i="1"/>
  <c r="BI345" i="1"/>
  <c r="BI343" i="1"/>
  <c r="BI339" i="1"/>
  <c r="BI338" i="1"/>
  <c r="BI331" i="1"/>
  <c r="BI334" i="1"/>
  <c r="BI328" i="1"/>
  <c r="BI341" i="1"/>
  <c r="BI335" i="1"/>
  <c r="BI404" i="1"/>
  <c r="BI351" i="1"/>
  <c r="BI344" i="1"/>
  <c r="BI332" i="1"/>
  <c r="BI326" i="1"/>
  <c r="BI324" i="1"/>
  <c r="BI322" i="1"/>
  <c r="BI346"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69" i="1"/>
  <c r="BI258" i="1"/>
  <c r="BI254" i="1"/>
  <c r="BI336" i="1"/>
  <c r="BI266" i="1"/>
  <c r="BI262" i="1"/>
  <c r="BI259" i="1"/>
  <c r="BI255" i="1"/>
  <c r="BI319" i="1"/>
  <c r="BI295" i="1"/>
  <c r="BI290" i="1"/>
  <c r="BI280" i="1"/>
  <c r="BI278" i="1"/>
  <c r="BI275" i="1"/>
  <c r="BI270" i="1"/>
  <c r="BI263" i="1"/>
  <c r="BI257" i="1"/>
  <c r="BI292" i="1"/>
  <c r="BI287" i="1"/>
  <c r="BI279" i="1"/>
  <c r="BI273" i="1"/>
  <c r="BI268" i="1"/>
  <c r="BI265" i="1"/>
  <c r="BI260" i="1"/>
  <c r="BI286" i="1"/>
  <c r="BI256" i="1"/>
  <c r="BI251" i="1"/>
  <c r="BI237" i="1"/>
  <c r="BI235" i="1"/>
  <c r="BI231" i="1"/>
  <c r="BI223" i="1"/>
  <c r="BI272" i="1"/>
  <c r="BI232" i="1"/>
  <c r="BI261" i="1"/>
  <c r="BI248" i="1"/>
  <c r="BI245" i="1"/>
  <c r="BI242" i="1"/>
  <c r="BI229" i="1"/>
  <c r="BI224" i="1"/>
  <c r="BI267" i="1"/>
  <c r="BI241" i="1"/>
  <c r="BI236" i="1"/>
  <c r="BI252" i="1"/>
  <c r="BI247" i="1"/>
  <c r="BI246" i="1"/>
  <c r="BI238" i="1"/>
  <c r="BI234" i="1"/>
  <c r="BI233" i="1"/>
  <c r="BI222" i="1"/>
  <c r="BI240" i="1"/>
  <c r="BI230" i="1"/>
  <c r="BI225" i="1"/>
  <c r="BI221" i="1"/>
  <c r="BI296" i="1"/>
  <c r="BI250" i="1"/>
  <c r="BI243" i="1"/>
  <c r="BI227" i="1"/>
  <c r="BI271" i="1"/>
  <c r="BI244" i="1"/>
  <c r="BI239" i="1"/>
  <c r="BI228" i="1"/>
  <c r="BI191" i="1"/>
  <c r="BI218" i="1"/>
  <c r="BI214" i="1"/>
  <c r="BI200" i="1"/>
  <c r="BI199" i="1"/>
  <c r="BI196" i="1"/>
  <c r="BI184" i="1"/>
  <c r="BI212" i="1"/>
  <c r="BI202" i="1"/>
  <c r="BI190" i="1"/>
  <c r="BI219" i="1"/>
  <c r="BI201" i="1"/>
  <c r="BI194" i="1"/>
  <c r="BI192" i="1"/>
  <c r="BI187" i="1"/>
  <c r="BI185" i="1"/>
  <c r="BI179" i="1"/>
  <c r="BI210" i="1"/>
  <c r="BI207" i="1"/>
  <c r="BI205" i="1"/>
  <c r="BI198" i="1"/>
  <c r="BI188" i="1"/>
  <c r="BI215" i="1"/>
  <c r="BI206" i="1"/>
  <c r="BI203" i="1"/>
  <c r="BI182" i="1"/>
  <c r="BI217" i="1"/>
  <c r="BI211" i="1"/>
  <c r="BI197" i="1"/>
  <c r="BI195" i="1"/>
  <c r="BI189" i="1"/>
  <c r="BI186" i="1"/>
  <c r="BI220" i="1"/>
  <c r="BI213" i="1"/>
  <c r="BI193" i="1"/>
  <c r="BI183"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3" i="1"/>
  <c r="BH381" i="1"/>
  <c r="BH378" i="1"/>
  <c r="BH411" i="1"/>
  <c r="BH409" i="1"/>
  <c r="BH403" i="1"/>
  <c r="BH399" i="1"/>
  <c r="BH395" i="1"/>
  <c r="BH390" i="1"/>
  <c r="BH376" i="1"/>
  <c r="BH412" i="1"/>
  <c r="BH392" i="1"/>
  <c r="BH166" i="1"/>
  <c r="BH400" i="1"/>
  <c r="BH396" i="1"/>
  <c r="BH384" i="1"/>
  <c r="BH379" i="1"/>
  <c r="BH410" i="1"/>
  <c r="BH382" i="1"/>
  <c r="BH380" i="1"/>
  <c r="BH377" i="1"/>
  <c r="BH441" i="1"/>
  <c r="BH422" i="1"/>
  <c r="BH406" i="1"/>
  <c r="BH401" i="1"/>
  <c r="BH397" i="1"/>
  <c r="BH393" i="1"/>
  <c r="BH385" i="1"/>
  <c r="BH361" i="1"/>
  <c r="BH355" i="1"/>
  <c r="BH351" i="1"/>
  <c r="BH389" i="1"/>
  <c r="BH365" i="1"/>
  <c r="BH364" i="1"/>
  <c r="BH358" i="1"/>
  <c r="BH374" i="1"/>
  <c r="BH372" i="1"/>
  <c r="BH371" i="1"/>
  <c r="BH367" i="1"/>
  <c r="BH362" i="1"/>
  <c r="BH356" i="1"/>
  <c r="BH352" i="1"/>
  <c r="BH394" i="1"/>
  <c r="BH398" i="1"/>
  <c r="BH373" i="1"/>
  <c r="BH369" i="1"/>
  <c r="BH359" i="1"/>
  <c r="BH353" i="1"/>
  <c r="BH349" i="1"/>
  <c r="BH402" i="1"/>
  <c r="BH375" i="1"/>
  <c r="BH366" i="1"/>
  <c r="BH360" i="1"/>
  <c r="BH436" i="1"/>
  <c r="BH388" i="1"/>
  <c r="BH354" i="1"/>
  <c r="BH350" i="1"/>
  <c r="BH347" i="1"/>
  <c r="BH346" i="1"/>
  <c r="BH336" i="1"/>
  <c r="BH342" i="1"/>
  <c r="BH320" i="1"/>
  <c r="BH340" i="1"/>
  <c r="BH337" i="1"/>
  <c r="BH333" i="1"/>
  <c r="BH329" i="1"/>
  <c r="BH330" i="1"/>
  <c r="BH327" i="1"/>
  <c r="BH325" i="1"/>
  <c r="BH323" i="1"/>
  <c r="BH321" i="1"/>
  <c r="BH343" i="1"/>
  <c r="BH339" i="1"/>
  <c r="BH338" i="1"/>
  <c r="BH331" i="1"/>
  <c r="BH334" i="1"/>
  <c r="BH328" i="1"/>
  <c r="BH341" i="1"/>
  <c r="BH335" i="1"/>
  <c r="BH344"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6" i="1"/>
  <c r="BH274" i="1"/>
  <c r="BH267" i="1"/>
  <c r="BH264" i="1"/>
  <c r="BH261" i="1"/>
  <c r="BH281" i="1"/>
  <c r="BH269" i="1"/>
  <c r="BH258" i="1"/>
  <c r="BH254" i="1"/>
  <c r="BH312" i="1"/>
  <c r="BH324" i="1"/>
  <c r="BH263" i="1"/>
  <c r="BH257" i="1"/>
  <c r="BH310" i="1"/>
  <c r="BH299" i="1"/>
  <c r="BH292" i="1"/>
  <c r="BH287" i="1"/>
  <c r="BH279" i="1"/>
  <c r="BH273" i="1"/>
  <c r="BH268" i="1"/>
  <c r="BH265" i="1"/>
  <c r="BH260" i="1"/>
  <c r="BH253" i="1"/>
  <c r="BH262" i="1"/>
  <c r="BH244" i="1"/>
  <c r="BH239" i="1"/>
  <c r="BH228" i="1"/>
  <c r="BH251" i="1"/>
  <c r="BH235" i="1"/>
  <c r="BH231" i="1"/>
  <c r="BH223" i="1"/>
  <c r="BH275" i="1"/>
  <c r="BH272" i="1"/>
  <c r="BH232" i="1"/>
  <c r="BH319" i="1"/>
  <c r="BH248" i="1"/>
  <c r="BH245" i="1"/>
  <c r="BH242" i="1"/>
  <c r="BH229" i="1"/>
  <c r="BH224" i="1"/>
  <c r="BH278" i="1"/>
  <c r="BH266" i="1"/>
  <c r="BH255" i="1"/>
  <c r="BH236" i="1"/>
  <c r="BH290" i="1"/>
  <c r="BH283" i="1"/>
  <c r="BH252" i="1"/>
  <c r="BH249" i="1"/>
  <c r="BH247" i="1"/>
  <c r="BH246" i="1"/>
  <c r="BH238" i="1"/>
  <c r="BH234" i="1"/>
  <c r="BH233" i="1"/>
  <c r="BH222" i="1"/>
  <c r="BH298" i="1"/>
  <c r="BH280" i="1"/>
  <c r="BH259" i="1"/>
  <c r="BH240" i="1"/>
  <c r="BH230" i="1"/>
  <c r="BH225" i="1"/>
  <c r="BH221" i="1"/>
  <c r="BH167" i="1"/>
  <c r="BH256" i="1"/>
  <c r="BH250" i="1"/>
  <c r="BH243" i="1"/>
  <c r="BH227" i="1"/>
  <c r="BH220" i="1"/>
  <c r="BH183" i="1"/>
  <c r="BH216" i="1"/>
  <c r="BH209" i="1"/>
  <c r="BH214" i="1"/>
  <c r="BH200" i="1"/>
  <c r="BH199" i="1"/>
  <c r="BH196" i="1"/>
  <c r="BH184" i="1"/>
  <c r="BH212" i="1"/>
  <c r="BH190" i="1"/>
  <c r="BH181" i="1"/>
  <c r="BH219" i="1"/>
  <c r="BH201" i="1"/>
  <c r="BH192" i="1"/>
  <c r="BH185" i="1"/>
  <c r="BH210" i="1"/>
  <c r="BH205" i="1"/>
  <c r="BH188" i="1"/>
  <c r="BH215" i="1"/>
  <c r="BH206" i="1"/>
  <c r="BH203" i="1"/>
  <c r="BH182" i="1"/>
  <c r="BH211" i="1"/>
  <c r="BH208" i="1"/>
  <c r="BH204" i="1"/>
  <c r="BH195" i="1"/>
  <c r="BH186"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9" i="1"/>
  <c r="D305" i="1" l="1"/>
  <c r="BI305" i="1" l="1"/>
  <c r="H150" i="31"/>
  <c r="H196" i="31"/>
  <c r="H127" i="31"/>
  <c r="H173" i="31"/>
  <c r="D179" i="1" l="1"/>
  <c r="D190"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H190" i="39"/>
  <c r="H188" i="39"/>
  <c r="H186" i="39"/>
  <c r="F208" i="39"/>
  <c r="F206" i="39"/>
  <c r="F204" i="39"/>
  <c r="F202" i="39"/>
  <c r="F200" i="39"/>
  <c r="F198" i="39"/>
  <c r="F196" i="39"/>
  <c r="F194" i="39"/>
  <c r="F192" i="39"/>
  <c r="F190" i="39"/>
  <c r="F188" i="39"/>
  <c r="F186" i="39"/>
  <c r="F184" i="39"/>
  <c r="F182"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J179" i="39"/>
  <c r="B178" i="39"/>
  <c r="J177" i="39"/>
  <c r="B176" i="39"/>
  <c r="J175" i="39"/>
  <c r="H207" i="39"/>
  <c r="H205" i="39"/>
  <c r="H203" i="39"/>
  <c r="H201" i="39"/>
  <c r="H199" i="39"/>
  <c r="H197" i="39"/>
  <c r="H195" i="39"/>
  <c r="H193" i="39"/>
  <c r="H191" i="39"/>
  <c r="H189" i="39"/>
  <c r="H187" i="39"/>
  <c r="F207" i="39"/>
  <c r="F205" i="39"/>
  <c r="F203" i="39"/>
  <c r="F201" i="39"/>
  <c r="F199" i="39"/>
  <c r="F197" i="39"/>
  <c r="F195" i="39"/>
  <c r="F193" i="39"/>
  <c r="F191" i="39"/>
  <c r="F189" i="39"/>
  <c r="F187" i="39"/>
  <c r="F185" i="39"/>
  <c r="F183"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J202" i="39"/>
  <c r="B199" i="39"/>
  <c r="J186" i="39"/>
  <c r="J182" i="39"/>
  <c r="H181" i="39"/>
  <c r="F180" i="39"/>
  <c r="H179" i="39"/>
  <c r="L178" i="39"/>
  <c r="D175" i="39"/>
  <c r="L174" i="39"/>
  <c r="D173" i="39"/>
  <c r="L172" i="39"/>
  <c r="D171" i="39"/>
  <c r="L170" i="39"/>
  <c r="D169" i="39"/>
  <c r="L168" i="39"/>
  <c r="D167" i="39"/>
  <c r="L166" i="39"/>
  <c r="D165" i="39"/>
  <c r="L164" i="39"/>
  <c r="D163" i="39"/>
  <c r="J208" i="39"/>
  <c r="B205" i="39"/>
  <c r="J192" i="39"/>
  <c r="B189" i="39"/>
  <c r="J184" i="39"/>
  <c r="H183" i="39"/>
  <c r="H182" i="39"/>
  <c r="F181" i="39"/>
  <c r="D180" i="39"/>
  <c r="F179" i="39"/>
  <c r="J198" i="39"/>
  <c r="B195" i="39"/>
  <c r="H184" i="39"/>
  <c r="B183" i="39"/>
  <c r="B181" i="39"/>
  <c r="D179" i="39"/>
  <c r="J204" i="39"/>
  <c r="B201" i="39"/>
  <c r="J188" i="39"/>
  <c r="H185" i="39"/>
  <c r="B179" i="39"/>
  <c r="F178" i="39"/>
  <c r="H177" i="39"/>
  <c r="L176" i="39"/>
  <c r="F174" i="39"/>
  <c r="F172" i="39"/>
  <c r="F170" i="39"/>
  <c r="F168" i="39"/>
  <c r="F166" i="39"/>
  <c r="F164" i="39"/>
  <c r="F162" i="39"/>
  <c r="F160" i="39"/>
  <c r="F158" i="39"/>
  <c r="F156" i="39"/>
  <c r="F154" i="39"/>
  <c r="F152" i="39"/>
  <c r="B207" i="39"/>
  <c r="J194" i="39"/>
  <c r="B191" i="39"/>
  <c r="B185" i="39"/>
  <c r="D178" i="39"/>
  <c r="F177" i="39"/>
  <c r="J176" i="39"/>
  <c r="D174" i="39"/>
  <c r="L173" i="39"/>
  <c r="D172" i="39"/>
  <c r="L171" i="39"/>
  <c r="D170" i="39"/>
  <c r="L169" i="39"/>
  <c r="D168" i="39"/>
  <c r="L167" i="39"/>
  <c r="D166" i="39"/>
  <c r="L165" i="39"/>
  <c r="D164" i="39"/>
  <c r="L163" i="39"/>
  <c r="J200" i="39"/>
  <c r="B197" i="39"/>
  <c r="L180" i="39"/>
  <c r="J206" i="39"/>
  <c r="B203" i="39"/>
  <c r="J190" i="39"/>
  <c r="B187" i="39"/>
  <c r="J180" i="39"/>
  <c r="J196" i="39"/>
  <c r="B193" i="39"/>
  <c r="H180" i="39"/>
  <c r="L179" i="39"/>
  <c r="D176" i="39"/>
  <c r="F175" i="39"/>
  <c r="F173" i="39"/>
  <c r="F171" i="39"/>
  <c r="F169" i="39"/>
  <c r="F167" i="39"/>
  <c r="F165" i="39"/>
  <c r="F163" i="39"/>
  <c r="F161" i="39"/>
  <c r="F159" i="39"/>
  <c r="F157" i="39"/>
  <c r="F155" i="39"/>
  <c r="F153" i="39"/>
  <c r="F151" i="39"/>
  <c r="B174" i="39"/>
  <c r="J173" i="39"/>
  <c r="B170" i="39"/>
  <c r="J169" i="39"/>
  <c r="B166" i="39"/>
  <c r="J165" i="39"/>
  <c r="H162" i="39"/>
  <c r="D161" i="39"/>
  <c r="B160" i="39"/>
  <c r="L156" i="39"/>
  <c r="J155" i="39"/>
  <c r="H154" i="39"/>
  <c r="D153" i="39"/>
  <c r="B152" i="39"/>
  <c r="D150" i="39"/>
  <c r="L149" i="39"/>
  <c r="D148" i="39"/>
  <c r="L147" i="39"/>
  <c r="D146" i="39"/>
  <c r="L145" i="39"/>
  <c r="D144" i="39"/>
  <c r="H173" i="39"/>
  <c r="H169" i="39"/>
  <c r="H165" i="39"/>
  <c r="D162" i="39"/>
  <c r="B161" i="39"/>
  <c r="L157" i="39"/>
  <c r="J156" i="39"/>
  <c r="H155" i="39"/>
  <c r="D154" i="39"/>
  <c r="B153" i="39"/>
  <c r="B150" i="39"/>
  <c r="J149" i="39"/>
  <c r="B148" i="39"/>
  <c r="J147" i="39"/>
  <c r="B146" i="39"/>
  <c r="J145" i="39"/>
  <c r="B144" i="39"/>
  <c r="J178" i="39"/>
  <c r="B173" i="39"/>
  <c r="J172" i="39"/>
  <c r="B169" i="39"/>
  <c r="J168" i="39"/>
  <c r="B165" i="39"/>
  <c r="J164" i="39"/>
  <c r="B162" i="39"/>
  <c r="L158" i="39"/>
  <c r="J157" i="39"/>
  <c r="H156" i="39"/>
  <c r="D155" i="39"/>
  <c r="B154" i="39"/>
  <c r="H149" i="39"/>
  <c r="H147" i="39"/>
  <c r="H145" i="39"/>
  <c r="H143" i="39"/>
  <c r="H141" i="39"/>
  <c r="H178" i="39"/>
  <c r="L177" i="39"/>
  <c r="H172" i="39"/>
  <c r="H168" i="39"/>
  <c r="H164" i="39"/>
  <c r="L159" i="39"/>
  <c r="J158" i="39"/>
  <c r="H157" i="39"/>
  <c r="D156" i="39"/>
  <c r="B155" i="39"/>
  <c r="L151" i="39"/>
  <c r="F149" i="39"/>
  <c r="F147" i="39"/>
  <c r="F145" i="39"/>
  <c r="F143" i="39"/>
  <c r="F141" i="39"/>
  <c r="F139" i="39"/>
  <c r="F137" i="39"/>
  <c r="F135" i="39"/>
  <c r="F133" i="39"/>
  <c r="D177" i="39"/>
  <c r="H176" i="39"/>
  <c r="L175" i="39"/>
  <c r="B172" i="39"/>
  <c r="J171" i="39"/>
  <c r="B168" i="39"/>
  <c r="J167" i="39"/>
  <c r="B164" i="39"/>
  <c r="J163" i="39"/>
  <c r="L160" i="39"/>
  <c r="J159" i="39"/>
  <c r="H158" i="39"/>
  <c r="D157" i="39"/>
  <c r="B156" i="39"/>
  <c r="L152" i="39"/>
  <c r="J151" i="39"/>
  <c r="L150" i="39"/>
  <c r="D149" i="39"/>
  <c r="L148" i="39"/>
  <c r="D147" i="39"/>
  <c r="L146" i="39"/>
  <c r="D145" i="39"/>
  <c r="L144" i="39"/>
  <c r="B177" i="39"/>
  <c r="F176" i="39"/>
  <c r="H175" i="39"/>
  <c r="H171" i="39"/>
  <c r="H167" i="39"/>
  <c r="H163" i="39"/>
  <c r="L161" i="39"/>
  <c r="J160" i="39"/>
  <c r="H159" i="39"/>
  <c r="D158" i="39"/>
  <c r="B157" i="39"/>
  <c r="L153" i="39"/>
  <c r="J152" i="39"/>
  <c r="H151" i="39"/>
  <c r="J150" i="39"/>
  <c r="B149" i="39"/>
  <c r="J148" i="39"/>
  <c r="B147" i="39"/>
  <c r="J146" i="39"/>
  <c r="B145" i="39"/>
  <c r="J144" i="39"/>
  <c r="B175" i="39"/>
  <c r="J174" i="39"/>
  <c r="B171" i="39"/>
  <c r="J170" i="39"/>
  <c r="B167" i="39"/>
  <c r="J166" i="39"/>
  <c r="B163" i="39"/>
  <c r="L162" i="39"/>
  <c r="J161" i="39"/>
  <c r="H160" i="39"/>
  <c r="D159" i="39"/>
  <c r="B158" i="39"/>
  <c r="L154" i="39"/>
  <c r="J153" i="39"/>
  <c r="H152" i="39"/>
  <c r="D151" i="39"/>
  <c r="H150" i="39"/>
  <c r="H148" i="39"/>
  <c r="H146" i="39"/>
  <c r="H144" i="39"/>
  <c r="H142" i="39"/>
  <c r="H174" i="39"/>
  <c r="H170" i="39"/>
  <c r="H166" i="39"/>
  <c r="J162" i="39"/>
  <c r="H161" i="39"/>
  <c r="D160" i="39"/>
  <c r="B159" i="39"/>
  <c r="L155" i="39"/>
  <c r="J154" i="39"/>
  <c r="H153" i="39"/>
  <c r="D152" i="39"/>
  <c r="B151" i="39"/>
  <c r="F150" i="39"/>
  <c r="F148" i="39"/>
  <c r="F146" i="39"/>
  <c r="F144" i="39"/>
  <c r="F142" i="39"/>
  <c r="F140" i="39"/>
  <c r="F138" i="39"/>
  <c r="F136" i="39"/>
  <c r="F134" i="39"/>
  <c r="D142" i="39"/>
  <c r="L141" i="39"/>
  <c r="D140" i="39"/>
  <c r="B139" i="39"/>
  <c r="L135" i="39"/>
  <c r="J134" i="39"/>
  <c r="H133" i="39"/>
  <c r="J132" i="39"/>
  <c r="F130" i="39"/>
  <c r="F128" i="39"/>
  <c r="F126" i="39"/>
  <c r="F124" i="39"/>
  <c r="F122" i="39"/>
  <c r="F120" i="39"/>
  <c r="F118" i="39"/>
  <c r="F116" i="39"/>
  <c r="F114" i="39"/>
  <c r="B142" i="39"/>
  <c r="J141" i="39"/>
  <c r="B140" i="39"/>
  <c r="L136" i="39"/>
  <c r="J135" i="39"/>
  <c r="H134" i="39"/>
  <c r="D133" i="39"/>
  <c r="H132" i="39"/>
  <c r="L131" i="39"/>
  <c r="D130" i="39"/>
  <c r="L129" i="39"/>
  <c r="D128" i="39"/>
  <c r="L127" i="39"/>
  <c r="D126" i="39"/>
  <c r="L125" i="39"/>
  <c r="D124" i="39"/>
  <c r="L123" i="39"/>
  <c r="D141" i="39"/>
  <c r="L137" i="39"/>
  <c r="J136" i="39"/>
  <c r="H135" i="39"/>
  <c r="D134" i="39"/>
  <c r="B133" i="39"/>
  <c r="F132" i="39"/>
  <c r="J131" i="39"/>
  <c r="B130" i="39"/>
  <c r="J129" i="39"/>
  <c r="B128" i="39"/>
  <c r="J127" i="39"/>
  <c r="B126" i="39"/>
  <c r="J125" i="39"/>
  <c r="B124" i="39"/>
  <c r="J123" i="39"/>
  <c r="B122" i="39"/>
  <c r="J121" i="39"/>
  <c r="B120" i="39"/>
  <c r="J119" i="39"/>
  <c r="B118" i="39"/>
  <c r="J117" i="39"/>
  <c r="B116" i="39"/>
  <c r="J115" i="39"/>
  <c r="B114" i="39"/>
  <c r="J113" i="39"/>
  <c r="B112" i="39"/>
  <c r="J111" i="39"/>
  <c r="B110" i="39"/>
  <c r="J109" i="39"/>
  <c r="B108" i="39"/>
  <c r="J107" i="39"/>
  <c r="B141" i="39"/>
  <c r="L138" i="39"/>
  <c r="J137" i="39"/>
  <c r="H136" i="39"/>
  <c r="D135" i="39"/>
  <c r="B134" i="39"/>
  <c r="D132" i="39"/>
  <c r="H131" i="39"/>
  <c r="H129" i="39"/>
  <c r="H127" i="39"/>
  <c r="H125" i="39"/>
  <c r="H123" i="39"/>
  <c r="H121" i="39"/>
  <c r="H119" i="39"/>
  <c r="H117" i="39"/>
  <c r="H115" i="39"/>
  <c r="H113" i="39"/>
  <c r="H111" i="39"/>
  <c r="H109" i="39"/>
  <c r="H107" i="39"/>
  <c r="L143" i="39"/>
  <c r="L139" i="39"/>
  <c r="J138" i="39"/>
  <c r="H137" i="39"/>
  <c r="D136" i="39"/>
  <c r="B135" i="39"/>
  <c r="B132" i="39"/>
  <c r="F131" i="39"/>
  <c r="F129" i="39"/>
  <c r="F127" i="39"/>
  <c r="F125" i="39"/>
  <c r="F123" i="39"/>
  <c r="F121" i="39"/>
  <c r="F119" i="39"/>
  <c r="F117" i="39"/>
  <c r="F115" i="39"/>
  <c r="F113" i="39"/>
  <c r="F111" i="39"/>
  <c r="F109" i="39"/>
  <c r="F107" i="39"/>
  <c r="J143" i="39"/>
  <c r="L140" i="39"/>
  <c r="J139" i="39"/>
  <c r="H138" i="39"/>
  <c r="D137" i="39"/>
  <c r="B136" i="39"/>
  <c r="D131" i="39"/>
  <c r="L130" i="39"/>
  <c r="D129" i="39"/>
  <c r="L128" i="39"/>
  <c r="D127" i="39"/>
  <c r="L126" i="39"/>
  <c r="D125" i="39"/>
  <c r="L124" i="39"/>
  <c r="D123" i="39"/>
  <c r="L122" i="39"/>
  <c r="D121" i="39"/>
  <c r="L120" i="39"/>
  <c r="D119" i="39"/>
  <c r="L118" i="39"/>
  <c r="D117" i="39"/>
  <c r="L116" i="39"/>
  <c r="D115" i="39"/>
  <c r="D143" i="39"/>
  <c r="L142" i="39"/>
  <c r="J140" i="39"/>
  <c r="H139" i="39"/>
  <c r="D138" i="39"/>
  <c r="B137" i="39"/>
  <c r="L133" i="39"/>
  <c r="B131" i="39"/>
  <c r="J130" i="39"/>
  <c r="B129" i="39"/>
  <c r="J128" i="39"/>
  <c r="B127" i="39"/>
  <c r="J126" i="39"/>
  <c r="B125" i="39"/>
  <c r="J124" i="39"/>
  <c r="B143" i="39"/>
  <c r="J142" i="39"/>
  <c r="H140" i="39"/>
  <c r="D139" i="39"/>
  <c r="B138" i="39"/>
  <c r="L134" i="39"/>
  <c r="J133" i="39"/>
  <c r="L132" i="39"/>
  <c r="H130" i="39"/>
  <c r="H128" i="39"/>
  <c r="H126" i="39"/>
  <c r="H124" i="39"/>
  <c r="H122" i="39"/>
  <c r="H120" i="39"/>
  <c r="H118" i="39"/>
  <c r="H116" i="39"/>
  <c r="H114" i="39"/>
  <c r="H112" i="39"/>
  <c r="H110" i="39"/>
  <c r="H108" i="39"/>
  <c r="B123" i="39"/>
  <c r="L121" i="39"/>
  <c r="D118" i="39"/>
  <c r="D112" i="39"/>
  <c r="L111" i="39"/>
  <c r="D108" i="39"/>
  <c r="L107" i="39"/>
  <c r="H105" i="39"/>
  <c r="H103" i="39"/>
  <c r="H101" i="39"/>
  <c r="H99" i="39"/>
  <c r="H97" i="39"/>
  <c r="H95" i="39"/>
  <c r="H93" i="39"/>
  <c r="H91" i="39"/>
  <c r="H89" i="39"/>
  <c r="H87" i="39"/>
  <c r="H85" i="39"/>
  <c r="H83" i="39"/>
  <c r="H81" i="39"/>
  <c r="H79" i="39"/>
  <c r="B121" i="39"/>
  <c r="J116" i="39"/>
  <c r="D111" i="39"/>
  <c r="L110" i="39"/>
  <c r="D107" i="39"/>
  <c r="F105" i="39"/>
  <c r="F103" i="39"/>
  <c r="F101" i="39"/>
  <c r="F99" i="39"/>
  <c r="F97" i="39"/>
  <c r="F95" i="39"/>
  <c r="F93" i="39"/>
  <c r="F91" i="39"/>
  <c r="F89" i="39"/>
  <c r="F87" i="39"/>
  <c r="F85" i="39"/>
  <c r="L119" i="39"/>
  <c r="D116" i="39"/>
  <c r="B111" i="39"/>
  <c r="J110" i="39"/>
  <c r="B107" i="39"/>
  <c r="L106" i="39"/>
  <c r="D105" i="39"/>
  <c r="L104" i="39"/>
  <c r="D103" i="39"/>
  <c r="L102" i="39"/>
  <c r="D101" i="39"/>
  <c r="L100" i="39"/>
  <c r="D99" i="39"/>
  <c r="L98" i="39"/>
  <c r="D97" i="39"/>
  <c r="L96" i="39"/>
  <c r="D95" i="39"/>
  <c r="L94" i="39"/>
  <c r="D93" i="39"/>
  <c r="L92" i="39"/>
  <c r="D91" i="39"/>
  <c r="L90" i="39"/>
  <c r="D89" i="39"/>
  <c r="L88" i="39"/>
  <c r="D87" i="39"/>
  <c r="L86" i="39"/>
  <c r="J122" i="39"/>
  <c r="B119" i="39"/>
  <c r="L114" i="39"/>
  <c r="F110" i="39"/>
  <c r="J106" i="39"/>
  <c r="B105" i="39"/>
  <c r="J104" i="39"/>
  <c r="B103" i="39"/>
  <c r="J102" i="39"/>
  <c r="B101" i="39"/>
  <c r="J100" i="39"/>
  <c r="B99" i="39"/>
  <c r="J98" i="39"/>
  <c r="B97" i="39"/>
  <c r="J96" i="39"/>
  <c r="B95" i="39"/>
  <c r="J94" i="39"/>
  <c r="B93" i="39"/>
  <c r="J92" i="39"/>
  <c r="B91" i="39"/>
  <c r="J90" i="39"/>
  <c r="B89" i="39"/>
  <c r="J88" i="39"/>
  <c r="B87" i="39"/>
  <c r="J86" i="39"/>
  <c r="B85" i="39"/>
  <c r="J84" i="39"/>
  <c r="B83" i="39"/>
  <c r="J82" i="39"/>
  <c r="B81" i="39"/>
  <c r="J80" i="39"/>
  <c r="B79" i="39"/>
  <c r="J78" i="39"/>
  <c r="B77" i="39"/>
  <c r="J76" i="39"/>
  <c r="D122" i="39"/>
  <c r="L117" i="39"/>
  <c r="J114" i="39"/>
  <c r="L113" i="39"/>
  <c r="D110" i="39"/>
  <c r="L109" i="39"/>
  <c r="H106" i="39"/>
  <c r="H104" i="39"/>
  <c r="H102" i="39"/>
  <c r="H100" i="39"/>
  <c r="H98" i="39"/>
  <c r="H96" i="39"/>
  <c r="H94" i="39"/>
  <c r="H92" i="39"/>
  <c r="H90" i="39"/>
  <c r="H88" i="39"/>
  <c r="H86" i="39"/>
  <c r="H84" i="39"/>
  <c r="H82" i="39"/>
  <c r="H80" i="39"/>
  <c r="J120" i="39"/>
  <c r="B117" i="39"/>
  <c r="D114" i="39"/>
  <c r="D113" i="39"/>
  <c r="L112" i="39"/>
  <c r="D109" i="39"/>
  <c r="L108" i="39"/>
  <c r="F106" i="39"/>
  <c r="F104" i="39"/>
  <c r="F102" i="39"/>
  <c r="F100" i="39"/>
  <c r="F98" i="39"/>
  <c r="F96" i="39"/>
  <c r="F94" i="39"/>
  <c r="F92" i="39"/>
  <c r="F90" i="39"/>
  <c r="F88" i="39"/>
  <c r="F86" i="39"/>
  <c r="D120" i="39"/>
  <c r="L115" i="39"/>
  <c r="B113" i="39"/>
  <c r="J112" i="39"/>
  <c r="B109" i="39"/>
  <c r="J108" i="39"/>
  <c r="D106" i="39"/>
  <c r="L105" i="39"/>
  <c r="D104" i="39"/>
  <c r="L103" i="39"/>
  <c r="D102" i="39"/>
  <c r="L101" i="39"/>
  <c r="D100" i="39"/>
  <c r="L99" i="39"/>
  <c r="D98" i="39"/>
  <c r="L97" i="39"/>
  <c r="D96" i="39"/>
  <c r="L95" i="39"/>
  <c r="D94" i="39"/>
  <c r="L93" i="39"/>
  <c r="D92" i="39"/>
  <c r="L91" i="39"/>
  <c r="D90" i="39"/>
  <c r="L89" i="39"/>
  <c r="D88" i="39"/>
  <c r="L87" i="39"/>
  <c r="D86" i="39"/>
  <c r="L85" i="39"/>
  <c r="J118" i="39"/>
  <c r="B115" i="39"/>
  <c r="F112" i="39"/>
  <c r="F108" i="39"/>
  <c r="B106" i="39"/>
  <c r="J105" i="39"/>
  <c r="B104" i="39"/>
  <c r="J103" i="39"/>
  <c r="B102" i="39"/>
  <c r="J101" i="39"/>
  <c r="B100" i="39"/>
  <c r="J99" i="39"/>
  <c r="B98" i="39"/>
  <c r="J97" i="39"/>
  <c r="B96" i="39"/>
  <c r="J95" i="39"/>
  <c r="B94" i="39"/>
  <c r="J93" i="39"/>
  <c r="B92" i="39"/>
  <c r="J91" i="39"/>
  <c r="B90" i="39"/>
  <c r="J89" i="39"/>
  <c r="B88" i="39"/>
  <c r="J87" i="39"/>
  <c r="B86" i="39"/>
  <c r="J85" i="39"/>
  <c r="B84" i="39"/>
  <c r="J83" i="39"/>
  <c r="B82" i="39"/>
  <c r="J81" i="39"/>
  <c r="B80" i="39"/>
  <c r="J79" i="39"/>
  <c r="B78" i="39"/>
  <c r="J77" i="39"/>
  <c r="B76" i="39"/>
  <c r="D85" i="39"/>
  <c r="F83" i="39"/>
  <c r="F79" i="39"/>
  <c r="L76" i="39"/>
  <c r="F74" i="39"/>
  <c r="F72" i="39"/>
  <c r="F70" i="39"/>
  <c r="F68" i="39"/>
  <c r="F66" i="39"/>
  <c r="F64" i="39"/>
  <c r="F62" i="39"/>
  <c r="F60" i="39"/>
  <c r="F58" i="39"/>
  <c r="F56" i="39"/>
  <c r="F54" i="39"/>
  <c r="F52" i="39"/>
  <c r="F50" i="39"/>
  <c r="F48" i="39"/>
  <c r="F46" i="39"/>
  <c r="F44" i="39"/>
  <c r="F42" i="39"/>
  <c r="F40" i="39"/>
  <c r="D83" i="39"/>
  <c r="L82" i="39"/>
  <c r="D79" i="39"/>
  <c r="L77" i="39"/>
  <c r="H76" i="39"/>
  <c r="L75" i="39"/>
  <c r="D74" i="39"/>
  <c r="L73" i="39"/>
  <c r="D72" i="39"/>
  <c r="L71" i="39"/>
  <c r="D70" i="39"/>
  <c r="L69" i="39"/>
  <c r="D68" i="39"/>
  <c r="L67" i="39"/>
  <c r="D66" i="39"/>
  <c r="L65" i="39"/>
  <c r="D64" i="39"/>
  <c r="L63" i="39"/>
  <c r="D62" i="39"/>
  <c r="L61" i="39"/>
  <c r="D60" i="39"/>
  <c r="L59" i="39"/>
  <c r="D58" i="39"/>
  <c r="L57" i="39"/>
  <c r="D56" i="39"/>
  <c r="L55" i="39"/>
  <c r="D54" i="39"/>
  <c r="L53" i="39"/>
  <c r="D52" i="39"/>
  <c r="L51" i="39"/>
  <c r="D50" i="39"/>
  <c r="L49" i="39"/>
  <c r="D48" i="39"/>
  <c r="F82" i="39"/>
  <c r="L78" i="39"/>
  <c r="H77" i="39"/>
  <c r="F76" i="39"/>
  <c r="J75" i="39"/>
  <c r="B74" i="39"/>
  <c r="J73" i="39"/>
  <c r="B72" i="39"/>
  <c r="J71" i="39"/>
  <c r="B70" i="39"/>
  <c r="J69" i="39"/>
  <c r="B68" i="39"/>
  <c r="J67" i="39"/>
  <c r="B66" i="39"/>
  <c r="J65" i="39"/>
  <c r="B64" i="39"/>
  <c r="J63" i="39"/>
  <c r="B62" i="39"/>
  <c r="J61" i="39"/>
  <c r="B60" i="39"/>
  <c r="J59" i="39"/>
  <c r="B58" i="39"/>
  <c r="J57" i="39"/>
  <c r="B56" i="39"/>
  <c r="J55" i="39"/>
  <c r="B54" i="39"/>
  <c r="J53" i="39"/>
  <c r="B52" i="39"/>
  <c r="J51" i="39"/>
  <c r="B50" i="39"/>
  <c r="J49" i="39"/>
  <c r="B48" i="39"/>
  <c r="J47" i="39"/>
  <c r="D82" i="39"/>
  <c r="L81" i="39"/>
  <c r="H78" i="39"/>
  <c r="F77" i="39"/>
  <c r="D76" i="39"/>
  <c r="H75" i="39"/>
  <c r="H73" i="39"/>
  <c r="H71" i="39"/>
  <c r="H69" i="39"/>
  <c r="H67" i="39"/>
  <c r="H65" i="39"/>
  <c r="H63" i="39"/>
  <c r="H61" i="39"/>
  <c r="H59" i="39"/>
  <c r="H57" i="39"/>
  <c r="H55" i="39"/>
  <c r="H53" i="39"/>
  <c r="H51" i="39"/>
  <c r="H49" i="39"/>
  <c r="H47" i="39"/>
  <c r="H45" i="39"/>
  <c r="H43" i="39"/>
  <c r="H41" i="39"/>
  <c r="H39" i="39"/>
  <c r="F81" i="39"/>
  <c r="F78" i="39"/>
  <c r="D77" i="39"/>
  <c r="F75" i="39"/>
  <c r="F73" i="39"/>
  <c r="F71" i="39"/>
  <c r="F69" i="39"/>
  <c r="F67" i="39"/>
  <c r="F65" i="39"/>
  <c r="F63" i="39"/>
  <c r="F61" i="39"/>
  <c r="F59" i="39"/>
  <c r="F57" i="39"/>
  <c r="F55" i="39"/>
  <c r="F53" i="39"/>
  <c r="F51" i="39"/>
  <c r="F49" i="39"/>
  <c r="F47" i="39"/>
  <c r="F45" i="39"/>
  <c r="F43" i="39"/>
  <c r="F41" i="39"/>
  <c r="L84" i="39"/>
  <c r="D81" i="39"/>
  <c r="L80" i="39"/>
  <c r="D78" i="39"/>
  <c r="D75" i="39"/>
  <c r="L74" i="39"/>
  <c r="D73" i="39"/>
  <c r="L72" i="39"/>
  <c r="D71" i="39"/>
  <c r="L70" i="39"/>
  <c r="D69" i="39"/>
  <c r="L68" i="39"/>
  <c r="D67" i="39"/>
  <c r="L66" i="39"/>
  <c r="D65" i="39"/>
  <c r="L64" i="39"/>
  <c r="D63" i="39"/>
  <c r="L62" i="39"/>
  <c r="D61" i="39"/>
  <c r="L60" i="39"/>
  <c r="D59" i="39"/>
  <c r="L58" i="39"/>
  <c r="D57" i="39"/>
  <c r="L56" i="39"/>
  <c r="D55" i="39"/>
  <c r="L54" i="39"/>
  <c r="D53" i="39"/>
  <c r="L52" i="39"/>
  <c r="D51" i="39"/>
  <c r="L50" i="39"/>
  <c r="D49" i="39"/>
  <c r="L48" i="39"/>
  <c r="D47" i="39"/>
  <c r="F84" i="39"/>
  <c r="F80" i="39"/>
  <c r="B75" i="39"/>
  <c r="J74" i="39"/>
  <c r="B73" i="39"/>
  <c r="J72" i="39"/>
  <c r="B71" i="39"/>
  <c r="J70" i="39"/>
  <c r="B69" i="39"/>
  <c r="J68" i="39"/>
  <c r="B67" i="39"/>
  <c r="J66" i="39"/>
  <c r="B65" i="39"/>
  <c r="J64" i="39"/>
  <c r="B63" i="39"/>
  <c r="J62" i="39"/>
  <c r="B61" i="39"/>
  <c r="J60" i="39"/>
  <c r="B59" i="39"/>
  <c r="J58" i="39"/>
  <c r="B57" i="39"/>
  <c r="J56" i="39"/>
  <c r="B55" i="39"/>
  <c r="J54" i="39"/>
  <c r="B53" i="39"/>
  <c r="J52" i="39"/>
  <c r="B51" i="39"/>
  <c r="J50" i="39"/>
  <c r="B49" i="39"/>
  <c r="J48" i="39"/>
  <c r="B47" i="39"/>
  <c r="D84" i="39"/>
  <c r="L83" i="39"/>
  <c r="D80" i="39"/>
  <c r="L79" i="39"/>
  <c r="H74" i="39"/>
  <c r="H72" i="39"/>
  <c r="H70" i="39"/>
  <c r="H68" i="39"/>
  <c r="H66" i="39"/>
  <c r="H64" i="39"/>
  <c r="H62" i="39"/>
  <c r="H60" i="39"/>
  <c r="H58" i="39"/>
  <c r="H56" i="39"/>
  <c r="H54" i="39"/>
  <c r="H52" i="39"/>
  <c r="H50" i="39"/>
  <c r="H48" i="39"/>
  <c r="H46" i="39"/>
  <c r="H44" i="39"/>
  <c r="H42" i="39"/>
  <c r="H40" i="39"/>
  <c r="L47" i="39"/>
  <c r="J46" i="39"/>
  <c r="B43" i="39"/>
  <c r="J42" i="39"/>
  <c r="B40" i="39"/>
  <c r="D37" i="39"/>
  <c r="L36" i="39"/>
  <c r="D35" i="39"/>
  <c r="L34" i="39"/>
  <c r="D33" i="39"/>
  <c r="L32" i="39"/>
  <c r="D31" i="39"/>
  <c r="L30" i="39"/>
  <c r="D29" i="39"/>
  <c r="L28" i="39"/>
  <c r="D27" i="39"/>
  <c r="L26" i="39"/>
  <c r="D25" i="39"/>
  <c r="L24" i="39"/>
  <c r="D23" i="39"/>
  <c r="L22" i="39"/>
  <c r="D21" i="39"/>
  <c r="L20" i="39"/>
  <c r="D19" i="39"/>
  <c r="L18" i="39"/>
  <c r="D17" i="39"/>
  <c r="L16" i="39"/>
  <c r="D15" i="39"/>
  <c r="L14" i="39"/>
  <c r="D13" i="39"/>
  <c r="L12" i="39"/>
  <c r="D11" i="39"/>
  <c r="L10" i="39"/>
  <c r="D9" i="39"/>
  <c r="L8" i="39"/>
  <c r="D46" i="39"/>
  <c r="L45" i="39"/>
  <c r="D42" i="39"/>
  <c r="L41" i="39"/>
  <c r="B37" i="39"/>
  <c r="J36" i="39"/>
  <c r="B35" i="39"/>
  <c r="J34" i="39"/>
  <c r="B33" i="39"/>
  <c r="J32" i="39"/>
  <c r="B31" i="39"/>
  <c r="J30" i="39"/>
  <c r="B29" i="39"/>
  <c r="J28" i="39"/>
  <c r="B27" i="39"/>
  <c r="J26" i="39"/>
  <c r="B25" i="39"/>
  <c r="J24" i="39"/>
  <c r="B23" i="39"/>
  <c r="J22" i="39"/>
  <c r="B21" i="39"/>
  <c r="J20" i="39"/>
  <c r="B19" i="39"/>
  <c r="J18" i="39"/>
  <c r="B17" i="39"/>
  <c r="J16" i="39"/>
  <c r="B15" i="39"/>
  <c r="J14" i="39"/>
  <c r="B13" i="39"/>
  <c r="J12" i="39"/>
  <c r="B11" i="39"/>
  <c r="J10" i="39"/>
  <c r="B46" i="39"/>
  <c r="J45" i="39"/>
  <c r="B42" i="39"/>
  <c r="J41" i="39"/>
  <c r="L38" i="39"/>
  <c r="H36" i="39"/>
  <c r="H34" i="39"/>
  <c r="H32" i="39"/>
  <c r="H30" i="39"/>
  <c r="H28" i="39"/>
  <c r="H26" i="39"/>
  <c r="H24" i="39"/>
  <c r="H22" i="39"/>
  <c r="H20" i="39"/>
  <c r="H18" i="39"/>
  <c r="H16" i="39"/>
  <c r="H14" i="39"/>
  <c r="H12" i="39"/>
  <c r="H10" i="39"/>
  <c r="D45" i="39"/>
  <c r="L44" i="39"/>
  <c r="D41" i="39"/>
  <c r="L39" i="39"/>
  <c r="J38" i="39"/>
  <c r="F36" i="39"/>
  <c r="F34" i="39"/>
  <c r="F32" i="39"/>
  <c r="F30" i="39"/>
  <c r="F28" i="39"/>
  <c r="F26" i="39"/>
  <c r="F24" i="39"/>
  <c r="F22" i="39"/>
  <c r="F20" i="39"/>
  <c r="F18" i="39"/>
  <c r="F16" i="39"/>
  <c r="F14" i="39"/>
  <c r="F12" i="39"/>
  <c r="F10" i="39"/>
  <c r="F8" i="39"/>
  <c r="B45" i="39"/>
  <c r="J44" i="39"/>
  <c r="B41" i="39"/>
  <c r="J39" i="39"/>
  <c r="H38" i="39"/>
  <c r="L37" i="39"/>
  <c r="D36" i="39"/>
  <c r="L35" i="39"/>
  <c r="D34" i="39"/>
  <c r="L33" i="39"/>
  <c r="D32" i="39"/>
  <c r="L31" i="39"/>
  <c r="D30" i="39"/>
  <c r="L29" i="39"/>
  <c r="D28" i="39"/>
  <c r="L27" i="39"/>
  <c r="D26" i="39"/>
  <c r="L25" i="39"/>
  <c r="D24" i="39"/>
  <c r="L23" i="39"/>
  <c r="D22" i="39"/>
  <c r="L21" i="39"/>
  <c r="D20" i="39"/>
  <c r="L19" i="39"/>
  <c r="D18" i="39"/>
  <c r="L17" i="39"/>
  <c r="D16" i="39"/>
  <c r="L15" i="39"/>
  <c r="D14" i="39"/>
  <c r="L13" i="39"/>
  <c r="D12" i="39"/>
  <c r="L11" i="39"/>
  <c r="D10" i="39"/>
  <c r="L9" i="39"/>
  <c r="D8" i="39"/>
  <c r="D44" i="39"/>
  <c r="L43" i="39"/>
  <c r="L40" i="39"/>
  <c r="F39" i="39"/>
  <c r="F38" i="39"/>
  <c r="J37" i="39"/>
  <c r="B36" i="39"/>
  <c r="J35" i="39"/>
  <c r="B34" i="39"/>
  <c r="J33" i="39"/>
  <c r="B32" i="39"/>
  <c r="J31" i="39"/>
  <c r="B30" i="39"/>
  <c r="J29" i="39"/>
  <c r="B28" i="39"/>
  <c r="J27" i="39"/>
  <c r="B26" i="39"/>
  <c r="J25" i="39"/>
  <c r="B24" i="39"/>
  <c r="J23" i="39"/>
  <c r="B22" i="39"/>
  <c r="J21" i="39"/>
  <c r="B20" i="39"/>
  <c r="J19" i="39"/>
  <c r="B18" i="39"/>
  <c r="J17" i="39"/>
  <c r="B16" i="39"/>
  <c r="J15" i="39"/>
  <c r="B14" i="39"/>
  <c r="J13" i="39"/>
  <c r="B12" i="39"/>
  <c r="J11" i="39"/>
  <c r="B10" i="39"/>
  <c r="J9" i="39"/>
  <c r="B44" i="39"/>
  <c r="J43" i="39"/>
  <c r="J40" i="39"/>
  <c r="D39" i="39"/>
  <c r="D38" i="39"/>
  <c r="H37" i="39"/>
  <c r="H35" i="39"/>
  <c r="H33" i="39"/>
  <c r="H31" i="39"/>
  <c r="H29" i="39"/>
  <c r="H27" i="39"/>
  <c r="H25" i="39"/>
  <c r="H23" i="39"/>
  <c r="H21" i="39"/>
  <c r="H19" i="39"/>
  <c r="H17" i="39"/>
  <c r="H15" i="39"/>
  <c r="H13" i="39"/>
  <c r="H11" i="39"/>
  <c r="H9" i="39"/>
  <c r="L46" i="39"/>
  <c r="D43" i="39"/>
  <c r="L42" i="39"/>
  <c r="D40" i="39"/>
  <c r="B39" i="39"/>
  <c r="B38" i="39"/>
  <c r="F37" i="39"/>
  <c r="F35" i="39"/>
  <c r="F33" i="39"/>
  <c r="F31" i="39"/>
  <c r="F29" i="39"/>
  <c r="F27" i="39"/>
  <c r="F25" i="39"/>
  <c r="F23" i="39"/>
  <c r="F21" i="39"/>
  <c r="F19" i="39"/>
  <c r="F17" i="39"/>
  <c r="F15" i="39"/>
  <c r="F13" i="39"/>
  <c r="F11" i="39"/>
  <c r="F9" i="39"/>
  <c r="B9" i="39"/>
  <c r="B8" i="39"/>
  <c r="J8" i="39"/>
  <c r="H8" i="39"/>
  <c r="AX277" i="1"/>
  <c r="AT277" i="1"/>
  <c r="BG277" i="1"/>
  <c r="BB277" i="1"/>
  <c r="BF277" i="1"/>
  <c r="AU277" i="1"/>
  <c r="AY277" i="1"/>
  <c r="BC277" i="1"/>
  <c r="AV277" i="1"/>
  <c r="BD277" i="1"/>
  <c r="AW277" i="1"/>
  <c r="BE277" i="1"/>
  <c r="BA277" i="1"/>
  <c r="BD294" i="1"/>
  <c r="BF294" i="1"/>
  <c r="BC294" i="1"/>
  <c r="AV294" i="1"/>
  <c r="AW294" i="1"/>
  <c r="BE294" i="1"/>
  <c r="BB294" i="1"/>
  <c r="BG294" i="1"/>
  <c r="AX294" i="1"/>
  <c r="AU294" i="1"/>
  <c r="AY294" i="1"/>
  <c r="BA294" i="1"/>
  <c r="AT294" i="1"/>
  <c r="I39" i="31"/>
  <c r="I33" i="31"/>
  <c r="I53" i="31"/>
  <c r="BF9" i="1"/>
  <c r="BF226" i="1"/>
  <c r="BF123" i="1"/>
  <c r="BB9" i="1"/>
  <c r="BB226" i="1"/>
  <c r="BB123" i="1"/>
  <c r="AY9" i="1"/>
  <c r="AY226" i="1"/>
  <c r="AY123" i="1"/>
  <c r="BD9" i="1"/>
  <c r="BD123" i="1"/>
  <c r="BD226" i="1"/>
  <c r="BA9" i="1"/>
  <c r="BA123" i="1"/>
  <c r="BA226" i="1"/>
  <c r="AU9" i="1"/>
  <c r="AU123" i="1"/>
  <c r="AU226" i="1"/>
  <c r="BG9" i="1"/>
  <c r="BG123" i="1"/>
  <c r="BG226" i="1"/>
  <c r="AW9" i="1"/>
  <c r="AW123" i="1"/>
  <c r="AW226" i="1"/>
  <c r="AT9" i="1"/>
  <c r="AT123" i="1"/>
  <c r="AT226" i="1"/>
  <c r="BC9" i="1"/>
  <c r="BC123" i="1"/>
  <c r="BC226" i="1"/>
  <c r="AV9" i="1"/>
  <c r="AV123" i="1"/>
  <c r="AV226" i="1"/>
  <c r="BE9" i="1"/>
  <c r="BE123" i="1"/>
  <c r="BE226" i="1"/>
  <c r="AX9" i="1"/>
  <c r="AX226"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4" i="1"/>
  <c r="BC379" i="1"/>
  <c r="BC442" i="1"/>
  <c r="BC410" i="1"/>
  <c r="BC401" i="1"/>
  <c r="BC397" i="1"/>
  <c r="BC393" i="1"/>
  <c r="BC386" i="1"/>
  <c r="BC385" i="1"/>
  <c r="BC382" i="1"/>
  <c r="BC406" i="1"/>
  <c r="BC390" i="1"/>
  <c r="BC413" i="1"/>
  <c r="BC402" i="1"/>
  <c r="BC398" i="1"/>
  <c r="BC394" i="1"/>
  <c r="BC388" i="1"/>
  <c r="BC407" i="1"/>
  <c r="BC403" i="1"/>
  <c r="BC399" i="1"/>
  <c r="BC395" i="1"/>
  <c r="BC383" i="1"/>
  <c r="BC381" i="1"/>
  <c r="BC378" i="1"/>
  <c r="BC404" i="1"/>
  <c r="BC376" i="1"/>
  <c r="BC369" i="1"/>
  <c r="BC433" i="1"/>
  <c r="BC370" i="1"/>
  <c r="BC359" i="1"/>
  <c r="BC353" i="1"/>
  <c r="BC349" i="1"/>
  <c r="BC409" i="1"/>
  <c r="BC375" i="1"/>
  <c r="BC360" i="1"/>
  <c r="BC357" i="1"/>
  <c r="BC354" i="1"/>
  <c r="BC350" i="1"/>
  <c r="BC396" i="1"/>
  <c r="BC380" i="1"/>
  <c r="BC400" i="1"/>
  <c r="BC367" i="1"/>
  <c r="BC361" i="1"/>
  <c r="BC355" i="1"/>
  <c r="BC351" i="1"/>
  <c r="BC366" i="1"/>
  <c r="BC364" i="1"/>
  <c r="BC363" i="1"/>
  <c r="BC362" i="1"/>
  <c r="BC358" i="1"/>
  <c r="BC348" i="1"/>
  <c r="BC374" i="1"/>
  <c r="BC330" i="1"/>
  <c r="BC371" i="1"/>
  <c r="BC352" i="1"/>
  <c r="BC341" i="1"/>
  <c r="BC339" i="1"/>
  <c r="BC338" i="1"/>
  <c r="BC334" i="1"/>
  <c r="BC328" i="1"/>
  <c r="BC344" i="1"/>
  <c r="BC356" i="1"/>
  <c r="BC335" i="1"/>
  <c r="BC332" i="1"/>
  <c r="BC326" i="1"/>
  <c r="BC324" i="1"/>
  <c r="BC322" i="1"/>
  <c r="BC342" i="1"/>
  <c r="BC347" i="1"/>
  <c r="BC346" i="1"/>
  <c r="BC340"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5" i="1"/>
  <c r="BC343" i="1"/>
  <c r="BC314" i="1"/>
  <c r="BC307" i="1"/>
  <c r="BC289" i="1"/>
  <c r="BC275" i="1"/>
  <c r="BC261" i="1"/>
  <c r="BC255" i="1"/>
  <c r="BC315" i="1"/>
  <c r="BC276" i="1"/>
  <c r="BC274" i="1"/>
  <c r="BC266" i="1"/>
  <c r="BC264" i="1"/>
  <c r="BC258" i="1"/>
  <c r="BC254" i="1"/>
  <c r="BC408" i="1"/>
  <c r="BC308" i="1"/>
  <c r="BC281" i="1"/>
  <c r="BC262" i="1"/>
  <c r="BC259" i="1"/>
  <c r="BC253" i="1"/>
  <c r="BC234" i="1"/>
  <c r="BC229" i="1"/>
  <c r="BC271" i="1"/>
  <c r="BC263" i="1"/>
  <c r="BC249" i="1"/>
  <c r="BC236" i="1"/>
  <c r="BC233" i="1"/>
  <c r="BC222" i="1"/>
  <c r="BC221" i="1"/>
  <c r="BC299" i="1"/>
  <c r="BC282" i="1"/>
  <c r="BC251" i="1"/>
  <c r="BC247" i="1"/>
  <c r="BC238" i="1"/>
  <c r="BC243" i="1"/>
  <c r="BC230" i="1"/>
  <c r="BC225" i="1"/>
  <c r="BC285" i="1"/>
  <c r="BC268" i="1"/>
  <c r="BC244" i="1"/>
  <c r="BC227" i="1"/>
  <c r="BC306" i="1"/>
  <c r="BC278" i="1"/>
  <c r="BC267" i="1"/>
  <c r="BC239" i="1"/>
  <c r="BC235" i="1"/>
  <c r="BC223" i="1"/>
  <c r="BC300" i="1"/>
  <c r="BC279" i="1"/>
  <c r="BC248" i="1"/>
  <c r="BC231" i="1"/>
  <c r="BC280" i="1"/>
  <c r="BC260" i="1"/>
  <c r="BC245" i="1"/>
  <c r="BC242" i="1"/>
  <c r="BC232" i="1"/>
  <c r="BC224" i="1"/>
  <c r="BC213" i="1"/>
  <c r="BC212" i="1"/>
  <c r="BC201" i="1"/>
  <c r="BC194" i="1"/>
  <c r="BC192" i="1"/>
  <c r="BC190" i="1"/>
  <c r="BC188" i="1"/>
  <c r="BC185" i="1"/>
  <c r="BC219" i="1"/>
  <c r="BC189" i="1"/>
  <c r="BC183" i="1"/>
  <c r="BC210" i="1"/>
  <c r="BC205" i="1"/>
  <c r="BC215" i="1"/>
  <c r="BC211" i="1"/>
  <c r="BC206" i="1"/>
  <c r="BC203" i="1"/>
  <c r="BC191" i="1"/>
  <c r="BC218" i="1"/>
  <c r="BC208" i="1"/>
  <c r="BC204" i="1"/>
  <c r="BC195" i="1"/>
  <c r="BC193" i="1"/>
  <c r="BC186" i="1"/>
  <c r="BC220" i="1"/>
  <c r="BC216" i="1"/>
  <c r="BC209" i="1"/>
  <c r="BC207" i="1"/>
  <c r="BC187" i="1"/>
  <c r="BC197" i="1"/>
  <c r="BC196" i="1"/>
  <c r="BC181" i="1"/>
  <c r="BC179" i="1"/>
  <c r="BC145" i="1"/>
  <c r="BC137" i="1"/>
  <c r="BC132" i="1"/>
  <c r="BC129" i="1"/>
  <c r="BC122" i="1"/>
  <c r="BC117" i="1"/>
  <c r="BC106" i="1"/>
  <c r="BC177" i="1"/>
  <c r="BC163" i="1"/>
  <c r="BC158" i="1"/>
  <c r="BC155" i="1"/>
  <c r="BC140" i="1"/>
  <c r="BC133" i="1"/>
  <c r="BC107" i="1"/>
  <c r="BC102" i="1"/>
  <c r="BC99" i="1"/>
  <c r="BC97" i="1"/>
  <c r="BC92" i="1"/>
  <c r="BC182"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3" i="1"/>
  <c r="BG381" i="1"/>
  <c r="BG378" i="1"/>
  <c r="BG409" i="1"/>
  <c r="BG376" i="1"/>
  <c r="BG432" i="1"/>
  <c r="BG384" i="1"/>
  <c r="BG379" i="1"/>
  <c r="BG410" i="1"/>
  <c r="BG382" i="1"/>
  <c r="BG377" i="1"/>
  <c r="BG361" i="1"/>
  <c r="BG355" i="1"/>
  <c r="BG351" i="1"/>
  <c r="BG365" i="1"/>
  <c r="BG364" i="1"/>
  <c r="BG358" i="1"/>
  <c r="BG348" i="1"/>
  <c r="BG406" i="1"/>
  <c r="BG374" i="1"/>
  <c r="BG372" i="1"/>
  <c r="BG371" i="1"/>
  <c r="BG367" i="1"/>
  <c r="BG362" i="1"/>
  <c r="BG356" i="1"/>
  <c r="BG352" i="1"/>
  <c r="BG359" i="1"/>
  <c r="BG353" i="1"/>
  <c r="BG349" i="1"/>
  <c r="BG375" i="1"/>
  <c r="BG360" i="1"/>
  <c r="BG357" i="1"/>
  <c r="BG344" i="1"/>
  <c r="BG332" i="1"/>
  <c r="BG346" i="1"/>
  <c r="BG336" i="1"/>
  <c r="BG350" i="1"/>
  <c r="BG347" i="1"/>
  <c r="BG337" i="1"/>
  <c r="BG329" i="1"/>
  <c r="BG388" i="1"/>
  <c r="BG345" i="1"/>
  <c r="BG330" i="1"/>
  <c r="BG354" i="1"/>
  <c r="BG338" i="1"/>
  <c r="BG385" i="1"/>
  <c r="BG334" i="1"/>
  <c r="BG328" i="1"/>
  <c r="BG313" i="1"/>
  <c r="BG296" i="1"/>
  <c r="BG318" i="1"/>
  <c r="BG316" i="1"/>
  <c r="BG307" i="1"/>
  <c r="BG306" i="1"/>
  <c r="BG303" i="1"/>
  <c r="BG300" i="1"/>
  <c r="BG335" i="1"/>
  <c r="BG314" i="1"/>
  <c r="BG304" i="1"/>
  <c r="BG311" i="1"/>
  <c r="BG309" i="1"/>
  <c r="BG297" i="1"/>
  <c r="BG293" i="1"/>
  <c r="BG317" i="1"/>
  <c r="BG301" i="1"/>
  <c r="BG291" i="1"/>
  <c r="BG305" i="1"/>
  <c r="BG276" i="1"/>
  <c r="BG274" i="1"/>
  <c r="BG264" i="1"/>
  <c r="BG261" i="1"/>
  <c r="BG281" i="1"/>
  <c r="BG298" i="1"/>
  <c r="BG278" i="1"/>
  <c r="BG272" i="1"/>
  <c r="BG302" i="1"/>
  <c r="BG263" i="1"/>
  <c r="BG258" i="1"/>
  <c r="BG227" i="1"/>
  <c r="BG262" i="1"/>
  <c r="BG239" i="1"/>
  <c r="BG228" i="1"/>
  <c r="BG235" i="1"/>
  <c r="BG231" i="1"/>
  <c r="BG223" i="1"/>
  <c r="BG268" i="1"/>
  <c r="BG254" i="1"/>
  <c r="BG232" i="1"/>
  <c r="BG248" i="1"/>
  <c r="BG229" i="1"/>
  <c r="BG224" i="1"/>
  <c r="BG312" i="1"/>
  <c r="BG260" i="1"/>
  <c r="BG253" i="1"/>
  <c r="BG236" i="1"/>
  <c r="BG310" i="1"/>
  <c r="BG249" i="1"/>
  <c r="BG247" i="1"/>
  <c r="BG246" i="1"/>
  <c r="BG238" i="1"/>
  <c r="BG234" i="1"/>
  <c r="BG233" i="1"/>
  <c r="BG259" i="1"/>
  <c r="BG230" i="1"/>
  <c r="BG225" i="1"/>
  <c r="BG208" i="1"/>
  <c r="BG204" i="1"/>
  <c r="BG195" i="1"/>
  <c r="BG193" i="1"/>
  <c r="BG186" i="1"/>
  <c r="BG220" i="1"/>
  <c r="BG191" i="1"/>
  <c r="BG216" i="1"/>
  <c r="BG209" i="1"/>
  <c r="BG214" i="1"/>
  <c r="BG200" i="1"/>
  <c r="BG199" i="1"/>
  <c r="BG196" i="1"/>
  <c r="BG212" i="1"/>
  <c r="BG194" i="1"/>
  <c r="BG190" i="1"/>
  <c r="BG219" i="1"/>
  <c r="BG201" i="1"/>
  <c r="BG192" i="1"/>
  <c r="BG210" i="1"/>
  <c r="BG205" i="1"/>
  <c r="BG215" i="1"/>
  <c r="BG206" i="1"/>
  <c r="BG203"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9" i="1"/>
  <c r="BG369" i="1"/>
  <c r="BG179"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0" i="1"/>
  <c r="AX407" i="1"/>
  <c r="AX403" i="1"/>
  <c r="AX399" i="1"/>
  <c r="AX395" i="1"/>
  <c r="AX386" i="1"/>
  <c r="AX383" i="1"/>
  <c r="AX381" i="1"/>
  <c r="AX378" i="1"/>
  <c r="AX376" i="1"/>
  <c r="AX443" i="1"/>
  <c r="AX400" i="1"/>
  <c r="AX396" i="1"/>
  <c r="AX390" i="1"/>
  <c r="AX438" i="1"/>
  <c r="AX411" i="1"/>
  <c r="AX384" i="1"/>
  <c r="AX379" i="1"/>
  <c r="AX382" i="1"/>
  <c r="AX363" i="1"/>
  <c r="AX347" i="1"/>
  <c r="AX385" i="1"/>
  <c r="AX355" i="1"/>
  <c r="AX351" i="1"/>
  <c r="AX370" i="1"/>
  <c r="AX367" i="1"/>
  <c r="AX361" i="1"/>
  <c r="AX410" i="1"/>
  <c r="AX393" i="1"/>
  <c r="AX364" i="1"/>
  <c r="AX362" i="1"/>
  <c r="AX358" i="1"/>
  <c r="AX356" i="1"/>
  <c r="AX352" i="1"/>
  <c r="AX348" i="1"/>
  <c r="AX397" i="1"/>
  <c r="AX374" i="1"/>
  <c r="AX371" i="1"/>
  <c r="AX401" i="1"/>
  <c r="AX369" i="1"/>
  <c r="AX353" i="1"/>
  <c r="AX349" i="1"/>
  <c r="AX406" i="1"/>
  <c r="AX359" i="1"/>
  <c r="AX335" i="1"/>
  <c r="AX332" i="1"/>
  <c r="AX326" i="1"/>
  <c r="AX324" i="1"/>
  <c r="AX322" i="1"/>
  <c r="AX342" i="1"/>
  <c r="AX346" i="1"/>
  <c r="AX340" i="1"/>
  <c r="AX336" i="1"/>
  <c r="AX333" i="1"/>
  <c r="AX331" i="1"/>
  <c r="AX375" i="1"/>
  <c r="AX350" i="1"/>
  <c r="AX343" i="1"/>
  <c r="AX339" i="1"/>
  <c r="AX337" i="1"/>
  <c r="AX329" i="1"/>
  <c r="AX327" i="1"/>
  <c r="AX325" i="1"/>
  <c r="AX323" i="1"/>
  <c r="AX330" i="1"/>
  <c r="AX360" i="1"/>
  <c r="AX357" i="1"/>
  <c r="AX354" i="1"/>
  <c r="AX341" i="1"/>
  <c r="AX338" i="1"/>
  <c r="AX334" i="1"/>
  <c r="AX328" i="1"/>
  <c r="AX321" i="1"/>
  <c r="AX319" i="1"/>
  <c r="AX312" i="1"/>
  <c r="AX310" i="1"/>
  <c r="AX290" i="1"/>
  <c r="AX287" i="1"/>
  <c r="AX344" i="1"/>
  <c r="AX315" i="1"/>
  <c r="AX309" i="1"/>
  <c r="AX299" i="1"/>
  <c r="AX295" i="1"/>
  <c r="AX313" i="1"/>
  <c r="AX288" i="1"/>
  <c r="AX284" i="1"/>
  <c r="AX306" i="1"/>
  <c r="AX303" i="1"/>
  <c r="AX300" i="1"/>
  <c r="AX320" i="1"/>
  <c r="AX314" i="1"/>
  <c r="AX304" i="1"/>
  <c r="AX289" i="1"/>
  <c r="AX311" i="1"/>
  <c r="AX301" i="1"/>
  <c r="AX297" i="1"/>
  <c r="AX279" i="1"/>
  <c r="AX267" i="1"/>
  <c r="AX260" i="1"/>
  <c r="AX317" i="1"/>
  <c r="AX302" i="1"/>
  <c r="AX261" i="1"/>
  <c r="AX286" i="1"/>
  <c r="AX285" i="1"/>
  <c r="AX280" i="1"/>
  <c r="AX278" i="1"/>
  <c r="AX259" i="1"/>
  <c r="AX307" i="1"/>
  <c r="AX291" i="1"/>
  <c r="AX282" i="1"/>
  <c r="AX271" i="1"/>
  <c r="AX268" i="1"/>
  <c r="AX298" i="1"/>
  <c r="AX276" i="1"/>
  <c r="AX265" i="1"/>
  <c r="AX243" i="1"/>
  <c r="AX230" i="1"/>
  <c r="AX225" i="1"/>
  <c r="AX305" i="1"/>
  <c r="AX264" i="1"/>
  <c r="AX237" i="1"/>
  <c r="AX227" i="1"/>
  <c r="AX253" i="1"/>
  <c r="AX242" i="1"/>
  <c r="AX235" i="1"/>
  <c r="AX234" i="1"/>
  <c r="AX274" i="1"/>
  <c r="AX263" i="1"/>
  <c r="AX258" i="1"/>
  <c r="AX231" i="1"/>
  <c r="AX262" i="1"/>
  <c r="AX245" i="1"/>
  <c r="AX232" i="1"/>
  <c r="AX224" i="1"/>
  <c r="AX222" i="1"/>
  <c r="AX244" i="1"/>
  <c r="AX229" i="1"/>
  <c r="AX255" i="1"/>
  <c r="AX254" i="1"/>
  <c r="AX249" i="1"/>
  <c r="AX236" i="1"/>
  <c r="AX233" i="1"/>
  <c r="AX266" i="1"/>
  <c r="AX247" i="1"/>
  <c r="AX211" i="1"/>
  <c r="AX207" i="1"/>
  <c r="AX206" i="1"/>
  <c r="AX203" i="1"/>
  <c r="AX197" i="1"/>
  <c r="AX217" i="1"/>
  <c r="AX213" i="1"/>
  <c r="AX208" i="1"/>
  <c r="AX204" i="1"/>
  <c r="AX195" i="1"/>
  <c r="AX186" i="1"/>
  <c r="AX220" i="1"/>
  <c r="AX216" i="1"/>
  <c r="AX209" i="1"/>
  <c r="AX196" i="1"/>
  <c r="AX221" i="1"/>
  <c r="AX215" i="1"/>
  <c r="AX212" i="1"/>
  <c r="AX201" i="1"/>
  <c r="AX192" i="1"/>
  <c r="AX190" i="1"/>
  <c r="AX189" i="1"/>
  <c r="AX188" i="1"/>
  <c r="AX185" i="1"/>
  <c r="AX181" i="1"/>
  <c r="AX219" i="1"/>
  <c r="AX182" i="1"/>
  <c r="AX218" i="1"/>
  <c r="AX210" i="1"/>
  <c r="AX205" i="1"/>
  <c r="AX198"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7" i="1"/>
  <c r="AV360" i="1"/>
  <c r="AV354" i="1"/>
  <c r="AV350" i="1"/>
  <c r="AV392" i="1"/>
  <c r="AV355" i="1"/>
  <c r="AV351" i="1"/>
  <c r="AV367" i="1"/>
  <c r="AV396" i="1"/>
  <c r="AV362" i="1"/>
  <c r="AV356" i="1"/>
  <c r="AV352" i="1"/>
  <c r="AV400" i="1"/>
  <c r="AV374" i="1"/>
  <c r="AV365" i="1"/>
  <c r="AV341" i="1"/>
  <c r="AV338" i="1"/>
  <c r="AV334" i="1"/>
  <c r="AV328" i="1"/>
  <c r="AV344" i="1"/>
  <c r="AV349" i="1"/>
  <c r="AV335" i="1"/>
  <c r="AV332" i="1"/>
  <c r="AV369" i="1"/>
  <c r="AV342" i="1"/>
  <c r="AV372" i="1"/>
  <c r="AV353" i="1"/>
  <c r="AV336" i="1"/>
  <c r="AV333" i="1"/>
  <c r="AV331" i="1"/>
  <c r="AV343" i="1"/>
  <c r="AV337" i="1"/>
  <c r="AV329" i="1"/>
  <c r="AV321" i="1"/>
  <c r="AV286" i="1"/>
  <c r="AV330" i="1"/>
  <c r="AV305" i="1"/>
  <c r="AV302" i="1"/>
  <c r="AV298" i="1"/>
  <c r="AV287" i="1"/>
  <c r="AV299" i="1"/>
  <c r="AV295" i="1"/>
  <c r="AV313" i="1"/>
  <c r="AV300" i="1"/>
  <c r="AV296" i="1"/>
  <c r="AV284" i="1"/>
  <c r="AV281" i="1"/>
  <c r="AV276" i="1"/>
  <c r="AV270" i="1"/>
  <c r="AV301" i="1"/>
  <c r="AV304" i="1"/>
  <c r="AV274" i="1"/>
  <c r="AV254" i="1"/>
  <c r="AV314" i="1"/>
  <c r="AV289" i="1"/>
  <c r="AV285" i="1"/>
  <c r="AV262" i="1"/>
  <c r="AV311" i="1"/>
  <c r="AV278" i="1"/>
  <c r="AV259" i="1"/>
  <c r="AV249" i="1"/>
  <c r="AV238" i="1"/>
  <c r="AV233" i="1"/>
  <c r="AV247" i="1"/>
  <c r="AV243" i="1"/>
  <c r="AV282" i="1"/>
  <c r="AV250" i="1"/>
  <c r="AV248" i="1"/>
  <c r="AV239" i="1"/>
  <c r="AV237" i="1"/>
  <c r="AV227" i="1"/>
  <c r="AV223" i="1"/>
  <c r="AV253" i="1"/>
  <c r="AV242" i="1"/>
  <c r="AV228" i="1"/>
  <c r="AV288" i="1"/>
  <c r="AV245" i="1"/>
  <c r="AV232" i="1"/>
  <c r="AV224" i="1"/>
  <c r="AV261" i="1"/>
  <c r="AV219" i="1"/>
  <c r="AV191" i="1"/>
  <c r="AV205" i="1"/>
  <c r="AV193" i="1"/>
  <c r="AV211" i="1"/>
  <c r="AV206" i="1"/>
  <c r="AV208" i="1"/>
  <c r="AV204" i="1"/>
  <c r="AV216" i="1"/>
  <c r="AV209" i="1"/>
  <c r="AV194" i="1"/>
  <c r="AV184" i="1"/>
  <c r="AV215" i="1"/>
  <c r="AV214" i="1"/>
  <c r="AV201" i="1"/>
  <c r="AV200" i="1"/>
  <c r="AV192" i="1"/>
  <c r="AV185"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2"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0" i="1"/>
  <c r="AV119" i="1"/>
  <c r="AV125" i="1"/>
  <c r="AV144" i="1"/>
  <c r="AV55" i="1"/>
  <c r="AV388" i="1"/>
  <c r="AV146" i="1"/>
  <c r="AV26" i="1"/>
  <c r="AV60" i="1"/>
  <c r="AV444" i="1"/>
  <c r="AV378" i="1"/>
  <c r="AV231" i="1"/>
  <c r="AV303" i="1"/>
  <c r="AV430" i="1"/>
  <c r="AV229" i="1"/>
  <c r="AV407" i="1"/>
  <c r="AV212" i="1"/>
  <c r="AV437" i="1"/>
  <c r="AV122" i="1"/>
  <c r="AV236" i="1"/>
  <c r="AV116" i="1"/>
  <c r="AV225" i="1"/>
  <c r="AV361" i="1"/>
  <c r="AV433" i="1"/>
  <c r="AV443" i="1"/>
  <c r="AV148" i="1"/>
  <c r="AV181" i="1"/>
  <c r="AV190"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0" i="1"/>
  <c r="AW437" i="1"/>
  <c r="AW407" i="1"/>
  <c r="AW403" i="1"/>
  <c r="AW399" i="1"/>
  <c r="AW395" i="1"/>
  <c r="AW386" i="1"/>
  <c r="AW383" i="1"/>
  <c r="AW381" i="1"/>
  <c r="AW378" i="1"/>
  <c r="AW400" i="1"/>
  <c r="AW396" i="1"/>
  <c r="AW390" i="1"/>
  <c r="AW408" i="1"/>
  <c r="AW375" i="1"/>
  <c r="AW360" i="1"/>
  <c r="AW357" i="1"/>
  <c r="AW354" i="1"/>
  <c r="AW350" i="1"/>
  <c r="AW382" i="1"/>
  <c r="AW363" i="1"/>
  <c r="AW347" i="1"/>
  <c r="AW385" i="1"/>
  <c r="AW384" i="1"/>
  <c r="AW355" i="1"/>
  <c r="AW351" i="1"/>
  <c r="AW376" i="1"/>
  <c r="AW370" i="1"/>
  <c r="AW367" i="1"/>
  <c r="AW361" i="1"/>
  <c r="AW410" i="1"/>
  <c r="AW393" i="1"/>
  <c r="AW364" i="1"/>
  <c r="AW362" i="1"/>
  <c r="AW358" i="1"/>
  <c r="AW356" i="1"/>
  <c r="AW352" i="1"/>
  <c r="AW348" i="1"/>
  <c r="AW397" i="1"/>
  <c r="AW379" i="1"/>
  <c r="AW374" i="1"/>
  <c r="AW371" i="1"/>
  <c r="AW401" i="1"/>
  <c r="AW369" i="1"/>
  <c r="AW353" i="1"/>
  <c r="AW349" i="1"/>
  <c r="AW344" i="1"/>
  <c r="AW335" i="1"/>
  <c r="AW332" i="1"/>
  <c r="AW326" i="1"/>
  <c r="AW324" i="1"/>
  <c r="AW322" i="1"/>
  <c r="AW342" i="1"/>
  <c r="AW346" i="1"/>
  <c r="AW340" i="1"/>
  <c r="AW336" i="1"/>
  <c r="AW333" i="1"/>
  <c r="AW331" i="1"/>
  <c r="AW359" i="1"/>
  <c r="AW343" i="1"/>
  <c r="AW339" i="1"/>
  <c r="AW337" i="1"/>
  <c r="AW329" i="1"/>
  <c r="AW327" i="1"/>
  <c r="AW325" i="1"/>
  <c r="AW323" i="1"/>
  <c r="AW321" i="1"/>
  <c r="AW330" i="1"/>
  <c r="AW307" i="1"/>
  <c r="AW305" i="1"/>
  <c r="AW302" i="1"/>
  <c r="AW298" i="1"/>
  <c r="AW341"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3" i="1"/>
  <c r="AW255" i="1"/>
  <c r="AW279" i="1"/>
  <c r="AW267" i="1"/>
  <c r="AW260" i="1"/>
  <c r="AW317" i="1"/>
  <c r="AW262" i="1"/>
  <c r="AW311" i="1"/>
  <c r="AW297" i="1"/>
  <c r="AW280" i="1"/>
  <c r="AW278" i="1"/>
  <c r="AW259" i="1"/>
  <c r="AW291" i="1"/>
  <c r="AW282" i="1"/>
  <c r="AW271" i="1"/>
  <c r="AW268" i="1"/>
  <c r="AW266" i="1"/>
  <c r="AW247" i="1"/>
  <c r="AW265" i="1"/>
  <c r="AW243" i="1"/>
  <c r="AW230" i="1"/>
  <c r="AW225" i="1"/>
  <c r="AW264" i="1"/>
  <c r="AW239" i="1"/>
  <c r="AW237" i="1"/>
  <c r="AW227" i="1"/>
  <c r="AW223" i="1"/>
  <c r="AW275" i="1"/>
  <c r="AW253" i="1"/>
  <c r="AW242" i="1"/>
  <c r="AW235" i="1"/>
  <c r="AW234" i="1"/>
  <c r="AW274" i="1"/>
  <c r="AW258" i="1"/>
  <c r="AW231" i="1"/>
  <c r="AW276" i="1"/>
  <c r="AW245" i="1"/>
  <c r="AW232" i="1"/>
  <c r="AW224" i="1"/>
  <c r="AW222" i="1"/>
  <c r="AW261" i="1"/>
  <c r="AW244" i="1"/>
  <c r="AW229" i="1"/>
  <c r="AW286" i="1"/>
  <c r="AW254" i="1"/>
  <c r="AW249" i="1"/>
  <c r="AW238" i="1"/>
  <c r="AW236" i="1"/>
  <c r="AW233" i="1"/>
  <c r="AW218" i="1"/>
  <c r="AW210" i="1"/>
  <c r="AW205" i="1"/>
  <c r="AW198" i="1"/>
  <c r="AW211" i="1"/>
  <c r="AW207" i="1"/>
  <c r="AW206" i="1"/>
  <c r="AW203" i="1"/>
  <c r="AW197" i="1"/>
  <c r="AW217" i="1"/>
  <c r="AW213" i="1"/>
  <c r="AW208" i="1"/>
  <c r="AW204" i="1"/>
  <c r="AW195" i="1"/>
  <c r="AW186" i="1"/>
  <c r="AW220" i="1"/>
  <c r="AW216" i="1"/>
  <c r="AW180" i="1"/>
  <c r="AW209" i="1"/>
  <c r="AW183" i="1"/>
  <c r="AW196" i="1"/>
  <c r="AW221" i="1"/>
  <c r="AW215" i="1"/>
  <c r="AW212" i="1"/>
  <c r="AW201" i="1"/>
  <c r="AW192" i="1"/>
  <c r="AW190" i="1"/>
  <c r="AW189" i="1"/>
  <c r="AW188" i="1"/>
  <c r="AW185" i="1"/>
  <c r="AW219" i="1"/>
  <c r="AW182"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6" i="1"/>
  <c r="BA400" i="1"/>
  <c r="BA396" i="1"/>
  <c r="BA384" i="1"/>
  <c r="BA379" i="1"/>
  <c r="BA411" i="1"/>
  <c r="BA410" i="1"/>
  <c r="BA401" i="1"/>
  <c r="BA397" i="1"/>
  <c r="BA393" i="1"/>
  <c r="BA385" i="1"/>
  <c r="BA382" i="1"/>
  <c r="BA406" i="1"/>
  <c r="BA402" i="1"/>
  <c r="BA398" i="1"/>
  <c r="BA394" i="1"/>
  <c r="BA388" i="1"/>
  <c r="BA381" i="1"/>
  <c r="BA364" i="1"/>
  <c r="BA362" i="1"/>
  <c r="BA358" i="1"/>
  <c r="BA356" i="1"/>
  <c r="BA352" i="1"/>
  <c r="BA348" i="1"/>
  <c r="BA374" i="1"/>
  <c r="BA371" i="1"/>
  <c r="BA383" i="1"/>
  <c r="BA369" i="1"/>
  <c r="BA353" i="1"/>
  <c r="BA349" i="1"/>
  <c r="BA444" i="1"/>
  <c r="BA359" i="1"/>
  <c r="BA430" i="1"/>
  <c r="BA375" i="1"/>
  <c r="BA360" i="1"/>
  <c r="BA357" i="1"/>
  <c r="BA354" i="1"/>
  <c r="BA350" i="1"/>
  <c r="BA395" i="1"/>
  <c r="BA378" i="1"/>
  <c r="BA347" i="1"/>
  <c r="BA399" i="1"/>
  <c r="BA355" i="1"/>
  <c r="BA351" i="1"/>
  <c r="BA361" i="1"/>
  <c r="BA343" i="1"/>
  <c r="BA337" i="1"/>
  <c r="BA329" i="1"/>
  <c r="BA327" i="1"/>
  <c r="BA325" i="1"/>
  <c r="BA323" i="1"/>
  <c r="BA321" i="1"/>
  <c r="BA403" i="1"/>
  <c r="BA330" i="1"/>
  <c r="BA407" i="1"/>
  <c r="BA341" i="1"/>
  <c r="BA338" i="1"/>
  <c r="BA334" i="1"/>
  <c r="BA328" i="1"/>
  <c r="BA367" i="1"/>
  <c r="BA344" i="1"/>
  <c r="BA335" i="1"/>
  <c r="BA332" i="1"/>
  <c r="BA326" i="1"/>
  <c r="BA324" i="1"/>
  <c r="BA322" i="1"/>
  <c r="BA342" i="1"/>
  <c r="BA306" i="1"/>
  <c r="BA303" i="1"/>
  <c r="BA300" i="1"/>
  <c r="BA346" i="1"/>
  <c r="BA320" i="1"/>
  <c r="BA314" i="1"/>
  <c r="BA304" i="1"/>
  <c r="BA289" i="1"/>
  <c r="BA285" i="1"/>
  <c r="BA311" i="1"/>
  <c r="BA301" i="1"/>
  <c r="BA297" i="1"/>
  <c r="BA317" i="1"/>
  <c r="BA291" i="1"/>
  <c r="BA286" i="1"/>
  <c r="BA305" i="1"/>
  <c r="BA302" i="1"/>
  <c r="BA298" i="1"/>
  <c r="BA319" i="1"/>
  <c r="BA312" i="1"/>
  <c r="BA310" i="1"/>
  <c r="BA290" i="1"/>
  <c r="BA287" i="1"/>
  <c r="BA262" i="1"/>
  <c r="BA280" i="1"/>
  <c r="BA278" i="1"/>
  <c r="BA259" i="1"/>
  <c r="BA336" i="1"/>
  <c r="BA333" i="1"/>
  <c r="BA263" i="1"/>
  <c r="BA313" i="1"/>
  <c r="BA279" i="1"/>
  <c r="BA267" i="1"/>
  <c r="BA260" i="1"/>
  <c r="BA253" i="1"/>
  <c r="BA288" i="1"/>
  <c r="BA261" i="1"/>
  <c r="BA265" i="1"/>
  <c r="BA264" i="1"/>
  <c r="BA248" i="1"/>
  <c r="BA231" i="1"/>
  <c r="BA284" i="1"/>
  <c r="BA245" i="1"/>
  <c r="BA232" i="1"/>
  <c r="BA224" i="1"/>
  <c r="BA295" i="1"/>
  <c r="BA274" i="1"/>
  <c r="BA258" i="1"/>
  <c r="BA229" i="1"/>
  <c r="BA340" i="1"/>
  <c r="BA331" i="1"/>
  <c r="BA249" i="1"/>
  <c r="BA236" i="1"/>
  <c r="BA233" i="1"/>
  <c r="BA247" i="1"/>
  <c r="BA238" i="1"/>
  <c r="BA254" i="1"/>
  <c r="BA243" i="1"/>
  <c r="BA230" i="1"/>
  <c r="BA225" i="1"/>
  <c r="BA266" i="1"/>
  <c r="BA227" i="1"/>
  <c r="BA239" i="1"/>
  <c r="BA235" i="1"/>
  <c r="BA223" i="1"/>
  <c r="BA209" i="1"/>
  <c r="BA196" i="1"/>
  <c r="BA212" i="1"/>
  <c r="BA201" i="1"/>
  <c r="BA194" i="1"/>
  <c r="BA192" i="1"/>
  <c r="BA190" i="1"/>
  <c r="BA188" i="1"/>
  <c r="BA185" i="1"/>
  <c r="BA219" i="1"/>
  <c r="BA189" i="1"/>
  <c r="BA182" i="1"/>
  <c r="BA221" i="1"/>
  <c r="BA210" i="1"/>
  <c r="BA205" i="1"/>
  <c r="BA211" i="1"/>
  <c r="BA206" i="1"/>
  <c r="BA203" i="1"/>
  <c r="BA191" i="1"/>
  <c r="BA208" i="1"/>
  <c r="BA204" i="1"/>
  <c r="BA195" i="1"/>
  <c r="BA193" i="1"/>
  <c r="BA186" i="1"/>
  <c r="BA220" i="1"/>
  <c r="BA216"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2" i="1"/>
  <c r="BD434" i="1"/>
  <c r="BD406" i="1"/>
  <c r="BD413" i="1"/>
  <c r="BD402" i="1"/>
  <c r="BD398" i="1"/>
  <c r="BD394" i="1"/>
  <c r="BD389" i="1"/>
  <c r="BD388" i="1"/>
  <c r="BD414" i="1"/>
  <c r="BD407" i="1"/>
  <c r="BD405" i="1"/>
  <c r="BD403" i="1"/>
  <c r="BD399" i="1"/>
  <c r="BD395" i="1"/>
  <c r="BD383" i="1"/>
  <c r="BD381" i="1"/>
  <c r="BD378" i="1"/>
  <c r="BD409" i="1"/>
  <c r="BD408" i="1"/>
  <c r="BD392" i="1"/>
  <c r="BD376" i="1"/>
  <c r="BD373" i="1"/>
  <c r="BD370" i="1"/>
  <c r="BD359" i="1"/>
  <c r="BD353" i="1"/>
  <c r="BD349" i="1"/>
  <c r="BD384" i="1"/>
  <c r="BD375" i="1"/>
  <c r="BD360" i="1"/>
  <c r="BD357" i="1"/>
  <c r="BD354" i="1"/>
  <c r="BD350" i="1"/>
  <c r="BD396" i="1"/>
  <c r="BD400" i="1"/>
  <c r="BD379" i="1"/>
  <c r="BD361" i="1"/>
  <c r="BD355" i="1"/>
  <c r="BD351" i="1"/>
  <c r="BD365" i="1"/>
  <c r="BD364" i="1"/>
  <c r="BD358" i="1"/>
  <c r="BD348" i="1"/>
  <c r="BD374" i="1"/>
  <c r="BD372" i="1"/>
  <c r="BD371" i="1"/>
  <c r="BD356" i="1"/>
  <c r="BD352" i="1"/>
  <c r="BD341" i="1"/>
  <c r="BD339" i="1"/>
  <c r="BD338" i="1"/>
  <c r="BD369" i="1"/>
  <c r="BD335" i="1"/>
  <c r="BD326" i="1"/>
  <c r="BD324" i="1"/>
  <c r="BD322" i="1"/>
  <c r="BD342" i="1"/>
  <c r="BD347" i="1"/>
  <c r="BD346" i="1"/>
  <c r="BD340" i="1"/>
  <c r="BD336" i="1"/>
  <c r="BD333" i="1"/>
  <c r="BD343"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8" i="1"/>
  <c r="BD263" i="1"/>
  <c r="BD285" i="1"/>
  <c r="BD282" i="1"/>
  <c r="BD279" i="1"/>
  <c r="BD315" i="1"/>
  <c r="BD311" i="1"/>
  <c r="BD297" i="1"/>
  <c r="BD288" i="1"/>
  <c r="BD276" i="1"/>
  <c r="BD274" i="1"/>
  <c r="BD269" i="1"/>
  <c r="BD266" i="1"/>
  <c r="BD264" i="1"/>
  <c r="BD258" i="1"/>
  <c r="BD308" i="1"/>
  <c r="BD284" i="1"/>
  <c r="BD281" i="1"/>
  <c r="BD280" i="1"/>
  <c r="BD259" i="1"/>
  <c r="BD271" i="1"/>
  <c r="BD249" i="1"/>
  <c r="BD236" i="1"/>
  <c r="BD222" i="1"/>
  <c r="BD289" i="1"/>
  <c r="BD247" i="1"/>
  <c r="BD246" i="1"/>
  <c r="BD238" i="1"/>
  <c r="BD301" i="1"/>
  <c r="BD250" i="1"/>
  <c r="BD243" i="1"/>
  <c r="BD230" i="1"/>
  <c r="BD225" i="1"/>
  <c r="BD273" i="1"/>
  <c r="BD272" i="1"/>
  <c r="BD244" i="1"/>
  <c r="BD227" i="1"/>
  <c r="BD267" i="1"/>
  <c r="BD239" i="1"/>
  <c r="BD235" i="1"/>
  <c r="BD228" i="1"/>
  <c r="BD223" i="1"/>
  <c r="BD314" i="1"/>
  <c r="BD231" i="1"/>
  <c r="BD260" i="1"/>
  <c r="BD245" i="1"/>
  <c r="BD242" i="1"/>
  <c r="BD241" i="1"/>
  <c r="BD232" i="1"/>
  <c r="BD270" i="1"/>
  <c r="BD253" i="1"/>
  <c r="BD229" i="1"/>
  <c r="BD219" i="1"/>
  <c r="BD217" i="1"/>
  <c r="BD189" i="1"/>
  <c r="BD210" i="1"/>
  <c r="BD205" i="1"/>
  <c r="BD215" i="1"/>
  <c r="BD211" i="1"/>
  <c r="BD206" i="1"/>
  <c r="BD203" i="1"/>
  <c r="BD191" i="1"/>
  <c r="BD218" i="1"/>
  <c r="BD208" i="1"/>
  <c r="BD204" i="1"/>
  <c r="BD195" i="1"/>
  <c r="BD193" i="1"/>
  <c r="BD186" i="1"/>
  <c r="BD220" i="1"/>
  <c r="BD216" i="1"/>
  <c r="BD209" i="1"/>
  <c r="BD199" i="1"/>
  <c r="BD187" i="1"/>
  <c r="BD184" i="1"/>
  <c r="BD214" i="1"/>
  <c r="BD200" i="1"/>
  <c r="BD198" i="1"/>
  <c r="BD196" i="1"/>
  <c r="BD212" i="1"/>
  <c r="BD201" i="1"/>
  <c r="BD194" i="1"/>
  <c r="BD192" i="1"/>
  <c r="BD190" i="1"/>
  <c r="BD188" i="1"/>
  <c r="BD185" i="1"/>
  <c r="BD181" i="1"/>
  <c r="BD180" i="1"/>
  <c r="BD177" i="1"/>
  <c r="BD163" i="1"/>
  <c r="BD155" i="1"/>
  <c r="BD143" i="1"/>
  <c r="BD140" i="1"/>
  <c r="BD107" i="1"/>
  <c r="BD102" i="1"/>
  <c r="BD101" i="1"/>
  <c r="BD100" i="1"/>
  <c r="BD99" i="1"/>
  <c r="BD92" i="1"/>
  <c r="BD182"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3"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3" i="1"/>
  <c r="BE381" i="1"/>
  <c r="BE378" i="1"/>
  <c r="BE409" i="1"/>
  <c r="BE408" i="1"/>
  <c r="BE392" i="1"/>
  <c r="BE376" i="1"/>
  <c r="BE400" i="1"/>
  <c r="BE396" i="1"/>
  <c r="BE380" i="1"/>
  <c r="BE420" i="1"/>
  <c r="BE384" i="1"/>
  <c r="BE375" i="1"/>
  <c r="BE360" i="1"/>
  <c r="BE357" i="1"/>
  <c r="BE354" i="1"/>
  <c r="BE350" i="1"/>
  <c r="BE347" i="1"/>
  <c r="BE410" i="1"/>
  <c r="BE393" i="1"/>
  <c r="BE397" i="1"/>
  <c r="BE379" i="1"/>
  <c r="BE361" i="1"/>
  <c r="BE355" i="1"/>
  <c r="BE351" i="1"/>
  <c r="BE401" i="1"/>
  <c r="BE367" i="1"/>
  <c r="BE365" i="1"/>
  <c r="BE364" i="1"/>
  <c r="BE358" i="1"/>
  <c r="BE348" i="1"/>
  <c r="BE374" i="1"/>
  <c r="BE372" i="1"/>
  <c r="BE371" i="1"/>
  <c r="BE363" i="1"/>
  <c r="BE362" i="1"/>
  <c r="BE356" i="1"/>
  <c r="BE352" i="1"/>
  <c r="BE369" i="1"/>
  <c r="BE334" i="1"/>
  <c r="BE328" i="1"/>
  <c r="BE349" i="1"/>
  <c r="BE344" i="1"/>
  <c r="BE335" i="1"/>
  <c r="BE326" i="1"/>
  <c r="BE324" i="1"/>
  <c r="BE322" i="1"/>
  <c r="BE382" i="1"/>
  <c r="BE342" i="1"/>
  <c r="BE332" i="1"/>
  <c r="BE359" i="1"/>
  <c r="BE353" i="1"/>
  <c r="BE346" i="1"/>
  <c r="BE340" i="1"/>
  <c r="BE336" i="1"/>
  <c r="BE333" i="1"/>
  <c r="BE370" i="1"/>
  <c r="BE343" i="1"/>
  <c r="BE337" i="1"/>
  <c r="BE329" i="1"/>
  <c r="BE327" i="1"/>
  <c r="BE325" i="1"/>
  <c r="BE323" i="1"/>
  <c r="BE321" i="1"/>
  <c r="BE330" i="1"/>
  <c r="BE341" i="1"/>
  <c r="BE305" i="1"/>
  <c r="BE302" i="1"/>
  <c r="BE298" i="1"/>
  <c r="BE319" i="1"/>
  <c r="BE312" i="1"/>
  <c r="BE310" i="1"/>
  <c r="BE292" i="1"/>
  <c r="BE290" i="1"/>
  <c r="BE287" i="1"/>
  <c r="BE373" i="1"/>
  <c r="BE339" i="1"/>
  <c r="BE295" i="1"/>
  <c r="BE338" i="1"/>
  <c r="BE313" i="1"/>
  <c r="BE296" i="1"/>
  <c r="BE288" i="1"/>
  <c r="BE284" i="1"/>
  <c r="BE307" i="1"/>
  <c r="BE306" i="1"/>
  <c r="BE303" i="1"/>
  <c r="BE300" i="1"/>
  <c r="BE314" i="1"/>
  <c r="BE308" i="1"/>
  <c r="BE304" i="1"/>
  <c r="BE289" i="1"/>
  <c r="BE285" i="1"/>
  <c r="BE317" i="1"/>
  <c r="BE293" i="1"/>
  <c r="BE286" i="1"/>
  <c r="BE268" i="1"/>
  <c r="BE265" i="1"/>
  <c r="BE263" i="1"/>
  <c r="BE282" i="1"/>
  <c r="BE279" i="1"/>
  <c r="BE273" i="1"/>
  <c r="BE271" i="1"/>
  <c r="BE267" i="1"/>
  <c r="BE260" i="1"/>
  <c r="BE291" i="1"/>
  <c r="BE281" i="1"/>
  <c r="BE254" i="1"/>
  <c r="BE320" i="1"/>
  <c r="BE280" i="1"/>
  <c r="BE262" i="1"/>
  <c r="BE259" i="1"/>
  <c r="BE301" i="1"/>
  <c r="BE278" i="1"/>
  <c r="BE272" i="1"/>
  <c r="BE270" i="1"/>
  <c r="BE247" i="1"/>
  <c r="BE246" i="1"/>
  <c r="BE238" i="1"/>
  <c r="BE233" i="1"/>
  <c r="BE311" i="1"/>
  <c r="BE274" i="1"/>
  <c r="BE258" i="1"/>
  <c r="BE250" i="1"/>
  <c r="BE243" i="1"/>
  <c r="BE230" i="1"/>
  <c r="BE225" i="1"/>
  <c r="BE309" i="1"/>
  <c r="BE297" i="1"/>
  <c r="BE244" i="1"/>
  <c r="BE227" i="1"/>
  <c r="BE239" i="1"/>
  <c r="BE235" i="1"/>
  <c r="BE228" i="1"/>
  <c r="BE223" i="1"/>
  <c r="BE276" i="1"/>
  <c r="BE261" i="1"/>
  <c r="BE231" i="1"/>
  <c r="BE269" i="1"/>
  <c r="BE266" i="1"/>
  <c r="BE255" i="1"/>
  <c r="BE248" i="1"/>
  <c r="BE245" i="1"/>
  <c r="BE242" i="1"/>
  <c r="BE241" i="1"/>
  <c r="BE232" i="1"/>
  <c r="BE253" i="1"/>
  <c r="BE252" i="1"/>
  <c r="BE229" i="1"/>
  <c r="BE224" i="1"/>
  <c r="BE264" i="1"/>
  <c r="BE236" i="1"/>
  <c r="BE234" i="1"/>
  <c r="BE222" i="1"/>
  <c r="BE210" i="1"/>
  <c r="BE205" i="1"/>
  <c r="BE215" i="1"/>
  <c r="BE211" i="1"/>
  <c r="BE206" i="1"/>
  <c r="BE203" i="1"/>
  <c r="BE208" i="1"/>
  <c r="BE204" i="1"/>
  <c r="BE195" i="1"/>
  <c r="BE193" i="1"/>
  <c r="BE186" i="1"/>
  <c r="BE221" i="1"/>
  <c r="BE220" i="1"/>
  <c r="BE216" i="1"/>
  <c r="BE209" i="1"/>
  <c r="BE187" i="1"/>
  <c r="BE184" i="1"/>
  <c r="BE214" i="1"/>
  <c r="BE207" i="1"/>
  <c r="BE200" i="1"/>
  <c r="BE196" i="1"/>
  <c r="BE212" i="1"/>
  <c r="BE201" i="1"/>
  <c r="BE194" i="1"/>
  <c r="BE192" i="1"/>
  <c r="BE190" i="1"/>
  <c r="BE188" i="1"/>
  <c r="BE185" i="1"/>
  <c r="BE219" i="1"/>
  <c r="BE189" i="1"/>
  <c r="BE182"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2" i="1"/>
  <c r="AT377" i="1"/>
  <c r="AT431" i="1"/>
  <c r="AT391" i="1"/>
  <c r="AT445" i="1"/>
  <c r="AT401" i="1"/>
  <c r="AT397" i="1"/>
  <c r="AT393" i="1"/>
  <c r="AT388" i="1"/>
  <c r="AT387" i="1"/>
  <c r="AT385" i="1"/>
  <c r="AT380" i="1"/>
  <c r="AT406" i="1"/>
  <c r="AT412" i="1"/>
  <c r="AT409" i="1"/>
  <c r="AT407" i="1"/>
  <c r="AT402" i="1"/>
  <c r="AT398" i="1"/>
  <c r="AT394" i="1"/>
  <c r="AT383" i="1"/>
  <c r="AT381" i="1"/>
  <c r="AT378" i="1"/>
  <c r="AT413" i="1"/>
  <c r="AT389" i="1"/>
  <c r="AT403" i="1"/>
  <c r="AT374" i="1"/>
  <c r="AT366" i="1"/>
  <c r="AT365" i="1"/>
  <c r="AT359" i="1"/>
  <c r="AT375" i="1"/>
  <c r="AT373" i="1"/>
  <c r="AT372" i="1"/>
  <c r="AT369" i="1"/>
  <c r="AT368" i="1"/>
  <c r="AT357" i="1"/>
  <c r="AT353" i="1"/>
  <c r="AT349" i="1"/>
  <c r="AT405" i="1"/>
  <c r="AT384" i="1"/>
  <c r="AT360" i="1"/>
  <c r="AT354" i="1"/>
  <c r="AT350" i="1"/>
  <c r="AT376" i="1"/>
  <c r="AT361" i="1"/>
  <c r="AT364" i="1"/>
  <c r="AT358" i="1"/>
  <c r="AT355" i="1"/>
  <c r="AT351" i="1"/>
  <c r="AT348" i="1"/>
  <c r="AT395" i="1"/>
  <c r="AT379" i="1"/>
  <c r="AT371" i="1"/>
  <c r="AT343" i="1"/>
  <c r="AT337" i="1"/>
  <c r="AT329" i="1"/>
  <c r="AT321" i="1"/>
  <c r="AT399" i="1"/>
  <c r="AT330" i="1"/>
  <c r="AT352" i="1"/>
  <c r="AT341" i="1"/>
  <c r="AT338" i="1"/>
  <c r="AT334" i="1"/>
  <c r="AT328" i="1"/>
  <c r="AT326" i="1"/>
  <c r="AT324" i="1"/>
  <c r="AT322" i="1"/>
  <c r="AT344" i="1"/>
  <c r="AT362" i="1"/>
  <c r="AT356" i="1"/>
  <c r="AT346" i="1"/>
  <c r="AT340" i="1"/>
  <c r="AT335" i="1"/>
  <c r="AT332" i="1"/>
  <c r="AT342" i="1"/>
  <c r="AT345" i="1"/>
  <c r="AT339"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7" i="1"/>
  <c r="AT306" i="1"/>
  <c r="AT303" i="1"/>
  <c r="AT299" i="1"/>
  <c r="AT316" i="1"/>
  <c r="AT288" i="1"/>
  <c r="AT278" i="1"/>
  <c r="AT275" i="1"/>
  <c r="AT272" i="1"/>
  <c r="AT265" i="1"/>
  <c r="AT259" i="1"/>
  <c r="AT284" i="1"/>
  <c r="AT263" i="1"/>
  <c r="AT256" i="1"/>
  <c r="AT255" i="1"/>
  <c r="AT300" i="1"/>
  <c r="AT287" i="1"/>
  <c r="AT281" i="1"/>
  <c r="AT279" i="1"/>
  <c r="AT276" i="1"/>
  <c r="AT264" i="1"/>
  <c r="AT253" i="1"/>
  <c r="AT296" i="1"/>
  <c r="AT266" i="1"/>
  <c r="AT261" i="1"/>
  <c r="AT258" i="1"/>
  <c r="AT320" i="1"/>
  <c r="AT313" i="1"/>
  <c r="AT297" i="1"/>
  <c r="AT280" i="1"/>
  <c r="AT274" i="1"/>
  <c r="AT254" i="1"/>
  <c r="AT252" i="1"/>
  <c r="AT245" i="1"/>
  <c r="AT236" i="1"/>
  <c r="AT232" i="1"/>
  <c r="AT224" i="1"/>
  <c r="AT260" i="1"/>
  <c r="AT257" i="1"/>
  <c r="AT249" i="1"/>
  <c r="AT246" i="1"/>
  <c r="AT238" i="1"/>
  <c r="AT233" i="1"/>
  <c r="AT230" i="1"/>
  <c r="AT225" i="1"/>
  <c r="AT247" i="1"/>
  <c r="AT273" i="1"/>
  <c r="AT235" i="1"/>
  <c r="AT234" i="1"/>
  <c r="AT262" i="1"/>
  <c r="AT250" i="1"/>
  <c r="AT248" i="1"/>
  <c r="AT239" i="1"/>
  <c r="AT231" i="1"/>
  <c r="AT227" i="1"/>
  <c r="AT223" i="1"/>
  <c r="AT268" i="1"/>
  <c r="AT251" i="1"/>
  <c r="AT267" i="1"/>
  <c r="AT240" i="1"/>
  <c r="AT229" i="1"/>
  <c r="AT228" i="1"/>
  <c r="AT184" i="1"/>
  <c r="AT215" i="1"/>
  <c r="AT214" i="1"/>
  <c r="AT210" i="1"/>
  <c r="AT201" i="1"/>
  <c r="AT200" i="1"/>
  <c r="AT192" i="1"/>
  <c r="AT185" i="1"/>
  <c r="AT219" i="1"/>
  <c r="AT203" i="1"/>
  <c r="AT191" i="1"/>
  <c r="AT205" i="1"/>
  <c r="AT202" i="1"/>
  <c r="AT195" i="1"/>
  <c r="AT193" i="1"/>
  <c r="AT186" i="1"/>
  <c r="AT220" i="1"/>
  <c r="AT211" i="1"/>
  <c r="AT206" i="1"/>
  <c r="AT208" i="1"/>
  <c r="AT204" i="1"/>
  <c r="AT183" i="1"/>
  <c r="AT199" i="1"/>
  <c r="AT196" i="1"/>
  <c r="AT221" i="1"/>
  <c r="AT212" i="1"/>
  <c r="AT209" i="1"/>
  <c r="AT194" i="1"/>
  <c r="AT190"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2"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4" i="1"/>
  <c r="BB379" i="1"/>
  <c r="BB410" i="1"/>
  <c r="BB401" i="1"/>
  <c r="BB397" i="1"/>
  <c r="BB393" i="1"/>
  <c r="BB385" i="1"/>
  <c r="BB382" i="1"/>
  <c r="BB406" i="1"/>
  <c r="BB402" i="1"/>
  <c r="BB398" i="1"/>
  <c r="BB394" i="1"/>
  <c r="BB388" i="1"/>
  <c r="BB374" i="1"/>
  <c r="BB371" i="1"/>
  <c r="BB383" i="1"/>
  <c r="BB376" i="1"/>
  <c r="BB369" i="1"/>
  <c r="BB359" i="1"/>
  <c r="BB375" i="1"/>
  <c r="BB360" i="1"/>
  <c r="BB357" i="1"/>
  <c r="BB395" i="1"/>
  <c r="BB378" i="1"/>
  <c r="BB347" i="1"/>
  <c r="BB399" i="1"/>
  <c r="BB407" i="1"/>
  <c r="BB403" i="1"/>
  <c r="BB367" i="1"/>
  <c r="BB361" i="1"/>
  <c r="BB343" i="1"/>
  <c r="BB337" i="1"/>
  <c r="BB329" i="1"/>
  <c r="BB327" i="1"/>
  <c r="BB325" i="1"/>
  <c r="BB323" i="1"/>
  <c r="BB321" i="1"/>
  <c r="BB358" i="1"/>
  <c r="BB330" i="1"/>
  <c r="BB364" i="1"/>
  <c r="BB341" i="1"/>
  <c r="BB338" i="1"/>
  <c r="BB334" i="1"/>
  <c r="BB328" i="1"/>
  <c r="BB362" i="1"/>
  <c r="BB344" i="1"/>
  <c r="BB335" i="1"/>
  <c r="BB332" i="1"/>
  <c r="BB326" i="1"/>
  <c r="BB324" i="1"/>
  <c r="BB322" i="1"/>
  <c r="BB342" i="1"/>
  <c r="BB381" i="1"/>
  <c r="BB346" i="1"/>
  <c r="BB340" i="1"/>
  <c r="BB336" i="1"/>
  <c r="BB333" i="1"/>
  <c r="BB331" i="1"/>
  <c r="BB320" i="1"/>
  <c r="BB348" i="1"/>
  <c r="BB314" i="1"/>
  <c r="BB304" i="1"/>
  <c r="BB289" i="1"/>
  <c r="BB285" i="1"/>
  <c r="BB311" i="1"/>
  <c r="BB301" i="1"/>
  <c r="BB297" i="1"/>
  <c r="BB317" i="1"/>
  <c r="BB291" i="1"/>
  <c r="BB286" i="1"/>
  <c r="BB305" i="1"/>
  <c r="BB302" i="1"/>
  <c r="BB298" i="1"/>
  <c r="BB319" i="1"/>
  <c r="BB312" i="1"/>
  <c r="BB310" i="1"/>
  <c r="BB290" i="1"/>
  <c r="BB295" i="1"/>
  <c r="BB300" i="1"/>
  <c r="BB280" i="1"/>
  <c r="BB278" i="1"/>
  <c r="BB259" i="1"/>
  <c r="BB303" i="1"/>
  <c r="BB313" i="1"/>
  <c r="BB306" i="1"/>
  <c r="BB279" i="1"/>
  <c r="BB267" i="1"/>
  <c r="BB260" i="1"/>
  <c r="BB253" i="1"/>
  <c r="BB288" i="1"/>
  <c r="BB261" i="1"/>
  <c r="BB284" i="1"/>
  <c r="BB274" i="1"/>
  <c r="BB266" i="1"/>
  <c r="BB264" i="1"/>
  <c r="BB258" i="1"/>
  <c r="BB254" i="1"/>
  <c r="BB245" i="1"/>
  <c r="BB232" i="1"/>
  <c r="BB224" i="1"/>
  <c r="BB229" i="1"/>
  <c r="BB287" i="1"/>
  <c r="BB263" i="1"/>
  <c r="BB262" i="1"/>
  <c r="BB249" i="1"/>
  <c r="BB236" i="1"/>
  <c r="BB233" i="1"/>
  <c r="BB221" i="1"/>
  <c r="BB247" i="1"/>
  <c r="BB238" i="1"/>
  <c r="BB243" i="1"/>
  <c r="BB230" i="1"/>
  <c r="BB225" i="1"/>
  <c r="BB227" i="1"/>
  <c r="BB239" i="1"/>
  <c r="BB235" i="1"/>
  <c r="BB223" i="1"/>
  <c r="BB265" i="1"/>
  <c r="BB248" i="1"/>
  <c r="BB231" i="1"/>
  <c r="BB196" i="1"/>
  <c r="BB212" i="1"/>
  <c r="BB201" i="1"/>
  <c r="BB194" i="1"/>
  <c r="BB192" i="1"/>
  <c r="BB190" i="1"/>
  <c r="BB188" i="1"/>
  <c r="BB185" i="1"/>
  <c r="BB219" i="1"/>
  <c r="BB189" i="1"/>
  <c r="BB210" i="1"/>
  <c r="BB205" i="1"/>
  <c r="BB211" i="1"/>
  <c r="BB206" i="1"/>
  <c r="BB203" i="1"/>
  <c r="BB191" i="1"/>
  <c r="BB208" i="1"/>
  <c r="BB204" i="1"/>
  <c r="BB195" i="1"/>
  <c r="BB193" i="1"/>
  <c r="BB186" i="1"/>
  <c r="BB220" i="1"/>
  <c r="BB216" i="1"/>
  <c r="BB209" i="1"/>
  <c r="BB126" i="1"/>
  <c r="BB114" i="1"/>
  <c r="BB181" i="1"/>
  <c r="BB179" i="1"/>
  <c r="BB145" i="1"/>
  <c r="BB137" i="1"/>
  <c r="BB132" i="1"/>
  <c r="BB129" i="1"/>
  <c r="BB122" i="1"/>
  <c r="BB117" i="1"/>
  <c r="BB163" i="1"/>
  <c r="BB158" i="1"/>
  <c r="BB155" i="1"/>
  <c r="BB140" i="1"/>
  <c r="BB99" i="1"/>
  <c r="BB97" i="1"/>
  <c r="BB92" i="1"/>
  <c r="BB182"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3" i="1"/>
  <c r="BF381" i="1"/>
  <c r="BF378" i="1"/>
  <c r="BF443" i="1"/>
  <c r="BF412" i="1"/>
  <c r="BF409" i="1"/>
  <c r="BF408" i="1"/>
  <c r="BF392" i="1"/>
  <c r="BF376" i="1"/>
  <c r="BF438" i="1"/>
  <c r="BF400" i="1"/>
  <c r="BF396" i="1"/>
  <c r="BF384" i="1"/>
  <c r="BF379" i="1"/>
  <c r="BF385" i="1"/>
  <c r="BF354" i="1"/>
  <c r="BF350" i="1"/>
  <c r="BF347" i="1"/>
  <c r="BF424" i="1"/>
  <c r="BF410" i="1"/>
  <c r="BF393" i="1"/>
  <c r="BF397" i="1"/>
  <c r="BF361" i="1"/>
  <c r="BF355" i="1"/>
  <c r="BF351" i="1"/>
  <c r="BF428" i="1"/>
  <c r="BF401" i="1"/>
  <c r="BF365" i="1"/>
  <c r="BF364" i="1"/>
  <c r="BF358" i="1"/>
  <c r="BF348" i="1"/>
  <c r="BF406" i="1"/>
  <c r="BF374" i="1"/>
  <c r="BF372" i="1"/>
  <c r="BF371" i="1"/>
  <c r="BF362" i="1"/>
  <c r="BF356" i="1"/>
  <c r="BF352" i="1"/>
  <c r="BF369" i="1"/>
  <c r="BF382" i="1"/>
  <c r="BF373" i="1"/>
  <c r="BF370" i="1"/>
  <c r="BF359" i="1"/>
  <c r="BF353" i="1"/>
  <c r="BF349" i="1"/>
  <c r="BF335" i="1"/>
  <c r="BF326" i="1"/>
  <c r="BF324" i="1"/>
  <c r="BF322" i="1"/>
  <c r="BF332" i="1"/>
  <c r="BF375" i="1"/>
  <c r="BF346" i="1"/>
  <c r="BF336" i="1"/>
  <c r="BF320" i="1"/>
  <c r="BF337" i="1"/>
  <c r="BF329" i="1"/>
  <c r="BF327" i="1"/>
  <c r="BF325" i="1"/>
  <c r="BF323" i="1"/>
  <c r="BF321" i="1"/>
  <c r="BF360" i="1"/>
  <c r="BF357" i="1"/>
  <c r="BF345" i="1"/>
  <c r="BF330" i="1"/>
  <c r="BF339"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3" i="1"/>
  <c r="BF271" i="1"/>
  <c r="BF260" i="1"/>
  <c r="BF253" i="1"/>
  <c r="BF305" i="1"/>
  <c r="BF285" i="1"/>
  <c r="BF276" i="1"/>
  <c r="BF262" i="1"/>
  <c r="BF259" i="1"/>
  <c r="BF278" i="1"/>
  <c r="BF272" i="1"/>
  <c r="BF270" i="1"/>
  <c r="BF281" i="1"/>
  <c r="BF274" i="1"/>
  <c r="BF263" i="1"/>
  <c r="BF243" i="1"/>
  <c r="BF230" i="1"/>
  <c r="BF225" i="1"/>
  <c r="BF291" i="1"/>
  <c r="BF244" i="1"/>
  <c r="BF227" i="1"/>
  <c r="BF317" i="1"/>
  <c r="BF239" i="1"/>
  <c r="BF228" i="1"/>
  <c r="BF261" i="1"/>
  <c r="BF231" i="1"/>
  <c r="BF269" i="1"/>
  <c r="BF254" i="1"/>
  <c r="BF245" i="1"/>
  <c r="BF242" i="1"/>
  <c r="BF241" i="1"/>
  <c r="BF232" i="1"/>
  <c r="BF229" i="1"/>
  <c r="BF224" i="1"/>
  <c r="BF302" i="1"/>
  <c r="BF286" i="1"/>
  <c r="BF265" i="1"/>
  <c r="BF264" i="1"/>
  <c r="BF236" i="1"/>
  <c r="BF222" i="1"/>
  <c r="BF249" i="1"/>
  <c r="BF247" i="1"/>
  <c r="BF246" i="1"/>
  <c r="BF238" i="1"/>
  <c r="BF233" i="1"/>
  <c r="BF221" i="1"/>
  <c r="BF215" i="1"/>
  <c r="BF211" i="1"/>
  <c r="BF206" i="1"/>
  <c r="BF203" i="1"/>
  <c r="BF208" i="1"/>
  <c r="BF204" i="1"/>
  <c r="BF195" i="1"/>
  <c r="BF193" i="1"/>
  <c r="BF186" i="1"/>
  <c r="BF220" i="1"/>
  <c r="BF218" i="1"/>
  <c r="BF209" i="1"/>
  <c r="BF184" i="1"/>
  <c r="BF214" i="1"/>
  <c r="BF200" i="1"/>
  <c r="BF199" i="1"/>
  <c r="BF196" i="1"/>
  <c r="BF212" i="1"/>
  <c r="BF198" i="1"/>
  <c r="BF194" i="1"/>
  <c r="BF190" i="1"/>
  <c r="BF185" i="1"/>
  <c r="BF181" i="1"/>
  <c r="BF219" i="1"/>
  <c r="BF217" i="1"/>
  <c r="BF210" i="1"/>
  <c r="BF205"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1"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2" i="1"/>
  <c r="AU369" i="1"/>
  <c r="AU353" i="1"/>
  <c r="AU349" i="1"/>
  <c r="AU405" i="1"/>
  <c r="AU377" i="1"/>
  <c r="AU360" i="1"/>
  <c r="AU354" i="1"/>
  <c r="AU350" i="1"/>
  <c r="AU392" i="1"/>
  <c r="AU355" i="1"/>
  <c r="AU351" i="1"/>
  <c r="AU367" i="1"/>
  <c r="AU396" i="1"/>
  <c r="AU362" i="1"/>
  <c r="AU356" i="1"/>
  <c r="AU352" i="1"/>
  <c r="AU366" i="1"/>
  <c r="AU330" i="1"/>
  <c r="AU374" i="1"/>
  <c r="AU341" i="1"/>
  <c r="AU338" i="1"/>
  <c r="AU334" i="1"/>
  <c r="AU328" i="1"/>
  <c r="AU344" i="1"/>
  <c r="AU335" i="1"/>
  <c r="AU332" i="1"/>
  <c r="AU342" i="1"/>
  <c r="AU400" i="1"/>
  <c r="AU365" i="1"/>
  <c r="AU336" i="1"/>
  <c r="AU333" i="1"/>
  <c r="AU331" i="1"/>
  <c r="AU311" i="1"/>
  <c r="AU301" i="1"/>
  <c r="AU321" i="1"/>
  <c r="AU286" i="1"/>
  <c r="AU337" i="1"/>
  <c r="AU305" i="1"/>
  <c r="AU302" i="1"/>
  <c r="AU298" i="1"/>
  <c r="AU287" i="1"/>
  <c r="AU299" i="1"/>
  <c r="AU295" i="1"/>
  <c r="AU329" i="1"/>
  <c r="AU313" i="1"/>
  <c r="AU288" i="1"/>
  <c r="AU284" i="1"/>
  <c r="AU282" i="1"/>
  <c r="AU256" i="1"/>
  <c r="AU300" i="1"/>
  <c r="AU281" i="1"/>
  <c r="AU276" i="1"/>
  <c r="AU270" i="1"/>
  <c r="AU296" i="1"/>
  <c r="AU266" i="1"/>
  <c r="AU261" i="1"/>
  <c r="AU258" i="1"/>
  <c r="AU343" i="1"/>
  <c r="AU274" i="1"/>
  <c r="AU254" i="1"/>
  <c r="AU314" i="1"/>
  <c r="AU289" i="1"/>
  <c r="AU285" i="1"/>
  <c r="AU262" i="1"/>
  <c r="AU257" i="1"/>
  <c r="AU249" i="1"/>
  <c r="AU238" i="1"/>
  <c r="AU233" i="1"/>
  <c r="AU247" i="1"/>
  <c r="AU259" i="1"/>
  <c r="AU243" i="1"/>
  <c r="AU250" i="1"/>
  <c r="AU248" i="1"/>
  <c r="AU239" i="1"/>
  <c r="AU227" i="1"/>
  <c r="AU223" i="1"/>
  <c r="AU253" i="1"/>
  <c r="AU251" i="1"/>
  <c r="AU242" i="1"/>
  <c r="AU304" i="1"/>
  <c r="AU228" i="1"/>
  <c r="AU278" i="1"/>
  <c r="AU252" i="1"/>
  <c r="AU245" i="1"/>
  <c r="AU232" i="1"/>
  <c r="AU224" i="1"/>
  <c r="AU215" i="1"/>
  <c r="AU214" i="1"/>
  <c r="AU201" i="1"/>
  <c r="AU200" i="1"/>
  <c r="AU192" i="1"/>
  <c r="AU185" i="1"/>
  <c r="AU219" i="1"/>
  <c r="AU191" i="1"/>
  <c r="AU205" i="1"/>
  <c r="AU193" i="1"/>
  <c r="AU211" i="1"/>
  <c r="AU206" i="1"/>
  <c r="AU208" i="1"/>
  <c r="AU204" i="1"/>
  <c r="AU216" i="1"/>
  <c r="AU209" i="1"/>
  <c r="AU194" i="1"/>
  <c r="AU184"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2"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0" i="1"/>
  <c r="AU119" i="1"/>
  <c r="AU55" i="1"/>
  <c r="AU388" i="1"/>
  <c r="AU146" i="1"/>
  <c r="AU26" i="1"/>
  <c r="AU125" i="1"/>
  <c r="AU144" i="1"/>
  <c r="AU378" i="1"/>
  <c r="AU212" i="1"/>
  <c r="AU437" i="1"/>
  <c r="AU444" i="1"/>
  <c r="AU60" i="1"/>
  <c r="AU122" i="1"/>
  <c r="AU231" i="1"/>
  <c r="AU303" i="1"/>
  <c r="AU229" i="1"/>
  <c r="AU430" i="1"/>
  <c r="AU407" i="1"/>
  <c r="AU225" i="1"/>
  <c r="AU433" i="1"/>
  <c r="AU361" i="1"/>
  <c r="AU443" i="1"/>
  <c r="AU236" i="1"/>
  <c r="AU116" i="1"/>
  <c r="AU148" i="1"/>
  <c r="AU181" i="1"/>
  <c r="AU190"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3" i="1"/>
  <c r="AY381" i="1"/>
  <c r="AY378" i="1"/>
  <c r="AY376" i="1"/>
  <c r="AY400" i="1"/>
  <c r="AY396" i="1"/>
  <c r="AY390" i="1"/>
  <c r="AY413" i="1"/>
  <c r="AY384" i="1"/>
  <c r="AY379" i="1"/>
  <c r="AY410" i="1"/>
  <c r="AY401" i="1"/>
  <c r="AY397" i="1"/>
  <c r="AY393" i="1"/>
  <c r="AY385" i="1"/>
  <c r="AY382" i="1"/>
  <c r="AY422" i="1"/>
  <c r="AY355" i="1"/>
  <c r="AY351" i="1"/>
  <c r="AY388" i="1"/>
  <c r="AY367" i="1"/>
  <c r="AY361" i="1"/>
  <c r="AY364" i="1"/>
  <c r="AY362" i="1"/>
  <c r="AY358" i="1"/>
  <c r="AY356" i="1"/>
  <c r="AY352" i="1"/>
  <c r="AY348" i="1"/>
  <c r="AY409" i="1"/>
  <c r="AY374" i="1"/>
  <c r="AY371" i="1"/>
  <c r="AY369" i="1"/>
  <c r="AY353" i="1"/>
  <c r="AY349" i="1"/>
  <c r="AY441" i="1"/>
  <c r="AY406" i="1"/>
  <c r="AY394" i="1"/>
  <c r="AY380" i="1"/>
  <c r="AY359" i="1"/>
  <c r="AY398" i="1"/>
  <c r="AY375" i="1"/>
  <c r="AY360" i="1"/>
  <c r="AY357" i="1"/>
  <c r="AY354" i="1"/>
  <c r="AY350" i="1"/>
  <c r="AY342" i="1"/>
  <c r="AY346" i="1"/>
  <c r="AY340" i="1"/>
  <c r="AY336" i="1"/>
  <c r="AY333" i="1"/>
  <c r="AY331" i="1"/>
  <c r="AY343" i="1"/>
  <c r="AY339" i="1"/>
  <c r="AY337" i="1"/>
  <c r="AY329" i="1"/>
  <c r="AY327" i="1"/>
  <c r="AY325" i="1"/>
  <c r="AY323" i="1"/>
  <c r="AY321" i="1"/>
  <c r="AY330" i="1"/>
  <c r="AY341" i="1"/>
  <c r="AY338" i="1"/>
  <c r="AY334" i="1"/>
  <c r="AY328" i="1"/>
  <c r="AY402" i="1"/>
  <c r="AY363" i="1"/>
  <c r="AY347" i="1"/>
  <c r="AY344"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1" i="1"/>
  <c r="AY310" i="1"/>
  <c r="AY287" i="1"/>
  <c r="AY274" i="1"/>
  <c r="AY266" i="1"/>
  <c r="AY264" i="1"/>
  <c r="AY258" i="1"/>
  <c r="AY254" i="1"/>
  <c r="AY305" i="1"/>
  <c r="AY283" i="1"/>
  <c r="AY282" i="1"/>
  <c r="AY271" i="1"/>
  <c r="AY268" i="1"/>
  <c r="AY319" i="1"/>
  <c r="AY312" i="1"/>
  <c r="AY298" i="1"/>
  <c r="AY290" i="1"/>
  <c r="AY269" i="1"/>
  <c r="AY265" i="1"/>
  <c r="AY326" i="1"/>
  <c r="AY275" i="1"/>
  <c r="AY263" i="1"/>
  <c r="AY255" i="1"/>
  <c r="AY280" i="1"/>
  <c r="AY260" i="1"/>
  <c r="AY227" i="1"/>
  <c r="AY253" i="1"/>
  <c r="AY242" i="1"/>
  <c r="AY239" i="1"/>
  <c r="AY235" i="1"/>
  <c r="AY234" i="1"/>
  <c r="AY223" i="1"/>
  <c r="AY259" i="1"/>
  <c r="AY248" i="1"/>
  <c r="AY231" i="1"/>
  <c r="AY262" i="1"/>
  <c r="AY245" i="1"/>
  <c r="AY232" i="1"/>
  <c r="AY224" i="1"/>
  <c r="AY222" i="1"/>
  <c r="AY251" i="1"/>
  <c r="AY229" i="1"/>
  <c r="AY249" i="1"/>
  <c r="AY236" i="1"/>
  <c r="AY233" i="1"/>
  <c r="AY221" i="1"/>
  <c r="AY278" i="1"/>
  <c r="AY267" i="1"/>
  <c r="AY247" i="1"/>
  <c r="AY238" i="1"/>
  <c r="AY279" i="1"/>
  <c r="AY243" i="1"/>
  <c r="AY230" i="1"/>
  <c r="AY225" i="1"/>
  <c r="AY208" i="1"/>
  <c r="AY204" i="1"/>
  <c r="AY195" i="1"/>
  <c r="AY193" i="1"/>
  <c r="AY186" i="1"/>
  <c r="AY220" i="1"/>
  <c r="AY216" i="1"/>
  <c r="AY209" i="1"/>
  <c r="AY196" i="1"/>
  <c r="AY183" i="1"/>
  <c r="AY215" i="1"/>
  <c r="AY212" i="1"/>
  <c r="AY201" i="1"/>
  <c r="AY194" i="1"/>
  <c r="AY192" i="1"/>
  <c r="AY190" i="1"/>
  <c r="AY188" i="1"/>
  <c r="AY185" i="1"/>
  <c r="AY219" i="1"/>
  <c r="AY182" i="1"/>
  <c r="AY218" i="1"/>
  <c r="AY210" i="1"/>
  <c r="AY205" i="1"/>
  <c r="AY211" i="1"/>
  <c r="AY207" i="1"/>
  <c r="AY206" i="1"/>
  <c r="AY203" i="1"/>
  <c r="AY191"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L70"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N20" i="39" l="1"/>
  <c r="V23" i="39"/>
  <c r="AD26" i="39"/>
  <c r="AL29" i="39"/>
  <c r="P24" i="39"/>
  <c r="X27" i="39"/>
  <c r="AN33" i="39"/>
  <c r="N14" i="39"/>
  <c r="V17" i="39"/>
  <c r="AD20" i="39"/>
  <c r="AL23" i="39"/>
  <c r="N30" i="39"/>
  <c r="V33" i="39"/>
  <c r="AD36" i="39"/>
  <c r="AD40" i="39"/>
  <c r="AF8" i="39"/>
  <c r="AN11" i="39"/>
  <c r="P18" i="39"/>
  <c r="X21" i="39"/>
  <c r="AF24" i="39"/>
  <c r="AN27" i="39"/>
  <c r="P34" i="39"/>
  <c r="Z37" i="39"/>
  <c r="R42" i="39"/>
  <c r="R16" i="39"/>
  <c r="Z19" i="39"/>
  <c r="AH22" i="39"/>
  <c r="R32" i="39"/>
  <c r="Z35" i="39"/>
  <c r="AJ44" i="39"/>
  <c r="T16" i="39"/>
  <c r="AB19" i="39"/>
  <c r="AJ22" i="39"/>
  <c r="T32" i="39"/>
  <c r="AB35" i="39"/>
  <c r="N13" i="39"/>
  <c r="V16" i="39"/>
  <c r="AD19" i="39"/>
  <c r="AL22" i="39"/>
  <c r="N29" i="39"/>
  <c r="V32" i="39"/>
  <c r="AD35" i="39"/>
  <c r="AN10" i="39"/>
  <c r="P17" i="39"/>
  <c r="X20" i="39"/>
  <c r="AF23" i="39"/>
  <c r="AN26" i="39"/>
  <c r="P33" i="39"/>
  <c r="X36" i="39"/>
  <c r="T40" i="39"/>
  <c r="AH46" i="39"/>
  <c r="R15" i="39"/>
  <c r="Z18" i="39"/>
  <c r="AH21" i="39"/>
  <c r="R31" i="39"/>
  <c r="Z34" i="39"/>
  <c r="AJ37" i="39"/>
  <c r="AJ42" i="39"/>
  <c r="T15" i="39"/>
  <c r="AB18" i="39"/>
  <c r="AJ21" i="39"/>
  <c r="T31" i="39"/>
  <c r="AB34" i="39"/>
  <c r="AL37" i="39"/>
  <c r="P39" i="39"/>
  <c r="X42" i="39"/>
  <c r="AF45" i="39"/>
  <c r="AN48" i="39"/>
  <c r="P55" i="39"/>
  <c r="X58" i="39"/>
  <c r="AF61" i="39"/>
  <c r="AN64" i="39"/>
  <c r="P71" i="39"/>
  <c r="X74" i="39"/>
  <c r="T78" i="39"/>
  <c r="R53" i="39"/>
  <c r="Z56" i="39"/>
  <c r="AH59" i="39"/>
  <c r="R69" i="39"/>
  <c r="Z72" i="39"/>
  <c r="AJ75" i="39"/>
  <c r="AL80" i="39"/>
  <c r="T51" i="39"/>
  <c r="AB54" i="39"/>
  <c r="AJ57" i="39"/>
  <c r="T67" i="39"/>
  <c r="AB70" i="39"/>
  <c r="AJ73" i="39"/>
  <c r="V77" i="39"/>
  <c r="T83" i="39"/>
  <c r="V43" i="39"/>
  <c r="AD46" i="39"/>
  <c r="AL49" i="39"/>
  <c r="N56" i="39"/>
  <c r="V59" i="39"/>
  <c r="AD62" i="39"/>
  <c r="AL65" i="39"/>
  <c r="N72" i="39"/>
  <c r="V75" i="39"/>
  <c r="N80" i="39"/>
  <c r="P38" i="39"/>
  <c r="X41" i="39"/>
  <c r="AF44" i="39"/>
  <c r="AN47" i="39"/>
  <c r="P54" i="39"/>
  <c r="X57" i="39"/>
  <c r="AF60" i="39"/>
  <c r="AN63" i="39"/>
  <c r="P70" i="39"/>
  <c r="X73" i="39"/>
  <c r="AJ82" i="39"/>
  <c r="R52" i="39"/>
  <c r="Z55" i="39"/>
  <c r="AH58" i="39"/>
  <c r="R68" i="39"/>
  <c r="Z71" i="39"/>
  <c r="AH74" i="39"/>
  <c r="AL78" i="39"/>
  <c r="AB47" i="39"/>
  <c r="AJ50" i="39"/>
  <c r="T54" i="39"/>
  <c r="AJ64" i="39"/>
  <c r="AJ68" i="39"/>
  <c r="AJ72" i="39"/>
  <c r="AD76" i="39"/>
  <c r="AD43" i="39"/>
  <c r="V52" i="39"/>
  <c r="AL56" i="39"/>
  <c r="N63" i="39"/>
  <c r="V68" i="39"/>
  <c r="AL72" i="39"/>
  <c r="V81" i="39"/>
  <c r="R78" i="39"/>
  <c r="N8" i="39"/>
  <c r="V11" i="39"/>
  <c r="AD14" i="39"/>
  <c r="AL17" i="39"/>
  <c r="N24" i="39"/>
  <c r="V27" i="39"/>
  <c r="AD30" i="39"/>
  <c r="AL33" i="39"/>
  <c r="T41" i="39"/>
  <c r="P12" i="39"/>
  <c r="X15" i="39"/>
  <c r="AF18" i="39"/>
  <c r="AN21" i="39"/>
  <c r="P28" i="39"/>
  <c r="X31" i="39"/>
  <c r="AF34" i="39"/>
  <c r="R10" i="39"/>
  <c r="Z13" i="39"/>
  <c r="AH16" i="39"/>
  <c r="R26" i="39"/>
  <c r="Z29" i="39"/>
  <c r="AH32" i="39"/>
  <c r="AB39" i="39"/>
  <c r="AB45" i="39"/>
  <c r="T10" i="39"/>
  <c r="AB13" i="39"/>
  <c r="AJ16" i="39"/>
  <c r="T26" i="39"/>
  <c r="AB29" i="39"/>
  <c r="AJ32" i="39"/>
  <c r="AD39" i="39"/>
  <c r="AH45" i="39"/>
  <c r="V10" i="39"/>
  <c r="AD13" i="39"/>
  <c r="AL16" i="39"/>
  <c r="N23" i="39"/>
  <c r="V26" i="39"/>
  <c r="AD29" i="39"/>
  <c r="AL32" i="39"/>
  <c r="AH39" i="39"/>
  <c r="AJ45" i="39"/>
  <c r="P11" i="39"/>
  <c r="X14" i="39"/>
  <c r="AF17" i="39"/>
  <c r="AN20" i="39"/>
  <c r="P27" i="39"/>
  <c r="X30" i="39"/>
  <c r="AF33" i="39"/>
  <c r="AN36" i="39"/>
  <c r="R9" i="39"/>
  <c r="Z12" i="39"/>
  <c r="AH15" i="39"/>
  <c r="R25" i="39"/>
  <c r="Z28" i="39"/>
  <c r="AH31" i="39"/>
  <c r="N38" i="39"/>
  <c r="AB43" i="39"/>
  <c r="T9" i="39"/>
  <c r="AB12" i="39"/>
  <c r="AJ15" i="39"/>
  <c r="T25" i="39"/>
  <c r="AB28" i="39"/>
  <c r="AJ31" i="39"/>
  <c r="R38" i="39"/>
  <c r="AH43" i="39"/>
  <c r="AF39" i="39"/>
  <c r="AN42" i="39"/>
  <c r="P49" i="39"/>
  <c r="X52" i="39"/>
  <c r="AF55" i="39"/>
  <c r="AN58" i="39"/>
  <c r="P65" i="39"/>
  <c r="X68" i="39"/>
  <c r="AF71" i="39"/>
  <c r="AN74" i="39"/>
  <c r="R47" i="39"/>
  <c r="Z50" i="39"/>
  <c r="AH53" i="39"/>
  <c r="R63" i="39"/>
  <c r="Z66" i="39"/>
  <c r="AH69" i="39"/>
  <c r="P76" i="39"/>
  <c r="AD81" i="39"/>
  <c r="AB48" i="39"/>
  <c r="AJ51" i="39"/>
  <c r="T61" i="39"/>
  <c r="AB64" i="39"/>
  <c r="AJ67" i="39"/>
  <c r="AL43" i="39"/>
  <c r="N50" i="39"/>
  <c r="V53" i="39"/>
  <c r="AD56" i="39"/>
  <c r="AL59" i="39"/>
  <c r="N66" i="39"/>
  <c r="V69" i="39"/>
  <c r="AD72" i="39"/>
  <c r="AN75" i="39"/>
  <c r="AF38" i="39"/>
  <c r="AN41" i="39"/>
  <c r="P48" i="39"/>
  <c r="X51" i="39"/>
  <c r="AF54" i="39"/>
  <c r="AN57" i="39"/>
  <c r="P64" i="39"/>
  <c r="X67" i="39"/>
  <c r="AF70" i="39"/>
  <c r="AN73" i="39"/>
  <c r="AB77" i="39"/>
  <c r="AB83" i="39"/>
  <c r="Z49" i="39"/>
  <c r="AH52" i="39"/>
  <c r="R62" i="39"/>
  <c r="Z65" i="39"/>
  <c r="AH68" i="39"/>
  <c r="AD79" i="39"/>
  <c r="T58" i="39"/>
  <c r="AB61" i="39"/>
  <c r="AJ84" i="39"/>
  <c r="V48" i="39"/>
  <c r="N53" i="39"/>
  <c r="N69" i="39"/>
  <c r="Z83" i="39"/>
  <c r="R94" i="39"/>
  <c r="AH100" i="39"/>
  <c r="P8" i="39"/>
  <c r="AD8" i="39"/>
  <c r="AL11" i="39"/>
  <c r="N18" i="39"/>
  <c r="V21" i="39"/>
  <c r="AD24" i="39"/>
  <c r="AL27" i="39"/>
  <c r="N34" i="39"/>
  <c r="V37" i="39"/>
  <c r="X9" i="39"/>
  <c r="AF12" i="39"/>
  <c r="AN15" i="39"/>
  <c r="P22" i="39"/>
  <c r="X25" i="39"/>
  <c r="AF28" i="39"/>
  <c r="AN31" i="39"/>
  <c r="V38" i="39"/>
  <c r="AH10" i="39"/>
  <c r="R20" i="39"/>
  <c r="Z23" i="39"/>
  <c r="AH26" i="39"/>
  <c r="R36" i="39"/>
  <c r="T46" i="39"/>
  <c r="AJ10" i="39"/>
  <c r="T20" i="39"/>
  <c r="AB23" i="39"/>
  <c r="AJ26" i="39"/>
  <c r="T36" i="39"/>
  <c r="N40" i="39"/>
  <c r="Z46" i="39"/>
  <c r="AL10" i="39"/>
  <c r="N17" i="39"/>
  <c r="V20" i="39"/>
  <c r="AD23" i="39"/>
  <c r="AL26" i="39"/>
  <c r="N33" i="39"/>
  <c r="V36" i="39"/>
  <c r="R40" i="39"/>
  <c r="AB46" i="39"/>
  <c r="AF11" i="39"/>
  <c r="AN14" i="39"/>
  <c r="P21" i="39"/>
  <c r="X24" i="39"/>
  <c r="AF27" i="39"/>
  <c r="AN30" i="39"/>
  <c r="P37" i="39"/>
  <c r="AH9" i="39"/>
  <c r="R19" i="39"/>
  <c r="Z22" i="39"/>
  <c r="AH25" i="39"/>
  <c r="R35" i="39"/>
  <c r="AJ38" i="39"/>
  <c r="T44" i="39"/>
  <c r="AJ9" i="39"/>
  <c r="T19" i="39"/>
  <c r="AB22" i="39"/>
  <c r="AJ25" i="39"/>
  <c r="T35" i="39"/>
  <c r="AL38" i="39"/>
  <c r="Z44" i="39"/>
  <c r="P43" i="39"/>
  <c r="X46" i="39"/>
  <c r="AF49" i="39"/>
  <c r="AN52" i="39"/>
  <c r="P59" i="39"/>
  <c r="X62" i="39"/>
  <c r="AF65" i="39"/>
  <c r="AN68" i="39"/>
  <c r="P75" i="39"/>
  <c r="AH47" i="39"/>
  <c r="R57" i="39"/>
  <c r="Z60" i="39"/>
  <c r="AH63" i="39"/>
  <c r="R73" i="39"/>
  <c r="AL76" i="39"/>
  <c r="V82" i="39"/>
  <c r="T55" i="39"/>
  <c r="AB58" i="39"/>
  <c r="AJ61" i="39"/>
  <c r="T71" i="39"/>
  <c r="AB74" i="39"/>
  <c r="AB78" i="39"/>
  <c r="N44" i="39"/>
  <c r="V47" i="39"/>
  <c r="AD50" i="39"/>
  <c r="AL53" i="39"/>
  <c r="N60" i="39"/>
  <c r="V63" i="39"/>
  <c r="AD66" i="39"/>
  <c r="AL69" i="39"/>
  <c r="V76" i="39"/>
  <c r="AL81" i="39"/>
  <c r="P42" i="39"/>
  <c r="X45" i="39"/>
  <c r="AF48" i="39"/>
  <c r="AN51" i="39"/>
  <c r="P58" i="39"/>
  <c r="X61" i="39"/>
  <c r="AF64" i="39"/>
  <c r="AN67" i="39"/>
  <c r="P74" i="39"/>
  <c r="T84" i="39"/>
  <c r="R56" i="39"/>
  <c r="Z59" i="39"/>
  <c r="AH62" i="39"/>
  <c r="R72" i="39"/>
  <c r="Z75" i="39"/>
  <c r="V80" i="39"/>
  <c r="T48" i="39"/>
  <c r="AB55" i="39"/>
  <c r="AJ58" i="39"/>
  <c r="AB65" i="39"/>
  <c r="AB69" i="39"/>
  <c r="AB73" i="39"/>
  <c r="N78" i="39"/>
  <c r="V44" i="39"/>
  <c r="N49" i="39"/>
  <c r="AD53" i="39"/>
  <c r="AL58" i="39"/>
  <c r="V64" i="39"/>
  <c r="AD69" i="39"/>
  <c r="AL74" i="39"/>
  <c r="AL83" i="39"/>
  <c r="AH88" i="39"/>
  <c r="R8" i="39"/>
  <c r="N12" i="39"/>
  <c r="V15" i="39"/>
  <c r="AD18" i="39"/>
  <c r="AL21" i="39"/>
  <c r="N28" i="39"/>
  <c r="V31" i="39"/>
  <c r="AD34" i="39"/>
  <c r="AN9" i="39"/>
  <c r="P16" i="39"/>
  <c r="X19" i="39"/>
  <c r="AF22" i="39"/>
  <c r="AN25" i="39"/>
  <c r="P32" i="39"/>
  <c r="X35" i="39"/>
  <c r="AH44" i="39"/>
  <c r="R14" i="39"/>
  <c r="Z17" i="39"/>
  <c r="AH20" i="39"/>
  <c r="R30" i="39"/>
  <c r="Z33" i="39"/>
  <c r="AH36" i="39"/>
  <c r="AJ40" i="39"/>
  <c r="T14" i="39"/>
  <c r="AB17" i="39"/>
  <c r="AJ20" i="39"/>
  <c r="T30" i="39"/>
  <c r="AB33" i="39"/>
  <c r="AJ36" i="39"/>
  <c r="N11" i="39"/>
  <c r="V14" i="39"/>
  <c r="AD17" i="39"/>
  <c r="AL20" i="39"/>
  <c r="N27" i="39"/>
  <c r="V30" i="39"/>
  <c r="AD33" i="39"/>
  <c r="AL36" i="39"/>
  <c r="AN8" i="39"/>
  <c r="P15" i="39"/>
  <c r="X18" i="39"/>
  <c r="AF21" i="39"/>
  <c r="AN24" i="39"/>
  <c r="P31" i="39"/>
  <c r="X34" i="39"/>
  <c r="AH37" i="39"/>
  <c r="AH42" i="39"/>
  <c r="R13" i="39"/>
  <c r="Z16" i="39"/>
  <c r="AH19" i="39"/>
  <c r="R29" i="39"/>
  <c r="Z32" i="39"/>
  <c r="AH35" i="39"/>
  <c r="R39" i="39"/>
  <c r="T13" i="39"/>
  <c r="AB16" i="39"/>
  <c r="AJ19" i="39"/>
  <c r="T29" i="39"/>
  <c r="AB32" i="39"/>
  <c r="AJ35" i="39"/>
  <c r="T39" i="39"/>
  <c r="R45" i="39"/>
  <c r="X40" i="39"/>
  <c r="AF43" i="39"/>
  <c r="AN46" i="39"/>
  <c r="P53" i="39"/>
  <c r="X56" i="39"/>
  <c r="AF59" i="39"/>
  <c r="AN62" i="39"/>
  <c r="P69" i="39"/>
  <c r="X72" i="39"/>
  <c r="AF75" i="39"/>
  <c r="AJ80" i="39"/>
  <c r="R51" i="39"/>
  <c r="Z54" i="39"/>
  <c r="AH57" i="39"/>
  <c r="R67" i="39"/>
  <c r="Z70" i="39"/>
  <c r="AH73" i="39"/>
  <c r="T77" i="39"/>
  <c r="N83" i="39"/>
  <c r="T49" i="39"/>
  <c r="AB52" i="39"/>
  <c r="AJ55" i="39"/>
  <c r="T65" i="39"/>
  <c r="AB68" i="39"/>
  <c r="AJ71" i="39"/>
  <c r="T79" i="39"/>
  <c r="V41" i="39"/>
  <c r="AD44" i="39"/>
  <c r="AL47" i="39"/>
  <c r="N54" i="39"/>
  <c r="V57" i="39"/>
  <c r="AD60" i="39"/>
  <c r="AL63" i="39"/>
  <c r="N70" i="39"/>
  <c r="V73" i="39"/>
  <c r="AD82" i="39"/>
  <c r="X39" i="39"/>
  <c r="AF42" i="39"/>
  <c r="AN45" i="39"/>
  <c r="P52" i="39"/>
  <c r="X55" i="39"/>
  <c r="AF58" i="39"/>
  <c r="AN61" i="39"/>
  <c r="P68" i="39"/>
  <c r="X71" i="39"/>
  <c r="AF74" i="39"/>
  <c r="AJ78" i="39"/>
  <c r="R50" i="39"/>
  <c r="Z53" i="39"/>
  <c r="AH56" i="39"/>
  <c r="R66" i="39"/>
  <c r="Z69" i="39"/>
  <c r="AH72" i="39"/>
  <c r="N81" i="39"/>
  <c r="AJ48" i="39"/>
  <c r="T52" i="39"/>
  <c r="T62" i="39"/>
  <c r="V40" i="39"/>
  <c r="N45" i="39"/>
  <c r="AD59" i="39"/>
  <c r="N65" i="39"/>
  <c r="AD75" i="39"/>
  <c r="R80" i="39"/>
  <c r="AH84" i="39"/>
  <c r="X8" i="39"/>
  <c r="V9" i="39"/>
  <c r="AD12" i="39"/>
  <c r="AL15" i="39"/>
  <c r="N22" i="39"/>
  <c r="V25" i="39"/>
  <c r="AD28" i="39"/>
  <c r="AL31" i="39"/>
  <c r="T38" i="39"/>
  <c r="AJ43" i="39"/>
  <c r="P10" i="39"/>
  <c r="X13" i="39"/>
  <c r="AF16" i="39"/>
  <c r="AN19" i="39"/>
  <c r="P26" i="39"/>
  <c r="X29" i="39"/>
  <c r="AF32" i="39"/>
  <c r="AN35" i="39"/>
  <c r="Z39" i="39"/>
  <c r="Z45" i="39"/>
  <c r="Z11" i="39"/>
  <c r="AH14" i="39"/>
  <c r="R24" i="39"/>
  <c r="Z27" i="39"/>
  <c r="AH30" i="39"/>
  <c r="AB41" i="39"/>
  <c r="T8" i="39"/>
  <c r="AB11" i="39"/>
  <c r="AJ14" i="39"/>
  <c r="T24" i="39"/>
  <c r="AB27" i="39"/>
  <c r="AJ30" i="39"/>
  <c r="AH41" i="39"/>
  <c r="V8" i="39"/>
  <c r="AD11" i="39"/>
  <c r="AL14" i="39"/>
  <c r="N21" i="39"/>
  <c r="V24" i="39"/>
  <c r="AD27" i="39"/>
  <c r="AL30" i="39"/>
  <c r="N37" i="39"/>
  <c r="AJ41" i="39"/>
  <c r="P9" i="39"/>
  <c r="X12" i="39"/>
  <c r="AF15" i="39"/>
  <c r="AN18" i="39"/>
  <c r="P25" i="39"/>
  <c r="X28" i="39"/>
  <c r="AF31" i="39"/>
  <c r="AN34" i="39"/>
  <c r="Z43" i="39"/>
  <c r="Z10" i="39"/>
  <c r="AH13" i="39"/>
  <c r="R23" i="39"/>
  <c r="Z26" i="39"/>
  <c r="AH29" i="39"/>
  <c r="AL39" i="39"/>
  <c r="AB10" i="39"/>
  <c r="AJ13" i="39"/>
  <c r="T23" i="39"/>
  <c r="AB26" i="39"/>
  <c r="AJ29" i="39"/>
  <c r="AN40" i="39"/>
  <c r="P47" i="39"/>
  <c r="X50" i="39"/>
  <c r="AF53" i="39"/>
  <c r="AN56" i="39"/>
  <c r="P63" i="39"/>
  <c r="X66" i="39"/>
  <c r="AF69" i="39"/>
  <c r="AN72" i="39"/>
  <c r="N76" i="39"/>
  <c r="AB81" i="39"/>
  <c r="Z48" i="39"/>
  <c r="AH51" i="39"/>
  <c r="R61" i="39"/>
  <c r="Z64" i="39"/>
  <c r="AH67" i="39"/>
  <c r="AN77" i="39"/>
  <c r="AJ49" i="39"/>
  <c r="T59" i="39"/>
  <c r="AB62" i="39"/>
  <c r="AJ65" i="39"/>
  <c r="T75" i="39"/>
  <c r="AL41" i="39"/>
  <c r="N48" i="39"/>
  <c r="V51" i="39"/>
  <c r="AD54" i="39"/>
  <c r="AL57" i="39"/>
  <c r="N64" i="39"/>
  <c r="V67" i="39"/>
  <c r="AD70" i="39"/>
  <c r="AL73" i="39"/>
  <c r="X77" i="39"/>
  <c r="V83" i="39"/>
  <c r="AN39" i="39"/>
  <c r="P46" i="39"/>
  <c r="X49" i="39"/>
  <c r="AF52" i="39"/>
  <c r="AN55" i="39"/>
  <c r="P62" i="39"/>
  <c r="X65" i="39"/>
  <c r="AF68" i="39"/>
  <c r="AN71" i="39"/>
  <c r="AB79" i="39"/>
  <c r="Z47" i="39"/>
  <c r="AH50" i="39"/>
  <c r="R60" i="39"/>
  <c r="Z63" i="39"/>
  <c r="AH66" i="39"/>
  <c r="AB76" i="39"/>
  <c r="AJ52" i="39"/>
  <c r="T56" i="39"/>
  <c r="AB59" i="39"/>
  <c r="AJ62" i="39"/>
  <c r="T66" i="39"/>
  <c r="T70" i="39"/>
  <c r="T74" i="39"/>
  <c r="AJ79" i="39"/>
  <c r="AL40" i="39"/>
  <c r="V50" i="39"/>
  <c r="AL54" i="39"/>
  <c r="AN202" i="39"/>
  <c r="AF199" i="39"/>
  <c r="X196" i="39"/>
  <c r="P193" i="39"/>
  <c r="AN186" i="39"/>
  <c r="AL204" i="39"/>
  <c r="AD201" i="39"/>
  <c r="V198" i="39"/>
  <c r="N195" i="39"/>
  <c r="AL188" i="39"/>
  <c r="AD185" i="39"/>
  <c r="V182" i="39"/>
  <c r="AB207" i="39"/>
  <c r="T204" i="39"/>
  <c r="AJ194" i="39"/>
  <c r="AB191" i="39"/>
  <c r="T188" i="39"/>
  <c r="AH200" i="39"/>
  <c r="Z197" i="39"/>
  <c r="R194" i="39"/>
  <c r="AH184" i="39"/>
  <c r="Z181" i="39"/>
  <c r="R178" i="39"/>
  <c r="AN205" i="39"/>
  <c r="AF202" i="39"/>
  <c r="X199" i="39"/>
  <c r="P196" i="39"/>
  <c r="AN189" i="39"/>
  <c r="AF186" i="39"/>
  <c r="AL203" i="39"/>
  <c r="AD200" i="39"/>
  <c r="V197" i="39"/>
  <c r="N194" i="39"/>
  <c r="AL187" i="39"/>
  <c r="AD184" i="39"/>
  <c r="V181" i="39"/>
  <c r="AJ205" i="39"/>
  <c r="AB202" i="39"/>
  <c r="T199" i="39"/>
  <c r="AJ189" i="39"/>
  <c r="AB186" i="39"/>
  <c r="T183" i="39"/>
  <c r="R205" i="39"/>
  <c r="P183" i="39"/>
  <c r="AB174" i="39"/>
  <c r="T171" i="39"/>
  <c r="AH207" i="39"/>
  <c r="R207" i="39"/>
  <c r="AN183" i="39"/>
  <c r="X178" i="39"/>
  <c r="AL174" i="39"/>
  <c r="AD171" i="39"/>
  <c r="V168" i="39"/>
  <c r="N165" i="39"/>
  <c r="AL158" i="39"/>
  <c r="AD155" i="39"/>
  <c r="V152" i="39"/>
  <c r="R197" i="39"/>
  <c r="AF180" i="39"/>
  <c r="AB173" i="39"/>
  <c r="T170" i="39"/>
  <c r="AD180" i="39"/>
  <c r="AH199" i="39"/>
  <c r="R181" i="39"/>
  <c r="R199" i="39"/>
  <c r="P181" i="39"/>
  <c r="R177" i="39"/>
  <c r="AL173" i="39"/>
  <c r="AD170" i="39"/>
  <c r="V167" i="39"/>
  <c r="N164" i="39"/>
  <c r="AL157" i="39"/>
  <c r="AD154" i="39"/>
  <c r="V151" i="39"/>
  <c r="Z167" i="39"/>
  <c r="Z161" i="39"/>
  <c r="P157" i="39"/>
  <c r="AN208" i="39"/>
  <c r="AF205" i="39"/>
  <c r="X202" i="39"/>
  <c r="P199" i="39"/>
  <c r="AN192" i="39"/>
  <c r="AF189" i="39"/>
  <c r="X186" i="39"/>
  <c r="AD207" i="39"/>
  <c r="V204" i="39"/>
  <c r="N201" i="39"/>
  <c r="AL194" i="39"/>
  <c r="AD191" i="39"/>
  <c r="V188" i="39"/>
  <c r="N185" i="39"/>
  <c r="AJ200" i="39"/>
  <c r="AB197" i="39"/>
  <c r="T194" i="39"/>
  <c r="AJ184" i="39"/>
  <c r="AB181" i="39"/>
  <c r="AH206" i="39"/>
  <c r="Z203" i="39"/>
  <c r="R200" i="39"/>
  <c r="AH190" i="39"/>
  <c r="Z187" i="39"/>
  <c r="R184" i="39"/>
  <c r="AF208" i="39"/>
  <c r="X205" i="39"/>
  <c r="P202" i="39"/>
  <c r="AN195" i="39"/>
  <c r="AF192" i="39"/>
  <c r="X189" i="39"/>
  <c r="P186" i="39"/>
  <c r="AD206" i="39"/>
  <c r="V203" i="39"/>
  <c r="N200" i="39"/>
  <c r="AL193" i="39"/>
  <c r="AD190" i="39"/>
  <c r="V187" i="39"/>
  <c r="N184" i="39"/>
  <c r="AB208" i="39"/>
  <c r="T205" i="39"/>
  <c r="AJ195" i="39"/>
  <c r="AB192" i="39"/>
  <c r="T189" i="39"/>
  <c r="AH177" i="39"/>
  <c r="AJ167" i="39"/>
  <c r="AB164" i="39"/>
  <c r="AH201" i="39"/>
  <c r="Z204" i="39"/>
  <c r="AN182" i="39"/>
  <c r="V174" i="39"/>
  <c r="N171" i="39"/>
  <c r="AL164" i="39"/>
  <c r="AD161" i="39"/>
  <c r="V158" i="39"/>
  <c r="N155" i="39"/>
  <c r="N180" i="39"/>
  <c r="AB176" i="39"/>
  <c r="AJ166" i="39"/>
  <c r="AB163" i="39"/>
  <c r="AH193" i="39"/>
  <c r="X208" i="39"/>
  <c r="P205" i="39"/>
  <c r="AN198" i="39"/>
  <c r="AF195" i="39"/>
  <c r="X192" i="39"/>
  <c r="P189" i="39"/>
  <c r="N207" i="39"/>
  <c r="AL200" i="39"/>
  <c r="AD197" i="39"/>
  <c r="V194" i="39"/>
  <c r="N191" i="39"/>
  <c r="AL184" i="39"/>
  <c r="AD181" i="39"/>
  <c r="AJ206" i="39"/>
  <c r="AB203" i="39"/>
  <c r="T200" i="39"/>
  <c r="AJ190" i="39"/>
  <c r="AB187" i="39"/>
  <c r="T184" i="39"/>
  <c r="R206" i="39"/>
  <c r="AH196" i="39"/>
  <c r="Z193" i="39"/>
  <c r="R190" i="39"/>
  <c r="AH180" i="39"/>
  <c r="Z177" i="39"/>
  <c r="P208" i="39"/>
  <c r="AN201" i="39"/>
  <c r="AF198" i="39"/>
  <c r="X195" i="39"/>
  <c r="P192" i="39"/>
  <c r="AN185" i="39"/>
  <c r="N206" i="39"/>
  <c r="AL199" i="39"/>
  <c r="AD196" i="39"/>
  <c r="V193" i="39"/>
  <c r="N190" i="39"/>
  <c r="AL183" i="39"/>
  <c r="AJ201" i="39"/>
  <c r="AB198" i="39"/>
  <c r="T195" i="39"/>
  <c r="AJ185" i="39"/>
  <c r="AB182" i="39"/>
  <c r="P177" i="39"/>
  <c r="AJ173" i="39"/>
  <c r="AB170" i="39"/>
  <c r="T167" i="39"/>
  <c r="Z198" i="39"/>
  <c r="R201" i="39"/>
  <c r="AN181" i="39"/>
  <c r="AH181" i="39"/>
  <c r="AB177" i="39"/>
  <c r="AL170" i="39"/>
  <c r="AD167" i="39"/>
  <c r="V164" i="39"/>
  <c r="N161" i="39"/>
  <c r="AL154" i="39"/>
  <c r="AD151" i="39"/>
  <c r="AJ179" i="39"/>
  <c r="AJ172" i="39"/>
  <c r="AB169" i="39"/>
  <c r="T166" i="39"/>
  <c r="Z190" i="39"/>
  <c r="AH179" i="39"/>
  <c r="R193" i="39"/>
  <c r="V176" i="39"/>
  <c r="AN204" i="39"/>
  <c r="AF201" i="39"/>
  <c r="X198" i="39"/>
  <c r="P195" i="39"/>
  <c r="AN188" i="39"/>
  <c r="AF185" i="39"/>
  <c r="AL206" i="39"/>
  <c r="AD203" i="39"/>
  <c r="V200" i="39"/>
  <c r="N197" i="39"/>
  <c r="AL190" i="39"/>
  <c r="AD187" i="39"/>
  <c r="V184" i="39"/>
  <c r="N181" i="39"/>
  <c r="T206" i="39"/>
  <c r="AJ196" i="39"/>
  <c r="AB193" i="39"/>
  <c r="T190" i="39"/>
  <c r="AJ180" i="39"/>
  <c r="AH202" i="39"/>
  <c r="Z199" i="39"/>
  <c r="R196" i="39"/>
  <c r="AH186" i="39"/>
  <c r="Z183" i="39"/>
  <c r="R180" i="39"/>
  <c r="AN207" i="39"/>
  <c r="AF204" i="39"/>
  <c r="X201" i="39"/>
  <c r="P198" i="39"/>
  <c r="AN191" i="39"/>
  <c r="AF188" i="39"/>
  <c r="X185" i="39"/>
  <c r="AL205" i="39"/>
  <c r="AD202" i="39"/>
  <c r="V199" i="39"/>
  <c r="N196" i="39"/>
  <c r="AL189" i="39"/>
  <c r="AD186" i="39"/>
  <c r="V183" i="39"/>
  <c r="AJ207" i="39"/>
  <c r="AB204" i="39"/>
  <c r="T201" i="39"/>
  <c r="AJ191" i="39"/>
  <c r="AB188" i="39"/>
  <c r="T185" i="39"/>
  <c r="AH195" i="39"/>
  <c r="X180" i="39"/>
  <c r="AL176" i="39"/>
  <c r="T173" i="39"/>
  <c r="AJ163" i="39"/>
  <c r="R195" i="39"/>
  <c r="V180" i="39"/>
  <c r="AH197" i="39"/>
  <c r="AN180" i="39"/>
  <c r="AD173" i="39"/>
  <c r="V170" i="39"/>
  <c r="N167" i="39"/>
  <c r="AL160" i="39"/>
  <c r="AD157" i="39"/>
  <c r="V154" i="39"/>
  <c r="N151" i="39"/>
  <c r="AH187" i="39"/>
  <c r="R179" i="39"/>
  <c r="AF175" i="39"/>
  <c r="T172" i="39"/>
  <c r="AJ162" i="39"/>
  <c r="R187" i="39"/>
  <c r="P179" i="39"/>
  <c r="AF179" i="39"/>
  <c r="AH189" i="39"/>
  <c r="AD179" i="39"/>
  <c r="AD172" i="39"/>
  <c r="V169" i="39"/>
  <c r="N166" i="39"/>
  <c r="AL159" i="39"/>
  <c r="AD156" i="39"/>
  <c r="V153" i="39"/>
  <c r="Z178" i="39"/>
  <c r="Z171" i="39"/>
  <c r="AF155" i="39"/>
  <c r="T151" i="39"/>
  <c r="AJ144" i="39"/>
  <c r="AF174" i="39"/>
  <c r="P168" i="39"/>
  <c r="AH157" i="39"/>
  <c r="X153" i="39"/>
  <c r="Z149" i="39"/>
  <c r="R146" i="39"/>
  <c r="N177" i="39"/>
  <c r="Z170" i="39"/>
  <c r="P159" i="39"/>
  <c r="AF207" i="39"/>
  <c r="X204" i="39"/>
  <c r="P201" i="39"/>
  <c r="AN194" i="39"/>
  <c r="AF191" i="39"/>
  <c r="X188" i="39"/>
  <c r="P185" i="39"/>
  <c r="V206" i="39"/>
  <c r="N203" i="39"/>
  <c r="AL196" i="39"/>
  <c r="AD193" i="39"/>
  <c r="V190" i="39"/>
  <c r="N187" i="39"/>
  <c r="AL180" i="39"/>
  <c r="AJ202" i="39"/>
  <c r="AB199" i="39"/>
  <c r="T196" i="39"/>
  <c r="AJ186" i="39"/>
  <c r="AB183" i="39"/>
  <c r="AH208" i="39"/>
  <c r="Z205" i="39"/>
  <c r="R202" i="39"/>
  <c r="AH192" i="39"/>
  <c r="Z189" i="39"/>
  <c r="R186" i="39"/>
  <c r="AH176" i="39"/>
  <c r="X207" i="39"/>
  <c r="P204" i="39"/>
  <c r="AN197" i="39"/>
  <c r="AF194" i="39"/>
  <c r="X191" i="39"/>
  <c r="P188" i="39"/>
  <c r="AD208" i="39"/>
  <c r="V205" i="39"/>
  <c r="N202" i="39"/>
  <c r="AL195" i="39"/>
  <c r="AD192" i="39"/>
  <c r="V189" i="39"/>
  <c r="N186" i="39"/>
  <c r="T207" i="39"/>
  <c r="AJ197" i="39"/>
  <c r="AB194" i="39"/>
  <c r="T191" i="39"/>
  <c r="AJ181" i="39"/>
  <c r="Z192" i="39"/>
  <c r="T176" i="39"/>
  <c r="AJ169" i="39"/>
  <c r="AB166" i="39"/>
  <c r="T163" i="39"/>
  <c r="T180" i="39"/>
  <c r="Z194" i="39"/>
  <c r="P180" i="39"/>
  <c r="AD176" i="39"/>
  <c r="N173" i="39"/>
  <c r="AL166" i="39"/>
  <c r="AD163" i="39"/>
  <c r="V160" i="39"/>
  <c r="N157" i="39"/>
  <c r="AL150" i="39"/>
  <c r="AN178" i="39"/>
  <c r="N175" i="39"/>
  <c r="AJ168" i="39"/>
  <c r="AB165" i="39"/>
  <c r="T162" i="39"/>
  <c r="AF184" i="39"/>
  <c r="AL178" i="39"/>
  <c r="N179" i="39"/>
  <c r="Z186" i="39"/>
  <c r="X175" i="39"/>
  <c r="N172" i="39"/>
  <c r="AL165" i="39"/>
  <c r="AD162" i="39"/>
  <c r="V159" i="39"/>
  <c r="N156" i="39"/>
  <c r="V177" i="39"/>
  <c r="AH170" i="39"/>
  <c r="R164" i="39"/>
  <c r="T159" i="39"/>
  <c r="AN150" i="39"/>
  <c r="AB147" i="39"/>
  <c r="T144" i="39"/>
  <c r="AN173" i="39"/>
  <c r="X167" i="39"/>
  <c r="X161" i="39"/>
  <c r="P207" i="39"/>
  <c r="AN200" i="39"/>
  <c r="AF197" i="39"/>
  <c r="X194" i="39"/>
  <c r="P191" i="39"/>
  <c r="AN184" i="39"/>
  <c r="AL202" i="39"/>
  <c r="AD199" i="39"/>
  <c r="V196" i="39"/>
  <c r="N193" i="39"/>
  <c r="AL186" i="39"/>
  <c r="AD183" i="39"/>
  <c r="AJ208" i="39"/>
  <c r="AB205" i="39"/>
  <c r="T202" i="39"/>
  <c r="AJ192" i="39"/>
  <c r="AB189" i="39"/>
  <c r="T186" i="39"/>
  <c r="R208" i="39"/>
  <c r="AH198" i="39"/>
  <c r="Z195" i="39"/>
  <c r="R192" i="39"/>
  <c r="AH182" i="39"/>
  <c r="Z179" i="39"/>
  <c r="R176" i="39"/>
  <c r="AN203" i="39"/>
  <c r="AF200" i="39"/>
  <c r="X197" i="39"/>
  <c r="P194" i="39"/>
  <c r="AN187" i="39"/>
  <c r="N208" i="39"/>
  <c r="AL201" i="39"/>
  <c r="AD198" i="39"/>
  <c r="V195" i="39"/>
  <c r="N192" i="39"/>
  <c r="AL185" i="39"/>
  <c r="AD182" i="39"/>
  <c r="AJ203" i="39"/>
  <c r="AB200" i="39"/>
  <c r="T197" i="39"/>
  <c r="AJ187" i="39"/>
  <c r="AB184" i="39"/>
  <c r="T181" i="39"/>
  <c r="R189" i="39"/>
  <c r="AB179" i="39"/>
  <c r="AN175" i="39"/>
  <c r="AB172" i="39"/>
  <c r="T169" i="39"/>
  <c r="X179" i="39"/>
  <c r="AH191" i="39"/>
  <c r="AN179" i="39"/>
  <c r="R191" i="39"/>
  <c r="AL179" i="39"/>
  <c r="AL172" i="39"/>
  <c r="AD169" i="39"/>
  <c r="V166" i="39"/>
  <c r="N163" i="39"/>
  <c r="AL156" i="39"/>
  <c r="AD153" i="39"/>
  <c r="AH183" i="39"/>
  <c r="V178" i="39"/>
  <c r="AJ174" i="39"/>
  <c r="AB171" i="39"/>
  <c r="T168" i="39"/>
  <c r="Z206" i="39"/>
  <c r="AF183" i="39"/>
  <c r="T178" i="39"/>
  <c r="Z184" i="39"/>
  <c r="AJ178" i="39"/>
  <c r="X184" i="39"/>
  <c r="AF178" i="39"/>
  <c r="AL171" i="39"/>
  <c r="AD168" i="39"/>
  <c r="V165" i="39"/>
  <c r="N162" i="39"/>
  <c r="AL155" i="39"/>
  <c r="AD152" i="39"/>
  <c r="Z176" i="39"/>
  <c r="Z163" i="39"/>
  <c r="AN158" i="39"/>
  <c r="AB154" i="39"/>
  <c r="T150" i="39"/>
  <c r="AF166" i="39"/>
  <c r="AF156" i="39"/>
  <c r="T152" i="39"/>
  <c r="AN206" i="39"/>
  <c r="AF203" i="39"/>
  <c r="X200" i="39"/>
  <c r="P197" i="39"/>
  <c r="AN190" i="39"/>
  <c r="AF187" i="39"/>
  <c r="AL208" i="39"/>
  <c r="AD205" i="39"/>
  <c r="V202" i="39"/>
  <c r="N199" i="39"/>
  <c r="AL192" i="39"/>
  <c r="AD189" i="39"/>
  <c r="V186" i="39"/>
  <c r="N183" i="39"/>
  <c r="T208" i="39"/>
  <c r="AJ198" i="39"/>
  <c r="AB195" i="39"/>
  <c r="T192" i="39"/>
  <c r="AJ182" i="39"/>
  <c r="AH204" i="39"/>
  <c r="Z201" i="39"/>
  <c r="R198" i="39"/>
  <c r="AH188" i="39"/>
  <c r="Z185" i="39"/>
  <c r="R182" i="39"/>
  <c r="AF206" i="39"/>
  <c r="X203" i="39"/>
  <c r="P200" i="39"/>
  <c r="AN193" i="39"/>
  <c r="AF190" i="39"/>
  <c r="X187" i="39"/>
  <c r="AL207" i="39"/>
  <c r="AD204" i="39"/>
  <c r="V201" i="39"/>
  <c r="N198" i="39"/>
  <c r="AL191" i="39"/>
  <c r="AD188" i="39"/>
  <c r="V185" i="39"/>
  <c r="N182" i="39"/>
  <c r="AB206" i="39"/>
  <c r="T203" i="39"/>
  <c r="AJ193" i="39"/>
  <c r="AB190" i="39"/>
  <c r="T187" i="39"/>
  <c r="V175" i="39"/>
  <c r="AJ165" i="39"/>
  <c r="AB162" i="39"/>
  <c r="AH185" i="39"/>
  <c r="Z188" i="39"/>
  <c r="V179" i="39"/>
  <c r="T179" i="39"/>
  <c r="AH175" i="39"/>
  <c r="V172" i="39"/>
  <c r="N169" i="39"/>
  <c r="AL162" i="39"/>
  <c r="AD159" i="39"/>
  <c r="V156" i="39"/>
  <c r="N153" i="39"/>
  <c r="AH203" i="39"/>
  <c r="AF182" i="39"/>
  <c r="T174" i="39"/>
  <c r="AJ164" i="39"/>
  <c r="R203" i="39"/>
  <c r="Z182" i="39"/>
  <c r="X183" i="39"/>
  <c r="AH205" i="39"/>
  <c r="R183" i="39"/>
  <c r="N178" i="39"/>
  <c r="AD174" i="39"/>
  <c r="V171" i="39"/>
  <c r="N168" i="39"/>
  <c r="AL161" i="39"/>
  <c r="AD158" i="39"/>
  <c r="V155" i="39"/>
  <c r="N152" i="39"/>
  <c r="AD175" i="39"/>
  <c r="AH162" i="39"/>
  <c r="R158" i="39"/>
  <c r="X206" i="39"/>
  <c r="P203" i="39"/>
  <c r="AN196" i="39"/>
  <c r="AF193" i="39"/>
  <c r="X190" i="39"/>
  <c r="P187" i="39"/>
  <c r="V208" i="39"/>
  <c r="N205" i="39"/>
  <c r="AL198" i="39"/>
  <c r="AD195" i="39"/>
  <c r="V192" i="39"/>
  <c r="N189" i="39"/>
  <c r="AL182" i="39"/>
  <c r="AJ204" i="39"/>
  <c r="AB201" i="39"/>
  <c r="T198" i="39"/>
  <c r="AJ188" i="39"/>
  <c r="AB185" i="39"/>
  <c r="T182" i="39"/>
  <c r="Z207" i="39"/>
  <c r="R204" i="39"/>
  <c r="AH194" i="39"/>
  <c r="Z191" i="39"/>
  <c r="R188" i="39"/>
  <c r="AH178" i="39"/>
  <c r="Z175" i="39"/>
  <c r="P206" i="39"/>
  <c r="AN199" i="39"/>
  <c r="AF196" i="39"/>
  <c r="X193" i="39"/>
  <c r="P190" i="39"/>
  <c r="V207" i="39"/>
  <c r="N204" i="39"/>
  <c r="AL197" i="39"/>
  <c r="AD194" i="39"/>
  <c r="V191" i="39"/>
  <c r="N188" i="39"/>
  <c r="AL181" i="39"/>
  <c r="AJ199" i="39"/>
  <c r="AB196" i="39"/>
  <c r="T193" i="39"/>
  <c r="AJ183" i="39"/>
  <c r="Z208" i="39"/>
  <c r="P184" i="39"/>
  <c r="AD178" i="39"/>
  <c r="AJ171" i="39"/>
  <c r="AB168" i="39"/>
  <c r="T165" i="39"/>
  <c r="AB178" i="39"/>
  <c r="R185" i="39"/>
  <c r="P175" i="39"/>
  <c r="AL168" i="39"/>
  <c r="AD165" i="39"/>
  <c r="V162" i="39"/>
  <c r="N159" i="39"/>
  <c r="AL152" i="39"/>
  <c r="Z200" i="39"/>
  <c r="AF181" i="39"/>
  <c r="X177" i="39"/>
  <c r="AJ170" i="39"/>
  <c r="AB167" i="39"/>
  <c r="T164" i="39"/>
  <c r="X181" i="39"/>
  <c r="X182" i="39"/>
  <c r="Z202" i="39"/>
  <c r="P182" i="39"/>
  <c r="AJ177" i="39"/>
  <c r="N174" i="39"/>
  <c r="AL167" i="39"/>
  <c r="AD164" i="39"/>
  <c r="V161" i="39"/>
  <c r="N158" i="39"/>
  <c r="AL151" i="39"/>
  <c r="AH174" i="39"/>
  <c r="R168" i="39"/>
  <c r="AJ157" i="39"/>
  <c r="Z153" i="39"/>
  <c r="AB149" i="39"/>
  <c r="T146" i="39"/>
  <c r="P178" i="39"/>
  <c r="X171" i="39"/>
  <c r="AB180" i="39"/>
  <c r="N160" i="39"/>
  <c r="T148" i="39"/>
  <c r="AB143" i="39"/>
  <c r="T160" i="39"/>
  <c r="T175" i="39"/>
  <c r="AN152" i="39"/>
  <c r="AN145" i="39"/>
  <c r="AF142" i="39"/>
  <c r="R175" i="39"/>
  <c r="AN168" i="39"/>
  <c r="X162" i="39"/>
  <c r="AN153" i="39"/>
  <c r="AL149" i="39"/>
  <c r="AD146" i="39"/>
  <c r="V143" i="39"/>
  <c r="N140" i="39"/>
  <c r="AL133" i="39"/>
  <c r="R170" i="39"/>
  <c r="AN154" i="39"/>
  <c r="AB150" i="39"/>
  <c r="T147" i="39"/>
  <c r="AF172" i="39"/>
  <c r="P166" i="39"/>
  <c r="AF160" i="39"/>
  <c r="T156" i="39"/>
  <c r="Z148" i="39"/>
  <c r="R145" i="39"/>
  <c r="AH167" i="39"/>
  <c r="AF161" i="39"/>
  <c r="T157" i="39"/>
  <c r="P149" i="39"/>
  <c r="AN142" i="39"/>
  <c r="AJ175" i="39"/>
  <c r="P169" i="39"/>
  <c r="AN162" i="39"/>
  <c r="T158" i="39"/>
  <c r="AL146" i="39"/>
  <c r="AD143" i="39"/>
  <c r="V140" i="39"/>
  <c r="N137" i="39"/>
  <c r="AH135" i="39"/>
  <c r="AF131" i="39"/>
  <c r="V128" i="39"/>
  <c r="N125" i="39"/>
  <c r="AL118" i="39"/>
  <c r="AD115" i="39"/>
  <c r="P137" i="39"/>
  <c r="AB129" i="39"/>
  <c r="T126" i="39"/>
  <c r="R139" i="39"/>
  <c r="AH124" i="39"/>
  <c r="Z121" i="39"/>
  <c r="R118" i="39"/>
  <c r="AH108" i="39"/>
  <c r="Z142" i="39"/>
  <c r="AF137" i="39"/>
  <c r="T133" i="39"/>
  <c r="AN129" i="39"/>
  <c r="AF126" i="39"/>
  <c r="X123" i="39"/>
  <c r="P120" i="39"/>
  <c r="AN113" i="39"/>
  <c r="AF110" i="39"/>
  <c r="X107" i="39"/>
  <c r="P140" i="39"/>
  <c r="AD128" i="39"/>
  <c r="V125" i="39"/>
  <c r="N122" i="39"/>
  <c r="AL115" i="39"/>
  <c r="AD112" i="39"/>
  <c r="V109" i="39"/>
  <c r="N106" i="39"/>
  <c r="AB138" i="39"/>
  <c r="R134" i="39"/>
  <c r="AB130" i="39"/>
  <c r="T127" i="39"/>
  <c r="AJ117" i="39"/>
  <c r="AB114" i="39"/>
  <c r="Z138" i="39"/>
  <c r="P134" i="39"/>
  <c r="Z130" i="39"/>
  <c r="R127" i="39"/>
  <c r="Z139" i="39"/>
  <c r="P135" i="39"/>
  <c r="P131" i="39"/>
  <c r="AN124" i="39"/>
  <c r="AF121" i="39"/>
  <c r="X118" i="39"/>
  <c r="P115" i="39"/>
  <c r="AN108" i="39"/>
  <c r="AB119" i="39"/>
  <c r="T110" i="39"/>
  <c r="AN101" i="39"/>
  <c r="AF98" i="39"/>
  <c r="X95" i="39"/>
  <c r="P92" i="39"/>
  <c r="AN85" i="39"/>
  <c r="AF82" i="39"/>
  <c r="X79" i="39"/>
  <c r="Z114" i="39"/>
  <c r="AJ107" i="39"/>
  <c r="AL103" i="39"/>
  <c r="AD100" i="39"/>
  <c r="V97" i="39"/>
  <c r="N94" i="39"/>
  <c r="AL87" i="39"/>
  <c r="AD84" i="39"/>
  <c r="Z112" i="39"/>
  <c r="AJ99" i="39"/>
  <c r="AB96" i="39"/>
  <c r="T93" i="39"/>
  <c r="R117" i="39"/>
  <c r="N109" i="39"/>
  <c r="Z104" i="39"/>
  <c r="R101" i="39"/>
  <c r="AH91" i="39"/>
  <c r="Z88" i="39"/>
  <c r="R85" i="39"/>
  <c r="AH75" i="39"/>
  <c r="T112" i="39"/>
  <c r="AN102" i="39"/>
  <c r="AF99" i="39"/>
  <c r="X96" i="39"/>
  <c r="P93" i="39"/>
  <c r="AN86" i="39"/>
  <c r="AF83" i="39"/>
  <c r="X80" i="39"/>
  <c r="Z118" i="39"/>
  <c r="AJ109" i="39"/>
  <c r="AL104" i="39"/>
  <c r="AD101" i="39"/>
  <c r="V98" i="39"/>
  <c r="N95" i="39"/>
  <c r="AL88" i="39"/>
  <c r="AD85" i="39"/>
  <c r="AJ100" i="39"/>
  <c r="AB97" i="39"/>
  <c r="T94" i="39"/>
  <c r="R121" i="39"/>
  <c r="N111" i="39"/>
  <c r="Z105" i="39"/>
  <c r="R102" i="39"/>
  <c r="AH92" i="39"/>
  <c r="Z89" i="39"/>
  <c r="R86" i="39"/>
  <c r="AD166" i="39"/>
  <c r="AD150" i="39"/>
  <c r="T177" i="39"/>
  <c r="AN165" i="39"/>
  <c r="AN159" i="39"/>
  <c r="Z154" i="39"/>
  <c r="Z145" i="39"/>
  <c r="Z174" i="39"/>
  <c r="R167" i="39"/>
  <c r="T161" i="39"/>
  <c r="AB156" i="39"/>
  <c r="R152" i="39"/>
  <c r="AF148" i="39"/>
  <c r="X145" i="39"/>
  <c r="P142" i="39"/>
  <c r="X174" i="39"/>
  <c r="AN161" i="39"/>
  <c r="AB157" i="39"/>
  <c r="R153" i="39"/>
  <c r="V149" i="39"/>
  <c r="N146" i="39"/>
  <c r="AL139" i="39"/>
  <c r="AD136" i="39"/>
  <c r="V133" i="39"/>
  <c r="Z169" i="39"/>
  <c r="AB158" i="39"/>
  <c r="R154" i="39"/>
  <c r="AJ143" i="39"/>
  <c r="AN171" i="39"/>
  <c r="X165" i="39"/>
  <c r="AN155" i="39"/>
  <c r="AB151" i="39"/>
  <c r="R173" i="39"/>
  <c r="AN156" i="39"/>
  <c r="AB152" i="39"/>
  <c r="AN148" i="39"/>
  <c r="AF145" i="39"/>
  <c r="X142" i="39"/>
  <c r="AN174" i="39"/>
  <c r="X168" i="39"/>
  <c r="AN157" i="39"/>
  <c r="AB153" i="39"/>
  <c r="AD149" i="39"/>
  <c r="V146" i="39"/>
  <c r="N143" i="39"/>
  <c r="AL136" i="39"/>
  <c r="AD133" i="39"/>
  <c r="X139" i="39"/>
  <c r="N131" i="39"/>
  <c r="AL124" i="39"/>
  <c r="AD121" i="39"/>
  <c r="V118" i="39"/>
  <c r="N115" i="39"/>
  <c r="AH136" i="39"/>
  <c r="Z132" i="39"/>
  <c r="AJ122" i="39"/>
  <c r="AJ138" i="39"/>
  <c r="Z134" i="39"/>
  <c r="AH130" i="39"/>
  <c r="Z127" i="39"/>
  <c r="R124" i="39"/>
  <c r="AH114" i="39"/>
  <c r="Z111" i="39"/>
  <c r="R108" i="39"/>
  <c r="AH141" i="39"/>
  <c r="AN132" i="39"/>
  <c r="X129" i="39"/>
  <c r="P126" i="39"/>
  <c r="AN119" i="39"/>
  <c r="AF116" i="39"/>
  <c r="X113" i="39"/>
  <c r="P110" i="39"/>
  <c r="AH139" i="39"/>
  <c r="X135" i="39"/>
  <c r="X131" i="39"/>
  <c r="N128" i="39"/>
  <c r="AL121" i="39"/>
  <c r="AD118" i="39"/>
  <c r="V115" i="39"/>
  <c r="N112" i="39"/>
  <c r="AJ133" i="39"/>
  <c r="AJ123" i="39"/>
  <c r="AB120" i="39"/>
  <c r="T117" i="39"/>
  <c r="AH133" i="39"/>
  <c r="AH123" i="39"/>
  <c r="AH134" i="39"/>
  <c r="AN130" i="39"/>
  <c r="AF127" i="39"/>
  <c r="X124" i="39"/>
  <c r="P121" i="39"/>
  <c r="AN114" i="39"/>
  <c r="AF111" i="39"/>
  <c r="X108" i="39"/>
  <c r="AB109" i="39"/>
  <c r="AF104" i="39"/>
  <c r="X101" i="39"/>
  <c r="P98" i="39"/>
  <c r="AN91" i="39"/>
  <c r="AF88" i="39"/>
  <c r="X85" i="39"/>
  <c r="P82" i="39"/>
  <c r="T113" i="39"/>
  <c r="V103" i="39"/>
  <c r="N100" i="39"/>
  <c r="AL93" i="39"/>
  <c r="AD90" i="39"/>
  <c r="V87" i="39"/>
  <c r="T122" i="39"/>
  <c r="AH111" i="39"/>
  <c r="AJ105" i="39"/>
  <c r="AB102" i="39"/>
  <c r="T99" i="39"/>
  <c r="AJ89" i="39"/>
  <c r="AB86" i="39"/>
  <c r="AH115" i="39"/>
  <c r="V108" i="39"/>
  <c r="AH97" i="39"/>
  <c r="Z94" i="39"/>
  <c r="R91" i="39"/>
  <c r="AH81" i="39"/>
  <c r="Z78" i="39"/>
  <c r="AB111" i="39"/>
  <c r="AF105" i="39"/>
  <c r="X102" i="39"/>
  <c r="P99" i="39"/>
  <c r="AN92" i="39"/>
  <c r="AF89" i="39"/>
  <c r="X86" i="39"/>
  <c r="P83" i="39"/>
  <c r="V104" i="39"/>
  <c r="N101" i="39"/>
  <c r="AL94" i="39"/>
  <c r="AD91" i="39"/>
  <c r="V88" i="39"/>
  <c r="N85" i="39"/>
  <c r="AJ113" i="39"/>
  <c r="R107" i="39"/>
  <c r="AB103" i="39"/>
  <c r="T100" i="39"/>
  <c r="AJ90" i="39"/>
  <c r="AB87" i="39"/>
  <c r="AH119" i="39"/>
  <c r="V110" i="39"/>
  <c r="AH98" i="39"/>
  <c r="Z95" i="39"/>
  <c r="R92" i="39"/>
  <c r="AH82" i="39"/>
  <c r="Z79" i="39"/>
  <c r="R76" i="39"/>
  <c r="AL79" i="39"/>
  <c r="N75" i="39"/>
  <c r="AL68" i="39"/>
  <c r="AD65" i="39"/>
  <c r="V62" i="39"/>
  <c r="N59" i="39"/>
  <c r="AL52" i="39"/>
  <c r="AD49" i="39"/>
  <c r="V46" i="39"/>
  <c r="N43" i="39"/>
  <c r="AJ74" i="39"/>
  <c r="AB71" i="39"/>
  <c r="T68" i="39"/>
  <c r="V173" i="39"/>
  <c r="V157" i="39"/>
  <c r="X176" i="39"/>
  <c r="R159" i="39"/>
  <c r="AH148" i="39"/>
  <c r="AH173" i="39"/>
  <c r="Z166" i="39"/>
  <c r="AN160" i="39"/>
  <c r="AJ151" i="39"/>
  <c r="P148" i="39"/>
  <c r="AN141" i="39"/>
  <c r="AF173" i="39"/>
  <c r="P167" i="39"/>
  <c r="R161" i="39"/>
  <c r="AJ152" i="39"/>
  <c r="AL145" i="39"/>
  <c r="AD142" i="39"/>
  <c r="V139" i="39"/>
  <c r="N136" i="39"/>
  <c r="AH168" i="39"/>
  <c r="R162" i="39"/>
  <c r="AJ153" i="39"/>
  <c r="AJ149" i="39"/>
  <c r="AB146" i="39"/>
  <c r="AL177" i="39"/>
  <c r="AF164" i="39"/>
  <c r="AB159" i="39"/>
  <c r="R155" i="39"/>
  <c r="AH147" i="39"/>
  <c r="Z144" i="39"/>
  <c r="Z172" i="39"/>
  <c r="AB160" i="39"/>
  <c r="R156" i="39"/>
  <c r="X148" i="39"/>
  <c r="P145" i="39"/>
  <c r="AF167" i="39"/>
  <c r="AB161" i="39"/>
  <c r="R157" i="39"/>
  <c r="N149" i="39"/>
  <c r="AL142" i="39"/>
  <c r="AD139" i="39"/>
  <c r="V136" i="39"/>
  <c r="N133" i="39"/>
  <c r="AF134" i="39"/>
  <c r="AL130" i="39"/>
  <c r="AD127" i="39"/>
  <c r="V124" i="39"/>
  <c r="N121" i="39"/>
  <c r="AL114" i="39"/>
  <c r="X140" i="39"/>
  <c r="AJ128" i="39"/>
  <c r="AB125" i="39"/>
  <c r="T143" i="39"/>
  <c r="P138" i="39"/>
  <c r="R130" i="39"/>
  <c r="AH120" i="39"/>
  <c r="Z117" i="39"/>
  <c r="R114" i="39"/>
  <c r="AB136" i="39"/>
  <c r="V132" i="39"/>
  <c r="AN125" i="39"/>
  <c r="AF122" i="39"/>
  <c r="X119" i="39"/>
  <c r="P116" i="39"/>
  <c r="AN109" i="39"/>
  <c r="AF106" i="39"/>
  <c r="AL127" i="39"/>
  <c r="AD124" i="39"/>
  <c r="V121" i="39"/>
  <c r="N118" i="39"/>
  <c r="AL111" i="39"/>
  <c r="AD108" i="39"/>
  <c r="R142" i="39"/>
  <c r="Z137" i="39"/>
  <c r="P133" i="39"/>
  <c r="AJ129" i="39"/>
  <c r="AB126" i="39"/>
  <c r="T123" i="39"/>
  <c r="X137" i="39"/>
  <c r="AH129" i="39"/>
  <c r="Z126" i="39"/>
  <c r="R123" i="39"/>
  <c r="X138" i="39"/>
  <c r="X130" i="39"/>
  <c r="P127" i="39"/>
  <c r="AN120" i="39"/>
  <c r="AF117" i="39"/>
  <c r="X114" i="39"/>
  <c r="P111" i="39"/>
  <c r="T116" i="39"/>
  <c r="AJ108" i="39"/>
  <c r="P104" i="39"/>
  <c r="AN97" i="39"/>
  <c r="AF94" i="39"/>
  <c r="X91" i="39"/>
  <c r="P88" i="39"/>
  <c r="AN81" i="39"/>
  <c r="AF78" i="39"/>
  <c r="AB112" i="39"/>
  <c r="T106" i="39"/>
  <c r="AL99" i="39"/>
  <c r="AD96" i="39"/>
  <c r="V93" i="39"/>
  <c r="N90" i="39"/>
  <c r="AJ120" i="39"/>
  <c r="T105" i="39"/>
  <c r="AJ95" i="39"/>
  <c r="AB92" i="39"/>
  <c r="T89" i="39"/>
  <c r="AD107" i="39"/>
  <c r="AH103" i="39"/>
  <c r="Z100" i="39"/>
  <c r="R97" i="39"/>
  <c r="AH87" i="39"/>
  <c r="Z84" i="39"/>
  <c r="R81" i="39"/>
  <c r="T120" i="39"/>
  <c r="AJ110" i="39"/>
  <c r="P105" i="39"/>
  <c r="AN98" i="39"/>
  <c r="AF95" i="39"/>
  <c r="X92" i="39"/>
  <c r="P89" i="39"/>
  <c r="AN82" i="39"/>
  <c r="AF79" i="39"/>
  <c r="R115" i="39"/>
  <c r="AL100" i="39"/>
  <c r="AD97" i="39"/>
  <c r="V94" i="39"/>
  <c r="N91" i="39"/>
  <c r="AL84" i="39"/>
  <c r="Z106" i="39"/>
  <c r="AJ96" i="39"/>
  <c r="AB93" i="39"/>
  <c r="T90" i="39"/>
  <c r="AD109" i="39"/>
  <c r="AH104" i="39"/>
  <c r="Z101" i="39"/>
  <c r="R98" i="39"/>
  <c r="AL163" i="39"/>
  <c r="X152" i="39"/>
  <c r="AJ146" i="39"/>
  <c r="AB175" i="39"/>
  <c r="P164" i="39"/>
  <c r="AJ158" i="39"/>
  <c r="R148" i="39"/>
  <c r="AH144" i="39"/>
  <c r="AH165" i="39"/>
  <c r="R160" i="39"/>
  <c r="Z155" i="39"/>
  <c r="P151" i="39"/>
  <c r="AN147" i="39"/>
  <c r="AF144" i="39"/>
  <c r="X141" i="39"/>
  <c r="AN172" i="39"/>
  <c r="X166" i="39"/>
  <c r="AJ160" i="39"/>
  <c r="Z156" i="39"/>
  <c r="P152" i="39"/>
  <c r="AD148" i="39"/>
  <c r="V145" i="39"/>
  <c r="N142" i="39"/>
  <c r="AL135" i="39"/>
  <c r="AD132" i="39"/>
  <c r="R174" i="39"/>
  <c r="AJ161" i="39"/>
  <c r="Z157" i="39"/>
  <c r="P153" i="39"/>
  <c r="T149" i="39"/>
  <c r="P170" i="39"/>
  <c r="AN163" i="39"/>
  <c r="AJ154" i="39"/>
  <c r="Z150" i="39"/>
  <c r="R147" i="39"/>
  <c r="AH171" i="39"/>
  <c r="R165" i="39"/>
  <c r="AJ155" i="39"/>
  <c r="Z151" i="39"/>
  <c r="AN144" i="39"/>
  <c r="AF141" i="39"/>
  <c r="P173" i="39"/>
  <c r="AN166" i="39"/>
  <c r="AJ156" i="39"/>
  <c r="Z152" i="39"/>
  <c r="AL148" i="39"/>
  <c r="AD145" i="39"/>
  <c r="V142" i="39"/>
  <c r="N139" i="39"/>
  <c r="AH143" i="39"/>
  <c r="T138" i="39"/>
  <c r="V130" i="39"/>
  <c r="N127" i="39"/>
  <c r="AL120" i="39"/>
  <c r="AD117" i="39"/>
  <c r="V114" i="39"/>
  <c r="AF135" i="39"/>
  <c r="AD131" i="39"/>
  <c r="T128" i="39"/>
  <c r="AB142" i="39"/>
  <c r="AH137" i="39"/>
  <c r="X133" i="39"/>
  <c r="AH126" i="39"/>
  <c r="Z123" i="39"/>
  <c r="R120" i="39"/>
  <c r="AH110" i="39"/>
  <c r="Z107" i="39"/>
  <c r="R140" i="39"/>
  <c r="AF128" i="39"/>
  <c r="X125" i="39"/>
  <c r="P122" i="39"/>
  <c r="AN115" i="39"/>
  <c r="AF112" i="39"/>
  <c r="X109" i="39"/>
  <c r="P106" i="39"/>
  <c r="AF138" i="39"/>
  <c r="T134" i="39"/>
  <c r="AD130" i="39"/>
  <c r="V127" i="39"/>
  <c r="N124" i="39"/>
  <c r="AL117" i="39"/>
  <c r="AD114" i="39"/>
  <c r="V111" i="39"/>
  <c r="N108" i="39"/>
  <c r="Z141" i="39"/>
  <c r="AJ132" i="39"/>
  <c r="T129" i="39"/>
  <c r="AJ119" i="39"/>
  <c r="AB116" i="39"/>
  <c r="T141" i="39"/>
  <c r="AH132" i="39"/>
  <c r="R129" i="39"/>
  <c r="AF133" i="39"/>
  <c r="AN126" i="39"/>
  <c r="AF123" i="39"/>
  <c r="X120" i="39"/>
  <c r="P117" i="39"/>
  <c r="AN110" i="39"/>
  <c r="AF107" i="39"/>
  <c r="AJ114" i="39"/>
  <c r="AN103" i="39"/>
  <c r="AF100" i="39"/>
  <c r="X97" i="39"/>
  <c r="P94" i="39"/>
  <c r="AN87" i="39"/>
  <c r="AF84" i="39"/>
  <c r="X81" i="39"/>
  <c r="Z122" i="39"/>
  <c r="AJ111" i="39"/>
  <c r="AL105" i="39"/>
  <c r="AD102" i="39"/>
  <c r="V99" i="39"/>
  <c r="N96" i="39"/>
  <c r="AL89" i="39"/>
  <c r="AD86" i="39"/>
  <c r="AJ101" i="39"/>
  <c r="AB98" i="39"/>
  <c r="T95" i="39"/>
  <c r="AJ85" i="39"/>
  <c r="N113" i="39"/>
  <c r="AL106" i="39"/>
  <c r="R103" i="39"/>
  <c r="AH93" i="39"/>
  <c r="Z90" i="39"/>
  <c r="R87" i="39"/>
  <c r="AH77" i="39"/>
  <c r="AJ118" i="39"/>
  <c r="AN104" i="39"/>
  <c r="AF101" i="39"/>
  <c r="X98" i="39"/>
  <c r="P95" i="39"/>
  <c r="AN88" i="39"/>
  <c r="AF85" i="39"/>
  <c r="X82" i="39"/>
  <c r="P79" i="39"/>
  <c r="T107" i="39"/>
  <c r="AD103" i="39"/>
  <c r="V100" i="39"/>
  <c r="N97" i="39"/>
  <c r="AL90" i="39"/>
  <c r="AD87" i="39"/>
  <c r="V84" i="39"/>
  <c r="AJ102" i="39"/>
  <c r="AB99" i="39"/>
  <c r="T96" i="39"/>
  <c r="AJ86" i="39"/>
  <c r="Z116" i="39"/>
  <c r="AL108" i="39"/>
  <c r="R104" i="39"/>
  <c r="AH94" i="39"/>
  <c r="Z91" i="39"/>
  <c r="R88" i="39"/>
  <c r="AH78" i="39"/>
  <c r="P78" i="39"/>
  <c r="V74" i="39"/>
  <c r="N71" i="39"/>
  <c r="AL64" i="39"/>
  <c r="AD61" i="39"/>
  <c r="V58" i="39"/>
  <c r="N55" i="39"/>
  <c r="AL48" i="39"/>
  <c r="AD45" i="39"/>
  <c r="V42" i="39"/>
  <c r="AJ83" i="39"/>
  <c r="AF77" i="39"/>
  <c r="AJ70" i="39"/>
  <c r="AB67" i="39"/>
  <c r="T64" i="39"/>
  <c r="AJ54" i="39"/>
  <c r="AB51" i="39"/>
  <c r="Z180" i="39"/>
  <c r="V163" i="39"/>
  <c r="R172" i="39"/>
  <c r="X160" i="39"/>
  <c r="X163" i="39"/>
  <c r="P158" i="39"/>
  <c r="AN151" i="39"/>
  <c r="R144" i="39"/>
  <c r="AJ159" i="39"/>
  <c r="AH150" i="39"/>
  <c r="X147" i="39"/>
  <c r="P144" i="39"/>
  <c r="AF165" i="39"/>
  <c r="P160" i="39"/>
  <c r="AH151" i="39"/>
  <c r="N148" i="39"/>
  <c r="AL141" i="39"/>
  <c r="AD138" i="39"/>
  <c r="V135" i="39"/>
  <c r="N132" i="39"/>
  <c r="Z173" i="39"/>
  <c r="P161" i="39"/>
  <c r="AH152" i="39"/>
  <c r="AJ145" i="39"/>
  <c r="X169" i="39"/>
  <c r="Z158" i="39"/>
  <c r="P154" i="39"/>
  <c r="AF177" i="39"/>
  <c r="Z164" i="39"/>
  <c r="Z159" i="39"/>
  <c r="P155" i="39"/>
  <c r="AF147" i="39"/>
  <c r="X144" i="39"/>
  <c r="P141" i="39"/>
  <c r="X172" i="39"/>
  <c r="Z160" i="39"/>
  <c r="P156" i="39"/>
  <c r="V148" i="39"/>
  <c r="N145" i="39"/>
  <c r="AL138" i="39"/>
  <c r="AD135" i="39"/>
  <c r="AJ142" i="39"/>
  <c r="AN137" i="39"/>
  <c r="AB133" i="39"/>
  <c r="AL126" i="39"/>
  <c r="AD123" i="39"/>
  <c r="V120" i="39"/>
  <c r="N117" i="39"/>
  <c r="T139" i="39"/>
  <c r="AJ124" i="39"/>
  <c r="AJ141" i="39"/>
  <c r="Z129" i="39"/>
  <c r="R126" i="39"/>
  <c r="AH116" i="39"/>
  <c r="Z113" i="39"/>
  <c r="R110" i="39"/>
  <c r="AJ139" i="39"/>
  <c r="Z135" i="39"/>
  <c r="Z131" i="39"/>
  <c r="P128" i="39"/>
  <c r="AN121" i="39"/>
  <c r="AF118" i="39"/>
  <c r="X115" i="39"/>
  <c r="P112" i="39"/>
  <c r="AN133" i="39"/>
  <c r="N130" i="39"/>
  <c r="AL123" i="39"/>
  <c r="AD120" i="39"/>
  <c r="V117" i="39"/>
  <c r="N114" i="39"/>
  <c r="AL107" i="39"/>
  <c r="AH140" i="39"/>
  <c r="X136" i="39"/>
  <c r="R132" i="39"/>
  <c r="AJ125" i="39"/>
  <c r="AB122" i="39"/>
  <c r="T119" i="39"/>
  <c r="AF140" i="39"/>
  <c r="T136" i="39"/>
  <c r="P132" i="39"/>
  <c r="AH125" i="39"/>
  <c r="T137" i="39"/>
  <c r="AF129" i="39"/>
  <c r="X126" i="39"/>
  <c r="P123" i="39"/>
  <c r="AN116" i="39"/>
  <c r="AF113" i="39"/>
  <c r="X110" i="39"/>
  <c r="P107" i="39"/>
  <c r="AB113" i="39"/>
  <c r="X103" i="39"/>
  <c r="P100" i="39"/>
  <c r="AN93" i="39"/>
  <c r="AF90" i="39"/>
  <c r="X87" i="39"/>
  <c r="P84" i="39"/>
  <c r="V105" i="39"/>
  <c r="N102" i="39"/>
  <c r="AL95" i="39"/>
  <c r="AD92" i="39"/>
  <c r="V89" i="39"/>
  <c r="N86" i="39"/>
  <c r="AB117" i="39"/>
  <c r="R109" i="39"/>
  <c r="AB104" i="39"/>
  <c r="T101" i="39"/>
  <c r="AJ91" i="39"/>
  <c r="AB88" i="39"/>
  <c r="T85" i="39"/>
  <c r="V112" i="39"/>
  <c r="AH99" i="39"/>
  <c r="Z96" i="39"/>
  <c r="R93" i="39"/>
  <c r="AH83" i="39"/>
  <c r="Z80" i="39"/>
  <c r="R77" i="39"/>
  <c r="X104" i="39"/>
  <c r="P101" i="39"/>
  <c r="AN94" i="39"/>
  <c r="AF91" i="39"/>
  <c r="X88" i="39"/>
  <c r="P85" i="39"/>
  <c r="AN78" i="39"/>
  <c r="AB106" i="39"/>
  <c r="N103" i="39"/>
  <c r="AL96" i="39"/>
  <c r="AD93" i="39"/>
  <c r="V90" i="39"/>
  <c r="N87" i="39"/>
  <c r="AB121" i="39"/>
  <c r="R111" i="39"/>
  <c r="AB105" i="39"/>
  <c r="T102" i="39"/>
  <c r="AJ92" i="39"/>
  <c r="AB89" i="39"/>
  <c r="T86" i="39"/>
  <c r="Z196" i="39"/>
  <c r="N170" i="39"/>
  <c r="N154" i="39"/>
  <c r="AB145" i="39"/>
  <c r="P172" i="39"/>
  <c r="AF162" i="39"/>
  <c r="R151" i="39"/>
  <c r="Z147" i="39"/>
  <c r="R171" i="39"/>
  <c r="AH158" i="39"/>
  <c r="X154" i="39"/>
  <c r="P150" i="39"/>
  <c r="AN143" i="39"/>
  <c r="P171" i="39"/>
  <c r="AN164" i="39"/>
  <c r="AH159" i="39"/>
  <c r="X155" i="39"/>
  <c r="AL147" i="39"/>
  <c r="AD144" i="39"/>
  <c r="V141" i="39"/>
  <c r="N138" i="39"/>
  <c r="AL131" i="39"/>
  <c r="AH172" i="39"/>
  <c r="R166" i="39"/>
  <c r="AH160" i="39"/>
  <c r="X156" i="39"/>
  <c r="AB148" i="39"/>
  <c r="T145" i="39"/>
  <c r="AF168" i="39"/>
  <c r="P162" i="39"/>
  <c r="AH153" i="39"/>
  <c r="AH149" i="39"/>
  <c r="Z146" i="39"/>
  <c r="AJ176" i="39"/>
  <c r="AH163" i="39"/>
  <c r="AH154" i="39"/>
  <c r="X150" i="39"/>
  <c r="P147" i="39"/>
  <c r="AN140" i="39"/>
  <c r="AF171" i="39"/>
  <c r="P165" i="39"/>
  <c r="AH155" i="39"/>
  <c r="X151" i="39"/>
  <c r="AL144" i="39"/>
  <c r="AD141" i="39"/>
  <c r="V138" i="39"/>
  <c r="N135" i="39"/>
  <c r="R137" i="39"/>
  <c r="AD129" i="39"/>
  <c r="V126" i="39"/>
  <c r="N123" i="39"/>
  <c r="AL116" i="39"/>
  <c r="AD113" i="39"/>
  <c r="AN138" i="39"/>
  <c r="AB134" i="39"/>
  <c r="AJ130" i="39"/>
  <c r="AB127" i="39"/>
  <c r="T124" i="39"/>
  <c r="AF136" i="39"/>
  <c r="X132" i="39"/>
  <c r="AH122" i="39"/>
  <c r="Z119" i="39"/>
  <c r="R116" i="39"/>
  <c r="AH106" i="39"/>
  <c r="P139" i="39"/>
  <c r="AN127" i="39"/>
  <c r="AF124" i="39"/>
  <c r="X121" i="39"/>
  <c r="P118" i="39"/>
  <c r="AN111" i="39"/>
  <c r="AF108" i="39"/>
  <c r="T142" i="39"/>
  <c r="AB137" i="39"/>
  <c r="R133" i="39"/>
  <c r="AL129" i="39"/>
  <c r="AD126" i="39"/>
  <c r="V123" i="39"/>
  <c r="N120" i="39"/>
  <c r="AL113" i="39"/>
  <c r="AD110" i="39"/>
  <c r="V107" i="39"/>
  <c r="AN131" i="39"/>
  <c r="AB128" i="39"/>
  <c r="T125" i="39"/>
  <c r="AJ115" i="39"/>
  <c r="AN135" i="39"/>
  <c r="AJ131" i="39"/>
  <c r="Z128" i="39"/>
  <c r="R125" i="39"/>
  <c r="R141" i="39"/>
  <c r="AN136" i="39"/>
  <c r="AF132" i="39"/>
  <c r="P129" i="39"/>
  <c r="AN122" i="39"/>
  <c r="AF119" i="39"/>
  <c r="X116" i="39"/>
  <c r="P113" i="39"/>
  <c r="AN106" i="39"/>
  <c r="AJ112" i="39"/>
  <c r="V106" i="39"/>
  <c r="AN99" i="39"/>
  <c r="AF96" i="39"/>
  <c r="X93" i="39"/>
  <c r="P90" i="39"/>
  <c r="AN83" i="39"/>
  <c r="AF80" i="39"/>
  <c r="R119" i="39"/>
  <c r="AL101" i="39"/>
  <c r="AD98" i="39"/>
  <c r="V95" i="39"/>
  <c r="N92" i="39"/>
  <c r="AL85" i="39"/>
  <c r="Z108" i="39"/>
  <c r="AJ97" i="39"/>
  <c r="AB94" i="39"/>
  <c r="T91" i="39"/>
  <c r="AD111" i="39"/>
  <c r="AH105" i="39"/>
  <c r="Z102" i="39"/>
  <c r="R99" i="39"/>
  <c r="AH89" i="39"/>
  <c r="Z86" i="39"/>
  <c r="R83" i="39"/>
  <c r="AB115" i="39"/>
  <c r="T108" i="39"/>
  <c r="AN100" i="39"/>
  <c r="AF97" i="39"/>
  <c r="X94" i="39"/>
  <c r="P91" i="39"/>
  <c r="AN84" i="39"/>
  <c r="AF81" i="39"/>
  <c r="X78" i="39"/>
  <c r="AL102" i="39"/>
  <c r="AD99" i="39"/>
  <c r="V96" i="39"/>
  <c r="N93" i="39"/>
  <c r="AL86" i="39"/>
  <c r="Z110" i="39"/>
  <c r="AJ98" i="39"/>
  <c r="AB95" i="39"/>
  <c r="T92" i="39"/>
  <c r="AH113" i="39"/>
  <c r="N107" i="39"/>
  <c r="Z103" i="39"/>
  <c r="R100" i="39"/>
  <c r="AH90" i="39"/>
  <c r="Z87" i="39"/>
  <c r="R84" i="39"/>
  <c r="N77" i="39"/>
  <c r="AD73" i="39"/>
  <c r="V70" i="39"/>
  <c r="N67" i="39"/>
  <c r="AL60" i="39"/>
  <c r="AD57" i="39"/>
  <c r="V54" i="39"/>
  <c r="N51" i="39"/>
  <c r="AL44" i="39"/>
  <c r="AD41" i="39"/>
  <c r="AL169" i="39"/>
  <c r="AL153" i="39"/>
  <c r="AH156" i="39"/>
  <c r="AF170" i="39"/>
  <c r="AJ150" i="39"/>
  <c r="AH169" i="39"/>
  <c r="R163" i="39"/>
  <c r="AN149" i="39"/>
  <c r="AF146" i="39"/>
  <c r="X143" i="39"/>
  <c r="X170" i="39"/>
  <c r="AF150" i="39"/>
  <c r="V147" i="39"/>
  <c r="N144" i="39"/>
  <c r="AL137" i="39"/>
  <c r="AD134" i="39"/>
  <c r="V131" i="39"/>
  <c r="Z165" i="39"/>
  <c r="AF151" i="39"/>
  <c r="P174" i="39"/>
  <c r="AN167" i="39"/>
  <c r="AH161" i="39"/>
  <c r="X157" i="39"/>
  <c r="R149" i="39"/>
  <c r="AL175" i="39"/>
  <c r="R169" i="39"/>
  <c r="X158" i="39"/>
  <c r="AN146" i="39"/>
  <c r="AF143" i="39"/>
  <c r="AD177" i="39"/>
  <c r="AN170" i="39"/>
  <c r="X164" i="39"/>
  <c r="X159" i="39"/>
  <c r="AD147" i="39"/>
  <c r="V144" i="39"/>
  <c r="N141" i="39"/>
  <c r="AL134" i="39"/>
  <c r="AJ136" i="39"/>
  <c r="AB132" i="39"/>
  <c r="N129" i="39"/>
  <c r="AL122" i="39"/>
  <c r="AD119" i="39"/>
  <c r="V116" i="39"/>
  <c r="Z143" i="39"/>
  <c r="R138" i="39"/>
  <c r="T130" i="39"/>
  <c r="T140" i="39"/>
  <c r="AH128" i="39"/>
  <c r="Z125" i="39"/>
  <c r="R122" i="39"/>
  <c r="AH112" i="39"/>
  <c r="Z109" i="39"/>
  <c r="R106" i="39"/>
  <c r="AH138" i="39"/>
  <c r="X134" i="39"/>
  <c r="AF130" i="39"/>
  <c r="X127" i="39"/>
  <c r="P124" i="39"/>
  <c r="AN117" i="39"/>
  <c r="AF114" i="39"/>
  <c r="X111" i="39"/>
  <c r="P108" i="39"/>
  <c r="AB141" i="39"/>
  <c r="AL132" i="39"/>
  <c r="V129" i="39"/>
  <c r="N126" i="39"/>
  <c r="AL119" i="39"/>
  <c r="AD116" i="39"/>
  <c r="V113" i="39"/>
  <c r="N110" i="39"/>
  <c r="AF139" i="39"/>
  <c r="T135" i="39"/>
  <c r="T131" i="39"/>
  <c r="AJ121" i="39"/>
  <c r="AB118" i="39"/>
  <c r="T115" i="39"/>
  <c r="AB139" i="39"/>
  <c r="R135" i="39"/>
  <c r="R131" i="39"/>
  <c r="AB140" i="39"/>
  <c r="R136" i="39"/>
  <c r="AN128" i="39"/>
  <c r="AF125" i="39"/>
  <c r="X122" i="39"/>
  <c r="P119" i="39"/>
  <c r="AN112" i="39"/>
  <c r="AF109" i="39"/>
  <c r="AN105" i="39"/>
  <c r="AF102" i="39"/>
  <c r="X99" i="39"/>
  <c r="P96" i="39"/>
  <c r="AN89" i="39"/>
  <c r="AF86" i="39"/>
  <c r="X83" i="39"/>
  <c r="P80" i="39"/>
  <c r="AH117" i="39"/>
  <c r="T109" i="39"/>
  <c r="AD104" i="39"/>
  <c r="V101" i="39"/>
  <c r="N98" i="39"/>
  <c r="AL91" i="39"/>
  <c r="AD88" i="39"/>
  <c r="V85" i="39"/>
  <c r="T114" i="39"/>
  <c r="AH107" i="39"/>
  <c r="AJ103" i="39"/>
  <c r="AB100" i="39"/>
  <c r="T97" i="39"/>
  <c r="AJ87" i="39"/>
  <c r="Z120" i="39"/>
  <c r="AL110" i="39"/>
  <c r="R105" i="39"/>
  <c r="AH95" i="39"/>
  <c r="Z92" i="39"/>
  <c r="R89" i="39"/>
  <c r="AH79" i="39"/>
  <c r="Z76" i="39"/>
  <c r="AB107" i="39"/>
  <c r="AF103" i="39"/>
  <c r="X100" i="39"/>
  <c r="P97" i="39"/>
  <c r="AN90" i="39"/>
  <c r="AF87" i="39"/>
  <c r="X84" i="39"/>
  <c r="P81" i="39"/>
  <c r="AH121" i="39"/>
  <c r="T111" i="39"/>
  <c r="AD105" i="39"/>
  <c r="V102" i="39"/>
  <c r="N99" i="39"/>
  <c r="AL92" i="39"/>
  <c r="AD89" i="39"/>
  <c r="V86" i="39"/>
  <c r="T118" i="39"/>
  <c r="AH109" i="39"/>
  <c r="AJ104" i="39"/>
  <c r="AB101" i="39"/>
  <c r="T98" i="39"/>
  <c r="AJ88" i="39"/>
  <c r="AB85" i="39"/>
  <c r="AL112" i="39"/>
  <c r="X106" i="39"/>
  <c r="AH96" i="39"/>
  <c r="Z93" i="39"/>
  <c r="R90" i="39"/>
  <c r="AH80" i="39"/>
  <c r="Z77" i="39"/>
  <c r="N82" i="39"/>
  <c r="AF76" i="39"/>
  <c r="N73" i="39"/>
  <c r="AL66" i="39"/>
  <c r="AD63" i="39"/>
  <c r="V60" i="39"/>
  <c r="N57" i="39"/>
  <c r="AN176" i="39"/>
  <c r="AD160" i="39"/>
  <c r="AH166" i="39"/>
  <c r="AJ148" i="39"/>
  <c r="AN169" i="39"/>
  <c r="AB155" i="39"/>
  <c r="R150" i="39"/>
  <c r="AH146" i="39"/>
  <c r="P176" i="39"/>
  <c r="Z162" i="39"/>
  <c r="AF157" i="39"/>
  <c r="T153" i="39"/>
  <c r="X149" i="39"/>
  <c r="P146" i="39"/>
  <c r="N176" i="39"/>
  <c r="AF169" i="39"/>
  <c r="P163" i="39"/>
  <c r="AF158" i="39"/>
  <c r="T154" i="39"/>
  <c r="N150" i="39"/>
  <c r="AL143" i="39"/>
  <c r="AD140" i="39"/>
  <c r="V137" i="39"/>
  <c r="N134" i="39"/>
  <c r="AN177" i="39"/>
  <c r="AH164" i="39"/>
  <c r="AF159" i="39"/>
  <c r="T155" i="39"/>
  <c r="AJ147" i="39"/>
  <c r="AB144" i="39"/>
  <c r="X173" i="39"/>
  <c r="AF152" i="39"/>
  <c r="AH145" i="39"/>
  <c r="Z168" i="39"/>
  <c r="AF153" i="39"/>
  <c r="AF149" i="39"/>
  <c r="X146" i="39"/>
  <c r="P143" i="39"/>
  <c r="AF176" i="39"/>
  <c r="AF163" i="39"/>
  <c r="AF154" i="39"/>
  <c r="V150" i="39"/>
  <c r="N147" i="39"/>
  <c r="AL140" i="39"/>
  <c r="AD137" i="39"/>
  <c r="V134" i="39"/>
  <c r="Z140" i="39"/>
  <c r="P136" i="39"/>
  <c r="AL128" i="39"/>
  <c r="AD125" i="39"/>
  <c r="V122" i="39"/>
  <c r="N119" i="39"/>
  <c r="AH142" i="39"/>
  <c r="AJ137" i="39"/>
  <c r="Z133" i="39"/>
  <c r="AJ126" i="39"/>
  <c r="AB123" i="39"/>
  <c r="AN139" i="39"/>
  <c r="AB135" i="39"/>
  <c r="AB131" i="39"/>
  <c r="R128" i="39"/>
  <c r="AH118" i="39"/>
  <c r="Z115" i="39"/>
  <c r="R112" i="39"/>
  <c r="R143" i="39"/>
  <c r="P130" i="39"/>
  <c r="AN123" i="39"/>
  <c r="AF120" i="39"/>
  <c r="X117" i="39"/>
  <c r="P114" i="39"/>
  <c r="AN107" i="39"/>
  <c r="AJ140" i="39"/>
  <c r="Z136" i="39"/>
  <c r="T132" i="39"/>
  <c r="AL125" i="39"/>
  <c r="AD122" i="39"/>
  <c r="V119" i="39"/>
  <c r="N116" i="39"/>
  <c r="AL109" i="39"/>
  <c r="AD106" i="39"/>
  <c r="AN134" i="39"/>
  <c r="AJ127" i="39"/>
  <c r="AB124" i="39"/>
  <c r="T121" i="39"/>
  <c r="AJ134" i="39"/>
  <c r="AH127" i="39"/>
  <c r="Z124" i="39"/>
  <c r="AJ135" i="39"/>
  <c r="AH131" i="39"/>
  <c r="X128" i="39"/>
  <c r="P125" i="39"/>
  <c r="AN118" i="39"/>
  <c r="AF115" i="39"/>
  <c r="X112" i="39"/>
  <c r="P109" i="39"/>
  <c r="X105" i="39"/>
  <c r="P102" i="39"/>
  <c r="AN95" i="39"/>
  <c r="AF92" i="39"/>
  <c r="X89" i="39"/>
  <c r="P86" i="39"/>
  <c r="AN79" i="39"/>
  <c r="AB108" i="39"/>
  <c r="N104" i="39"/>
  <c r="AL97" i="39"/>
  <c r="AD94" i="39"/>
  <c r="V91" i="39"/>
  <c r="N88" i="39"/>
  <c r="R113" i="39"/>
  <c r="T103" i="39"/>
  <c r="AJ93" i="39"/>
  <c r="AB90" i="39"/>
  <c r="T87" i="39"/>
  <c r="AH101" i="39"/>
  <c r="Z98" i="39"/>
  <c r="R95" i="39"/>
  <c r="AH85" i="39"/>
  <c r="Z82" i="39"/>
  <c r="R79" i="39"/>
  <c r="AJ106" i="39"/>
  <c r="P103" i="39"/>
  <c r="AN96" i="39"/>
  <c r="AF93" i="39"/>
  <c r="X90" i="39"/>
  <c r="P87" i="39"/>
  <c r="AN80" i="39"/>
  <c r="AB110" i="39"/>
  <c r="N105" i="39"/>
  <c r="AL98" i="39"/>
  <c r="AD95" i="39"/>
  <c r="V92" i="39"/>
  <c r="N89" i="39"/>
  <c r="AJ116" i="39"/>
  <c r="T104" i="39"/>
  <c r="AJ94" i="39"/>
  <c r="AB91" i="39"/>
  <c r="T88" i="39"/>
  <c r="AH102" i="39"/>
  <c r="Z99" i="39"/>
  <c r="R96" i="39"/>
  <c r="Z8" i="39"/>
  <c r="AL9" i="39"/>
  <c r="N16" i="39"/>
  <c r="V19" i="39"/>
  <c r="AD22" i="39"/>
  <c r="AL25" i="39"/>
  <c r="N32" i="39"/>
  <c r="V35" i="39"/>
  <c r="AB44" i="39"/>
  <c r="AF10" i="39"/>
  <c r="AN13" i="39"/>
  <c r="P20" i="39"/>
  <c r="X23" i="39"/>
  <c r="AF26" i="39"/>
  <c r="AN29" i="39"/>
  <c r="P36" i="39"/>
  <c r="R46" i="39"/>
  <c r="R18" i="39"/>
  <c r="Z21" i="39"/>
  <c r="AH24" i="39"/>
  <c r="R34" i="39"/>
  <c r="AB37" i="39"/>
  <c r="T42" i="39"/>
  <c r="AJ8" i="39"/>
  <c r="T18" i="39"/>
  <c r="AB21" i="39"/>
  <c r="AJ24" i="39"/>
  <c r="T34" i="39"/>
  <c r="AD37" i="39"/>
  <c r="Z42" i="39"/>
  <c r="AL8" i="39"/>
  <c r="N15" i="39"/>
  <c r="V18" i="39"/>
  <c r="AD21" i="39"/>
  <c r="AL24" i="39"/>
  <c r="N31" i="39"/>
  <c r="V34" i="39"/>
  <c r="AF37" i="39"/>
  <c r="AB42" i="39"/>
  <c r="AF9" i="39"/>
  <c r="AN12" i="39"/>
  <c r="P19" i="39"/>
  <c r="X22" i="39"/>
  <c r="AF25" i="39"/>
  <c r="AN28" i="39"/>
  <c r="P35" i="39"/>
  <c r="AH38" i="39"/>
  <c r="R44" i="39"/>
  <c r="R17" i="39"/>
  <c r="Z20" i="39"/>
  <c r="AH23" i="39"/>
  <c r="R33" i="39"/>
  <c r="Z36" i="39"/>
  <c r="Z40" i="39"/>
  <c r="AJ46" i="39"/>
  <c r="T17" i="39"/>
  <c r="AB20" i="39"/>
  <c r="AJ23" i="39"/>
  <c r="T33" i="39"/>
  <c r="AB36" i="39"/>
  <c r="AB40" i="39"/>
  <c r="P41" i="39"/>
  <c r="X44" i="39"/>
  <c r="AF47" i="39"/>
  <c r="AN50" i="39"/>
  <c r="P57" i="39"/>
  <c r="X60" i="39"/>
  <c r="AF63" i="39"/>
  <c r="AN66" i="39"/>
  <c r="P73" i="39"/>
  <c r="AJ76" i="39"/>
  <c r="T82" i="39"/>
  <c r="R55" i="39"/>
  <c r="Z58" i="39"/>
  <c r="AH61" i="39"/>
  <c r="R71" i="39"/>
  <c r="Z74" i="39"/>
  <c r="V78" i="39"/>
  <c r="T53" i="39"/>
  <c r="AB56" i="39"/>
  <c r="AJ59" i="39"/>
  <c r="T69" i="39"/>
  <c r="AB72" i="39"/>
  <c r="AL75" i="39"/>
  <c r="N42" i="39"/>
  <c r="V45" i="39"/>
  <c r="AD48" i="39"/>
  <c r="AL51" i="39"/>
  <c r="N58" i="39"/>
  <c r="V61" i="39"/>
  <c r="AD64" i="39"/>
  <c r="AL67" i="39"/>
  <c r="N74" i="39"/>
  <c r="N84" i="39"/>
  <c r="P40" i="39"/>
  <c r="X43" i="39"/>
  <c r="AF46" i="39"/>
  <c r="AN49" i="39"/>
  <c r="P56" i="39"/>
  <c r="X59" i="39"/>
  <c r="AF62" i="39"/>
  <c r="AN65" i="39"/>
  <c r="P72" i="39"/>
  <c r="X75" i="39"/>
  <c r="T80" i="39"/>
  <c r="R54" i="39"/>
  <c r="Z57" i="39"/>
  <c r="AH60" i="39"/>
  <c r="R70" i="39"/>
  <c r="Z73" i="39"/>
  <c r="AL82" i="39"/>
  <c r="AB49" i="39"/>
  <c r="AJ56" i="39"/>
  <c r="AJ66" i="39"/>
  <c r="AB80" i="39"/>
  <c r="N41" i="39"/>
  <c r="AL46" i="39"/>
  <c r="AL50" i="39"/>
  <c r="AD55" i="39"/>
  <c r="N61" i="39"/>
  <c r="V66" i="39"/>
  <c r="AD71" i="39"/>
  <c r="AJ77" i="39"/>
  <c r="AH76" i="39"/>
  <c r="Z81" i="39"/>
  <c r="Z85" i="39"/>
  <c r="Z97" i="39"/>
  <c r="AH8" i="39"/>
  <c r="N10" i="39"/>
  <c r="V13" i="39"/>
  <c r="AD16" i="39"/>
  <c r="AL19" i="39"/>
  <c r="N26" i="39"/>
  <c r="V29" i="39"/>
  <c r="AD32" i="39"/>
  <c r="AL35" i="39"/>
  <c r="V39" i="39"/>
  <c r="T45" i="39"/>
  <c r="P14" i="39"/>
  <c r="X17" i="39"/>
  <c r="AF20" i="39"/>
  <c r="AN23" i="39"/>
  <c r="P30" i="39"/>
  <c r="X33" i="39"/>
  <c r="AF36" i="39"/>
  <c r="AH40" i="39"/>
  <c r="R12" i="39"/>
  <c r="Z15" i="39"/>
  <c r="AH18" i="39"/>
  <c r="R28" i="39"/>
  <c r="Z31" i="39"/>
  <c r="AH34" i="39"/>
  <c r="T12" i="39"/>
  <c r="AB15" i="39"/>
  <c r="AJ18" i="39"/>
  <c r="T28" i="39"/>
  <c r="AB31" i="39"/>
  <c r="AJ34" i="39"/>
  <c r="R43" i="39"/>
  <c r="N9" i="39"/>
  <c r="V12" i="39"/>
  <c r="AD15" i="39"/>
  <c r="AL18" i="39"/>
  <c r="N25" i="39"/>
  <c r="V28" i="39"/>
  <c r="AD31" i="39"/>
  <c r="AL34" i="39"/>
  <c r="T43" i="39"/>
  <c r="P13" i="39"/>
  <c r="X16" i="39"/>
  <c r="AF19" i="39"/>
  <c r="AN22" i="39"/>
  <c r="P29" i="39"/>
  <c r="X32" i="39"/>
  <c r="AF35" i="39"/>
  <c r="N39" i="39"/>
  <c r="R11" i="39"/>
  <c r="Z14" i="39"/>
  <c r="AH17" i="39"/>
  <c r="R27" i="39"/>
  <c r="Z30" i="39"/>
  <c r="AH33" i="39"/>
  <c r="T11" i="39"/>
  <c r="AB14" i="39"/>
  <c r="AJ17" i="39"/>
  <c r="T27" i="39"/>
  <c r="AB30" i="39"/>
  <c r="AJ33" i="39"/>
  <c r="R41" i="39"/>
  <c r="X38" i="39"/>
  <c r="AF41" i="39"/>
  <c r="AN44" i="39"/>
  <c r="P51" i="39"/>
  <c r="X54" i="39"/>
  <c r="AF57" i="39"/>
  <c r="AN60" i="39"/>
  <c r="P67" i="39"/>
  <c r="X70" i="39"/>
  <c r="AF73" i="39"/>
  <c r="P77" i="39"/>
  <c r="R49" i="39"/>
  <c r="Z52" i="39"/>
  <c r="AH55" i="39"/>
  <c r="R65" i="39"/>
  <c r="Z68" i="39"/>
  <c r="AH71" i="39"/>
  <c r="N79" i="39"/>
  <c r="T47" i="39"/>
  <c r="AB50" i="39"/>
  <c r="AJ53" i="39"/>
  <c r="T63" i="39"/>
  <c r="AB66" i="39"/>
  <c r="AJ69" i="39"/>
  <c r="T76" i="39"/>
  <c r="AJ81" i="39"/>
  <c r="AD42" i="39"/>
  <c r="AL45" i="39"/>
  <c r="N52" i="39"/>
  <c r="V55" i="39"/>
  <c r="AD58" i="39"/>
  <c r="AL61" i="39"/>
  <c r="N68" i="39"/>
  <c r="V71" i="39"/>
  <c r="AD74" i="39"/>
  <c r="AD78" i="39"/>
  <c r="X37" i="39"/>
  <c r="AF40" i="39"/>
  <c r="AN43" i="39"/>
  <c r="P50" i="39"/>
  <c r="X53" i="39"/>
  <c r="AF56" i="39"/>
  <c r="AN59" i="39"/>
  <c r="P66" i="39"/>
  <c r="X69" i="39"/>
  <c r="AF72" i="39"/>
  <c r="R48" i="39"/>
  <c r="Z51" i="39"/>
  <c r="AH54" i="39"/>
  <c r="R64" i="39"/>
  <c r="Z67" i="39"/>
  <c r="AH70" i="39"/>
  <c r="AD77" i="39"/>
  <c r="AD83" i="39"/>
  <c r="AB53" i="39"/>
  <c r="T60" i="39"/>
  <c r="AB63" i="39"/>
  <c r="AB75" i="39"/>
  <c r="T81" i="39"/>
  <c r="N47" i="39"/>
  <c r="AD51" i="39"/>
  <c r="AD67" i="39"/>
  <c r="AD10" i="39"/>
  <c r="AL13" i="39"/>
  <c r="N36" i="39"/>
  <c r="X11" i="39"/>
  <c r="AF14" i="39"/>
  <c r="AN17" i="39"/>
  <c r="AF30" i="39"/>
  <c r="Z41" i="39"/>
  <c r="Z9" i="39"/>
  <c r="AH12" i="39"/>
  <c r="R22" i="39"/>
  <c r="Z25" i="39"/>
  <c r="AH28" i="39"/>
  <c r="Z38" i="39"/>
  <c r="AB9" i="39"/>
  <c r="AJ12" i="39"/>
  <c r="T22" i="39"/>
  <c r="AB25" i="39"/>
  <c r="AJ28" i="39"/>
  <c r="AB38" i="39"/>
  <c r="AD9" i="39"/>
  <c r="AL12" i="39"/>
  <c r="N19" i="39"/>
  <c r="V22" i="39"/>
  <c r="AD25" i="39"/>
  <c r="AL28" i="39"/>
  <c r="N35" i="39"/>
  <c r="AD38" i="39"/>
  <c r="X10" i="39"/>
  <c r="AF13" i="39"/>
  <c r="AN16" i="39"/>
  <c r="P23" i="39"/>
  <c r="X26" i="39"/>
  <c r="AF29" i="39"/>
  <c r="AN32" i="39"/>
  <c r="AJ39" i="39"/>
  <c r="AH11" i="39"/>
  <c r="R21" i="39"/>
  <c r="Z24" i="39"/>
  <c r="AH27" i="39"/>
  <c r="R37" i="39"/>
  <c r="AB8" i="39"/>
  <c r="AJ11" i="39"/>
  <c r="T21" i="39"/>
  <c r="AB24" i="39"/>
  <c r="AJ27" i="39"/>
  <c r="T37" i="39"/>
  <c r="AN38" i="39"/>
  <c r="P45" i="39"/>
  <c r="X48" i="39"/>
  <c r="AF51" i="39"/>
  <c r="AN54" i="39"/>
  <c r="AM54" i="39" s="1"/>
  <c r="P61" i="39"/>
  <c r="X64" i="39"/>
  <c r="AF67" i="39"/>
  <c r="AN70" i="39"/>
  <c r="AL77" i="39"/>
  <c r="AH49" i="39"/>
  <c r="R59" i="39"/>
  <c r="Z62" i="39"/>
  <c r="AH65" i="39"/>
  <c r="R75" i="39"/>
  <c r="AJ47" i="39"/>
  <c r="T57" i="39"/>
  <c r="AB60" i="39"/>
  <c r="AJ63" i="39"/>
  <c r="T73" i="39"/>
  <c r="AN76" i="39"/>
  <c r="AM76" i="39" s="1"/>
  <c r="AB82" i="39"/>
  <c r="N46" i="39"/>
  <c r="V49" i="39"/>
  <c r="AD52" i="39"/>
  <c r="AL55" i="39"/>
  <c r="AK55" i="39" s="1"/>
  <c r="N62" i="39"/>
  <c r="V65" i="39"/>
  <c r="AD68" i="39"/>
  <c r="AC68" i="39" s="1"/>
  <c r="AL71" i="39"/>
  <c r="V79" i="39"/>
  <c r="AN37" i="39"/>
  <c r="P44" i="39"/>
  <c r="X47" i="39"/>
  <c r="AF50" i="39"/>
  <c r="AN53" i="39"/>
  <c r="AM53" i="39" s="1"/>
  <c r="P60" i="39"/>
  <c r="X63" i="39"/>
  <c r="AF66" i="39"/>
  <c r="AN69" i="39"/>
  <c r="AM69" i="39" s="1"/>
  <c r="X76" i="39"/>
  <c r="AH48" i="39"/>
  <c r="AG48" i="39" s="1"/>
  <c r="R58" i="39"/>
  <c r="Z61" i="39"/>
  <c r="AH64" i="39"/>
  <c r="AG64" i="39" s="1"/>
  <c r="R74" i="39"/>
  <c r="AB84" i="39"/>
  <c r="T50" i="39"/>
  <c r="AB57" i="39"/>
  <c r="AJ60" i="39"/>
  <c r="AI60" i="39" s="1"/>
  <c r="T72" i="39"/>
  <c r="AL42" i="39"/>
  <c r="AK42" i="39" s="1"/>
  <c r="AD47" i="39"/>
  <c r="V56" i="39"/>
  <c r="AL62" i="39"/>
  <c r="AK62" i="39" s="1"/>
  <c r="V72" i="39"/>
  <c r="AD80" i="39"/>
  <c r="AC80" i="39" s="1"/>
  <c r="R82" i="39"/>
  <c r="AH86" i="39"/>
  <c r="AG86" i="39" s="1"/>
  <c r="I200" i="31"/>
  <c r="AG103" i="39"/>
  <c r="AC81"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37" i="39"/>
  <c r="AI47" i="39"/>
  <c r="AM25" i="39"/>
  <c r="AM41" i="39"/>
  <c r="AM48" i="39"/>
  <c r="AC53" i="39"/>
  <c r="AC69" i="39"/>
  <c r="AK72" i="39"/>
  <c r="AG65" i="39"/>
  <c r="AI13" i="39"/>
  <c r="AM20" i="39"/>
  <c r="AK12" i="39"/>
  <c r="AI15" i="39"/>
  <c r="AI31" i="39"/>
  <c r="AK15" i="39"/>
  <c r="AK31" i="39"/>
  <c r="AM35" i="39"/>
  <c r="AG28" i="39"/>
  <c r="AK30" i="39"/>
  <c r="AI66" i="39"/>
  <c r="AG76" i="39"/>
  <c r="W94" i="39"/>
  <c r="AK66" i="39"/>
  <c r="AI76" i="39"/>
  <c r="AM94" i="39"/>
  <c r="AI80" i="39"/>
  <c r="AG59" i="39"/>
  <c r="AM98" i="39"/>
  <c r="AK51" i="39"/>
  <c r="AM36" i="39"/>
  <c r="AI10" i="39"/>
  <c r="AG24" i="39"/>
  <c r="AM9" i="39"/>
  <c r="AM26" i="39"/>
  <c r="AM42" i="39"/>
  <c r="AG29" i="39"/>
  <c r="AG45" i="39"/>
  <c r="AI49" i="39"/>
  <c r="AI25" i="39"/>
  <c r="AI41" i="39"/>
  <c r="AI48" i="39"/>
  <c r="AK9" i="39"/>
  <c r="AK25" i="39"/>
  <c r="AK41" i="39"/>
  <c r="AK48" i="39"/>
  <c r="AM29" i="39"/>
  <c r="AM45" i="39"/>
  <c r="AG38" i="39"/>
  <c r="AI20" i="39"/>
  <c r="AI36" i="39"/>
  <c r="AI50" i="39"/>
  <c r="AK24" i="39"/>
  <c r="AK40" i="39"/>
  <c r="AM52" i="39"/>
  <c r="W77" i="39"/>
  <c r="AC57" i="39"/>
  <c r="AK60" i="39"/>
  <c r="AC73" i="39"/>
  <c r="AM58" i="39"/>
  <c r="AM74" i="39"/>
  <c r="W82" i="39"/>
  <c r="AG53" i="39"/>
  <c r="AG69" i="39"/>
  <c r="AI53" i="39"/>
  <c r="AC52" i="39"/>
  <c r="AK65" i="39"/>
  <c r="AG43" i="39"/>
  <c r="AM22" i="39"/>
  <c r="AI27" i="39"/>
  <c r="AI16" i="39"/>
  <c r="AK16" i="39"/>
  <c r="AM16" i="39"/>
  <c r="AG13" i="39"/>
  <c r="AI57" i="39"/>
  <c r="AK47" i="39"/>
  <c r="AZ277" i="1"/>
  <c r="AG70" i="39"/>
  <c r="AG34" i="39"/>
  <c r="AG18" i="39"/>
  <c r="AM27" i="39"/>
  <c r="AK44" i="39"/>
  <c r="AG21" i="39"/>
  <c r="AK28" i="39"/>
  <c r="AI42" i="39"/>
  <c r="AM10" i="39"/>
  <c r="AK8" i="39"/>
  <c r="AG9" i="39"/>
  <c r="AZ294" i="1"/>
  <c r="I46" i="31"/>
  <c r="I67" i="31"/>
  <c r="I26" i="31"/>
  <c r="I60" i="31"/>
  <c r="AG46" i="39"/>
  <c r="AK29" i="39"/>
  <c r="AK71" i="39"/>
  <c r="AG8" i="39"/>
  <c r="AI18" i="39"/>
  <c r="AG15" i="39"/>
  <c r="AI19" i="39"/>
  <c r="AI34" i="39"/>
  <c r="AK23" i="39"/>
  <c r="AI32" i="39"/>
  <c r="AI12" i="39"/>
  <c r="AK22" i="39"/>
  <c r="AM30" i="39"/>
  <c r="AM57" i="39"/>
  <c r="AM61"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G190" i="39"/>
  <c r="AI204" i="39"/>
  <c r="AI97" i="39"/>
  <c r="AK110" i="39"/>
  <c r="AK200" i="39"/>
  <c r="AM139" i="39"/>
  <c r="AM153" i="39"/>
  <c r="AG178" i="39"/>
  <c r="AG57" i="39"/>
  <c r="AI206" i="39"/>
  <c r="AI85" i="39"/>
  <c r="AK162" i="39"/>
  <c r="AK104" i="39"/>
  <c r="AM127" i="39"/>
  <c r="AM205" i="39"/>
  <c r="AG110" i="39"/>
  <c r="AI188" i="39"/>
  <c r="AI202" i="39"/>
  <c r="AI17" i="39"/>
  <c r="AK94" i="39"/>
  <c r="AM59" i="39"/>
  <c r="AM137" i="39"/>
  <c r="AG138" i="39"/>
  <c r="AI152" i="39"/>
  <c r="AI166" i="39"/>
  <c r="AI45" i="39"/>
  <c r="AK58" i="39"/>
  <c r="AM204" i="39"/>
  <c r="AM101" i="39"/>
  <c r="AG102" i="39"/>
  <c r="AI180" i="39"/>
  <c r="AI130" i="39"/>
  <c r="AI9" i="39"/>
  <c r="AK86" i="39"/>
  <c r="AM136" i="39"/>
  <c r="AM122" i="39"/>
  <c r="AI82" i="39"/>
  <c r="AM67" i="39"/>
  <c r="AG195" i="39"/>
  <c r="AI125" i="39"/>
  <c r="AM110" i="39"/>
  <c r="AG159" i="39"/>
  <c r="AK191" i="39"/>
  <c r="AM177" i="39"/>
  <c r="AG123" i="39"/>
  <c r="AK35" i="39"/>
  <c r="AM21" i="39"/>
  <c r="AG119"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K64" i="39"/>
  <c r="AM95" i="39"/>
  <c r="AM109" i="39"/>
  <c r="AG78" i="39"/>
  <c r="AI156" i="39"/>
  <c r="AK183" i="39"/>
  <c r="AM144" i="39"/>
  <c r="AM105" i="39"/>
  <c r="AG42" i="39"/>
  <c r="AI120" i="39"/>
  <c r="AI134" i="39"/>
  <c r="AK147" i="39"/>
  <c r="AK26" i="39"/>
  <c r="AM172" i="39"/>
  <c r="AM190" i="39"/>
  <c r="AI84" i="39"/>
  <c r="AI98" i="39"/>
  <c r="AK175" i="39"/>
  <c r="AK189" i="39"/>
  <c r="AM104"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M112" i="39"/>
  <c r="AM194" i="39"/>
  <c r="AM73" i="39"/>
  <c r="AG10" i="39"/>
  <c r="AI88" i="39"/>
  <c r="AI102" i="39"/>
  <c r="AK115" i="39"/>
  <c r="AK193" i="39"/>
  <c r="AM140" i="39"/>
  <c r="AM158" i="39"/>
  <c r="AM37" i="39"/>
  <c r="AI187" i="39"/>
  <c r="AK143" i="39"/>
  <c r="AK157" i="39"/>
  <c r="AM72" i="39"/>
  <c r="AM193" i="39"/>
  <c r="X58" i="2"/>
  <c r="AG19" i="39"/>
  <c r="AK67"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M93" i="39"/>
  <c r="AG30" i="39"/>
  <c r="AI108" i="39"/>
  <c r="AI5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G47" i="39"/>
  <c r="AK95" i="39"/>
  <c r="AM81" i="39"/>
  <c r="AG90" i="39"/>
  <c r="AK138" i="39"/>
  <c r="AG180" i="39"/>
  <c r="AG157" i="39"/>
  <c r="AK205" i="39"/>
  <c r="AG144" i="39"/>
  <c r="AI200" i="39"/>
  <c r="AK49" i="39"/>
  <c r="AG140" i="39"/>
  <c r="AI196" i="39"/>
  <c r="AK45" i="39"/>
  <c r="AG136" i="39"/>
  <c r="AI168" i="39"/>
  <c r="AK17" i="39"/>
  <c r="AI171" i="39"/>
  <c r="AM152" i="39"/>
  <c r="AM199" i="39"/>
  <c r="AG98" i="39"/>
  <c r="AI112" i="39"/>
  <c r="AI126" i="39"/>
  <c r="AK203" i="39"/>
  <c r="AK18" i="39"/>
  <c r="AM164" i="39"/>
  <c r="AM47" i="39"/>
  <c r="AG197" i="39"/>
  <c r="AI26" i="39"/>
  <c r="AK103" i="39"/>
  <c r="AK181" i="39"/>
  <c r="AM64" i="39"/>
  <c r="AM146" i="39"/>
  <c r="AG185" i="39"/>
  <c r="AI199" i="39"/>
  <c r="AI78" i="39"/>
  <c r="AK91" i="39"/>
  <c r="AK169" i="39"/>
  <c r="AM116" i="39"/>
  <c r="AM134" i="39"/>
  <c r="AM13" i="39"/>
  <c r="AG181" i="39"/>
  <c r="AI131" i="39"/>
  <c r="AK101" i="39"/>
  <c r="AM130" i="39"/>
  <c r="AG67" i="39"/>
  <c r="AG145" i="39"/>
  <c r="AI159" i="39"/>
  <c r="AI173" i="39"/>
  <c r="AK129" i="39"/>
  <c r="AM12" i="39"/>
  <c r="X40" i="2"/>
  <c r="AG109" i="39"/>
  <c r="AI123" i="39"/>
  <c r="AI201" i="39"/>
  <c r="AK93" i="39"/>
  <c r="AM179" i="39"/>
  <c r="AM97" i="39"/>
  <c r="AZ9" i="1"/>
  <c r="AZ123" i="1"/>
  <c r="AZ226" i="1"/>
  <c r="AI52" i="39"/>
  <c r="AK100" i="39"/>
  <c r="AK132" i="39"/>
  <c r="AI72" i="39"/>
  <c r="AI28" i="39"/>
  <c r="AK164" i="39"/>
  <c r="AK52" i="39"/>
  <c r="AK84" i="39"/>
  <c r="AG208" i="39"/>
  <c r="AK116" i="39"/>
  <c r="AK196" i="39"/>
  <c r="AK36" i="39"/>
  <c r="AM208" i="39"/>
  <c r="AK148" i="39"/>
  <c r="AI68" i="39"/>
  <c r="AK180" i="39"/>
  <c r="AK88" i="39"/>
  <c r="AI40" i="39"/>
  <c r="AK176" i="39"/>
  <c r="AK20" i="39"/>
  <c r="AK156" i="39"/>
  <c r="AK92" i="39"/>
  <c r="AK124" i="39"/>
  <c r="AK188" i="39"/>
  <c r="AI56" i="39"/>
  <c r="AK112" i="39"/>
  <c r="AI208" i="39"/>
  <c r="AK68" i="39"/>
  <c r="AI24" i="39"/>
  <c r="AK56" i="39"/>
  <c r="AK208" i="39"/>
  <c r="AK207" i="39"/>
  <c r="AI8" i="39"/>
  <c r="AK144" i="39"/>
  <c r="I80" i="31"/>
  <c r="AK152" i="39"/>
  <c r="AI44" i="39"/>
  <c r="AK184" i="39"/>
  <c r="AI64" i="39"/>
  <c r="AM129" i="39"/>
  <c r="AM186" i="39"/>
  <c r="AM40" i="39"/>
  <c r="AM65" i="39"/>
  <c r="AM154" i="39"/>
  <c r="AM115" i="39"/>
  <c r="AM200" i="39"/>
  <c r="AK79" i="39"/>
  <c r="AI137" i="39"/>
  <c r="AI194" i="39"/>
  <c r="AI116" i="39"/>
  <c r="AG31" i="39"/>
  <c r="AM165" i="39"/>
  <c r="AM23" i="39"/>
  <c r="AK122" i="39"/>
  <c r="AK179" i="39"/>
  <c r="AI38" i="39"/>
  <c r="AI95" i="39"/>
  <c r="AG17" i="39"/>
  <c r="AG74" i="39"/>
  <c r="AM66" i="39"/>
  <c r="AM123" i="39"/>
  <c r="AM176" i="39"/>
  <c r="AK165" i="39"/>
  <c r="AI81" i="39"/>
  <c r="AI138" i="39"/>
  <c r="AI195" i="39"/>
  <c r="AG117" i="39"/>
  <c r="AG174" i="39"/>
  <c r="AM141" i="39"/>
  <c r="AM198" i="39"/>
  <c r="AK98" i="39"/>
  <c r="AK155" i="39"/>
  <c r="AI14" i="39"/>
  <c r="AI71" i="39"/>
  <c r="AI192" i="39"/>
  <c r="AG50" i="39"/>
  <c r="X60" i="2"/>
  <c r="AM18" i="39"/>
  <c r="AM75" i="39"/>
  <c r="AM128" i="39"/>
  <c r="AK117" i="39"/>
  <c r="AK174" i="39"/>
  <c r="AI33" i="39"/>
  <c r="AI90" i="39"/>
  <c r="AI147" i="39"/>
  <c r="AG126" i="39"/>
  <c r="AM125" i="39"/>
  <c r="AM182" i="39"/>
  <c r="AK82" i="39"/>
  <c r="AK139" i="39"/>
  <c r="AI197" i="39"/>
  <c r="AI55" i="39"/>
  <c r="AI176" i="39"/>
  <c r="AM85" i="39"/>
  <c r="AI136" i="39"/>
  <c r="AG203" i="39"/>
  <c r="AK198" i="39"/>
  <c r="AG93" i="39"/>
  <c r="AG36" i="39"/>
  <c r="AM174" i="39"/>
  <c r="AK131" i="39"/>
  <c r="AG26" i="39"/>
  <c r="AG72" i="39"/>
  <c r="AM202" i="39"/>
  <c r="AK159" i="39"/>
  <c r="AG54" i="39"/>
  <c r="AM206" i="39"/>
  <c r="AK163" i="39"/>
  <c r="AG58" i="39"/>
  <c r="AG80" i="39"/>
  <c r="AM163" i="39"/>
  <c r="AI121" i="39"/>
  <c r="AG116" i="39"/>
  <c r="AM92" i="39"/>
  <c r="AI54" i="39"/>
  <c r="AG99" i="39"/>
  <c r="AG152" i="39"/>
  <c r="AK136" i="39"/>
  <c r="AI11" i="39"/>
  <c r="AG135" i="39"/>
  <c r="AG188" i="39"/>
  <c r="I75" i="31"/>
  <c r="AM147" i="39"/>
  <c r="AK54" i="39"/>
  <c r="AK111" i="39"/>
  <c r="AI169" i="39"/>
  <c r="AI148" i="39"/>
  <c r="AG205" i="39"/>
  <c r="AG63" i="39"/>
  <c r="AM197" i="39"/>
  <c r="AM55" i="39"/>
  <c r="AM108" i="39"/>
  <c r="AK97" i="39"/>
  <c r="AK154" i="39"/>
  <c r="AI70" i="39"/>
  <c r="AI127" i="39"/>
  <c r="AG49" i="39"/>
  <c r="AG106" i="39"/>
  <c r="AM155" i="39"/>
  <c r="AK32"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15" i="39"/>
  <c r="AM68" i="39"/>
  <c r="AK114" i="39"/>
  <c r="AK171" i="39"/>
  <c r="AI30" i="39"/>
  <c r="AI87" i="39"/>
  <c r="AG66" i="39"/>
  <c r="AM14" i="39"/>
  <c r="AK170" i="39"/>
  <c r="AG32" i="39"/>
  <c r="AM170" i="39"/>
  <c r="AK127" i="39"/>
  <c r="AG22"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G44" i="39"/>
  <c r="AI203" i="39"/>
  <c r="AM184" i="39"/>
  <c r="AG40" i="39"/>
  <c r="AI175" i="39"/>
  <c r="AM156" i="39"/>
  <c r="AG207" i="39"/>
  <c r="AI43" i="39"/>
  <c r="AM24" i="39"/>
  <c r="AG171" i="39"/>
  <c r="AI86" i="39"/>
  <c r="AM71" i="39"/>
  <c r="AG201" i="39"/>
  <c r="AI94" i="39"/>
  <c r="AK107" i="39"/>
  <c r="AK185" i="39"/>
  <c r="AM150" i="39"/>
  <c r="AG165" i="39"/>
  <c r="AI115" i="39"/>
  <c r="AI193" i="39"/>
  <c r="AK85" i="39"/>
  <c r="AM32" i="39"/>
  <c r="AM114" i="39"/>
  <c r="AG75" i="39"/>
  <c r="AG153" i="39"/>
  <c r="AI167" i="39"/>
  <c r="AI181" i="39"/>
  <c r="AK59" i="39"/>
  <c r="AK137"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M33" i="39"/>
  <c r="AG124" i="39"/>
  <c r="AG189" i="39"/>
  <c r="AK38" i="39"/>
  <c r="AG88" i="39"/>
  <c r="AG33" i="39"/>
  <c r="AK81" i="39"/>
  <c r="AG52" i="39"/>
  <c r="AI100" i="39"/>
  <c r="AG16" i="39"/>
  <c r="AI79" i="39"/>
  <c r="AM60" i="39"/>
  <c r="AG12" i="39"/>
  <c r="AI75" i="39"/>
  <c r="AM56"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121" i="39"/>
  <c r="AI135" i="39"/>
  <c r="AI149" i="39"/>
  <c r="AK27" i="39"/>
  <c r="AK105" i="39"/>
  <c r="AM191" i="39"/>
  <c r="AM70" i="39"/>
  <c r="AG39" i="39"/>
  <c r="AI67" i="39"/>
  <c r="AI145" i="39"/>
  <c r="AK158" i="39"/>
  <c r="AK37" i="39"/>
  <c r="AM187" i="39"/>
  <c r="AM201" i="39"/>
  <c r="AG202" i="39"/>
  <c r="AI109" i="39"/>
  <c r="AK186" i="39"/>
  <c r="AM151" i="39"/>
  <c r="AG166" i="39"/>
  <c r="AI59" i="39"/>
  <c r="AI73" i="39"/>
  <c r="AK150" i="39"/>
  <c r="AK108" i="39"/>
  <c r="AM51" i="39"/>
  <c r="X38" i="2"/>
  <c r="AG92" i="39"/>
  <c r="AG61" i="39"/>
  <c r="AM120" i="39"/>
  <c r="AG56" i="39"/>
  <c r="AI104" i="39"/>
  <c r="AM167" i="39"/>
  <c r="AG20" i="39"/>
  <c r="AI107" i="39"/>
  <c r="AG187" i="39"/>
  <c r="AI150" i="39"/>
  <c r="AM78" i="39"/>
  <c r="AG183" i="39"/>
  <c r="AI146" i="39"/>
  <c r="AG179" i="39"/>
  <c r="AI118" i="39"/>
  <c r="AM46" i="39"/>
  <c r="AG143" i="39"/>
  <c r="AI185" i="39"/>
  <c r="AM113" i="39"/>
  <c r="AG107" i="39"/>
  <c r="AI29" i="39"/>
  <c r="AG137" i="39"/>
  <c r="AI151" i="39"/>
  <c r="AI165" i="39"/>
  <c r="AK43" i="39"/>
  <c r="AK121" i="39"/>
  <c r="AM207" i="39"/>
  <c r="AM86" i="39"/>
  <c r="AG23" i="39"/>
  <c r="AG37" i="39"/>
  <c r="AI51" i="39"/>
  <c r="AI129" i="39"/>
  <c r="AK142" i="39"/>
  <c r="AK21" i="39"/>
  <c r="AM171" i="39"/>
  <c r="AM185" i="39"/>
  <c r="AG11" i="39"/>
  <c r="AG89" i="39"/>
  <c r="AI39" i="39"/>
  <c r="AI117" i="39"/>
  <c r="AK194" i="39"/>
  <c r="AM159" i="39"/>
  <c r="AM38" i="39"/>
  <c r="AG142" i="39"/>
  <c r="AI35" i="39"/>
  <c r="AK126" i="39"/>
  <c r="AK172" i="39"/>
  <c r="AM91" i="39"/>
  <c r="AM169" i="39"/>
  <c r="AG170" i="39"/>
  <c r="AI184" i="39"/>
  <c r="AI198" i="39"/>
  <c r="AI77"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4" i="1"/>
  <c r="AZ430" i="1"/>
  <c r="AZ445" i="1"/>
  <c r="AZ439" i="1"/>
  <c r="AZ442" i="1"/>
  <c r="AZ433" i="1"/>
  <c r="AZ434" i="1"/>
  <c r="AZ431" i="1"/>
  <c r="AZ414" i="1"/>
  <c r="AZ440" i="1"/>
  <c r="AZ437" i="1"/>
  <c r="AZ417" i="1"/>
  <c r="AZ443" i="1"/>
  <c r="AZ438" i="1"/>
  <c r="AZ441" i="1"/>
  <c r="AZ422" i="1"/>
  <c r="AZ413" i="1"/>
  <c r="AZ167" i="1"/>
  <c r="AZ407" i="1"/>
  <c r="AZ403" i="1"/>
  <c r="AZ399" i="1"/>
  <c r="AZ395" i="1"/>
  <c r="AZ383" i="1"/>
  <c r="AZ381" i="1"/>
  <c r="AZ378" i="1"/>
  <c r="AZ400" i="1"/>
  <c r="AZ396" i="1"/>
  <c r="AZ384" i="1"/>
  <c r="AZ379" i="1"/>
  <c r="AZ166" i="1"/>
  <c r="AZ411" i="1"/>
  <c r="AZ410" i="1"/>
  <c r="AZ401" i="1"/>
  <c r="AZ397" i="1"/>
  <c r="AZ393" i="1"/>
  <c r="AZ385" i="1"/>
  <c r="AZ382" i="1"/>
  <c r="AZ406" i="1"/>
  <c r="AZ388" i="1"/>
  <c r="AZ367" i="1"/>
  <c r="AZ361" i="1"/>
  <c r="AZ364" i="1"/>
  <c r="AZ362" i="1"/>
  <c r="AZ358" i="1"/>
  <c r="AZ356" i="1"/>
  <c r="AZ352" i="1"/>
  <c r="AZ348" i="1"/>
  <c r="AZ376" i="1"/>
  <c r="AZ374" i="1"/>
  <c r="AZ371" i="1"/>
  <c r="AZ369" i="1"/>
  <c r="AZ353" i="1"/>
  <c r="AZ349" i="1"/>
  <c r="AZ394" i="1"/>
  <c r="AZ359" i="1"/>
  <c r="AZ398" i="1"/>
  <c r="AZ375" i="1"/>
  <c r="AZ360" i="1"/>
  <c r="AZ357" i="1"/>
  <c r="AZ354" i="1"/>
  <c r="AZ350" i="1"/>
  <c r="AZ402" i="1"/>
  <c r="AZ347" i="1"/>
  <c r="AZ346" i="1"/>
  <c r="AZ340" i="1"/>
  <c r="AZ336" i="1"/>
  <c r="AZ333" i="1"/>
  <c r="AZ331" i="1"/>
  <c r="AZ355" i="1"/>
  <c r="AZ343" i="1"/>
  <c r="AZ339" i="1"/>
  <c r="AZ337" i="1"/>
  <c r="AZ329" i="1"/>
  <c r="AZ327" i="1"/>
  <c r="AZ325" i="1"/>
  <c r="AZ323" i="1"/>
  <c r="AZ321" i="1"/>
  <c r="AZ330" i="1"/>
  <c r="AZ341" i="1"/>
  <c r="AZ338" i="1"/>
  <c r="AZ334" i="1"/>
  <c r="AZ328" i="1"/>
  <c r="AZ344" i="1"/>
  <c r="AZ335" i="1"/>
  <c r="AZ332" i="1"/>
  <c r="AZ326" i="1"/>
  <c r="AZ324" i="1"/>
  <c r="AZ322" i="1"/>
  <c r="AZ313" i="1"/>
  <c r="AZ308" i="1"/>
  <c r="AZ288" i="1"/>
  <c r="AZ284" i="1"/>
  <c r="AZ306" i="1"/>
  <c r="AZ303" i="1"/>
  <c r="AZ300" i="1"/>
  <c r="AZ320" i="1"/>
  <c r="AZ314" i="1"/>
  <c r="AZ304" i="1"/>
  <c r="AZ289" i="1"/>
  <c r="AZ285" i="1"/>
  <c r="AZ311" i="1"/>
  <c r="AZ301" i="1"/>
  <c r="AZ297" i="1"/>
  <c r="AZ342" i="1"/>
  <c r="AZ317" i="1"/>
  <c r="AZ291" i="1"/>
  <c r="AZ305" i="1"/>
  <c r="AZ302" i="1"/>
  <c r="AZ298" i="1"/>
  <c r="AZ310" i="1"/>
  <c r="AZ287" i="1"/>
  <c r="AZ274" i="1"/>
  <c r="AZ266" i="1"/>
  <c r="AZ264" i="1"/>
  <c r="AZ258" i="1"/>
  <c r="AZ254" i="1"/>
  <c r="AZ286" i="1"/>
  <c r="AZ283" i="1"/>
  <c r="AZ262" i="1"/>
  <c r="AZ280" i="1"/>
  <c r="AZ278" i="1"/>
  <c r="AZ319" i="1"/>
  <c r="AZ312" i="1"/>
  <c r="AZ295" i="1"/>
  <c r="AZ290" i="1"/>
  <c r="AZ265" i="1"/>
  <c r="AZ275" i="1"/>
  <c r="AZ263" i="1"/>
  <c r="AZ279" i="1"/>
  <c r="AZ267" i="1"/>
  <c r="AZ260" i="1"/>
  <c r="AZ253" i="1"/>
  <c r="AZ242" i="1"/>
  <c r="AZ239" i="1"/>
  <c r="AZ235" i="1"/>
  <c r="AZ223" i="1"/>
  <c r="AZ351" i="1"/>
  <c r="AZ281" i="1"/>
  <c r="AZ259" i="1"/>
  <c r="AZ248" i="1"/>
  <c r="AZ231" i="1"/>
  <c r="AZ245" i="1"/>
  <c r="AZ232" i="1"/>
  <c r="AZ224" i="1"/>
  <c r="AZ222" i="1"/>
  <c r="AZ251" i="1"/>
  <c r="AZ229" i="1"/>
  <c r="AZ249" i="1"/>
  <c r="AZ236" i="1"/>
  <c r="AZ233" i="1"/>
  <c r="AZ221" i="1"/>
  <c r="AZ268" i="1"/>
  <c r="AZ261" i="1"/>
  <c r="AZ247" i="1"/>
  <c r="AZ238" i="1"/>
  <c r="AZ243" i="1"/>
  <c r="AZ230" i="1"/>
  <c r="AZ225" i="1"/>
  <c r="AZ227" i="1"/>
  <c r="AZ220" i="1"/>
  <c r="AZ216" i="1"/>
  <c r="AZ209" i="1"/>
  <c r="AZ196" i="1"/>
  <c r="AZ183" i="1"/>
  <c r="AZ212" i="1"/>
  <c r="AZ201" i="1"/>
  <c r="AZ194" i="1"/>
  <c r="AZ192" i="1"/>
  <c r="AZ190" i="1"/>
  <c r="AZ188" i="1"/>
  <c r="AZ185" i="1"/>
  <c r="AZ181" i="1"/>
  <c r="AZ219" i="1"/>
  <c r="AZ189" i="1"/>
  <c r="AZ218" i="1"/>
  <c r="AZ210" i="1"/>
  <c r="AZ205" i="1"/>
  <c r="AZ211" i="1"/>
  <c r="AZ206" i="1"/>
  <c r="AZ203" i="1"/>
  <c r="AZ191" i="1"/>
  <c r="AZ208" i="1"/>
  <c r="AZ204" i="1"/>
  <c r="AZ195" i="1"/>
  <c r="AZ193" i="1"/>
  <c r="AZ186"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2"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8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8" i="31"/>
  <c r="I90" i="31"/>
  <c r="I104" i="31"/>
  <c r="I71" i="31"/>
  <c r="I99" i="31"/>
  <c r="I216" i="31"/>
  <c r="I77" i="31"/>
  <c r="I89" i="31"/>
  <c r="I47" i="31"/>
  <c r="I212" i="31"/>
  <c r="I98" i="31"/>
  <c r="I214" i="31"/>
  <c r="I78" i="31"/>
  <c r="I29" i="31"/>
  <c r="I87" i="31"/>
  <c r="I85" i="31"/>
  <c r="I43" i="31"/>
  <c r="I211" i="31"/>
  <c r="I97" i="31"/>
  <c r="I213" i="31"/>
  <c r="I27" i="31"/>
  <c r="I44" i="31"/>
  <c r="I91" i="31"/>
  <c r="I93" i="31"/>
  <c r="I219" i="31"/>
  <c r="I57" i="31"/>
  <c r="I25" i="31"/>
  <c r="I105" i="31"/>
  <c r="I96" i="31"/>
  <c r="I101" i="31"/>
  <c r="I215" i="31"/>
  <c r="I72" i="31"/>
  <c r="I100" i="31"/>
  <c r="I217" i="31"/>
  <c r="I65" i="31"/>
  <c r="I88" i="31"/>
  <c r="I103" i="31"/>
  <c r="I49" i="31"/>
  <c r="I28" i="31"/>
  <c r="I68" i="31"/>
  <c r="I63" i="31"/>
  <c r="I74" i="31"/>
  <c r="I48" i="31"/>
  <c r="I61" i="31"/>
  <c r="I95" i="31"/>
  <c r="I86" i="31"/>
  <c r="I59" i="31"/>
  <c r="I23" i="31"/>
  <c r="I79" i="31"/>
  <c r="I94" i="31"/>
  <c r="I210" i="31"/>
  <c r="I70" i="31"/>
  <c r="I69" i="31"/>
  <c r="I62" i="31"/>
  <c r="I92" i="31"/>
  <c r="I209"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106" i="39"/>
  <c r="AC49" i="39"/>
  <c r="AC64" i="39"/>
  <c r="AC99" i="39"/>
  <c r="AC67" i="39"/>
  <c r="AC58" i="39"/>
  <c r="AC56" i="39"/>
  <c r="AC86" i="39"/>
  <c r="AC101" i="39"/>
  <c r="AC91" i="39"/>
  <c r="AC98" i="39"/>
  <c r="AC93" i="39"/>
  <c r="AC70" i="39"/>
  <c r="AC61" i="39"/>
  <c r="AE109" i="39"/>
  <c r="U112" i="39"/>
  <c r="U113" i="39"/>
  <c r="AC75" i="39"/>
  <c r="AC78" i="39"/>
  <c r="AC126" i="39"/>
  <c r="AC122" i="39"/>
  <c r="AE162" i="39"/>
  <c r="AC102" i="39"/>
  <c r="AE142" i="39"/>
  <c r="AE111" i="39"/>
  <c r="AC115" i="39"/>
  <c r="AC125" i="39"/>
  <c r="AE189" i="39"/>
  <c r="AE150" i="39"/>
  <c r="AE113" i="39"/>
  <c r="AC120" i="39"/>
  <c r="AE126" i="39"/>
  <c r="U133" i="39"/>
  <c r="AC130" i="39"/>
  <c r="AC118" i="39"/>
  <c r="AC129" i="39"/>
  <c r="AC97" i="39"/>
  <c r="AE149" i="39"/>
  <c r="AE127" i="39"/>
  <c r="AE116" i="39"/>
  <c r="AC104" i="39"/>
  <c r="AC89" i="39"/>
  <c r="U176" i="39"/>
  <c r="AC114" i="39"/>
  <c r="AC131" i="39"/>
  <c r="AC119" i="39"/>
  <c r="AC95"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9" i="31" s="1" a="1"/>
  <c r="L219"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87" i="31"/>
  <c r="H105" i="31"/>
  <c r="H100" i="31"/>
  <c r="H81" i="31"/>
  <c r="H96" i="31"/>
  <c r="H210" i="31"/>
  <c r="H86" i="31"/>
  <c r="H99" i="31"/>
  <c r="H55" i="31"/>
  <c r="H211" i="31"/>
  <c r="H89" i="31"/>
  <c r="H101" i="31"/>
  <c r="H51" i="31"/>
  <c r="H94" i="31"/>
  <c r="H103" i="31"/>
  <c r="H102" i="31"/>
  <c r="H82" i="31"/>
  <c r="H215" i="31"/>
  <c r="H83" i="31"/>
  <c r="H104" i="31"/>
  <c r="H41" i="31"/>
  <c r="H218" i="31"/>
  <c r="H95" i="31"/>
  <c r="H92" i="31"/>
  <c r="H217" i="31"/>
  <c r="H88" i="31"/>
  <c r="H97" i="31"/>
  <c r="H85" i="31"/>
  <c r="H98" i="31"/>
  <c r="H2" i="31"/>
  <c r="AQ277" i="1" l="1"/>
  <c r="AR277" i="1"/>
  <c r="AO277" i="1"/>
  <c r="AP277" i="1"/>
  <c r="AN277" i="1"/>
  <c r="AM277" i="1"/>
  <c r="AG277" i="1"/>
  <c r="AH277" i="1"/>
  <c r="AJ277" i="1"/>
  <c r="AC277" i="1"/>
  <c r="AK277" i="1"/>
  <c r="AA277" i="1"/>
  <c r="AF277" i="1"/>
  <c r="Y277" i="1"/>
  <c r="Z277" i="1"/>
  <c r="AI277" i="1"/>
  <c r="AL277" i="1"/>
  <c r="AD277" i="1"/>
  <c r="AB277" i="1"/>
  <c r="AE277"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6" i="1"/>
  <c r="AF226" i="1"/>
  <c r="AJ226" i="1"/>
  <c r="AG123" i="1"/>
  <c r="AI123" i="1"/>
  <c r="AP123" i="1"/>
  <c r="AP226" i="1"/>
  <c r="AL226" i="1"/>
  <c r="AB226" i="1"/>
  <c r="AR123" i="1"/>
  <c r="AE123" i="1"/>
  <c r="AB123" i="1"/>
  <c r="AH226" i="1"/>
  <c r="AD226" i="1"/>
  <c r="AO123" i="1"/>
  <c r="Z123" i="1"/>
  <c r="Y123" i="1"/>
  <c r="Z226" i="1"/>
  <c r="AM226" i="1"/>
  <c r="AC123" i="1"/>
  <c r="AQ123" i="1"/>
  <c r="AJ123" i="1"/>
  <c r="AO226" i="1"/>
  <c r="AE226" i="1"/>
  <c r="AF123" i="1"/>
  <c r="AM123" i="1"/>
  <c r="AG226" i="1"/>
  <c r="AK226" i="1"/>
  <c r="AA123" i="1"/>
  <c r="AH123" i="1"/>
  <c r="AQ226" i="1"/>
  <c r="Y226" i="1"/>
  <c r="AC226" i="1"/>
  <c r="AK123" i="1"/>
  <c r="AI226" i="1"/>
  <c r="AN226" i="1"/>
  <c r="AR226" i="1"/>
  <c r="AR19" i="1"/>
  <c r="AQ205" i="1"/>
  <c r="AQ53" i="1"/>
  <c r="AQ19" i="1"/>
  <c r="AQ329" i="1"/>
  <c r="AQ311" i="1"/>
  <c r="AR311" i="1"/>
  <c r="AR206" i="1"/>
  <c r="AR12" i="1"/>
  <c r="AQ20" i="1"/>
  <c r="AQ167" i="1"/>
  <c r="AR99" i="1"/>
  <c r="AQ166" i="1"/>
  <c r="AQ170" i="1"/>
  <c r="AR330" i="1"/>
  <c r="AR20" i="1"/>
  <c r="AQ206" i="1"/>
  <c r="AR406" i="1"/>
  <c r="AR171" i="1"/>
  <c r="AQ406" i="1"/>
  <c r="AQ330" i="1"/>
  <c r="AQ171" i="1"/>
  <c r="AR329" i="1"/>
  <c r="AQ374" i="1"/>
  <c r="AQ99" i="1"/>
  <c r="AR205" i="1"/>
  <c r="AR53" i="1"/>
  <c r="AQ12" i="1"/>
  <c r="AR166" i="1"/>
  <c r="AR167" i="1"/>
  <c r="AR374" i="1"/>
  <c r="AR170" i="1"/>
  <c r="AQ2" i="1"/>
  <c r="AP166" i="1"/>
  <c r="AP374" i="1"/>
  <c r="AP170" i="1"/>
  <c r="AP99" i="1"/>
  <c r="AO166" i="1"/>
  <c r="AO311" i="1"/>
  <c r="AO12" i="1"/>
  <c r="AO171" i="1"/>
  <c r="AO330" i="1"/>
  <c r="AP311" i="1"/>
  <c r="AP206" i="1"/>
  <c r="AP19" i="1"/>
  <c r="AP167" i="1"/>
  <c r="AP330" i="1"/>
  <c r="AO167" i="1"/>
  <c r="AO406" i="1"/>
  <c r="AO374" i="1"/>
  <c r="AO170" i="1"/>
  <c r="AO20" i="1"/>
  <c r="AO329" i="1"/>
  <c r="AP406" i="1"/>
  <c r="AO19" i="1"/>
  <c r="AP205" i="1"/>
  <c r="AP20" i="1"/>
  <c r="AO53" i="1"/>
  <c r="AP329" i="1"/>
  <c r="AP171" i="1"/>
  <c r="AP53" i="1"/>
  <c r="AP12" i="1"/>
  <c r="AO206" i="1"/>
  <c r="AO99" i="1"/>
  <c r="AO205" i="1"/>
  <c r="AO227" i="1"/>
  <c r="AP80" i="1"/>
  <c r="AP227" i="1"/>
  <c r="AP219" i="1"/>
  <c r="AO219" i="1"/>
  <c r="AR80" i="1"/>
  <c r="AR219" i="1"/>
  <c r="AR227" i="1"/>
  <c r="AQ80" i="1"/>
  <c r="AQ227" i="1"/>
  <c r="AQ219" i="1"/>
  <c r="AO80" i="1"/>
  <c r="AR119" i="1"/>
  <c r="AO119" i="1"/>
  <c r="AQ220" i="1"/>
  <c r="AP220" i="1"/>
  <c r="AO220" i="1"/>
  <c r="AP119" i="1"/>
  <c r="AR220"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2" i="1"/>
  <c r="AQ303" i="1"/>
  <c r="AP60" i="1"/>
  <c r="AP122" i="1"/>
  <c r="AQ444" i="1"/>
  <c r="AP378" i="1"/>
  <c r="AQ231" i="1"/>
  <c r="AR229" i="1"/>
  <c r="AR212" i="1"/>
  <c r="AP303" i="1"/>
  <c r="AO60" i="1"/>
  <c r="AO122" i="1"/>
  <c r="AP444" i="1"/>
  <c r="AO378" i="1"/>
  <c r="AP231" i="1"/>
  <c r="AO229" i="1"/>
  <c r="AR201" i="1"/>
  <c r="AR437" i="1"/>
  <c r="AQ430" i="1"/>
  <c r="AQ407" i="1"/>
  <c r="AP422" i="1"/>
  <c r="AR11" i="1"/>
  <c r="AQ201" i="1"/>
  <c r="AQ437" i="1"/>
  <c r="AP430" i="1"/>
  <c r="AP407" i="1"/>
  <c r="AO422" i="1"/>
  <c r="AQ11" i="1"/>
  <c r="AP201" i="1"/>
  <c r="AP437" i="1"/>
  <c r="AO430" i="1"/>
  <c r="AO407" i="1"/>
  <c r="AR422" i="1"/>
  <c r="AP11" i="1"/>
  <c r="AO201" i="1"/>
  <c r="AO437" i="1"/>
  <c r="AR430" i="1"/>
  <c r="AR407" i="1"/>
  <c r="AQ422" i="1"/>
  <c r="AO11" i="1"/>
  <c r="AQ212" i="1"/>
  <c r="AO303" i="1"/>
  <c r="AR60" i="1"/>
  <c r="AR122" i="1"/>
  <c r="AO444" i="1"/>
  <c r="AR378" i="1"/>
  <c r="AO231" i="1"/>
  <c r="AQ229" i="1"/>
  <c r="AP212" i="1"/>
  <c r="AR303" i="1"/>
  <c r="AQ60" i="1"/>
  <c r="AQ122" i="1"/>
  <c r="AR444" i="1"/>
  <c r="AQ378" i="1"/>
  <c r="AR231" i="1"/>
  <c r="AP229" i="1"/>
  <c r="AR434" i="1"/>
  <c r="AQ434" i="1"/>
  <c r="AP434" i="1"/>
  <c r="AO434" i="1"/>
  <c r="AP433" i="1"/>
  <c r="AQ361" i="1"/>
  <c r="AR225" i="1"/>
  <c r="AQ116" i="1"/>
  <c r="AO433" i="1"/>
  <c r="AR361" i="1"/>
  <c r="AQ225" i="1"/>
  <c r="AR433" i="1"/>
  <c r="AP361" i="1"/>
  <c r="AP225" i="1"/>
  <c r="AQ433" i="1"/>
  <c r="AO361" i="1"/>
  <c r="AO225" i="1"/>
  <c r="AQ443" i="1"/>
  <c r="AR116" i="1"/>
  <c r="AR443" i="1"/>
  <c r="AP236" i="1"/>
  <c r="AP116" i="1"/>
  <c r="AP443" i="1"/>
  <c r="AQ236" i="1"/>
  <c r="AR236" i="1"/>
  <c r="AO116" i="1"/>
  <c r="AO443" i="1"/>
  <c r="AO236" i="1"/>
  <c r="AR259" i="1"/>
  <c r="AO169" i="1"/>
  <c r="AQ338" i="1"/>
  <c r="AR337" i="1"/>
  <c r="AQ259" i="1"/>
  <c r="AO335" i="1"/>
  <c r="AR169" i="1"/>
  <c r="AP338" i="1"/>
  <c r="AP259" i="1"/>
  <c r="AQ169" i="1"/>
  <c r="AP247" i="1"/>
  <c r="AO247" i="1"/>
  <c r="AQ233" i="1"/>
  <c r="AO338" i="1"/>
  <c r="AO259" i="1"/>
  <c r="AR247" i="1"/>
  <c r="AP233" i="1"/>
  <c r="AP232" i="1"/>
  <c r="AQ337" i="1"/>
  <c r="AO233" i="1"/>
  <c r="AQ335" i="1"/>
  <c r="AQ247" i="1"/>
  <c r="AR233" i="1"/>
  <c r="AO232" i="1"/>
  <c r="AO337" i="1"/>
  <c r="AP337" i="1"/>
  <c r="AP335" i="1"/>
  <c r="AP169" i="1"/>
  <c r="AR338" i="1"/>
  <c r="AR232" i="1"/>
  <c r="AQ232" i="1"/>
  <c r="AR335" i="1"/>
  <c r="AR204" i="1"/>
  <c r="AP204" i="1"/>
  <c r="AO204" i="1"/>
  <c r="AQ204" i="1"/>
  <c r="AP148" i="1"/>
  <c r="AO148" i="1"/>
  <c r="AR148" i="1"/>
  <c r="AQ148" i="1"/>
  <c r="AP301" i="1"/>
  <c r="AO301" i="1"/>
  <c r="AQ301" i="1"/>
  <c r="AN301" i="1"/>
  <c r="AR181" i="1"/>
  <c r="AQ181" i="1"/>
  <c r="AP181" i="1"/>
  <c r="AO181" i="1"/>
  <c r="AR301" i="1"/>
  <c r="AM301" i="1"/>
  <c r="AN329" i="1"/>
  <c r="AN12" i="1"/>
  <c r="AN227" i="1"/>
  <c r="AN400" i="1"/>
  <c r="AN396" i="1"/>
  <c r="AN212" i="1"/>
  <c r="AN378" i="1"/>
  <c r="AN116" i="1"/>
  <c r="AN232" i="1"/>
  <c r="AN148" i="1"/>
  <c r="AM167" i="1"/>
  <c r="AM330" i="1"/>
  <c r="AM53" i="1"/>
  <c r="AM401" i="1"/>
  <c r="AM395" i="1"/>
  <c r="AM146" i="1"/>
  <c r="AM437" i="1"/>
  <c r="AM303" i="1"/>
  <c r="AM236" i="1"/>
  <c r="AM337" i="1"/>
  <c r="AM396" i="1"/>
  <c r="AM445" i="1"/>
  <c r="AM422" i="1"/>
  <c r="AM247" i="1"/>
  <c r="AN393" i="1"/>
  <c r="AM335" i="1"/>
  <c r="AN181" i="1"/>
  <c r="AN205" i="1"/>
  <c r="AN53" i="1"/>
  <c r="AN219" i="1"/>
  <c r="AN92" i="1"/>
  <c r="AN125" i="1"/>
  <c r="AN437" i="1"/>
  <c r="AN231" i="1"/>
  <c r="AN361" i="1"/>
  <c r="AN338" i="1"/>
  <c r="AM374" i="1"/>
  <c r="AM19" i="1"/>
  <c r="AM398" i="1"/>
  <c r="AM229" i="1"/>
  <c r="AM204" i="1"/>
  <c r="AM443" i="1"/>
  <c r="AN169" i="1"/>
  <c r="AM212" i="1"/>
  <c r="AN99" i="1"/>
  <c r="AN220" i="1"/>
  <c r="AN403" i="1"/>
  <c r="AN445" i="1"/>
  <c r="AN122" i="1"/>
  <c r="AN430" i="1"/>
  <c r="AN236" i="1"/>
  <c r="AN233" i="1"/>
  <c r="AM329" i="1"/>
  <c r="AM311" i="1"/>
  <c r="AM205" i="1"/>
  <c r="AM403" i="1"/>
  <c r="AM397" i="1"/>
  <c r="AM125" i="1"/>
  <c r="AM444" i="1"/>
  <c r="AM434" i="1"/>
  <c r="AM338" i="1"/>
  <c r="AM148" i="1"/>
  <c r="AM219" i="1"/>
  <c r="AM402" i="1"/>
  <c r="AM430" i="1"/>
  <c r="AM361" i="1"/>
  <c r="AM232" i="1"/>
  <c r="AM225" i="1"/>
  <c r="AM233" i="1"/>
  <c r="AN146" i="1"/>
  <c r="AM12" i="1"/>
  <c r="AM388" i="1"/>
  <c r="AN119" i="1"/>
  <c r="AN395" i="1"/>
  <c r="AN26" i="1"/>
  <c r="AN60" i="1"/>
  <c r="AN407" i="1"/>
  <c r="AN443" i="1"/>
  <c r="AN337" i="1"/>
  <c r="AM99" i="1"/>
  <c r="AM393" i="1"/>
  <c r="AM201" i="1"/>
  <c r="AM181" i="1"/>
  <c r="AM433" i="1"/>
  <c r="AN167" i="1"/>
  <c r="AM220" i="1"/>
  <c r="AN166" i="1"/>
  <c r="AN406" i="1"/>
  <c r="AN311" i="1"/>
  <c r="AN170" i="1"/>
  <c r="AN171" i="1"/>
  <c r="AN402" i="1"/>
  <c r="AN398" i="1"/>
  <c r="AN144" i="1"/>
  <c r="AN444" i="1"/>
  <c r="AN11" i="1"/>
  <c r="AN225" i="1"/>
  <c r="AN247" i="1"/>
  <c r="AM206" i="1"/>
  <c r="AM170" i="1"/>
  <c r="AM171" i="1"/>
  <c r="AM20" i="1"/>
  <c r="AM227" i="1"/>
  <c r="AM399" i="1"/>
  <c r="AM26" i="1"/>
  <c r="AM11" i="1"/>
  <c r="AM60" i="1"/>
  <c r="AM169" i="1"/>
  <c r="AM259" i="1"/>
  <c r="AN19" i="1"/>
  <c r="AN201" i="1"/>
  <c r="AM231" i="1"/>
  <c r="AN374" i="1"/>
  <c r="AN206" i="1"/>
  <c r="AN397" i="1"/>
  <c r="AN55" i="1"/>
  <c r="AN303" i="1"/>
  <c r="AN433" i="1"/>
  <c r="AN259" i="1"/>
  <c r="AM166" i="1"/>
  <c r="AM80" i="1"/>
  <c r="AM394" i="1"/>
  <c r="AM144" i="1"/>
  <c r="AM378" i="1"/>
  <c r="AM122" i="1"/>
  <c r="AN80" i="1"/>
  <c r="AN434" i="1"/>
  <c r="AM92" i="1"/>
  <c r="AN330" i="1"/>
  <c r="AN20" i="1"/>
  <c r="AN399" i="1"/>
  <c r="AN401" i="1"/>
  <c r="AN388" i="1"/>
  <c r="AN422" i="1"/>
  <c r="AN229" i="1"/>
  <c r="AN335" i="1"/>
  <c r="AN204" i="1"/>
  <c r="AM406" i="1"/>
  <c r="AM119" i="1"/>
  <c r="AM400" i="1"/>
  <c r="AM55" i="1"/>
  <c r="AM407" i="1"/>
  <c r="AN394" i="1"/>
  <c r="AM116" i="1"/>
  <c r="AP369" i="1"/>
  <c r="AN369" i="1"/>
  <c r="AO369" i="1"/>
  <c r="AM369" i="1"/>
  <c r="AR369" i="1"/>
  <c r="AQ369" i="1"/>
  <c r="AM305" i="1"/>
  <c r="AR305" i="1"/>
  <c r="AQ305" i="1"/>
  <c r="AP305" i="1"/>
  <c r="AO305" i="1"/>
  <c r="AN305" i="1"/>
  <c r="AR179" i="1"/>
  <c r="AQ179" i="1"/>
  <c r="AP179" i="1"/>
  <c r="AO179" i="1"/>
  <c r="AN179" i="1"/>
  <c r="AM179" i="1"/>
  <c r="AR190" i="1"/>
  <c r="AQ190" i="1"/>
  <c r="AP190" i="1"/>
  <c r="AO190" i="1"/>
  <c r="AN190" i="1"/>
  <c r="AM190" i="1"/>
  <c r="AH166" i="1"/>
  <c r="AH329" i="1"/>
  <c r="AH220" i="1"/>
  <c r="AH397" i="1"/>
  <c r="AH125" i="1"/>
  <c r="AH437" i="1"/>
  <c r="AH422" i="1"/>
  <c r="AH443" i="1"/>
  <c r="AH337" i="1"/>
  <c r="AH305" i="1"/>
  <c r="AL170" i="1"/>
  <c r="AL398" i="1"/>
  <c r="AL231" i="1"/>
  <c r="AL422" i="1"/>
  <c r="AL225" i="1"/>
  <c r="AL232" i="1"/>
  <c r="AL181" i="1"/>
  <c r="AC53" i="1"/>
  <c r="AC227" i="1"/>
  <c r="AC403" i="1"/>
  <c r="AC125" i="1"/>
  <c r="AC407" i="1"/>
  <c r="AC430" i="1"/>
  <c r="AC443" i="1"/>
  <c r="AC169" i="1"/>
  <c r="AC369" i="1"/>
  <c r="AA166" i="1"/>
  <c r="AA227" i="1"/>
  <c r="AA397" i="1"/>
  <c r="AA403" i="1"/>
  <c r="AA445" i="1"/>
  <c r="AA212" i="1"/>
  <c r="AA407" i="1"/>
  <c r="AA378" i="1"/>
  <c r="AA233" i="1"/>
  <c r="AA148" i="1"/>
  <c r="AB167" i="1"/>
  <c r="AB206" i="1"/>
  <c r="AB99" i="1"/>
  <c r="AB227" i="1"/>
  <c r="AB92" i="1"/>
  <c r="AB393" i="1"/>
  <c r="AB430" i="1"/>
  <c r="AB437" i="1"/>
  <c r="AB361" i="1"/>
  <c r="AB169" i="1"/>
  <c r="AB181" i="1"/>
  <c r="AF374" i="1"/>
  <c r="AF311" i="1"/>
  <c r="AF402" i="1"/>
  <c r="AF393" i="1"/>
  <c r="AF55" i="1"/>
  <c r="AF60" i="1"/>
  <c r="AF229" i="1"/>
  <c r="AF259" i="1"/>
  <c r="AF204" i="1"/>
  <c r="AI167" i="1"/>
  <c r="AI171" i="1"/>
  <c r="AI227" i="1"/>
  <c r="AI393" i="1"/>
  <c r="AI401" i="1"/>
  <c r="AI60" i="1"/>
  <c r="AI378" i="1"/>
  <c r="AI437" i="1"/>
  <c r="AI443" i="1"/>
  <c r="AI338" i="1"/>
  <c r="AI179" i="1"/>
  <c r="AH406" i="1"/>
  <c r="AH171" i="1"/>
  <c r="AH119" i="1"/>
  <c r="AH403" i="1"/>
  <c r="AH144" i="1"/>
  <c r="AH122" i="1"/>
  <c r="AH378" i="1"/>
  <c r="AH116" i="1"/>
  <c r="AH169" i="1"/>
  <c r="AH179" i="1"/>
  <c r="AL397" i="1"/>
  <c r="AL445" i="1"/>
  <c r="AL303" i="1"/>
  <c r="AL212" i="1"/>
  <c r="AL433" i="1"/>
  <c r="AL169" i="1"/>
  <c r="AL369" i="1"/>
  <c r="AC119" i="1"/>
  <c r="AC393" i="1"/>
  <c r="AC445" i="1"/>
  <c r="AC444" i="1"/>
  <c r="AC422" i="1"/>
  <c r="AC361" i="1"/>
  <c r="AC337" i="1"/>
  <c r="AC305" i="1"/>
  <c r="AA205" i="1"/>
  <c r="AA219" i="1"/>
  <c r="AA394" i="1"/>
  <c r="AA402" i="1"/>
  <c r="AA146" i="1"/>
  <c r="AA201" i="1"/>
  <c r="AA422" i="1"/>
  <c r="AA444" i="1"/>
  <c r="AA337" i="1"/>
  <c r="AA190" i="1"/>
  <c r="AB330" i="1"/>
  <c r="AB53" i="1"/>
  <c r="AB80" i="1"/>
  <c r="AB396" i="1"/>
  <c r="AB445" i="1"/>
  <c r="AB229" i="1"/>
  <c r="AB122" i="1"/>
  <c r="AB433" i="1"/>
  <c r="AB232" i="1"/>
  <c r="AB301" i="1"/>
  <c r="AF329" i="1"/>
  <c r="AF397" i="1"/>
  <c r="AF401" i="1"/>
  <c r="AF388" i="1"/>
  <c r="AF444" i="1"/>
  <c r="AF434" i="1"/>
  <c r="AF338" i="1"/>
  <c r="AF148" i="1"/>
  <c r="AI374" i="1"/>
  <c r="AI329" i="1"/>
  <c r="AI80" i="1"/>
  <c r="AI399" i="1"/>
  <c r="AI388" i="1"/>
  <c r="AI407" i="1"/>
  <c r="AI430" i="1"/>
  <c r="AI122" i="1"/>
  <c r="AI233" i="1"/>
  <c r="AI335" i="1"/>
  <c r="AI190" i="1"/>
  <c r="AJ374" i="1"/>
  <c r="AJ99" i="1"/>
  <c r="AH374" i="1"/>
  <c r="AH311" i="1"/>
  <c r="AH205" i="1"/>
  <c r="AH20" i="1"/>
  <c r="AH395" i="1"/>
  <c r="AH394" i="1"/>
  <c r="AH445" i="1"/>
  <c r="AH60" i="1"/>
  <c r="AH231" i="1"/>
  <c r="AH361" i="1"/>
  <c r="AH232" i="1"/>
  <c r="AH190" i="1"/>
  <c r="AL406" i="1"/>
  <c r="AL227" i="1"/>
  <c r="AL403" i="1"/>
  <c r="AL402" i="1"/>
  <c r="AL144" i="1"/>
  <c r="AL229" i="1"/>
  <c r="AL444" i="1"/>
  <c r="AL361" i="1"/>
  <c r="AL233" i="1"/>
  <c r="AC167" i="1"/>
  <c r="AC406" i="1"/>
  <c r="AC329" i="1"/>
  <c r="AC12" i="1"/>
  <c r="AC220" i="1"/>
  <c r="AC394" i="1"/>
  <c r="AC144" i="1"/>
  <c r="AC303" i="1"/>
  <c r="AC11" i="1"/>
  <c r="AC225" i="1"/>
  <c r="AC247" i="1"/>
  <c r="AC179" i="1"/>
  <c r="AA329" i="1"/>
  <c r="AA80" i="1"/>
  <c r="AA400" i="1"/>
  <c r="AA401" i="1"/>
  <c r="AA55" i="1"/>
  <c r="AA303" i="1"/>
  <c r="AA430" i="1"/>
  <c r="AA434" i="1"/>
  <c r="AA443" i="1"/>
  <c r="AA232" i="1"/>
  <c r="AA301" i="1"/>
  <c r="AB406" i="1"/>
  <c r="AB171" i="1"/>
  <c r="AB219" i="1"/>
  <c r="AB402" i="1"/>
  <c r="AB144" i="1"/>
  <c r="AB378" i="1"/>
  <c r="AB201" i="1"/>
  <c r="AB225" i="1"/>
  <c r="AB259" i="1"/>
  <c r="AB369" i="1"/>
  <c r="AF166" i="1"/>
  <c r="AF170" i="1"/>
  <c r="AF80" i="1"/>
  <c r="AF403" i="1"/>
  <c r="AF394" i="1"/>
  <c r="AF422" i="1"/>
  <c r="AF433" i="1"/>
  <c r="AF335" i="1"/>
  <c r="AF301" i="1"/>
  <c r="AI311" i="1"/>
  <c r="AI206" i="1"/>
  <c r="AI99" i="1"/>
  <c r="AI219" i="1"/>
  <c r="AI400" i="1"/>
  <c r="AI125" i="1"/>
  <c r="AI231" i="1"/>
  <c r="AI434" i="1"/>
  <c r="AI337" i="1"/>
  <c r="AI204" i="1"/>
  <c r="AJ170" i="1"/>
  <c r="AJ19" i="1"/>
  <c r="AJ395" i="1"/>
  <c r="AJ401" i="1"/>
  <c r="AJ125" i="1"/>
  <c r="AJ303" i="1"/>
  <c r="AJ430" i="1"/>
  <c r="AJ169" i="1"/>
  <c r="AJ204" i="1"/>
  <c r="AH99" i="1"/>
  <c r="AH398" i="1"/>
  <c r="AH92" i="1"/>
  <c r="AH146" i="1"/>
  <c r="AH407" i="1"/>
  <c r="AH430" i="1"/>
  <c r="AH233" i="1"/>
  <c r="AH204" i="1"/>
  <c r="AL330" i="1"/>
  <c r="AL53" i="1"/>
  <c r="AL80" i="1"/>
  <c r="AL388" i="1"/>
  <c r="AL430" i="1"/>
  <c r="AL201" i="1"/>
  <c r="AL443" i="1"/>
  <c r="AL305" i="1"/>
  <c r="AC99" i="1"/>
  <c r="AC170" i="1"/>
  <c r="AC402" i="1"/>
  <c r="AC400" i="1"/>
  <c r="AC388" i="1"/>
  <c r="AC437" i="1"/>
  <c r="AC378" i="1"/>
  <c r="AC433" i="1"/>
  <c r="AC233" i="1"/>
  <c r="AC190" i="1"/>
  <c r="AA206" i="1"/>
  <c r="AA12" i="1"/>
  <c r="AA19" i="1"/>
  <c r="AA92" i="1"/>
  <c r="AA437" i="1"/>
  <c r="AA116" i="1"/>
  <c r="AA338" i="1"/>
  <c r="AB119" i="1"/>
  <c r="AB399" i="1"/>
  <c r="AB146" i="1"/>
  <c r="AB231" i="1"/>
  <c r="AB303" i="1"/>
  <c r="AB443" i="1"/>
  <c r="AB338" i="1"/>
  <c r="AB305" i="1"/>
  <c r="AF205" i="1"/>
  <c r="AF20" i="1"/>
  <c r="AF219" i="1"/>
  <c r="AF399" i="1"/>
  <c r="AF146" i="1"/>
  <c r="AF212" i="1"/>
  <c r="AF378" i="1"/>
  <c r="AF443" i="1"/>
  <c r="AF169" i="1"/>
  <c r="AF181" i="1"/>
  <c r="AI170" i="1"/>
  <c r="AI220" i="1"/>
  <c r="AI92" i="1"/>
  <c r="AI144" i="1"/>
  <c r="AI303" i="1"/>
  <c r="AI433" i="1"/>
  <c r="AI169" i="1"/>
  <c r="AI148" i="1"/>
  <c r="AJ171" i="1"/>
  <c r="AJ53" i="1"/>
  <c r="AJ12" i="1"/>
  <c r="AJ398" i="1"/>
  <c r="AJ403" i="1"/>
  <c r="AJ445" i="1"/>
  <c r="AJ444" i="1"/>
  <c r="AJ434" i="1"/>
  <c r="AJ247" i="1"/>
  <c r="AH167" i="1"/>
  <c r="AH206" i="1"/>
  <c r="AH19" i="1"/>
  <c r="AH402" i="1"/>
  <c r="AH393" i="1"/>
  <c r="AH55" i="1"/>
  <c r="AH434" i="1"/>
  <c r="AH259" i="1"/>
  <c r="AH148" i="1"/>
  <c r="AL311" i="1"/>
  <c r="AL219" i="1"/>
  <c r="AL393" i="1"/>
  <c r="AL400" i="1"/>
  <c r="AL399" i="1"/>
  <c r="AL146" i="1"/>
  <c r="AL122" i="1"/>
  <c r="AL437" i="1"/>
  <c r="AL337" i="1"/>
  <c r="AL338" i="1"/>
  <c r="AL179" i="1"/>
  <c r="AC399" i="1"/>
  <c r="AC92" i="1"/>
  <c r="AC146" i="1"/>
  <c r="AC122" i="1"/>
  <c r="AC231" i="1"/>
  <c r="AC232" i="1"/>
  <c r="AC204" i="1"/>
  <c r="AA167" i="1"/>
  <c r="AA99" i="1"/>
  <c r="AA53" i="1"/>
  <c r="AA395" i="1"/>
  <c r="AA388" i="1"/>
  <c r="AA231" i="1"/>
  <c r="AA361" i="1"/>
  <c r="AA247" i="1"/>
  <c r="AA181" i="1"/>
  <c r="AB166" i="1"/>
  <c r="AB329" i="1"/>
  <c r="AB220" i="1"/>
  <c r="AB401" i="1"/>
  <c r="AB55" i="1"/>
  <c r="AB212" i="1"/>
  <c r="AB60" i="1"/>
  <c r="AB236" i="1"/>
  <c r="AB335" i="1"/>
  <c r="AB179" i="1"/>
  <c r="AF206" i="1"/>
  <c r="AF19" i="1"/>
  <c r="AF227" i="1"/>
  <c r="AF400" i="1"/>
  <c r="AF125" i="1"/>
  <c r="AF437" i="1"/>
  <c r="AF430" i="1"/>
  <c r="AF236" i="1"/>
  <c r="AF232" i="1"/>
  <c r="AF369" i="1"/>
  <c r="AH330" i="1"/>
  <c r="AH170" i="1"/>
  <c r="AH12" i="1"/>
  <c r="AH219" i="1"/>
  <c r="AH401" i="1"/>
  <c r="AH400" i="1"/>
  <c r="AH11" i="1"/>
  <c r="AH201" i="1"/>
  <c r="AH225" i="1"/>
  <c r="AH338" i="1"/>
  <c r="AH181" i="1"/>
  <c r="AL166" i="1"/>
  <c r="AL205" i="1"/>
  <c r="AL20" i="1"/>
  <c r="AL220" i="1"/>
  <c r="AL92" i="1"/>
  <c r="AL55" i="1"/>
  <c r="AL11" i="1"/>
  <c r="AL434" i="1"/>
  <c r="AL335" i="1"/>
  <c r="AL204" i="1"/>
  <c r="AC374" i="1"/>
  <c r="AC20" i="1"/>
  <c r="AC401" i="1"/>
  <c r="AC396" i="1"/>
  <c r="AC55" i="1"/>
  <c r="AC60" i="1"/>
  <c r="AC434" i="1"/>
  <c r="AC259" i="1"/>
  <c r="AC148" i="1"/>
  <c r="AA330" i="1"/>
  <c r="AA171" i="1"/>
  <c r="AA20" i="1"/>
  <c r="AA220" i="1"/>
  <c r="AA398" i="1"/>
  <c r="AA125" i="1"/>
  <c r="AA26" i="1"/>
  <c r="AA122" i="1"/>
  <c r="AA229" i="1"/>
  <c r="AA11" i="1"/>
  <c r="AA225" i="1"/>
  <c r="AA169" i="1"/>
  <c r="AA369" i="1"/>
  <c r="AB374" i="1"/>
  <c r="AB170" i="1"/>
  <c r="AB12" i="1"/>
  <c r="AB400" i="1"/>
  <c r="AB394" i="1"/>
  <c r="AB26" i="1"/>
  <c r="AB407" i="1"/>
  <c r="AB116" i="1"/>
  <c r="AB337" i="1"/>
  <c r="AB190" i="1"/>
  <c r="AF12" i="1"/>
  <c r="AF220" i="1"/>
  <c r="AF92" i="1"/>
  <c r="AF26" i="1"/>
  <c r="AF122" i="1"/>
  <c r="AF407" i="1"/>
  <c r="AF361" i="1"/>
  <c r="AF337" i="1"/>
  <c r="AF305" i="1"/>
  <c r="AI406" i="1"/>
  <c r="AI205" i="1"/>
  <c r="AI19" i="1"/>
  <c r="AI397" i="1"/>
  <c r="AI398" i="1"/>
  <c r="AI146" i="1"/>
  <c r="AI225" i="1"/>
  <c r="AI232" i="1"/>
  <c r="AI181" i="1"/>
  <c r="AJ166" i="1"/>
  <c r="AH80" i="1"/>
  <c r="AH396" i="1"/>
  <c r="AH388" i="1"/>
  <c r="AH444" i="1"/>
  <c r="AH229" i="1"/>
  <c r="AH236" i="1"/>
  <c r="AH335" i="1"/>
  <c r="AH301" i="1"/>
  <c r="AL374" i="1"/>
  <c r="AL329" i="1"/>
  <c r="AL99" i="1"/>
  <c r="AL171" i="1"/>
  <c r="AL19" i="1"/>
  <c r="AL119" i="1"/>
  <c r="AL401" i="1"/>
  <c r="AL125" i="1"/>
  <c r="AL60" i="1"/>
  <c r="AL378" i="1"/>
  <c r="AL116" i="1"/>
  <c r="AL259" i="1"/>
  <c r="AL148" i="1"/>
  <c r="AL190" i="1"/>
  <c r="AC166" i="1"/>
  <c r="AC311" i="1"/>
  <c r="AC205" i="1"/>
  <c r="AC19" i="1"/>
  <c r="AC219" i="1"/>
  <c r="AC398" i="1"/>
  <c r="AC395" i="1"/>
  <c r="AC212" i="1"/>
  <c r="AC116" i="1"/>
  <c r="AC338" i="1"/>
  <c r="AC181" i="1"/>
  <c r="AA406" i="1"/>
  <c r="AA374" i="1"/>
  <c r="AA311" i="1"/>
  <c r="AA119" i="1"/>
  <c r="AA396" i="1"/>
  <c r="AA144" i="1"/>
  <c r="AA236" i="1"/>
  <c r="AA259" i="1"/>
  <c r="AA305" i="1"/>
  <c r="AB311" i="1"/>
  <c r="AB205" i="1"/>
  <c r="AB20" i="1"/>
  <c r="AB395" i="1"/>
  <c r="AB403" i="1"/>
  <c r="AB388" i="1"/>
  <c r="AB11" i="1"/>
  <c r="AB422" i="1"/>
  <c r="AB247" i="1"/>
  <c r="AB204" i="1"/>
  <c r="AF167" i="1"/>
  <c r="AF330" i="1"/>
  <c r="AF99" i="1"/>
  <c r="AF119" i="1"/>
  <c r="AF395" i="1"/>
  <c r="AF445" i="1"/>
  <c r="AF201" i="1"/>
  <c r="AF231" i="1"/>
  <c r="AF225" i="1"/>
  <c r="AF233" i="1"/>
  <c r="AF179" i="1"/>
  <c r="AI330" i="1"/>
  <c r="AI166" i="1"/>
  <c r="AI12" i="1"/>
  <c r="AI20" i="1"/>
  <c r="AI403" i="1"/>
  <c r="AI396" i="1"/>
  <c r="AI55" i="1"/>
  <c r="AI229" i="1"/>
  <c r="AI444" i="1"/>
  <c r="AI116" i="1"/>
  <c r="AI247" i="1"/>
  <c r="AI369" i="1"/>
  <c r="AJ406" i="1"/>
  <c r="AJ227" i="1"/>
  <c r="AJ402" i="1"/>
  <c r="AJ146" i="1"/>
  <c r="AJ378" i="1"/>
  <c r="AJ201" i="1"/>
  <c r="AJ236" i="1"/>
  <c r="AJ335" i="1"/>
  <c r="AJ369" i="1"/>
  <c r="AH53" i="1"/>
  <c r="AH227" i="1"/>
  <c r="AH399" i="1"/>
  <c r="AH26" i="1"/>
  <c r="AH212" i="1"/>
  <c r="AH303" i="1"/>
  <c r="AH433" i="1"/>
  <c r="AH247" i="1"/>
  <c r="AH369" i="1"/>
  <c r="AL167" i="1"/>
  <c r="AL206" i="1"/>
  <c r="AL12" i="1"/>
  <c r="AL395" i="1"/>
  <c r="AL394" i="1"/>
  <c r="AL396" i="1"/>
  <c r="AL26" i="1"/>
  <c r="AL407" i="1"/>
  <c r="AL236" i="1"/>
  <c r="AL247" i="1"/>
  <c r="AL301" i="1"/>
  <c r="AC330" i="1"/>
  <c r="AC206" i="1"/>
  <c r="AC171" i="1"/>
  <c r="AC80" i="1"/>
  <c r="AC397" i="1"/>
  <c r="AC26" i="1"/>
  <c r="AC201" i="1"/>
  <c r="AC229" i="1"/>
  <c r="AC236" i="1"/>
  <c r="AC335" i="1"/>
  <c r="AC301" i="1"/>
  <c r="AA170" i="1"/>
  <c r="AA399" i="1"/>
  <c r="AA393" i="1"/>
  <c r="AA60" i="1"/>
  <c r="AA433" i="1"/>
  <c r="AA335" i="1"/>
  <c r="AA204" i="1"/>
  <c r="AA179" i="1"/>
  <c r="AB19" i="1"/>
  <c r="AB398" i="1"/>
  <c r="AB397" i="1"/>
  <c r="AB125" i="1"/>
  <c r="AB444" i="1"/>
  <c r="AB434" i="1"/>
  <c r="AB233" i="1"/>
  <c r="AB148" i="1"/>
  <c r="AF406" i="1"/>
  <c r="AF171" i="1"/>
  <c r="AF53" i="1"/>
  <c r="AF396" i="1"/>
  <c r="AF398" i="1"/>
  <c r="AF144" i="1"/>
  <c r="AF303" i="1"/>
  <c r="AF11" i="1"/>
  <c r="AF116" i="1"/>
  <c r="AF247" i="1"/>
  <c r="AF190" i="1"/>
  <c r="AI53" i="1"/>
  <c r="AI394" i="1"/>
  <c r="AI402" i="1"/>
  <c r="AI26" i="1"/>
  <c r="AI422" i="1"/>
  <c r="AI212" i="1"/>
  <c r="AI361" i="1"/>
  <c r="AI259" i="1"/>
  <c r="AI305" i="1"/>
  <c r="AJ330" i="1"/>
  <c r="AJ119" i="1"/>
  <c r="AJ399" i="1"/>
  <c r="AJ55" i="1"/>
  <c r="AJ231" i="1"/>
  <c r="AJ60" i="1"/>
  <c r="AJ443" i="1"/>
  <c r="AJ337" i="1"/>
  <c r="AI201" i="1"/>
  <c r="AJ219" i="1"/>
  <c r="AJ144" i="1"/>
  <c r="AJ122" i="1"/>
  <c r="AJ338" i="1"/>
  <c r="AJ190" i="1"/>
  <c r="Y406" i="1"/>
  <c r="Y171" i="1"/>
  <c r="Y99" i="1"/>
  <c r="Y399" i="1"/>
  <c r="Y396" i="1"/>
  <c r="Y125" i="1"/>
  <c r="Y231" i="1"/>
  <c r="Y434" i="1"/>
  <c r="Y232" i="1"/>
  <c r="Y148" i="1"/>
  <c r="AG329" i="1"/>
  <c r="AG311" i="1"/>
  <c r="AG399" i="1"/>
  <c r="AG401" i="1"/>
  <c r="AG125" i="1"/>
  <c r="AG437" i="1"/>
  <c r="AG434" i="1"/>
  <c r="AG232" i="1"/>
  <c r="AG148" i="1"/>
  <c r="AK374" i="1"/>
  <c r="AK206" i="1"/>
  <c r="AK227" i="1"/>
  <c r="AK403" i="1"/>
  <c r="AK125" i="1"/>
  <c r="AK444" i="1"/>
  <c r="AK11" i="1"/>
  <c r="AK116" i="1"/>
  <c r="AK232" i="1"/>
  <c r="AK181" i="1"/>
  <c r="Z171" i="1"/>
  <c r="Z170" i="1"/>
  <c r="Z227" i="1"/>
  <c r="Z393" i="1"/>
  <c r="Z92" i="1"/>
  <c r="Z11" i="1"/>
  <c r="Z122" i="1"/>
  <c r="Z434" i="1"/>
  <c r="Z443" i="1"/>
  <c r="Z335" i="1"/>
  <c r="AD330" i="1"/>
  <c r="AD227" i="1"/>
  <c r="AD403" i="1"/>
  <c r="AD125" i="1"/>
  <c r="AD60" i="1"/>
  <c r="AD303" i="1"/>
  <c r="AD236" i="1"/>
  <c r="AD259" i="1"/>
  <c r="AD181" i="1"/>
  <c r="AJ205" i="1"/>
  <c r="AJ220" i="1"/>
  <c r="AJ388" i="1"/>
  <c r="AJ233" i="1"/>
  <c r="Y80" i="1"/>
  <c r="Y400" i="1"/>
  <c r="Y403" i="1"/>
  <c r="Y378" i="1"/>
  <c r="Y212" i="1"/>
  <c r="Y236" i="1"/>
  <c r="Y335" i="1"/>
  <c r="Y301" i="1"/>
  <c r="AG166" i="1"/>
  <c r="AG20" i="1"/>
  <c r="AG80" i="1"/>
  <c r="AG400" i="1"/>
  <c r="AG396" i="1"/>
  <c r="AG407" i="1"/>
  <c r="AG122" i="1"/>
  <c r="AG361" i="1"/>
  <c r="AG337" i="1"/>
  <c r="AG181" i="1"/>
  <c r="AK329" i="1"/>
  <c r="AK53" i="1"/>
  <c r="AK80" i="1"/>
  <c r="AK401" i="1"/>
  <c r="AK26" i="1"/>
  <c r="AK303" i="1"/>
  <c r="AK378" i="1"/>
  <c r="AK361" i="1"/>
  <c r="AK335" i="1"/>
  <c r="AK301" i="1"/>
  <c r="Z119" i="1"/>
  <c r="Z402" i="1"/>
  <c r="Z26" i="1"/>
  <c r="Z125" i="1"/>
  <c r="Z116" i="1"/>
  <c r="Z247" i="1"/>
  <c r="Z181" i="1"/>
  <c r="AD53" i="1"/>
  <c r="AD219" i="1"/>
  <c r="AD393" i="1"/>
  <c r="AD26" i="1"/>
  <c r="AD407" i="1"/>
  <c r="AD225" i="1"/>
  <c r="AD338" i="1"/>
  <c r="AD369" i="1"/>
  <c r="AI11" i="1"/>
  <c r="AJ329" i="1"/>
  <c r="AJ400" i="1"/>
  <c r="AJ26" i="1"/>
  <c r="AJ229" i="1"/>
  <c r="AJ232" i="1"/>
  <c r="Y374" i="1"/>
  <c r="Y329" i="1"/>
  <c r="Y206" i="1"/>
  <c r="Y12" i="1"/>
  <c r="Y227" i="1"/>
  <c r="Y92" i="1"/>
  <c r="Y144" i="1"/>
  <c r="Y229" i="1"/>
  <c r="Y437" i="1"/>
  <c r="Y116" i="1"/>
  <c r="Y247" i="1"/>
  <c r="Y181" i="1"/>
  <c r="AG19" i="1"/>
  <c r="AG227" i="1"/>
  <c r="AG92" i="1"/>
  <c r="AG144" i="1"/>
  <c r="AG378" i="1"/>
  <c r="AG60" i="1"/>
  <c r="AG116" i="1"/>
  <c r="AG247" i="1"/>
  <c r="AG301" i="1"/>
  <c r="AK166" i="1"/>
  <c r="AK99" i="1"/>
  <c r="AK170" i="1"/>
  <c r="AK119" i="1"/>
  <c r="AK394" i="1"/>
  <c r="AK445" i="1"/>
  <c r="AK437" i="1"/>
  <c r="AK407" i="1"/>
  <c r="AK236" i="1"/>
  <c r="AK337" i="1"/>
  <c r="Z329" i="1"/>
  <c r="Z205" i="1"/>
  <c r="Z99" i="1"/>
  <c r="Z19" i="1"/>
  <c r="Z401" i="1"/>
  <c r="Z146" i="1"/>
  <c r="Z201" i="1"/>
  <c r="Z60" i="1"/>
  <c r="Z361" i="1"/>
  <c r="Z233" i="1"/>
  <c r="Z301" i="1"/>
  <c r="AD166" i="1"/>
  <c r="AD311" i="1"/>
  <c r="AD119" i="1"/>
  <c r="AD401" i="1"/>
  <c r="AD445" i="1"/>
  <c r="AD229" i="1"/>
  <c r="AD378" i="1"/>
  <c r="AD433" i="1"/>
  <c r="AD247" i="1"/>
  <c r="AD305" i="1"/>
  <c r="AJ92" i="1"/>
  <c r="AJ407" i="1"/>
  <c r="AJ433" i="1"/>
  <c r="AJ148" i="1"/>
  <c r="Y219" i="1"/>
  <c r="Y401" i="1"/>
  <c r="Y445" i="1"/>
  <c r="Y430" i="1"/>
  <c r="Y122" i="1"/>
  <c r="Y225" i="1"/>
  <c r="Y259" i="1"/>
  <c r="Y369" i="1"/>
  <c r="AG171" i="1"/>
  <c r="AG99" i="1"/>
  <c r="AG219" i="1"/>
  <c r="AG398" i="1"/>
  <c r="AG445" i="1"/>
  <c r="AG430" i="1"/>
  <c r="AG444" i="1"/>
  <c r="AG225" i="1"/>
  <c r="AG259" i="1"/>
  <c r="AG369" i="1"/>
  <c r="AK220" i="1"/>
  <c r="AK400" i="1"/>
  <c r="AK144" i="1"/>
  <c r="AK122" i="1"/>
  <c r="AK422" i="1"/>
  <c r="AK225" i="1"/>
  <c r="AK247" i="1"/>
  <c r="AK369" i="1"/>
  <c r="Z12" i="1"/>
  <c r="Z403" i="1"/>
  <c r="Z55" i="1"/>
  <c r="Z144" i="1"/>
  <c r="Z303" i="1"/>
  <c r="Z407" i="1"/>
  <c r="Z229" i="1"/>
  <c r="Z169" i="1"/>
  <c r="Z369" i="1"/>
  <c r="AD12" i="1"/>
  <c r="AD220" i="1"/>
  <c r="AD394" i="1"/>
  <c r="AD144" i="1"/>
  <c r="AD430" i="1"/>
  <c r="AD212" i="1"/>
  <c r="AD361" i="1"/>
  <c r="AD169" i="1"/>
  <c r="AD179" i="1"/>
  <c r="AI119" i="1"/>
  <c r="AI236" i="1"/>
  <c r="AJ167" i="1"/>
  <c r="AJ396" i="1"/>
  <c r="AJ422" i="1"/>
  <c r="AJ225" i="1"/>
  <c r="AJ301" i="1"/>
  <c r="Y330" i="1"/>
  <c r="Y311" i="1"/>
  <c r="Y170" i="1"/>
  <c r="Y20" i="1"/>
  <c r="Y220" i="1"/>
  <c r="Y395" i="1"/>
  <c r="Y26" i="1"/>
  <c r="Y11" i="1"/>
  <c r="Y60" i="1"/>
  <c r="Y433" i="1"/>
  <c r="Y233" i="1"/>
  <c r="Y305" i="1"/>
  <c r="AG206" i="1"/>
  <c r="AG220" i="1"/>
  <c r="AG393" i="1"/>
  <c r="AG146" i="1"/>
  <c r="AG11" i="1"/>
  <c r="AG422" i="1"/>
  <c r="AG433" i="1"/>
  <c r="AG338" i="1"/>
  <c r="AG305" i="1"/>
  <c r="AK399" i="1"/>
  <c r="AK395" i="1"/>
  <c r="AK388" i="1"/>
  <c r="AK60" i="1"/>
  <c r="AK231" i="1"/>
  <c r="AK433" i="1"/>
  <c r="AK233" i="1"/>
  <c r="AK305" i="1"/>
  <c r="Z330" i="1"/>
  <c r="Z311" i="1"/>
  <c r="Z206" i="1"/>
  <c r="Z220" i="1"/>
  <c r="Z396" i="1"/>
  <c r="Z422" i="1"/>
  <c r="Z232" i="1"/>
  <c r="Z305" i="1"/>
  <c r="AD406" i="1"/>
  <c r="AD99" i="1"/>
  <c r="AD170" i="1"/>
  <c r="AD92" i="1"/>
  <c r="AD399" i="1"/>
  <c r="AD388" i="1"/>
  <c r="AD122" i="1"/>
  <c r="AD201" i="1"/>
  <c r="AD443" i="1"/>
  <c r="AD233" i="1"/>
  <c r="AD190" i="1"/>
  <c r="AI395" i="1"/>
  <c r="AJ311" i="1"/>
  <c r="AJ397" i="1"/>
  <c r="AJ212" i="1"/>
  <c r="AJ116" i="1"/>
  <c r="AJ181" i="1"/>
  <c r="Y166" i="1"/>
  <c r="Y19" i="1"/>
  <c r="Y119" i="1"/>
  <c r="Y398" i="1"/>
  <c r="Y146" i="1"/>
  <c r="Y201" i="1"/>
  <c r="Y444" i="1"/>
  <c r="Y361" i="1"/>
  <c r="Y338" i="1"/>
  <c r="Y179" i="1"/>
  <c r="AG167" i="1"/>
  <c r="AG330" i="1"/>
  <c r="AG205" i="1"/>
  <c r="AG53" i="1"/>
  <c r="AG12" i="1"/>
  <c r="AG119" i="1"/>
  <c r="AG395" i="1"/>
  <c r="AG55" i="1"/>
  <c r="AG303" i="1"/>
  <c r="AG443" i="1"/>
  <c r="AG335" i="1"/>
  <c r="AG179" i="1"/>
  <c r="AK205" i="1"/>
  <c r="AK171" i="1"/>
  <c r="AK20" i="1"/>
  <c r="AK12" i="1"/>
  <c r="AK398" i="1"/>
  <c r="AK92" i="1"/>
  <c r="AK146" i="1"/>
  <c r="AK212" i="1"/>
  <c r="AK443" i="1"/>
  <c r="AK169" i="1"/>
  <c r="AK179" i="1"/>
  <c r="Z167" i="1"/>
  <c r="Z406" i="1"/>
  <c r="Z20" i="1"/>
  <c r="Z400" i="1"/>
  <c r="Z399" i="1"/>
  <c r="Z445" i="1"/>
  <c r="Z444" i="1"/>
  <c r="Z225" i="1"/>
  <c r="Z259" i="1"/>
  <c r="Z204" i="1"/>
  <c r="Z179" i="1"/>
  <c r="AD205" i="1"/>
  <c r="AD171" i="1"/>
  <c r="AD20" i="1"/>
  <c r="AD395" i="1"/>
  <c r="AD400" i="1"/>
  <c r="AD146" i="1"/>
  <c r="AD422" i="1"/>
  <c r="AD444" i="1"/>
  <c r="AD335" i="1"/>
  <c r="AD204" i="1"/>
  <c r="AI445" i="1"/>
  <c r="AI301" i="1"/>
  <c r="AJ206" i="1"/>
  <c r="AJ20" i="1"/>
  <c r="AJ393" i="1"/>
  <c r="AJ11" i="1"/>
  <c r="AJ361" i="1"/>
  <c r="AJ305" i="1"/>
  <c r="Y167" i="1"/>
  <c r="Y205" i="1"/>
  <c r="Y397" i="1"/>
  <c r="Y393" i="1"/>
  <c r="Y55" i="1"/>
  <c r="Y303" i="1"/>
  <c r="Y422" i="1"/>
  <c r="Y443" i="1"/>
  <c r="Y169" i="1"/>
  <c r="Y190" i="1"/>
  <c r="AG374" i="1"/>
  <c r="AG170" i="1"/>
  <c r="AG403" i="1"/>
  <c r="AG397" i="1"/>
  <c r="AG388" i="1"/>
  <c r="AG231" i="1"/>
  <c r="AG229" i="1"/>
  <c r="AG236" i="1"/>
  <c r="AG169" i="1"/>
  <c r="AG190" i="1"/>
  <c r="AK167" i="1"/>
  <c r="AK330" i="1"/>
  <c r="AK311" i="1"/>
  <c r="AK19" i="1"/>
  <c r="AK397" i="1"/>
  <c r="AK396" i="1"/>
  <c r="AK55" i="1"/>
  <c r="AK229" i="1"/>
  <c r="AK201" i="1"/>
  <c r="AK259" i="1"/>
  <c r="AK204" i="1"/>
  <c r="AK190" i="1"/>
  <c r="Z80" i="1"/>
  <c r="Z395" i="1"/>
  <c r="Z397" i="1"/>
  <c r="Z430" i="1"/>
  <c r="Z212" i="1"/>
  <c r="Z378" i="1"/>
  <c r="Z236" i="1"/>
  <c r="Z338" i="1"/>
  <c r="Z190" i="1"/>
  <c r="AD167" i="1"/>
  <c r="AD374" i="1"/>
  <c r="AD206" i="1"/>
  <c r="AD19" i="1"/>
  <c r="AD398" i="1"/>
  <c r="AD396" i="1"/>
  <c r="AD55" i="1"/>
  <c r="AD231" i="1"/>
  <c r="AD434" i="1"/>
  <c r="AD337" i="1"/>
  <c r="AD148" i="1"/>
  <c r="AJ80" i="1"/>
  <c r="AJ394" i="1"/>
  <c r="AJ437" i="1"/>
  <c r="AJ259" i="1"/>
  <c r="AJ179" i="1"/>
  <c r="Y53" i="1"/>
  <c r="Y394" i="1"/>
  <c r="Y402" i="1"/>
  <c r="Y388" i="1"/>
  <c r="Y407" i="1"/>
  <c r="Y337" i="1"/>
  <c r="Y204" i="1"/>
  <c r="AG406" i="1"/>
  <c r="AG394" i="1"/>
  <c r="AG402" i="1"/>
  <c r="AG26" i="1"/>
  <c r="AG212" i="1"/>
  <c r="AG201" i="1"/>
  <c r="AG233" i="1"/>
  <c r="AG204" i="1"/>
  <c r="AK406" i="1"/>
  <c r="AK219" i="1"/>
  <c r="AK393" i="1"/>
  <c r="AK402" i="1"/>
  <c r="AK430" i="1"/>
  <c r="AK434" i="1"/>
  <c r="AK338" i="1"/>
  <c r="AK148" i="1"/>
  <c r="Z166" i="1"/>
  <c r="Z374" i="1"/>
  <c r="Z53" i="1"/>
  <c r="Z219" i="1"/>
  <c r="Z398" i="1"/>
  <c r="Z394" i="1"/>
  <c r="Z388" i="1"/>
  <c r="Z437" i="1"/>
  <c r="Z231" i="1"/>
  <c r="Z433" i="1"/>
  <c r="Z337" i="1"/>
  <c r="Z148" i="1"/>
  <c r="AD329" i="1"/>
  <c r="AD80" i="1"/>
  <c r="AD397" i="1"/>
  <c r="AD402" i="1"/>
  <c r="AD437" i="1"/>
  <c r="AD11" i="1"/>
  <c r="AD116" i="1"/>
  <c r="AD232" i="1"/>
  <c r="AD301" i="1"/>
  <c r="AE311" i="1"/>
  <c r="AE53" i="1"/>
  <c r="AE219" i="1"/>
  <c r="AE394" i="1"/>
  <c r="AE400" i="1"/>
  <c r="AE303" i="1"/>
  <c r="AE201" i="1"/>
  <c r="AE116" i="1"/>
  <c r="AE337" i="1"/>
  <c r="AE301" i="1"/>
  <c r="AE80" i="1"/>
  <c r="AE396" i="1"/>
  <c r="AE144" i="1"/>
  <c r="AE229" i="1"/>
  <c r="AE437" i="1"/>
  <c r="AE225" i="1"/>
  <c r="AE169" i="1"/>
  <c r="AE181" i="1"/>
  <c r="AE374" i="1"/>
  <c r="AE171" i="1"/>
  <c r="AE227" i="1"/>
  <c r="AE397" i="1"/>
  <c r="AE55" i="1"/>
  <c r="AE430" i="1"/>
  <c r="AE122" i="1"/>
  <c r="AE236" i="1"/>
  <c r="AE233" i="1"/>
  <c r="AE369" i="1"/>
  <c r="AE167" i="1"/>
  <c r="AE329" i="1"/>
  <c r="AE330" i="1"/>
  <c r="AE170" i="1"/>
  <c r="AE119" i="1"/>
  <c r="AE402" i="1"/>
  <c r="AE388" i="1"/>
  <c r="AE231" i="1"/>
  <c r="AE422" i="1"/>
  <c r="AE433" i="1"/>
  <c r="AE259" i="1"/>
  <c r="AE305" i="1"/>
  <c r="AE406" i="1"/>
  <c r="AE99" i="1"/>
  <c r="AE20" i="1"/>
  <c r="AE12" i="1"/>
  <c r="AE220" i="1"/>
  <c r="AE403" i="1"/>
  <c r="AE146" i="1"/>
  <c r="AE11" i="1"/>
  <c r="AE444" i="1"/>
  <c r="AE443" i="1"/>
  <c r="AE335" i="1"/>
  <c r="AE179" i="1"/>
  <c r="AE205" i="1"/>
  <c r="AE395" i="1"/>
  <c r="AE399" i="1"/>
  <c r="AE26" i="1"/>
  <c r="AE407" i="1"/>
  <c r="AE60" i="1"/>
  <c r="AE361" i="1"/>
  <c r="AE232" i="1"/>
  <c r="AE190" i="1"/>
  <c r="AE206" i="1"/>
  <c r="AE398" i="1"/>
  <c r="AE92" i="1"/>
  <c r="AE445" i="1"/>
  <c r="AE378" i="1"/>
  <c r="AE247" i="1"/>
  <c r="AE204" i="1"/>
  <c r="AE166" i="1"/>
  <c r="AE19" i="1"/>
  <c r="AE401" i="1"/>
  <c r="AE393" i="1"/>
  <c r="AE125" i="1"/>
  <c r="AE212" i="1"/>
  <c r="AE434" i="1"/>
  <c r="AE338" i="1"/>
  <c r="AE148" i="1"/>
  <c r="AO2" i="1"/>
  <c r="AP2" i="1"/>
  <c r="AI2" i="1"/>
  <c r="AA2" i="1"/>
  <c r="AH2" i="1"/>
  <c r="Z2" i="1"/>
  <c r="AR2" i="1"/>
  <c r="AG2" i="1"/>
  <c r="Y2" i="1"/>
  <c r="AN2" i="1"/>
  <c r="AF2" i="1"/>
  <c r="AM2" i="1"/>
  <c r="AE2" i="1"/>
  <c r="AL2" i="1"/>
  <c r="AD2" i="1"/>
  <c r="AK2" i="1"/>
  <c r="AC2" i="1"/>
  <c r="AJ2" i="1"/>
  <c r="AB2" i="1"/>
  <c r="L6" i="31"/>
  <c r="L7" i="31" s="1"/>
  <c r="AS277" i="1" l="1"/>
  <c r="AS294" i="1"/>
  <c r="AS9" i="1"/>
  <c r="AS123" i="1"/>
  <c r="AS226" i="1"/>
  <c r="AS80" i="1"/>
  <c r="AS422" i="1"/>
  <c r="AS227" i="1"/>
  <c r="AS144" i="1"/>
  <c r="AS434" i="1"/>
  <c r="AS212" i="1"/>
  <c r="AS335" i="1"/>
  <c r="AS20" i="1"/>
  <c r="AS388" i="1"/>
  <c r="AS374" i="1"/>
  <c r="AS219" i="1"/>
  <c r="AS11" i="1"/>
  <c r="AS181" i="1"/>
  <c r="AS393" i="1"/>
  <c r="AS401" i="1"/>
  <c r="AS430" i="1"/>
  <c r="AS259" i="1"/>
  <c r="AS338" i="1"/>
  <c r="AS204" i="1"/>
  <c r="AS190" i="1"/>
  <c r="AS205" i="1"/>
  <c r="AS167" i="1"/>
  <c r="AS400" i="1"/>
  <c r="AS398" i="1"/>
  <c r="AS247" i="1"/>
  <c r="AS232" i="1"/>
  <c r="AS179" i="1"/>
  <c r="AS12" i="1"/>
  <c r="AS231" i="1"/>
  <c r="AS369" i="1"/>
  <c r="AS171" i="1"/>
  <c r="AS396" i="1"/>
  <c r="AS394" i="1"/>
  <c r="AS119" i="1"/>
  <c r="AS60" i="1"/>
  <c r="AS125" i="1"/>
  <c r="AS378" i="1"/>
  <c r="AS443" i="1"/>
  <c r="AS99" i="1"/>
  <c r="AS402" i="1"/>
  <c r="AS236" i="1"/>
  <c r="AS301" i="1"/>
  <c r="AS53" i="1"/>
  <c r="AS26" i="1"/>
  <c r="AS406" i="1"/>
  <c r="AS445" i="1"/>
  <c r="AS407" i="1"/>
  <c r="AS122" i="1"/>
  <c r="AS169" i="1"/>
  <c r="AS337" i="1"/>
  <c r="AS311" i="1"/>
  <c r="AS361" i="1"/>
  <c r="AS395" i="1"/>
  <c r="AS92" i="1"/>
  <c r="AS305" i="1"/>
  <c r="AS170" i="1"/>
  <c r="AS225" i="1"/>
  <c r="AS116" i="1"/>
  <c r="AS444" i="1"/>
  <c r="AS220" i="1"/>
  <c r="AS19" i="1"/>
  <c r="AS399" i="1"/>
  <c r="AS330" i="1"/>
  <c r="AS55" i="1"/>
  <c r="AS437" i="1"/>
  <c r="AS201" i="1"/>
  <c r="AS148" i="1"/>
  <c r="AS166" i="1"/>
  <c r="AS206" i="1"/>
  <c r="AS403" i="1"/>
  <c r="AS433" i="1"/>
  <c r="AS329" i="1"/>
  <c r="AS397" i="1"/>
  <c r="AS229" i="1"/>
  <c r="AS303" i="1"/>
  <c r="AS146"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1" i="1"/>
  <c r="AC18" i="39"/>
  <c r="D62" i="1"/>
  <c r="D70" i="1"/>
  <c r="W10" i="39"/>
  <c r="D343" i="1"/>
  <c r="D306" i="1"/>
  <c r="D100" i="1"/>
  <c r="D251" i="1"/>
  <c r="AC21" i="39"/>
  <c r="D110" i="1"/>
  <c r="Q45" i="39"/>
  <c r="G8" i="39"/>
  <c r="E14" i="39"/>
  <c r="D135" i="1"/>
  <c r="Q40" i="39"/>
  <c r="D178" i="1"/>
  <c r="AC17" i="39"/>
  <c r="AC19" i="39"/>
  <c r="AE31" i="39"/>
  <c r="D90" i="1"/>
  <c r="D96" i="1"/>
  <c r="D52" i="1"/>
  <c r="D121" i="1"/>
  <c r="D325" i="1"/>
  <c r="O8" i="39"/>
  <c r="D18" i="1"/>
  <c r="AC30" i="39"/>
  <c r="Q29" i="39"/>
  <c r="D75" i="1"/>
  <c r="D69" i="1"/>
  <c r="D413" i="1"/>
  <c r="D37" i="1"/>
  <c r="D54" i="1"/>
  <c r="D196" i="1"/>
  <c r="W75" i="39"/>
  <c r="D115" i="1"/>
  <c r="D263" i="1"/>
  <c r="D296" i="1"/>
  <c r="D84" i="1"/>
  <c r="BG84" i="1" s="1"/>
  <c r="D381" i="1"/>
  <c r="D143" i="1"/>
  <c r="D48" i="1"/>
  <c r="D191" i="1"/>
  <c r="D142" i="1"/>
  <c r="D240" i="1"/>
  <c r="D126" i="1"/>
  <c r="BG126" i="1" s="1"/>
  <c r="D112" i="1"/>
  <c r="D87" i="1"/>
  <c r="D113" i="1"/>
  <c r="D64" i="1"/>
  <c r="D129" i="1"/>
  <c r="D429" i="1"/>
  <c r="D297" i="1"/>
  <c r="D358" i="1"/>
  <c r="S29" i="39"/>
  <c r="D145" i="1"/>
  <c r="D382" i="1"/>
  <c r="D286" i="1"/>
  <c r="D76" i="1"/>
  <c r="D21" i="1"/>
  <c r="D104" i="1"/>
  <c r="D199" i="1"/>
  <c r="D375" i="1"/>
  <c r="D58" i="1"/>
  <c r="D412" i="1"/>
  <c r="D427" i="1"/>
  <c r="D354" i="1"/>
  <c r="D328" i="1"/>
  <c r="D411" i="1"/>
  <c r="D120" i="1"/>
  <c r="D185" i="1"/>
  <c r="D324" i="1"/>
  <c r="D289" i="1"/>
  <c r="D272" i="1"/>
  <c r="D327" i="1"/>
  <c r="D193" i="1"/>
  <c r="D210" i="1"/>
  <c r="D147" i="1"/>
  <c r="D228" i="1"/>
  <c r="D319" i="1"/>
  <c r="D33" i="1"/>
  <c r="D139" i="1"/>
  <c r="D137" i="1"/>
  <c r="D73" i="1"/>
  <c r="D359" i="1"/>
  <c r="D376" i="1"/>
  <c r="D150" i="1"/>
  <c r="D285" i="1"/>
  <c r="D273" i="1"/>
  <c r="BG273" i="1" s="1"/>
  <c r="U95" i="39"/>
  <c r="D405" i="1"/>
  <c r="D258" i="1"/>
  <c r="D56" i="1"/>
  <c r="D254" i="1"/>
  <c r="D310" i="1"/>
  <c r="D17" i="1"/>
  <c r="D130" i="1"/>
  <c r="D40" i="1"/>
  <c r="D428" i="1"/>
  <c r="D200" i="1"/>
  <c r="D24" i="1"/>
  <c r="D284" i="1"/>
  <c r="D322" i="1"/>
  <c r="AC24" i="39"/>
  <c r="D162" i="1"/>
  <c r="BG162" i="1" s="1"/>
  <c r="D132" i="1"/>
  <c r="D379" i="1"/>
  <c r="Q46" i="39"/>
  <c r="D326" i="1"/>
  <c r="Q39" i="39"/>
  <c r="D25" i="1"/>
  <c r="D364" i="1"/>
  <c r="D230" i="1"/>
  <c r="D280" i="1"/>
  <c r="BG280" i="1" s="1"/>
  <c r="D203" i="1"/>
  <c r="D235" i="1"/>
  <c r="D383" i="1"/>
  <c r="D414" i="1"/>
  <c r="D355" i="1"/>
  <c r="D446" i="1"/>
  <c r="D431" i="1"/>
  <c r="D4" i="49"/>
  <c r="D347" i="1"/>
  <c r="D371" i="1"/>
  <c r="D409" i="1"/>
  <c r="D114" i="1"/>
  <c r="D168" i="1"/>
  <c r="D323" i="1"/>
  <c r="Q55" i="39"/>
  <c r="AA103" i="39"/>
  <c r="D131" i="1"/>
  <c r="D238" i="1"/>
  <c r="D208" i="1"/>
  <c r="D215" i="1"/>
  <c r="D163" i="1"/>
  <c r="D186" i="1"/>
  <c r="D346" i="1"/>
  <c r="D320" i="1"/>
  <c r="D66" i="1"/>
  <c r="D288" i="1"/>
  <c r="D128" i="1"/>
  <c r="D321" i="1"/>
  <c r="D59" i="1"/>
  <c r="D260" i="1"/>
  <c r="S33" i="39"/>
  <c r="Q18" i="39"/>
  <c r="D317" i="1"/>
  <c r="D348" i="1"/>
  <c r="M32" i="39"/>
  <c r="D291" i="1"/>
  <c r="D117" i="1"/>
  <c r="D192" i="1"/>
  <c r="D360" i="1"/>
  <c r="D287" i="1"/>
  <c r="D410" i="1"/>
  <c r="D304" i="1"/>
  <c r="D300" i="1"/>
  <c r="D351" i="1"/>
  <c r="D51" i="1"/>
  <c r="D27" i="1"/>
  <c r="D78" i="1"/>
  <c r="D155" i="1"/>
  <c r="D384" i="1"/>
  <c r="D164" i="1"/>
  <c r="D253" i="1"/>
  <c r="D97" i="1"/>
  <c r="D357" i="1"/>
  <c r="D249" i="1"/>
  <c r="D302" i="1"/>
  <c r="D442" i="1"/>
  <c r="D14" i="1"/>
  <c r="BG14" i="1" s="1"/>
  <c r="D439" i="1"/>
  <c r="BG439" i="1" s="1"/>
  <c r="D362"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0" i="1"/>
  <c r="AD360" i="1"/>
  <c r="BI360" i="1"/>
  <c r="AJ360" i="1"/>
  <c r="AA360" i="1"/>
  <c r="AR360" i="1"/>
  <c r="AI360" i="1"/>
  <c r="Z360" i="1"/>
  <c r="AQ360" i="1"/>
  <c r="AH360" i="1"/>
  <c r="Y360" i="1"/>
  <c r="AP360" i="1"/>
  <c r="AG360" i="1"/>
  <c r="AO360" i="1"/>
  <c r="AF360" i="1"/>
  <c r="AN360" i="1"/>
  <c r="AE360" i="1"/>
  <c r="AM360" i="1"/>
  <c r="AC360" i="1"/>
  <c r="AK360" i="1"/>
  <c r="AB360" i="1"/>
  <c r="AP346" i="1"/>
  <c r="AH346" i="1"/>
  <c r="Z346" i="1"/>
  <c r="AO346" i="1"/>
  <c r="AG346" i="1"/>
  <c r="Y346" i="1"/>
  <c r="AK346" i="1"/>
  <c r="AC346" i="1"/>
  <c r="AR346" i="1"/>
  <c r="AJ346" i="1"/>
  <c r="AB346" i="1"/>
  <c r="AQ346" i="1"/>
  <c r="AI346" i="1"/>
  <c r="AA346" i="1"/>
  <c r="AM346" i="1"/>
  <c r="AL346" i="1"/>
  <c r="AF346" i="1"/>
  <c r="AE346" i="1"/>
  <c r="AV346" i="1"/>
  <c r="AD346" i="1"/>
  <c r="AU346" i="1"/>
  <c r="AN346"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3" i="1"/>
  <c r="AQ273" i="1"/>
  <c r="AI273" i="1"/>
  <c r="AA273" i="1"/>
  <c r="AX273" i="1"/>
  <c r="AP273" i="1"/>
  <c r="AH273" i="1"/>
  <c r="Z273" i="1"/>
  <c r="BL273" i="1"/>
  <c r="AV273" i="1"/>
  <c r="AN273" i="1"/>
  <c r="AF273" i="1"/>
  <c r="BB273" i="1"/>
  <c r="AO273" i="1"/>
  <c r="AC273" i="1"/>
  <c r="BA273" i="1"/>
  <c r="AM273" i="1"/>
  <c r="AB273" i="1"/>
  <c r="AZ273" i="1"/>
  <c r="AL273" i="1"/>
  <c r="Y273" i="1"/>
  <c r="AW273" i="1"/>
  <c r="AK273" i="1"/>
  <c r="AU273" i="1"/>
  <c r="AJ273" i="1"/>
  <c r="AG273" i="1"/>
  <c r="AE273" i="1"/>
  <c r="BC273" i="1"/>
  <c r="AR273" i="1"/>
  <c r="AD273"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2" i="1"/>
  <c r="AI382" i="1"/>
  <c r="AO382" i="1"/>
  <c r="AG382" i="1"/>
  <c r="Y382" i="1"/>
  <c r="AV382" i="1"/>
  <c r="AL382" i="1"/>
  <c r="AB382" i="1"/>
  <c r="AU382" i="1"/>
  <c r="AK382" i="1"/>
  <c r="AA382" i="1"/>
  <c r="AJ382" i="1"/>
  <c r="Z382" i="1"/>
  <c r="BI382" i="1"/>
  <c r="AH382" i="1"/>
  <c r="AR382" i="1"/>
  <c r="AF382" i="1"/>
  <c r="AP382" i="1"/>
  <c r="AE382" i="1"/>
  <c r="AN382" i="1"/>
  <c r="AD382" i="1"/>
  <c r="AM382" i="1"/>
  <c r="AC382"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2" i="1"/>
  <c r="AK272" i="1"/>
  <c r="AC272" i="1"/>
  <c r="AY272" i="1"/>
  <c r="AQ272" i="1"/>
  <c r="AI272" i="1"/>
  <c r="AA272" i="1"/>
  <c r="BB272" i="1"/>
  <c r="AP272" i="1"/>
  <c r="AF272" i="1"/>
  <c r="AZ272" i="1"/>
  <c r="AO272" i="1"/>
  <c r="AE272" i="1"/>
  <c r="AX272" i="1"/>
  <c r="AN272" i="1"/>
  <c r="AD272" i="1"/>
  <c r="AW272" i="1"/>
  <c r="AM272" i="1"/>
  <c r="AB272" i="1"/>
  <c r="AV272" i="1"/>
  <c r="AL272" i="1"/>
  <c r="Z272" i="1"/>
  <c r="AU272" i="1"/>
  <c r="AJ272" i="1"/>
  <c r="Y272" i="1"/>
  <c r="BL272" i="1"/>
  <c r="AH272" i="1"/>
  <c r="BC272" i="1"/>
  <c r="AR272" i="1"/>
  <c r="AG272"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1" i="1"/>
  <c r="AG321" i="1"/>
  <c r="Y321" i="1"/>
  <c r="AM321" i="1"/>
  <c r="AE321" i="1"/>
  <c r="AP321" i="1"/>
  <c r="AH321" i="1"/>
  <c r="Z321" i="1"/>
  <c r="AR321" i="1"/>
  <c r="AD321" i="1"/>
  <c r="BG321" i="1"/>
  <c r="AQ321" i="1"/>
  <c r="AC321" i="1"/>
  <c r="AN321" i="1"/>
  <c r="AB321" i="1"/>
  <c r="AL321" i="1"/>
  <c r="AA321" i="1"/>
  <c r="AK321" i="1"/>
  <c r="AJ321" i="1"/>
  <c r="AI321" i="1"/>
  <c r="AF321" i="1"/>
  <c r="AM414" i="1"/>
  <c r="AE414" i="1"/>
  <c r="AL414" i="1"/>
  <c r="AD414" i="1"/>
  <c r="BI414" i="1"/>
  <c r="AK414" i="1"/>
  <c r="AC414" i="1"/>
  <c r="AR414" i="1"/>
  <c r="AJ414" i="1"/>
  <c r="AB414" i="1"/>
  <c r="BG414" i="1"/>
  <c r="AQ414" i="1"/>
  <c r="AI414" i="1"/>
  <c r="AA414" i="1"/>
  <c r="AP414" i="1"/>
  <c r="AH414" i="1"/>
  <c r="Z414" i="1"/>
  <c r="AO414" i="1"/>
  <c r="AG414" i="1"/>
  <c r="Y414" i="1"/>
  <c r="AN414" i="1"/>
  <c r="AF414" i="1"/>
  <c r="AR254" i="1"/>
  <c r="AJ254" i="1"/>
  <c r="AB254" i="1"/>
  <c r="AQ254" i="1"/>
  <c r="AI254" i="1"/>
  <c r="AA254" i="1"/>
  <c r="AP254" i="1"/>
  <c r="AH254" i="1"/>
  <c r="Z254" i="1"/>
  <c r="BM254" i="1"/>
  <c r="AO254" i="1"/>
  <c r="AG254" i="1"/>
  <c r="Y254" i="1"/>
  <c r="BD254" i="1"/>
  <c r="AN254" i="1"/>
  <c r="AF254" i="1"/>
  <c r="AM254" i="1"/>
  <c r="AE254" i="1"/>
  <c r="AK254" i="1"/>
  <c r="AC254" i="1"/>
  <c r="AL254" i="1"/>
  <c r="AD254" i="1"/>
  <c r="AX228" i="1"/>
  <c r="AP228" i="1"/>
  <c r="AH228" i="1"/>
  <c r="Z228" i="1"/>
  <c r="BB228" i="1"/>
  <c r="AL228" i="1"/>
  <c r="AY228" i="1"/>
  <c r="AO228" i="1"/>
  <c r="AE228" i="1"/>
  <c r="AW228" i="1"/>
  <c r="AN228" i="1"/>
  <c r="AD228" i="1"/>
  <c r="AM228" i="1"/>
  <c r="AC228" i="1"/>
  <c r="AK228" i="1"/>
  <c r="AB228" i="1"/>
  <c r="AJ228" i="1"/>
  <c r="AA228" i="1"/>
  <c r="BC228" i="1"/>
  <c r="AI228" i="1"/>
  <c r="Y228" i="1"/>
  <c r="BA228" i="1"/>
  <c r="AR228" i="1"/>
  <c r="AG228" i="1"/>
  <c r="AZ228" i="1"/>
  <c r="AQ228" i="1"/>
  <c r="AF228" i="1"/>
  <c r="AV375" i="1"/>
  <c r="AN375" i="1"/>
  <c r="AF375" i="1"/>
  <c r="AU375" i="1"/>
  <c r="AM375" i="1"/>
  <c r="AE375" i="1"/>
  <c r="AL375" i="1"/>
  <c r="AD375" i="1"/>
  <c r="AK375" i="1"/>
  <c r="AC375" i="1"/>
  <c r="AR375" i="1"/>
  <c r="AJ375" i="1"/>
  <c r="AB375" i="1"/>
  <c r="AQ375" i="1"/>
  <c r="AI375" i="1"/>
  <c r="AA375" i="1"/>
  <c r="AP375" i="1"/>
  <c r="AH375" i="1"/>
  <c r="Z375" i="1"/>
  <c r="AO375" i="1"/>
  <c r="AG375" i="1"/>
  <c r="Y375" i="1"/>
  <c r="AR87" i="1"/>
  <c r="AJ87" i="1"/>
  <c r="AB87" i="1"/>
  <c r="AQ87" i="1"/>
  <c r="AI87" i="1"/>
  <c r="AA87" i="1"/>
  <c r="AP87" i="1"/>
  <c r="AH87" i="1"/>
  <c r="Z87" i="1"/>
  <c r="AO87" i="1"/>
  <c r="AG87" i="1"/>
  <c r="Y87" i="1"/>
  <c r="AV87" i="1"/>
  <c r="AN87" i="1"/>
  <c r="AF87" i="1"/>
  <c r="AU87" i="1"/>
  <c r="AM87" i="1"/>
  <c r="AE87" i="1"/>
  <c r="AL87" i="1"/>
  <c r="AD87" i="1"/>
  <c r="AK87" i="1"/>
  <c r="AC87" i="1"/>
  <c r="AL381" i="1"/>
  <c r="AD381" i="1"/>
  <c r="BI381" i="1"/>
  <c r="AK381" i="1"/>
  <c r="AC381" i="1"/>
  <c r="AR381" i="1"/>
  <c r="AJ381" i="1"/>
  <c r="AB381" i="1"/>
  <c r="AQ381" i="1"/>
  <c r="AI381" i="1"/>
  <c r="AA381" i="1"/>
  <c r="AP381" i="1"/>
  <c r="AH381" i="1"/>
  <c r="Z381" i="1"/>
  <c r="AO381" i="1"/>
  <c r="AG381" i="1"/>
  <c r="Y381" i="1"/>
  <c r="AV381" i="1"/>
  <c r="AN381" i="1"/>
  <c r="AF381" i="1"/>
  <c r="AU381" i="1"/>
  <c r="AM381" i="1"/>
  <c r="AE381"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8" i="1"/>
  <c r="AE208" i="1"/>
  <c r="AL208" i="1"/>
  <c r="AD208" i="1"/>
  <c r="BI208" i="1"/>
  <c r="AK208" i="1"/>
  <c r="AC208" i="1"/>
  <c r="AR208" i="1"/>
  <c r="AJ208" i="1"/>
  <c r="AB208" i="1"/>
  <c r="AQ208" i="1"/>
  <c r="AI208" i="1"/>
  <c r="AA208" i="1"/>
  <c r="AP208" i="1"/>
  <c r="AH208" i="1"/>
  <c r="Z208" i="1"/>
  <c r="AO208" i="1"/>
  <c r="AG208" i="1"/>
  <c r="Y208" i="1"/>
  <c r="AN208" i="1"/>
  <c r="AF208"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3" i="1"/>
  <c r="AG383" i="1"/>
  <c r="Y383" i="1"/>
  <c r="AV383" i="1"/>
  <c r="AN383" i="1"/>
  <c r="AF383" i="1"/>
  <c r="AL383" i="1"/>
  <c r="AD383" i="1"/>
  <c r="AR383" i="1"/>
  <c r="AE383" i="1"/>
  <c r="AQ383" i="1"/>
  <c r="AC383" i="1"/>
  <c r="AP383" i="1"/>
  <c r="AB383" i="1"/>
  <c r="AM383" i="1"/>
  <c r="AA383" i="1"/>
  <c r="AK383" i="1"/>
  <c r="Z383" i="1"/>
  <c r="AU383" i="1"/>
  <c r="AJ383" i="1"/>
  <c r="AI383" i="1"/>
  <c r="AH383"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6" i="1"/>
  <c r="AC376" i="1"/>
  <c r="AR376" i="1"/>
  <c r="AJ376" i="1"/>
  <c r="AB376" i="1"/>
  <c r="AQ376" i="1"/>
  <c r="AI376" i="1"/>
  <c r="AA376" i="1"/>
  <c r="AP376" i="1"/>
  <c r="AH376" i="1"/>
  <c r="Z376" i="1"/>
  <c r="AO376" i="1"/>
  <c r="AG376" i="1"/>
  <c r="Y376" i="1"/>
  <c r="AV376" i="1"/>
  <c r="AN376" i="1"/>
  <c r="AF376" i="1"/>
  <c r="AU376" i="1"/>
  <c r="AM376" i="1"/>
  <c r="AE376" i="1"/>
  <c r="AL376" i="1"/>
  <c r="AD376"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8" i="1"/>
  <c r="AD358" i="1"/>
  <c r="AK358" i="1"/>
  <c r="AC358" i="1"/>
  <c r="AR358" i="1"/>
  <c r="AJ358" i="1"/>
  <c r="AB358" i="1"/>
  <c r="AQ358" i="1"/>
  <c r="AI358" i="1"/>
  <c r="AA358" i="1"/>
  <c r="AP358" i="1"/>
  <c r="AH358" i="1"/>
  <c r="Z358" i="1"/>
  <c r="AO358" i="1"/>
  <c r="AG358" i="1"/>
  <c r="Y358" i="1"/>
  <c r="AV358" i="1"/>
  <c r="AN358" i="1"/>
  <c r="AF358" i="1"/>
  <c r="AU358" i="1"/>
  <c r="AM358" i="1"/>
  <c r="AE358"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41" i="1"/>
  <c r="AG341" i="1"/>
  <c r="Y341" i="1"/>
  <c r="AR341" i="1"/>
  <c r="AJ341" i="1"/>
  <c r="AB341" i="1"/>
  <c r="BF341" i="1"/>
  <c r="AP341" i="1"/>
  <c r="AH341" i="1"/>
  <c r="Z341" i="1"/>
  <c r="AL341" i="1"/>
  <c r="AK341" i="1"/>
  <c r="AI341" i="1"/>
  <c r="AF341" i="1"/>
  <c r="AE341" i="1"/>
  <c r="AQ341" i="1"/>
  <c r="AD341" i="1"/>
  <c r="AN341" i="1"/>
  <c r="AC341" i="1"/>
  <c r="BG341" i="1"/>
  <c r="AM341" i="1"/>
  <c r="AA341"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0" i="1"/>
  <c r="AH260" i="1"/>
  <c r="Z260" i="1"/>
  <c r="AO260" i="1"/>
  <c r="AG260" i="1"/>
  <c r="Y260" i="1"/>
  <c r="AV260" i="1"/>
  <c r="AN260" i="1"/>
  <c r="AF260" i="1"/>
  <c r="AU260" i="1"/>
  <c r="AM260" i="1"/>
  <c r="AE260" i="1"/>
  <c r="AL260" i="1"/>
  <c r="AD260" i="1"/>
  <c r="AK260" i="1"/>
  <c r="AC260" i="1"/>
  <c r="AQ260" i="1"/>
  <c r="AI260" i="1"/>
  <c r="AA260" i="1"/>
  <c r="AR260" i="1"/>
  <c r="AJ260" i="1"/>
  <c r="AB260"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7" i="1"/>
  <c r="AG357" i="1"/>
  <c r="Y357" i="1"/>
  <c r="AV357" i="1"/>
  <c r="AN357" i="1"/>
  <c r="AF357" i="1"/>
  <c r="AU357" i="1"/>
  <c r="AM357" i="1"/>
  <c r="AE357" i="1"/>
  <c r="AL357" i="1"/>
  <c r="AD357" i="1"/>
  <c r="AK357" i="1"/>
  <c r="AC357" i="1"/>
  <c r="BH357" i="1"/>
  <c r="AR357" i="1"/>
  <c r="AJ357" i="1"/>
  <c r="AB357" i="1"/>
  <c r="AQ357" i="1"/>
  <c r="AI357" i="1"/>
  <c r="AA357" i="1"/>
  <c r="AP357" i="1"/>
  <c r="AH357" i="1"/>
  <c r="Z357"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1" i="1"/>
  <c r="AI351" i="1"/>
  <c r="AA351" i="1"/>
  <c r="AP351" i="1"/>
  <c r="AH351" i="1"/>
  <c r="Z351" i="1"/>
  <c r="AO351" i="1"/>
  <c r="AG351" i="1"/>
  <c r="Y351" i="1"/>
  <c r="AN351" i="1"/>
  <c r="AF351" i="1"/>
  <c r="AM351" i="1"/>
  <c r="AE351" i="1"/>
  <c r="BB351" i="1"/>
  <c r="AL351" i="1"/>
  <c r="AD351" i="1"/>
  <c r="AK351" i="1"/>
  <c r="AC351" i="1"/>
  <c r="AR351" i="1"/>
  <c r="AJ351" i="1"/>
  <c r="AB351" i="1"/>
  <c r="AP215" i="1"/>
  <c r="AH215" i="1"/>
  <c r="Z215" i="1"/>
  <c r="AO215" i="1"/>
  <c r="AG215" i="1"/>
  <c r="Y215" i="1"/>
  <c r="AN215" i="1"/>
  <c r="AF215" i="1"/>
  <c r="AM215" i="1"/>
  <c r="AE215" i="1"/>
  <c r="BB215" i="1"/>
  <c r="AL215" i="1"/>
  <c r="AD215" i="1"/>
  <c r="BA215" i="1"/>
  <c r="AK215" i="1"/>
  <c r="AC215" i="1"/>
  <c r="AZ215" i="1"/>
  <c r="AR215" i="1"/>
  <c r="AJ215" i="1"/>
  <c r="AB215" i="1"/>
  <c r="AQ215" i="1"/>
  <c r="AI215" i="1"/>
  <c r="AA215" i="1"/>
  <c r="AO284" i="1"/>
  <c r="AG284" i="1"/>
  <c r="Y284" i="1"/>
  <c r="AN284" i="1"/>
  <c r="AF284" i="1"/>
  <c r="AM284" i="1"/>
  <c r="AE284" i="1"/>
  <c r="AL284" i="1"/>
  <c r="AD284" i="1"/>
  <c r="AK284" i="1"/>
  <c r="AC284" i="1"/>
  <c r="AR284" i="1"/>
  <c r="AJ284" i="1"/>
  <c r="AB284" i="1"/>
  <c r="AP284" i="1"/>
  <c r="AH284" i="1"/>
  <c r="Z284" i="1"/>
  <c r="AQ284" i="1"/>
  <c r="AI284" i="1"/>
  <c r="BG284" i="1"/>
  <c r="AA284" i="1"/>
  <c r="AP185" i="1"/>
  <c r="AH185" i="1"/>
  <c r="Z185" i="1"/>
  <c r="AO185" i="1"/>
  <c r="AG185" i="1"/>
  <c r="Y185" i="1"/>
  <c r="AN185" i="1"/>
  <c r="AF185" i="1"/>
  <c r="AM185" i="1"/>
  <c r="AE185" i="1"/>
  <c r="AL185" i="1"/>
  <c r="AD185" i="1"/>
  <c r="AK185" i="1"/>
  <c r="AC185" i="1"/>
  <c r="AR185" i="1"/>
  <c r="AJ185" i="1"/>
  <c r="AB185" i="1"/>
  <c r="BG185" i="1"/>
  <c r="AA185" i="1"/>
  <c r="AQ185" i="1"/>
  <c r="AI185" i="1"/>
  <c r="AM253" i="1"/>
  <c r="AE253" i="1"/>
  <c r="AL253" i="1"/>
  <c r="AD253" i="1"/>
  <c r="BI253" i="1"/>
  <c r="AK253" i="1"/>
  <c r="AC253" i="1"/>
  <c r="AR253" i="1"/>
  <c r="AJ253" i="1"/>
  <c r="AB253" i="1"/>
  <c r="AQ253" i="1"/>
  <c r="AI253" i="1"/>
  <c r="AA253" i="1"/>
  <c r="AP253" i="1"/>
  <c r="AH253" i="1"/>
  <c r="Z253" i="1"/>
  <c r="AN253" i="1"/>
  <c r="AF253" i="1"/>
  <c r="Y253" i="1"/>
  <c r="AO253" i="1"/>
  <c r="AG253"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71" i="1"/>
  <c r="AJ371" i="1"/>
  <c r="AB371" i="1"/>
  <c r="AP371" i="1"/>
  <c r="AH371" i="1"/>
  <c r="Z371" i="1"/>
  <c r="AO371" i="1"/>
  <c r="AG371" i="1"/>
  <c r="Y371" i="1"/>
  <c r="AV371" i="1"/>
  <c r="AN371" i="1"/>
  <c r="AF371" i="1"/>
  <c r="AU371" i="1"/>
  <c r="AM371" i="1"/>
  <c r="AE371" i="1"/>
  <c r="AL371" i="1"/>
  <c r="AD371" i="1"/>
  <c r="AK371" i="1"/>
  <c r="AC371" i="1"/>
  <c r="AQ371" i="1"/>
  <c r="AI371" i="1"/>
  <c r="AA371"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9" i="1"/>
  <c r="AG359" i="1"/>
  <c r="Y359" i="1"/>
  <c r="AK359" i="1"/>
  <c r="AB359" i="1"/>
  <c r="AJ359" i="1"/>
  <c r="AA359" i="1"/>
  <c r="AR359" i="1"/>
  <c r="AI359" i="1"/>
  <c r="Z359" i="1"/>
  <c r="AQ359" i="1"/>
  <c r="AH359" i="1"/>
  <c r="AP359" i="1"/>
  <c r="AF359" i="1"/>
  <c r="AN359" i="1"/>
  <c r="AE359" i="1"/>
  <c r="AV359" i="1"/>
  <c r="AM359" i="1"/>
  <c r="AD359" i="1"/>
  <c r="AU359" i="1"/>
  <c r="AL359" i="1"/>
  <c r="AC359" i="1"/>
  <c r="AO210" i="1"/>
  <c r="AG210" i="1"/>
  <c r="Y210" i="1"/>
  <c r="AV210" i="1"/>
  <c r="AN210" i="1"/>
  <c r="AF210" i="1"/>
  <c r="AU210" i="1"/>
  <c r="AM210" i="1"/>
  <c r="AE210" i="1"/>
  <c r="AL210" i="1"/>
  <c r="AD210" i="1"/>
  <c r="AK210" i="1"/>
  <c r="AC210" i="1"/>
  <c r="AR210" i="1"/>
  <c r="AJ210" i="1"/>
  <c r="AB210" i="1"/>
  <c r="AQ210" i="1"/>
  <c r="AI210" i="1"/>
  <c r="AA210" i="1"/>
  <c r="AP210" i="1"/>
  <c r="AH210" i="1"/>
  <c r="Z210"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2" i="1"/>
  <c r="AJ262" i="1"/>
  <c r="AB262" i="1"/>
  <c r="AQ262" i="1"/>
  <c r="AI262" i="1"/>
  <c r="AA262" i="1"/>
  <c r="AP262" i="1"/>
  <c r="AH262" i="1"/>
  <c r="Z262" i="1"/>
  <c r="AO262" i="1"/>
  <c r="AG262" i="1"/>
  <c r="Y262" i="1"/>
  <c r="BD262" i="1"/>
  <c r="AN262" i="1"/>
  <c r="AF262" i="1"/>
  <c r="AM262" i="1"/>
  <c r="AE262" i="1"/>
  <c r="AK262" i="1"/>
  <c r="AC262" i="1"/>
  <c r="AD262" i="1"/>
  <c r="AL262" i="1"/>
  <c r="AN302" i="1"/>
  <c r="AF302" i="1"/>
  <c r="AP302" i="1"/>
  <c r="AH302" i="1"/>
  <c r="Z302" i="1"/>
  <c r="AK302" i="1"/>
  <c r="AA302" i="1"/>
  <c r="AJ302" i="1"/>
  <c r="Y302" i="1"/>
  <c r="BI302" i="1"/>
  <c r="AI302" i="1"/>
  <c r="AR302" i="1"/>
  <c r="AG302" i="1"/>
  <c r="AQ302" i="1"/>
  <c r="AE302" i="1"/>
  <c r="AO302" i="1"/>
  <c r="AD302" i="1"/>
  <c r="AM302" i="1"/>
  <c r="AC302" i="1"/>
  <c r="AL302" i="1"/>
  <c r="AB302"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4" i="1"/>
  <c r="AC364" i="1"/>
  <c r="AP364" i="1"/>
  <c r="AH364" i="1"/>
  <c r="Z364" i="1"/>
  <c r="AN364" i="1"/>
  <c r="AD364" i="1"/>
  <c r="AM364" i="1"/>
  <c r="AB364" i="1"/>
  <c r="AV364" i="1"/>
  <c r="AL364" i="1"/>
  <c r="AA364" i="1"/>
  <c r="AU364" i="1"/>
  <c r="AJ364" i="1"/>
  <c r="Y364" i="1"/>
  <c r="AI364" i="1"/>
  <c r="AR364" i="1"/>
  <c r="AG364" i="1"/>
  <c r="AQ364" i="1"/>
  <c r="AF364" i="1"/>
  <c r="AO364" i="1"/>
  <c r="AE364"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5" i="1"/>
  <c r="AE355" i="1"/>
  <c r="BB355" i="1"/>
  <c r="AL355" i="1"/>
  <c r="AD355" i="1"/>
  <c r="AK355" i="1"/>
  <c r="AC355" i="1"/>
  <c r="AR355" i="1"/>
  <c r="AJ355" i="1"/>
  <c r="AB355" i="1"/>
  <c r="AQ355" i="1"/>
  <c r="AI355" i="1"/>
  <c r="AA355" i="1"/>
  <c r="AP355" i="1"/>
  <c r="AH355" i="1"/>
  <c r="Z355" i="1"/>
  <c r="AO355" i="1"/>
  <c r="AG355" i="1"/>
  <c r="Y355" i="1"/>
  <c r="AN355" i="1"/>
  <c r="AF355"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2" i="1"/>
  <c r="AI362" i="1"/>
  <c r="AA362" i="1"/>
  <c r="BD362" i="1"/>
  <c r="AN362" i="1"/>
  <c r="AF362" i="1"/>
  <c r="AM362" i="1"/>
  <c r="AC362" i="1"/>
  <c r="AL362" i="1"/>
  <c r="AB362" i="1"/>
  <c r="AK362" i="1"/>
  <c r="Z362" i="1"/>
  <c r="AJ362" i="1"/>
  <c r="Y362" i="1"/>
  <c r="AH362" i="1"/>
  <c r="AR362" i="1"/>
  <c r="AG362" i="1"/>
  <c r="AP362" i="1"/>
  <c r="AE362" i="1"/>
  <c r="AO362" i="1"/>
  <c r="AD362" i="1"/>
  <c r="AL300" i="1"/>
  <c r="AD300" i="1"/>
  <c r="AN300" i="1"/>
  <c r="AF300" i="1"/>
  <c r="AP300" i="1"/>
  <c r="AE300" i="1"/>
  <c r="AO300" i="1"/>
  <c r="AC300" i="1"/>
  <c r="AM300" i="1"/>
  <c r="AB300" i="1"/>
  <c r="AK300" i="1"/>
  <c r="AA300" i="1"/>
  <c r="AJ300" i="1"/>
  <c r="Z300" i="1"/>
  <c r="BI300" i="1"/>
  <c r="AI300" i="1"/>
  <c r="Y300" i="1"/>
  <c r="AR300" i="1"/>
  <c r="AH300" i="1"/>
  <c r="AQ300" i="1"/>
  <c r="AG300"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8" i="1"/>
  <c r="AR348" i="1"/>
  <c r="AJ348" i="1"/>
  <c r="AB348" i="1"/>
  <c r="AQ348" i="1"/>
  <c r="AI348" i="1"/>
  <c r="AA348" i="1"/>
  <c r="AP348" i="1"/>
  <c r="AH348" i="1"/>
  <c r="Z348" i="1"/>
  <c r="AO348" i="1"/>
  <c r="AG348" i="1"/>
  <c r="Y348" i="1"/>
  <c r="AV348" i="1"/>
  <c r="AN348" i="1"/>
  <c r="AF348" i="1"/>
  <c r="AU348" i="1"/>
  <c r="AM348" i="1"/>
  <c r="AE348" i="1"/>
  <c r="AL348" i="1"/>
  <c r="AD348" i="1"/>
  <c r="AK348" i="1"/>
  <c r="AC348" i="1"/>
  <c r="AQ14" i="1"/>
  <c r="AI14" i="1"/>
  <c r="AA14" i="1"/>
  <c r="AP14" i="1"/>
  <c r="AH14" i="1"/>
  <c r="Z14" i="1"/>
  <c r="AO14" i="1"/>
  <c r="AG14" i="1"/>
  <c r="Y14" i="1"/>
  <c r="BD14" i="1"/>
  <c r="AN14" i="1"/>
  <c r="AF14" i="1"/>
  <c r="AM14" i="1"/>
  <c r="AE14" i="1"/>
  <c r="AL14" i="1"/>
  <c r="AD14" i="1"/>
  <c r="AK14" i="1"/>
  <c r="AC14" i="1"/>
  <c r="AR14" i="1"/>
  <c r="AJ14" i="1"/>
  <c r="AB14" i="1"/>
  <c r="AL384" i="1"/>
  <c r="AD384" i="1"/>
  <c r="AK384" i="1"/>
  <c r="AC384" i="1"/>
  <c r="AQ384" i="1"/>
  <c r="AI384" i="1"/>
  <c r="AA384" i="1"/>
  <c r="AN384" i="1"/>
  <c r="Z384" i="1"/>
  <c r="AM384" i="1"/>
  <c r="Y384" i="1"/>
  <c r="AV384" i="1"/>
  <c r="AJ384" i="1"/>
  <c r="AU384" i="1"/>
  <c r="AH384" i="1"/>
  <c r="AG384" i="1"/>
  <c r="AR384" i="1"/>
  <c r="AF384" i="1"/>
  <c r="AP384" i="1"/>
  <c r="AE384" i="1"/>
  <c r="AO384" i="1"/>
  <c r="AB384" i="1"/>
  <c r="AQ410" i="1"/>
  <c r="AI410" i="1"/>
  <c r="AA410" i="1"/>
  <c r="AP410" i="1"/>
  <c r="AH410" i="1"/>
  <c r="Z410" i="1"/>
  <c r="AO410" i="1"/>
  <c r="AG410" i="1"/>
  <c r="Y410" i="1"/>
  <c r="AV410" i="1"/>
  <c r="AN410" i="1"/>
  <c r="AF410" i="1"/>
  <c r="AU410" i="1"/>
  <c r="AM410" i="1"/>
  <c r="AE410" i="1"/>
  <c r="AK410" i="1"/>
  <c r="AC410" i="1"/>
  <c r="AR410" i="1"/>
  <c r="AL410" i="1"/>
  <c r="AJ410" i="1"/>
  <c r="AD410" i="1"/>
  <c r="AB410"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7" i="1"/>
  <c r="AM347" i="1"/>
  <c r="AE347" i="1"/>
  <c r="AL347" i="1"/>
  <c r="AD347" i="1"/>
  <c r="AP347" i="1"/>
  <c r="AH347" i="1"/>
  <c r="Z347" i="1"/>
  <c r="AO347" i="1"/>
  <c r="AG347" i="1"/>
  <c r="Y347" i="1"/>
  <c r="AV347" i="1"/>
  <c r="AN347" i="1"/>
  <c r="AF347" i="1"/>
  <c r="AB347" i="1"/>
  <c r="AA347" i="1"/>
  <c r="AR347" i="1"/>
  <c r="AQ347" i="1"/>
  <c r="AK347" i="1"/>
  <c r="AJ347" i="1"/>
  <c r="AI347" i="1"/>
  <c r="AC347" i="1"/>
  <c r="AL203" i="1"/>
  <c r="AD203" i="1"/>
  <c r="AU203" i="1"/>
  <c r="AM203" i="1"/>
  <c r="AC203" i="1"/>
  <c r="AK203" i="1"/>
  <c r="AB203" i="1"/>
  <c r="AJ203" i="1"/>
  <c r="AA203" i="1"/>
  <c r="AR203" i="1"/>
  <c r="AI203" i="1"/>
  <c r="Z203" i="1"/>
  <c r="AQ203" i="1"/>
  <c r="AH203" i="1"/>
  <c r="Y203" i="1"/>
  <c r="AP203" i="1"/>
  <c r="AG203" i="1"/>
  <c r="AO203" i="1"/>
  <c r="AF203" i="1"/>
  <c r="AV203" i="1"/>
  <c r="AN203" i="1"/>
  <c r="AE203" i="1"/>
  <c r="AR379" i="1"/>
  <c r="AJ379" i="1"/>
  <c r="AB379" i="1"/>
  <c r="AQ379" i="1"/>
  <c r="AI379" i="1"/>
  <c r="AA379" i="1"/>
  <c r="AP379" i="1"/>
  <c r="AH379" i="1"/>
  <c r="Z379" i="1"/>
  <c r="AO379" i="1"/>
  <c r="AG379" i="1"/>
  <c r="Y379" i="1"/>
  <c r="AV379" i="1"/>
  <c r="AN379" i="1"/>
  <c r="AF379" i="1"/>
  <c r="AU379" i="1"/>
  <c r="AM379" i="1"/>
  <c r="AE379" i="1"/>
  <c r="AL379" i="1"/>
  <c r="AD379" i="1"/>
  <c r="AK379" i="1"/>
  <c r="AC379"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0" i="1"/>
  <c r="AJ230" i="1"/>
  <c r="AB230" i="1"/>
  <c r="AV230" i="1"/>
  <c r="AN230" i="1"/>
  <c r="AF230" i="1"/>
  <c r="AU230" i="1"/>
  <c r="AM230" i="1"/>
  <c r="AE230" i="1"/>
  <c r="AK230" i="1"/>
  <c r="Y230" i="1"/>
  <c r="AI230" i="1"/>
  <c r="AH230" i="1"/>
  <c r="AG230" i="1"/>
  <c r="AQ230" i="1"/>
  <c r="AD230" i="1"/>
  <c r="AP230" i="1"/>
  <c r="AC230" i="1"/>
  <c r="AO230" i="1"/>
  <c r="AA230" i="1"/>
  <c r="AL230" i="1"/>
  <c r="Z230"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4" i="1"/>
  <c r="AH354" i="1"/>
  <c r="Z354" i="1"/>
  <c r="AO354" i="1"/>
  <c r="AG354" i="1"/>
  <c r="Y354" i="1"/>
  <c r="AN354" i="1"/>
  <c r="AF354" i="1"/>
  <c r="AM354" i="1"/>
  <c r="AE354" i="1"/>
  <c r="BB354" i="1"/>
  <c r="AL354" i="1"/>
  <c r="AD354" i="1"/>
  <c r="AK354" i="1"/>
  <c r="AC354" i="1"/>
  <c r="AR354" i="1"/>
  <c r="AJ354" i="1"/>
  <c r="AB354" i="1"/>
  <c r="AQ354" i="1"/>
  <c r="AI354" i="1"/>
  <c r="AA354"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3" i="1"/>
  <c r="AG263" i="1"/>
  <c r="Y263" i="1"/>
  <c r="AV263" i="1"/>
  <c r="AN263" i="1"/>
  <c r="AF263" i="1"/>
  <c r="AU263" i="1"/>
  <c r="AM263" i="1"/>
  <c r="AE263" i="1"/>
  <c r="AL263" i="1"/>
  <c r="AD263" i="1"/>
  <c r="AK263" i="1"/>
  <c r="AC263" i="1"/>
  <c r="AR263" i="1"/>
  <c r="AJ263" i="1"/>
  <c r="AB263" i="1"/>
  <c r="AP263" i="1"/>
  <c r="AH263" i="1"/>
  <c r="Z263" i="1"/>
  <c r="AI263" i="1"/>
  <c r="AA263" i="1"/>
  <c r="AQ263"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3" i="1"/>
  <c r="AQ343" i="1"/>
  <c r="AI343" i="1"/>
  <c r="AA343" i="1"/>
  <c r="BF343" i="1"/>
  <c r="AP343" i="1"/>
  <c r="AH343" i="1"/>
  <c r="Z343" i="1"/>
  <c r="AL343" i="1"/>
  <c r="AD343" i="1"/>
  <c r="AR343" i="1"/>
  <c r="AJ343" i="1"/>
  <c r="AB343" i="1"/>
  <c r="AF343" i="1"/>
  <c r="AE343" i="1"/>
  <c r="AC343" i="1"/>
  <c r="AO343" i="1"/>
  <c r="Y343" i="1"/>
  <c r="AN343" i="1"/>
  <c r="AM343" i="1"/>
  <c r="AK343" i="1"/>
  <c r="AG343"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5" i="1"/>
  <c r="D366" i="1"/>
  <c r="D318" i="1"/>
  <c r="D267" i="1"/>
  <c r="D264" i="1"/>
  <c r="D256"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8" i="1"/>
  <c r="AC36" i="39"/>
  <c r="W69" i="39"/>
  <c r="AC40" i="39"/>
  <c r="D202" i="1"/>
  <c r="AC26" i="39"/>
  <c r="AE69" i="39"/>
  <c r="AC45" i="39"/>
  <c r="AE68" i="39"/>
  <c r="AC44" i="39"/>
  <c r="AE36" i="39"/>
  <c r="AC25" i="39"/>
  <c r="Q25" i="39"/>
  <c r="AC15" i="39"/>
  <c r="AE70" i="39"/>
  <c r="AC46" i="39"/>
  <c r="M77" i="39"/>
  <c r="AC11" i="39"/>
  <c r="D312" i="1"/>
  <c r="AC12" i="39"/>
  <c r="D274" i="1"/>
  <c r="AC10" i="39"/>
  <c r="AE8" i="39"/>
  <c r="AC8" i="39"/>
  <c r="D313" i="1"/>
  <c r="AC13" i="39"/>
  <c r="AE9" i="39"/>
  <c r="AE30" i="39"/>
  <c r="AE34" i="39"/>
  <c r="AE40" i="39"/>
  <c r="O29" i="39"/>
  <c r="AE18" i="39"/>
  <c r="D107" i="1"/>
  <c r="AE27" i="39"/>
  <c r="O42" i="39"/>
  <c r="AE26" i="39"/>
  <c r="O21" i="39"/>
  <c r="AE16" i="39"/>
  <c r="D243" i="1"/>
  <c r="AE46" i="39"/>
  <c r="C46" i="39"/>
  <c r="D188"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9" i="1"/>
  <c r="AE48" i="39"/>
  <c r="C48" i="39"/>
  <c r="D213" i="1"/>
  <c r="AE38" i="39"/>
  <c r="AE64" i="39"/>
  <c r="G64" i="39"/>
  <c r="E64" i="39"/>
  <c r="C64" i="39"/>
  <c r="Y64" i="39"/>
  <c r="Q61" i="39"/>
  <c r="AE43" i="39"/>
  <c r="C43" i="39"/>
  <c r="D216"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09" i="1"/>
  <c r="Q108" i="39"/>
  <c r="Q136" i="39"/>
  <c r="Q142" i="39"/>
  <c r="K74" i="39"/>
  <c r="O104" i="39"/>
  <c r="W45" i="39"/>
  <c r="D44" i="1"/>
  <c r="D7" i="1"/>
  <c r="M35" i="39"/>
  <c r="O116" i="39"/>
  <c r="M95" i="39"/>
  <c r="Y53" i="39"/>
  <c r="S39" i="39"/>
  <c r="Q118" i="39"/>
  <c r="D175" i="1"/>
  <c r="G12" i="39"/>
  <c r="D352" i="1"/>
  <c r="A46" i="39"/>
  <c r="W73" i="39"/>
  <c r="Q67" i="39"/>
  <c r="D380" i="1"/>
  <c r="S47" i="39"/>
  <c r="D424" i="1"/>
  <c r="S13" i="39"/>
  <c r="Y11" i="39"/>
  <c r="M53" i="39"/>
  <c r="D94" i="1"/>
  <c r="O67" i="39"/>
  <c r="U69" i="39"/>
  <c r="D425" i="1"/>
  <c r="D152" i="1"/>
  <c r="D293" i="1"/>
  <c r="D38" i="1"/>
  <c r="I20" i="39"/>
  <c r="D29" i="1"/>
  <c r="D340" i="1"/>
  <c r="O115" i="39"/>
  <c r="D71" i="1"/>
  <c r="S51" i="39"/>
  <c r="S52" i="39"/>
  <c r="Q8" i="39"/>
  <c r="U37" i="39"/>
  <c r="W9" i="39"/>
  <c r="M90" i="39"/>
  <c r="A43" i="39"/>
  <c r="S26" i="39"/>
  <c r="AA78" i="39"/>
  <c r="U39" i="39"/>
  <c r="A19" i="39"/>
  <c r="M34" i="39"/>
  <c r="Q72" i="39"/>
  <c r="D174" i="1"/>
  <c r="I23" i="39"/>
  <c r="D363" i="1"/>
  <c r="O98" i="39"/>
  <c r="D36" i="1"/>
  <c r="AA39" i="39"/>
  <c r="D183" i="1"/>
  <c r="K43" i="39"/>
  <c r="C20" i="39"/>
  <c r="D8" i="1"/>
  <c r="AA72" i="39"/>
  <c r="AE13" i="39"/>
  <c r="AA29" i="39"/>
  <c r="M13" i="39"/>
  <c r="M20" i="39"/>
  <c r="D276" i="1"/>
  <c r="K62" i="39"/>
  <c r="D420" i="1"/>
  <c r="D415" i="1"/>
  <c r="S97" i="39"/>
  <c r="M11" i="39"/>
  <c r="U15" i="39"/>
  <c r="C35" i="39"/>
  <c r="S30" i="39"/>
  <c r="K16" i="39"/>
  <c r="E50" i="39"/>
  <c r="S62" i="39"/>
  <c r="G34" i="39"/>
  <c r="M54" i="39"/>
  <c r="O65" i="39"/>
  <c r="K45" i="39"/>
  <c r="W49" i="39"/>
  <c r="I41" i="39"/>
  <c r="G32" i="39"/>
  <c r="Q37" i="39"/>
  <c r="W26" i="39"/>
  <c r="M57" i="39"/>
  <c r="D271" i="1"/>
  <c r="D136" i="1"/>
  <c r="W33" i="39"/>
  <c r="Q100" i="39"/>
  <c r="D32" i="1"/>
  <c r="E42" i="39"/>
  <c r="AA43" i="39"/>
  <c r="S67" i="39"/>
  <c r="M96" i="39"/>
  <c r="D49" i="1"/>
  <c r="E34" i="39"/>
  <c r="Q15" i="39"/>
  <c r="D176" i="1"/>
  <c r="M104" i="39"/>
  <c r="Q75" i="39"/>
  <c r="O60" i="39"/>
  <c r="O88" i="39"/>
  <c r="D372" i="1"/>
  <c r="D441" i="1"/>
  <c r="S27" i="39"/>
  <c r="S110" i="39"/>
  <c r="S53" i="39"/>
  <c r="D365" i="1"/>
  <c r="A30" i="39"/>
  <c r="S20" i="39"/>
  <c r="M8" i="39"/>
  <c r="M17" i="39"/>
  <c r="M14" i="39"/>
  <c r="Q68" i="39"/>
  <c r="O132" i="39"/>
  <c r="E32" i="39"/>
  <c r="W44" i="39"/>
  <c r="D6" i="1"/>
  <c r="AA44" i="39"/>
  <c r="K41" i="39"/>
  <c r="D252" i="1"/>
  <c r="S79" i="39"/>
  <c r="D314" i="1"/>
  <c r="D389" i="1"/>
  <c r="BG389" i="1" s="1"/>
  <c r="D149" i="1"/>
  <c r="D95" i="1"/>
  <c r="D197" i="1"/>
  <c r="S109" i="39"/>
  <c r="S15" i="39"/>
  <c r="D65" i="1"/>
  <c r="A13" i="39"/>
  <c r="Y33" i="39"/>
  <c r="D265" i="1"/>
  <c r="G10" i="39"/>
  <c r="S64" i="39"/>
  <c r="A28" i="39"/>
  <c r="Q69" i="39"/>
  <c r="D195" i="1"/>
  <c r="D77" i="1"/>
  <c r="BF77" i="1" s="1"/>
  <c r="D333" i="1"/>
  <c r="Q13" i="39"/>
  <c r="D72" i="1"/>
  <c r="BG72" i="1" s="1"/>
  <c r="D109" i="1"/>
  <c r="D159" i="1"/>
  <c r="D184" i="1"/>
  <c r="Q20" i="39"/>
  <c r="O126" i="39"/>
  <c r="U36" i="39"/>
  <c r="U26" i="39"/>
  <c r="U55" i="39"/>
  <c r="I57" i="39"/>
  <c r="U16" i="39"/>
  <c r="E11" i="39"/>
  <c r="AA81" i="39"/>
  <c r="D283" i="1"/>
  <c r="E30" i="39"/>
  <c r="AA32" i="39"/>
  <c r="M82" i="39"/>
  <c r="M59" i="39"/>
  <c r="O73" i="39"/>
  <c r="Y34" i="39"/>
  <c r="G20" i="39"/>
  <c r="G35" i="39"/>
  <c r="D177" i="1"/>
  <c r="G51" i="39"/>
  <c r="U61" i="39"/>
  <c r="O13" i="39"/>
  <c r="U11" i="39"/>
  <c r="O99" i="39"/>
  <c r="W18" i="39"/>
  <c r="C29" i="39"/>
  <c r="O71" i="39"/>
  <c r="D15" i="1"/>
  <c r="O37" i="39"/>
  <c r="Y15" i="39"/>
  <c r="D334" i="1"/>
  <c r="D342" i="1"/>
  <c r="S83" i="39"/>
  <c r="U73" i="39"/>
  <c r="Y28" i="39"/>
  <c r="I59" i="39"/>
  <c r="D241" i="1"/>
  <c r="Q21" i="39"/>
  <c r="Y18" i="39"/>
  <c r="G37" i="39"/>
  <c r="D349" i="1"/>
  <c r="M33" i="39"/>
  <c r="K42" i="39"/>
  <c r="D221" i="1"/>
  <c r="Y10" i="39"/>
  <c r="A47" i="39"/>
  <c r="A34" i="39"/>
  <c r="Q109" i="39"/>
  <c r="I68" i="39"/>
  <c r="D385"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4" i="1"/>
  <c r="D370" i="1"/>
  <c r="D141" i="1"/>
  <c r="W70" i="39"/>
  <c r="G53" i="39"/>
  <c r="M45" i="39"/>
  <c r="O105" i="39"/>
  <c r="D47" i="1"/>
  <c r="K36" i="39"/>
  <c r="O84" i="39"/>
  <c r="K17" i="39"/>
  <c r="E9" i="39"/>
  <c r="C21" i="39"/>
  <c r="D250" i="1"/>
  <c r="BG250"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1" i="1"/>
  <c r="D239" i="1"/>
  <c r="S88" i="39"/>
  <c r="D307"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8" i="1"/>
  <c r="D50" i="1"/>
  <c r="S63" i="39"/>
  <c r="O44" i="39"/>
  <c r="Q73" i="39"/>
  <c r="K35" i="39"/>
  <c r="D189" i="1"/>
  <c r="BK189" i="1" s="1"/>
  <c r="O120" i="39"/>
  <c r="K37" i="39"/>
  <c r="O103" i="39"/>
  <c r="U54" i="39"/>
  <c r="S114" i="39"/>
  <c r="W66" i="39"/>
  <c r="D127" i="1"/>
  <c r="O76" i="39"/>
  <c r="S61" i="39"/>
  <c r="D82" i="1"/>
  <c r="D16" i="1"/>
  <c r="Q64" i="39"/>
  <c r="D105" i="1"/>
  <c r="Q133" i="39"/>
  <c r="D223" i="1"/>
  <c r="K63" i="39"/>
  <c r="O15" i="39"/>
  <c r="S24" i="39"/>
  <c r="Q19" i="39"/>
  <c r="D22" i="1"/>
  <c r="O16" i="39"/>
  <c r="O118" i="39"/>
  <c r="D35" i="1"/>
  <c r="Y45" i="39"/>
  <c r="D309" i="1"/>
  <c r="AA45" i="39"/>
  <c r="U77" i="39"/>
  <c r="K34" i="39"/>
  <c r="D98" i="1"/>
  <c r="BG98" i="1" s="1"/>
  <c r="Q66" i="39"/>
  <c r="AA41" i="39"/>
  <c r="M31" i="39"/>
  <c r="K30" i="39"/>
  <c r="I42" i="39"/>
  <c r="D332" i="1"/>
  <c r="D45" i="1"/>
  <c r="G30" i="39"/>
  <c r="D391" i="1"/>
  <c r="U71" i="39"/>
  <c r="S31" i="39"/>
  <c r="U31" i="39"/>
  <c r="D367" i="1"/>
  <c r="K18" i="39"/>
  <c r="Y27" i="39"/>
  <c r="D43" i="1"/>
  <c r="Q63" i="39"/>
  <c r="K12" i="39"/>
  <c r="M61" i="39"/>
  <c r="W68" i="39"/>
  <c r="D103" i="1"/>
  <c r="Q70" i="39"/>
  <c r="D435"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4" i="1"/>
  <c r="D153" i="1"/>
  <c r="Q24" i="39"/>
  <c r="A14" i="39"/>
  <c r="D275" i="1"/>
  <c r="AE10" i="39"/>
  <c r="S18" i="39"/>
  <c r="D432" i="1"/>
  <c r="D28" i="1"/>
  <c r="U78" i="39"/>
  <c r="D124" i="1"/>
  <c r="D214"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D350" i="1"/>
  <c r="Q79" i="39"/>
  <c r="S73" i="39"/>
  <c r="K26" i="39"/>
  <c r="K27" i="39"/>
  <c r="G36" i="39"/>
  <c r="W13" i="39"/>
  <c r="G9" i="39"/>
  <c r="M105" i="39"/>
  <c r="G14" i="39"/>
  <c r="S46" i="39"/>
  <c r="M39" i="39"/>
  <c r="D172" i="1"/>
  <c r="D373" i="1"/>
  <c r="BG373" i="1" s="1"/>
  <c r="S25" i="39"/>
  <c r="AA17" i="39"/>
  <c r="S48" i="39"/>
  <c r="O45" i="39"/>
  <c r="U60" i="39"/>
  <c r="K77" i="39"/>
  <c r="O129" i="39"/>
  <c r="Y36" i="39"/>
  <c r="Q60" i="39"/>
  <c r="W41" i="39"/>
  <c r="G54" i="39"/>
  <c r="O26" i="39"/>
  <c r="U14" i="39"/>
  <c r="D298" i="1"/>
  <c r="D377"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8" i="1"/>
  <c r="I24" i="39"/>
  <c r="D316" i="1"/>
  <c r="M101" i="39"/>
  <c r="I67" i="39"/>
  <c r="C28" i="39"/>
  <c r="E31" i="39"/>
  <c r="AA36" i="39"/>
  <c r="M52" i="39"/>
  <c r="M22" i="39"/>
  <c r="Q27" i="39"/>
  <c r="S93" i="39"/>
  <c r="D160" i="1"/>
  <c r="AA80" i="39"/>
  <c r="O69" i="39"/>
  <c r="Y17" i="39"/>
  <c r="O33" i="39"/>
  <c r="M40" i="39"/>
  <c r="U27" i="39"/>
  <c r="W30" i="39"/>
  <c r="Q51" i="39"/>
  <c r="Y25" i="39"/>
  <c r="U19" i="39"/>
  <c r="D353" i="1"/>
  <c r="D356" i="1"/>
  <c r="D74" i="1"/>
  <c r="S14" i="39"/>
  <c r="D339" i="1"/>
  <c r="BG339"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6" i="1"/>
  <c r="D255" i="1"/>
  <c r="AZ255" i="1" s="1"/>
  <c r="D417" i="1"/>
  <c r="AA28" i="39"/>
  <c r="M51" i="39"/>
  <c r="D207" i="1"/>
  <c r="U34" i="39"/>
  <c r="D57" i="1"/>
  <c r="M89" i="39"/>
  <c r="U35" i="39"/>
  <c r="M46" i="39"/>
  <c r="K38" i="39"/>
  <c r="Q30" i="39"/>
  <c r="G18" i="39"/>
  <c r="M19" i="39"/>
  <c r="AA18" i="39"/>
  <c r="O49" i="39"/>
  <c r="Y30" i="39"/>
  <c r="D157" i="1"/>
  <c r="O57" i="39"/>
  <c r="G28" i="39"/>
  <c r="AA34" i="39"/>
  <c r="Q59" i="39"/>
  <c r="K39" i="39"/>
  <c r="W40" i="39"/>
  <c r="D237" i="1"/>
  <c r="C34" i="39"/>
  <c r="Q84" i="39"/>
  <c r="M66" i="39"/>
  <c r="O82" i="39"/>
  <c r="K53" i="39"/>
  <c r="W53" i="39"/>
  <c r="S74" i="39"/>
  <c r="Y20" i="39"/>
  <c r="G33" i="39"/>
  <c r="U22" i="39"/>
  <c r="O70" i="39"/>
  <c r="D268" i="1"/>
  <c r="U8" i="39"/>
  <c r="K9" i="39"/>
  <c r="Y21" i="39"/>
  <c r="S45" i="39"/>
  <c r="D187"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0" i="1"/>
  <c r="D161" i="1"/>
  <c r="D416" i="1"/>
  <c r="E45" i="39"/>
  <c r="K61" i="39"/>
  <c r="Q44" i="39"/>
  <c r="O113" i="39"/>
  <c r="M70" i="39"/>
  <c r="Q90" i="39"/>
  <c r="E49" i="39"/>
  <c r="M92" i="39"/>
  <c r="Y56" i="39"/>
  <c r="K73" i="39"/>
  <c r="E24" i="39"/>
  <c r="Q57" i="39"/>
  <c r="D222" i="1"/>
  <c r="G48" i="39"/>
  <c r="D106"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7" i="1"/>
  <c r="W57" i="39"/>
  <c r="E40" i="39"/>
  <c r="S81" i="39"/>
  <c r="O91" i="39"/>
  <c r="Q93" i="39"/>
  <c r="AA62" i="39"/>
  <c r="I55" i="39"/>
  <c r="G45" i="39"/>
  <c r="Y43" i="39"/>
  <c r="D336" i="1"/>
  <c r="W34" i="39"/>
  <c r="D140" i="1"/>
  <c r="Y8" i="39"/>
  <c r="W28" i="39"/>
  <c r="O46" i="39"/>
  <c r="M41" i="39"/>
  <c r="S99" i="39"/>
  <c r="I61" i="39"/>
  <c r="AA70" i="39"/>
  <c r="E46" i="39"/>
  <c r="K67" i="39"/>
  <c r="Y50" i="39"/>
  <c r="O111" i="39"/>
  <c r="W63" i="39"/>
  <c r="M86" i="39"/>
  <c r="U65" i="39"/>
  <c r="Q121" i="39"/>
  <c r="G49" i="39"/>
  <c r="A26" i="39"/>
  <c r="U29" i="39"/>
  <c r="C19" i="39"/>
  <c r="S72" i="39"/>
  <c r="D217" i="1"/>
  <c r="E35" i="39"/>
  <c r="AA54" i="39"/>
  <c r="M64" i="39"/>
  <c r="C32" i="39"/>
  <c r="W52" i="39"/>
  <c r="O78" i="39"/>
  <c r="A31" i="39"/>
  <c r="D279" i="1"/>
  <c r="BG279" i="1" s="1"/>
  <c r="AA63" i="39"/>
  <c r="Q94" i="39"/>
  <c r="O92" i="39"/>
  <c r="E43" i="39"/>
  <c r="M73" i="39"/>
  <c r="D266" i="1"/>
  <c r="Q80" i="39"/>
  <c r="M10" i="39"/>
  <c r="M38" i="39"/>
  <c r="Q52" i="39"/>
  <c r="U48" i="39"/>
  <c r="O87" i="39"/>
  <c r="Q89" i="39"/>
  <c r="G42" i="39"/>
  <c r="E37" i="39"/>
  <c r="W55" i="39"/>
  <c r="AA58" i="39"/>
  <c r="I52" i="39"/>
  <c r="I63" i="39"/>
  <c r="U72" i="39"/>
  <c r="U44" i="39"/>
  <c r="D224" i="1"/>
  <c r="O85" i="39"/>
  <c r="A35" i="39"/>
  <c r="D242" i="1"/>
  <c r="Q87" i="39"/>
  <c r="U52" i="39"/>
  <c r="K52" i="39"/>
  <c r="O54" i="39"/>
  <c r="D151" i="1"/>
  <c r="S17" i="39"/>
  <c r="E10" i="39"/>
  <c r="O17" i="39"/>
  <c r="C11" i="39"/>
  <c r="K14" i="39"/>
  <c r="M15" i="39"/>
  <c r="Q17" i="39"/>
  <c r="A11" i="39"/>
  <c r="M18" i="39"/>
  <c r="D344"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1"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4" i="1"/>
  <c r="E217" i="31" l="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B168" i="49"/>
  <c r="B160" i="49"/>
  <c r="B152" i="49"/>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7" i="49"/>
  <c r="B199" i="49"/>
  <c r="B191" i="49"/>
  <c r="E219" i="31"/>
  <c r="L216" i="31" a="1"/>
  <c r="L216" i="31" s="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206" i="49"/>
  <c r="B198" i="49"/>
  <c r="A198" i="49" s="1"/>
  <c r="B190" i="49"/>
  <c r="B182" i="49"/>
  <c r="B174" i="49"/>
  <c r="B166" i="49"/>
  <c r="B158" i="49"/>
  <c r="A158" i="49" s="1"/>
  <c r="B150" i="49"/>
  <c r="E216"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L218" i="31" a="1"/>
  <c r="L218"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L217" i="31" a="1"/>
  <c r="L217" i="31"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2" i="49"/>
  <c r="A202" i="49" s="1"/>
  <c r="B188" i="49"/>
  <c r="B178" i="49"/>
  <c r="A178" i="49" s="1"/>
  <c r="B167" i="49"/>
  <c r="B156" i="49"/>
  <c r="A156" i="49" s="1"/>
  <c r="B146" i="49"/>
  <c r="A146" i="49" s="1"/>
  <c r="B138" i="49"/>
  <c r="A138" i="49" s="1"/>
  <c r="B130" i="49"/>
  <c r="B122" i="49"/>
  <c r="A122" i="49" s="1"/>
  <c r="B114" i="49"/>
  <c r="B106" i="49"/>
  <c r="A106" i="49" s="1"/>
  <c r="B98" i="49"/>
  <c r="B90" i="49"/>
  <c r="A90" i="49" s="1"/>
  <c r="B82" i="49"/>
  <c r="B74" i="49"/>
  <c r="A74" i="49" s="1"/>
  <c r="B66" i="49"/>
  <c r="B58" i="49"/>
  <c r="A58" i="49" s="1"/>
  <c r="B50" i="49"/>
  <c r="B42" i="49"/>
  <c r="A42" i="49" s="1"/>
  <c r="B34" i="49"/>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A201" i="49" s="1"/>
  <c r="B187" i="49"/>
  <c r="B177" i="49"/>
  <c r="A177" i="49" s="1"/>
  <c r="B165" i="49"/>
  <c r="B155" i="49"/>
  <c r="A155" i="49" s="1"/>
  <c r="B145" i="49"/>
  <c r="A145" i="49" s="1"/>
  <c r="B137" i="49"/>
  <c r="A137" i="49" s="1"/>
  <c r="B129" i="49"/>
  <c r="B121" i="49"/>
  <c r="B113" i="49"/>
  <c r="B105" i="49"/>
  <c r="A105" i="49" s="1"/>
  <c r="B97" i="49"/>
  <c r="A97" i="49" s="1"/>
  <c r="B89" i="49"/>
  <c r="A89" i="49" s="1"/>
  <c r="B81" i="49"/>
  <c r="A81" i="49" s="1"/>
  <c r="B73" i="49"/>
  <c r="A73" i="49" s="1"/>
  <c r="B65" i="49"/>
  <c r="B57" i="49"/>
  <c r="A57" i="49" s="1"/>
  <c r="B49" i="49"/>
  <c r="B41" i="49"/>
  <c r="A41" i="49" s="1"/>
  <c r="B33" i="49"/>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7" i="49"/>
  <c r="A197" i="49" s="1"/>
  <c r="B186" i="49"/>
  <c r="B175" i="49"/>
  <c r="A175" i="49" s="1"/>
  <c r="B164" i="49"/>
  <c r="A164" i="49" s="1"/>
  <c r="B154" i="49"/>
  <c r="A154" i="49" s="1"/>
  <c r="B144" i="49"/>
  <c r="A144" i="49" s="1"/>
  <c r="B136" i="49"/>
  <c r="B128" i="49"/>
  <c r="B120" i="49"/>
  <c r="A120" i="49" s="1"/>
  <c r="B112" i="49"/>
  <c r="B104" i="49"/>
  <c r="A104" i="49" s="1"/>
  <c r="B96" i="49"/>
  <c r="A96" i="49" s="1"/>
  <c r="B88" i="49"/>
  <c r="A88" i="49" s="1"/>
  <c r="B80" i="49"/>
  <c r="A80" i="49" s="1"/>
  <c r="B72" i="49"/>
  <c r="A72" i="49" s="1"/>
  <c r="B64" i="49"/>
  <c r="B56" i="49"/>
  <c r="A56" i="49" s="1"/>
  <c r="B48" i="49"/>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5" i="49"/>
  <c r="A185" i="49" s="1"/>
  <c r="B173" i="49"/>
  <c r="B163" i="49"/>
  <c r="A163" i="49" s="1"/>
  <c r="B153" i="49"/>
  <c r="A153" i="49" s="1"/>
  <c r="B143" i="49"/>
  <c r="A143" i="49" s="1"/>
  <c r="B135" i="49"/>
  <c r="A135" i="49" s="1"/>
  <c r="B127" i="49"/>
  <c r="A127" i="49" s="1"/>
  <c r="B119" i="49"/>
  <c r="B111" i="49"/>
  <c r="A111" i="49" s="1"/>
  <c r="B103" i="49"/>
  <c r="B95" i="49"/>
  <c r="A95" i="49" s="1"/>
  <c r="B87" i="49"/>
  <c r="A87" i="49" s="1"/>
  <c r="B79" i="49"/>
  <c r="A79" i="49" s="1"/>
  <c r="B71" i="49"/>
  <c r="A71" i="49" s="1"/>
  <c r="B63" i="49"/>
  <c r="A63" i="49" s="1"/>
  <c r="B55" i="49"/>
  <c r="B47" i="49"/>
  <c r="A47" i="49" s="1"/>
  <c r="B39" i="49"/>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5" i="49"/>
  <c r="A195" i="49" s="1"/>
  <c r="B183" i="49"/>
  <c r="B172" i="49"/>
  <c r="A172" i="49" s="1"/>
  <c r="B162" i="49"/>
  <c r="B151" i="49"/>
  <c r="A151" i="49" s="1"/>
  <c r="B142" i="49"/>
  <c r="A142" i="49" s="1"/>
  <c r="B134" i="49"/>
  <c r="A134" i="49" s="1"/>
  <c r="B126" i="49"/>
  <c r="A126" i="49" s="1"/>
  <c r="B118" i="49"/>
  <c r="A118" i="49" s="1"/>
  <c r="B110" i="49"/>
  <c r="B102" i="49"/>
  <c r="A102" i="49" s="1"/>
  <c r="B94" i="49"/>
  <c r="B86" i="49"/>
  <c r="A86" i="49" s="1"/>
  <c r="B78" i="49"/>
  <c r="A78" i="49" s="1"/>
  <c r="B70" i="49"/>
  <c r="A70" i="49" s="1"/>
  <c r="B62" i="49"/>
  <c r="A62" i="49" s="1"/>
  <c r="B54" i="49"/>
  <c r="A54" i="49" s="1"/>
  <c r="B46" i="49"/>
  <c r="B38" i="49"/>
  <c r="A38" i="49" s="1"/>
  <c r="B30" i="49"/>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B194" i="49"/>
  <c r="A194" i="49" s="1"/>
  <c r="B181" i="49"/>
  <c r="B171" i="49"/>
  <c r="A171" i="49" s="1"/>
  <c r="B161" i="49"/>
  <c r="B149" i="49"/>
  <c r="A149" i="49" s="1"/>
  <c r="B141" i="49"/>
  <c r="A141" i="49" s="1"/>
  <c r="B133" i="49"/>
  <c r="A133" i="49" s="1"/>
  <c r="B125" i="49"/>
  <c r="A125" i="49" s="1"/>
  <c r="B117" i="49"/>
  <c r="A117" i="49" s="1"/>
  <c r="B109" i="49"/>
  <c r="B101" i="49"/>
  <c r="A101" i="49" s="1"/>
  <c r="B93" i="49"/>
  <c r="B85" i="49"/>
  <c r="A85" i="49" s="1"/>
  <c r="B77" i="49"/>
  <c r="B69" i="49"/>
  <c r="A69" i="49" s="1"/>
  <c r="B61" i="49"/>
  <c r="A61" i="49" s="1"/>
  <c r="B53" i="49"/>
  <c r="A53" i="49" s="1"/>
  <c r="B45" i="49"/>
  <c r="B37" i="49"/>
  <c r="A37" i="49" s="1"/>
  <c r="B29" i="49"/>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A204" i="49" s="1"/>
  <c r="B193" i="49"/>
  <c r="A193" i="49" s="1"/>
  <c r="B180" i="49"/>
  <c r="B170" i="49"/>
  <c r="A170" i="49" s="1"/>
  <c r="B159" i="49"/>
  <c r="B148" i="49"/>
  <c r="A148" i="49" s="1"/>
  <c r="B140" i="49"/>
  <c r="A140" i="49" s="1"/>
  <c r="B132" i="49"/>
  <c r="A132" i="49" s="1"/>
  <c r="B124" i="49"/>
  <c r="A124" i="49" s="1"/>
  <c r="B116" i="49"/>
  <c r="A116" i="49" s="1"/>
  <c r="B108" i="49"/>
  <c r="B100" i="49"/>
  <c r="A100" i="49" s="1"/>
  <c r="B92" i="49"/>
  <c r="B84" i="49"/>
  <c r="A84" i="49" s="1"/>
  <c r="B76" i="49"/>
  <c r="A76" i="49" s="1"/>
  <c r="B68" i="49"/>
  <c r="A68" i="49" s="1"/>
  <c r="B60" i="49"/>
  <c r="A60" i="49" s="1"/>
  <c r="B52" i="49"/>
  <c r="A52" i="49" s="1"/>
  <c r="B44" i="49"/>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A203" i="49" s="1"/>
  <c r="B189" i="49"/>
  <c r="A189" i="49" s="1"/>
  <c r="B179" i="49"/>
  <c r="A179" i="49" s="1"/>
  <c r="B169" i="49"/>
  <c r="A169" i="49" s="1"/>
  <c r="B157" i="49"/>
  <c r="A157"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G183" i="31"/>
  <c r="F183" i="31" s="1"/>
  <c r="G12" i="31"/>
  <c r="A192" i="49"/>
  <c r="A184" i="49"/>
  <c r="A152" i="49"/>
  <c r="A136" i="49"/>
  <c r="A183" i="49"/>
  <c r="A167" i="49"/>
  <c r="A129" i="49"/>
  <c r="A121" i="49"/>
  <c r="A65" i="49"/>
  <c r="A49" i="49"/>
  <c r="A182" i="49"/>
  <c r="A166" i="49"/>
  <c r="A112" i="49"/>
  <c r="A48" i="49"/>
  <c r="A180" i="49"/>
  <c r="A119" i="49"/>
  <c r="A103" i="49"/>
  <c r="A55" i="49"/>
  <c r="A39" i="49"/>
  <c r="A110" i="49"/>
  <c r="A30" i="49"/>
  <c r="A191" i="49"/>
  <c r="A109" i="49"/>
  <c r="A77" i="49"/>
  <c r="A45" i="49"/>
  <c r="A29" i="49"/>
  <c r="A207" i="49"/>
  <c r="A190" i="49"/>
  <c r="A174" i="49"/>
  <c r="A159" i="49"/>
  <c r="A150" i="49"/>
  <c r="A108" i="49"/>
  <c r="A92" i="49"/>
  <c r="A44" i="49"/>
  <c r="A28" i="49"/>
  <c r="A206" i="49"/>
  <c r="A188" i="49"/>
  <c r="A130" i="49"/>
  <c r="A114" i="49"/>
  <c r="A98" i="49"/>
  <c r="A82" i="49"/>
  <c r="A66" i="49"/>
  <c r="A50" i="49"/>
  <c r="A34" i="49"/>
  <c r="A160" i="49"/>
  <c r="A205" i="49"/>
  <c r="A128" i="49"/>
  <c r="A187" i="49"/>
  <c r="A165" i="49"/>
  <c r="A113" i="49"/>
  <c r="A46" i="49"/>
  <c r="A196" i="49"/>
  <c r="A186" i="49"/>
  <c r="A93" i="49"/>
  <c r="A176" i="49"/>
  <c r="A64" i="49"/>
  <c r="A162" i="49"/>
  <c r="A161" i="49"/>
  <c r="A94" i="49"/>
  <c r="A200" i="49"/>
  <c r="AU8" i="1"/>
  <c r="AV8" i="1"/>
  <c r="BC8" i="1"/>
  <c r="BM8" i="1"/>
  <c r="BG105" i="1"/>
  <c r="BL105" i="1"/>
  <c r="BA8" i="1"/>
  <c r="BB8" i="1"/>
  <c r="AX8" i="1"/>
  <c r="AZ8" i="1"/>
  <c r="A181" i="49"/>
  <c r="AS343" i="1"/>
  <c r="AS155" i="1"/>
  <c r="AS203" i="1"/>
  <c r="AS300" i="1"/>
  <c r="AS362" i="1"/>
  <c r="AS304" i="1"/>
  <c r="AS27" i="1"/>
  <c r="AS248" i="1"/>
  <c r="AS112" i="1"/>
  <c r="AT367" i="1"/>
  <c r="AL367" i="1"/>
  <c r="AD367" i="1"/>
  <c r="AR367" i="1"/>
  <c r="AJ367" i="1"/>
  <c r="AB367" i="1"/>
  <c r="AQ367" i="1"/>
  <c r="AI367" i="1"/>
  <c r="AA367" i="1"/>
  <c r="BF367" i="1"/>
  <c r="AP367" i="1"/>
  <c r="AH367" i="1"/>
  <c r="Z367" i="1"/>
  <c r="AO367" i="1"/>
  <c r="AG367" i="1"/>
  <c r="Y367" i="1"/>
  <c r="BD367" i="1"/>
  <c r="AC367" i="1"/>
  <c r="AN367" i="1"/>
  <c r="AM367" i="1"/>
  <c r="AK367" i="1"/>
  <c r="AF367" i="1"/>
  <c r="AE367"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4" i="1"/>
  <c r="AH334" i="1"/>
  <c r="Z334" i="1"/>
  <c r="AO334" i="1"/>
  <c r="AG334" i="1"/>
  <c r="Y334" i="1"/>
  <c r="BD334" i="1"/>
  <c r="AN334" i="1"/>
  <c r="AF334" i="1"/>
  <c r="AM334" i="1"/>
  <c r="AE334" i="1"/>
  <c r="AL334" i="1"/>
  <c r="AD334" i="1"/>
  <c r="AK334" i="1"/>
  <c r="AC334" i="1"/>
  <c r="AR334" i="1"/>
  <c r="AJ334" i="1"/>
  <c r="AB334" i="1"/>
  <c r="AQ334" i="1"/>
  <c r="AI334" i="1"/>
  <c r="AA334"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7" i="1"/>
  <c r="AC267" i="1"/>
  <c r="AR267" i="1"/>
  <c r="AJ267" i="1"/>
  <c r="AB267" i="1"/>
  <c r="BG267" i="1"/>
  <c r="AQ267" i="1"/>
  <c r="AI267" i="1"/>
  <c r="AA267" i="1"/>
  <c r="BF267" i="1"/>
  <c r="AP267" i="1"/>
  <c r="AH267" i="1"/>
  <c r="Z267" i="1"/>
  <c r="AO267" i="1"/>
  <c r="AG267" i="1"/>
  <c r="Y267" i="1"/>
  <c r="AV267" i="1"/>
  <c r="AN267" i="1"/>
  <c r="AF267" i="1"/>
  <c r="AL267" i="1"/>
  <c r="AD267" i="1"/>
  <c r="AU267" i="1"/>
  <c r="AM267" i="1"/>
  <c r="AE267" i="1"/>
  <c r="AS129" i="1"/>
  <c r="AS280" i="1"/>
  <c r="AS14" i="1"/>
  <c r="AS110" i="1"/>
  <c r="AS25" i="1"/>
  <c r="AS446" i="1"/>
  <c r="AS135" i="1"/>
  <c r="AS249" i="1"/>
  <c r="AS75" i="1"/>
  <c r="AS346" i="1"/>
  <c r="AS360" i="1"/>
  <c r="AM261" i="1"/>
  <c r="AE261" i="1"/>
  <c r="AL261" i="1"/>
  <c r="AD261" i="1"/>
  <c r="AK261" i="1"/>
  <c r="AC261" i="1"/>
  <c r="AR261" i="1"/>
  <c r="AJ261" i="1"/>
  <c r="AB261" i="1"/>
  <c r="AQ261" i="1"/>
  <c r="AI261" i="1"/>
  <c r="AA261" i="1"/>
  <c r="AP261" i="1"/>
  <c r="AH261" i="1"/>
  <c r="Z261" i="1"/>
  <c r="BD261" i="1"/>
  <c r="AN261" i="1"/>
  <c r="AF261" i="1"/>
  <c r="AO261" i="1"/>
  <c r="AG261" i="1"/>
  <c r="Y261" i="1"/>
  <c r="AR336" i="1"/>
  <c r="AJ336" i="1"/>
  <c r="AB336" i="1"/>
  <c r="AQ336" i="1"/>
  <c r="AI336" i="1"/>
  <c r="AA336" i="1"/>
  <c r="AP336" i="1"/>
  <c r="AH336" i="1"/>
  <c r="Z336" i="1"/>
  <c r="BM336" i="1"/>
  <c r="AO336" i="1"/>
  <c r="AG336" i="1"/>
  <c r="Y336" i="1"/>
  <c r="AN336" i="1"/>
  <c r="AF336" i="1"/>
  <c r="AM336" i="1"/>
  <c r="AE336" i="1"/>
  <c r="AL336" i="1"/>
  <c r="AD336" i="1"/>
  <c r="AK336" i="1"/>
  <c r="AC336"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7" i="1"/>
  <c r="AX377" i="1"/>
  <c r="AP377" i="1"/>
  <c r="AH377" i="1"/>
  <c r="Z377" i="1"/>
  <c r="BM377" i="1"/>
  <c r="BE377" i="1"/>
  <c r="AW377" i="1"/>
  <c r="AO377" i="1"/>
  <c r="AG377" i="1"/>
  <c r="Y377" i="1"/>
  <c r="BD377" i="1"/>
  <c r="AN377" i="1"/>
  <c r="AF377" i="1"/>
  <c r="BC377" i="1"/>
  <c r="AM377" i="1"/>
  <c r="AE377" i="1"/>
  <c r="BB377" i="1"/>
  <c r="AL377" i="1"/>
  <c r="AD377" i="1"/>
  <c r="BA377" i="1"/>
  <c r="AK377" i="1"/>
  <c r="AC377" i="1"/>
  <c r="AZ377" i="1"/>
  <c r="AR377" i="1"/>
  <c r="AJ377" i="1"/>
  <c r="AB377" i="1"/>
  <c r="AY377" i="1"/>
  <c r="AQ377" i="1"/>
  <c r="AI377" i="1"/>
  <c r="AA377"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39" i="1"/>
  <c r="AN339" i="1"/>
  <c r="AF339" i="1"/>
  <c r="AV339" i="1"/>
  <c r="AM339" i="1"/>
  <c r="AE339" i="1"/>
  <c r="AU339" i="1"/>
  <c r="AL339" i="1"/>
  <c r="AD339" i="1"/>
  <c r="BJ339" i="1"/>
  <c r="BB339" i="1"/>
  <c r="AK339" i="1"/>
  <c r="AC339" i="1"/>
  <c r="BA339" i="1"/>
  <c r="AJ339" i="1"/>
  <c r="AB339" i="1"/>
  <c r="AR339" i="1"/>
  <c r="AI339" i="1"/>
  <c r="AA339" i="1"/>
  <c r="AQ339" i="1"/>
  <c r="AH339" i="1"/>
  <c r="Z339" i="1"/>
  <c r="AO339" i="1"/>
  <c r="AG339" i="1"/>
  <c r="Y339"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3" i="1"/>
  <c r="AV363" i="1"/>
  <c r="AN363" i="1"/>
  <c r="AF363" i="1"/>
  <c r="BA363" i="1"/>
  <c r="AK363" i="1"/>
  <c r="AC363" i="1"/>
  <c r="BB363" i="1"/>
  <c r="AQ363" i="1"/>
  <c r="AG363" i="1"/>
  <c r="AZ363" i="1"/>
  <c r="AP363" i="1"/>
  <c r="AE363" i="1"/>
  <c r="AO363" i="1"/>
  <c r="AD363" i="1"/>
  <c r="BH363" i="1"/>
  <c r="AM363" i="1"/>
  <c r="AB363" i="1"/>
  <c r="BG363" i="1"/>
  <c r="AL363" i="1"/>
  <c r="AA363" i="1"/>
  <c r="BF363" i="1"/>
  <c r="AU363" i="1"/>
  <c r="AJ363" i="1"/>
  <c r="Z363" i="1"/>
  <c r="BM363" i="1"/>
  <c r="AT363" i="1"/>
  <c r="AI363" i="1"/>
  <c r="Y363" i="1"/>
  <c r="AR363" i="1"/>
  <c r="AH363"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09" i="1"/>
  <c r="AJ209" i="1"/>
  <c r="AB209" i="1"/>
  <c r="AQ209" i="1"/>
  <c r="AI209" i="1"/>
  <c r="AA209" i="1"/>
  <c r="AP209" i="1"/>
  <c r="AH209" i="1"/>
  <c r="Z209" i="1"/>
  <c r="AO209" i="1"/>
  <c r="AG209" i="1"/>
  <c r="Y209" i="1"/>
  <c r="AN209" i="1"/>
  <c r="AF209" i="1"/>
  <c r="AM209" i="1"/>
  <c r="AE209" i="1"/>
  <c r="AL209" i="1"/>
  <c r="AD209" i="1"/>
  <c r="BI209" i="1"/>
  <c r="AK209" i="1"/>
  <c r="AC209"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6" i="1"/>
  <c r="AM216" i="1"/>
  <c r="AE216" i="1"/>
  <c r="AT216" i="1"/>
  <c r="AL216" i="1"/>
  <c r="AD216" i="1"/>
  <c r="BI216" i="1"/>
  <c r="AK216" i="1"/>
  <c r="AC216" i="1"/>
  <c r="AR216" i="1"/>
  <c r="AJ216" i="1"/>
  <c r="AB216" i="1"/>
  <c r="AQ216" i="1"/>
  <c r="AI216" i="1"/>
  <c r="AA216" i="1"/>
  <c r="BF216" i="1"/>
  <c r="AP216" i="1"/>
  <c r="AH216" i="1"/>
  <c r="Z216" i="1"/>
  <c r="AO216" i="1"/>
  <c r="AG216" i="1"/>
  <c r="Y216" i="1"/>
  <c r="AN216" i="1"/>
  <c r="AF216" i="1"/>
  <c r="AQ438" i="1"/>
  <c r="AI438" i="1"/>
  <c r="AA438" i="1"/>
  <c r="AP438" i="1"/>
  <c r="AH438" i="1"/>
  <c r="Z438" i="1"/>
  <c r="BM438" i="1"/>
  <c r="AO438" i="1"/>
  <c r="AG438" i="1"/>
  <c r="Y438" i="1"/>
  <c r="AN438" i="1"/>
  <c r="AF438" i="1"/>
  <c r="AM438" i="1"/>
  <c r="AE438" i="1"/>
  <c r="AL438" i="1"/>
  <c r="AD438" i="1"/>
  <c r="AK438" i="1"/>
  <c r="AC438" i="1"/>
  <c r="AR438" i="1"/>
  <c r="AJ438" i="1"/>
  <c r="AB438" i="1"/>
  <c r="BA345" i="1"/>
  <c r="AK345" i="1"/>
  <c r="AC345" i="1"/>
  <c r="BH345" i="1"/>
  <c r="AZ345" i="1"/>
  <c r="AR345" i="1"/>
  <c r="AJ345" i="1"/>
  <c r="AB345" i="1"/>
  <c r="BD345" i="1"/>
  <c r="AV345" i="1"/>
  <c r="AN345" i="1"/>
  <c r="AF345" i="1"/>
  <c r="BC345" i="1"/>
  <c r="AU345" i="1"/>
  <c r="AM345" i="1"/>
  <c r="AE345" i="1"/>
  <c r="BB345" i="1"/>
  <c r="AL345" i="1"/>
  <c r="AD345" i="1"/>
  <c r="AX345" i="1"/>
  <c r="AG345" i="1"/>
  <c r="AW345" i="1"/>
  <c r="AA345" i="1"/>
  <c r="Z345" i="1"/>
  <c r="AQ345" i="1"/>
  <c r="Y345" i="1"/>
  <c r="AP345" i="1"/>
  <c r="AO345" i="1"/>
  <c r="BE345" i="1"/>
  <c r="AI345" i="1"/>
  <c r="BM345" i="1"/>
  <c r="AY345" i="1"/>
  <c r="AH345" i="1"/>
  <c r="AS40" i="1"/>
  <c r="AS132" i="1"/>
  <c r="AS287" i="1"/>
  <c r="AS429" i="1"/>
  <c r="AS384" i="1"/>
  <c r="AS319" i="1"/>
  <c r="AS310" i="1"/>
  <c r="AS323" i="1"/>
  <c r="AS302" i="1"/>
  <c r="AS37" i="1"/>
  <c r="AS297" i="1"/>
  <c r="AS253" i="1"/>
  <c r="AS351" i="1"/>
  <c r="AS191" i="1"/>
  <c r="AS427" i="1"/>
  <c r="AS120" i="1"/>
  <c r="AS409" i="1"/>
  <c r="AS18" i="1"/>
  <c r="AS196" i="1"/>
  <c r="AS321" i="1"/>
  <c r="AS186" i="1"/>
  <c r="AS48" i="1"/>
  <c r="AS289" i="1"/>
  <c r="AV266" i="1"/>
  <c r="AN266" i="1"/>
  <c r="AF266" i="1"/>
  <c r="AM266" i="1"/>
  <c r="AE266" i="1"/>
  <c r="AL266" i="1"/>
  <c r="AD266" i="1"/>
  <c r="AK266" i="1"/>
  <c r="AC266" i="1"/>
  <c r="AR266" i="1"/>
  <c r="AJ266" i="1"/>
  <c r="AB266" i="1"/>
  <c r="BG266" i="1"/>
  <c r="AQ266" i="1"/>
  <c r="AI266" i="1"/>
  <c r="AA266" i="1"/>
  <c r="BM266" i="1"/>
  <c r="AO266" i="1"/>
  <c r="AG266" i="1"/>
  <c r="Y266" i="1"/>
  <c r="AP266" i="1"/>
  <c r="AH266" i="1"/>
  <c r="Z266" i="1"/>
  <c r="BF266" i="1"/>
  <c r="AM245" i="1"/>
  <c r="AE245" i="1"/>
  <c r="AL245" i="1"/>
  <c r="AD245" i="1"/>
  <c r="AK245" i="1"/>
  <c r="AC245" i="1"/>
  <c r="AR245" i="1"/>
  <c r="AJ245" i="1"/>
  <c r="AB245" i="1"/>
  <c r="BG245" i="1"/>
  <c r="AQ245" i="1"/>
  <c r="AI245" i="1"/>
  <c r="AA245" i="1"/>
  <c r="AP245" i="1"/>
  <c r="AH245" i="1"/>
  <c r="Z245" i="1"/>
  <c r="AN245" i="1"/>
  <c r="AF245" i="1"/>
  <c r="AO245" i="1"/>
  <c r="AG245" i="1"/>
  <c r="Y245"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3" i="1"/>
  <c r="AL373" i="1"/>
  <c r="AD373" i="1"/>
  <c r="BA373" i="1"/>
  <c r="AK373" i="1"/>
  <c r="AC373" i="1"/>
  <c r="AZ373" i="1"/>
  <c r="AR373" i="1"/>
  <c r="AJ373" i="1"/>
  <c r="AB373" i="1"/>
  <c r="AY373" i="1"/>
  <c r="AQ373" i="1"/>
  <c r="AI373" i="1"/>
  <c r="AA373" i="1"/>
  <c r="AX373" i="1"/>
  <c r="AP373" i="1"/>
  <c r="AH373" i="1"/>
  <c r="Z373" i="1"/>
  <c r="AW373" i="1"/>
  <c r="AO373" i="1"/>
  <c r="AG373" i="1"/>
  <c r="Y373" i="1"/>
  <c r="BL373" i="1"/>
  <c r="AV373" i="1"/>
  <c r="AN373" i="1"/>
  <c r="AF373" i="1"/>
  <c r="BC373" i="1"/>
  <c r="AU373" i="1"/>
  <c r="AM373" i="1"/>
  <c r="AE373" i="1"/>
  <c r="BB350" i="1"/>
  <c r="AL350" i="1"/>
  <c r="AD350" i="1"/>
  <c r="AK350" i="1"/>
  <c r="AC350" i="1"/>
  <c r="AR350" i="1"/>
  <c r="AJ350" i="1"/>
  <c r="AB350" i="1"/>
  <c r="AQ350" i="1"/>
  <c r="AI350" i="1"/>
  <c r="AA350" i="1"/>
  <c r="AP350" i="1"/>
  <c r="AH350" i="1"/>
  <c r="Z350" i="1"/>
  <c r="AO350" i="1"/>
  <c r="AG350" i="1"/>
  <c r="Y350" i="1"/>
  <c r="AN350" i="1"/>
  <c r="AF350" i="1"/>
  <c r="AM350" i="1"/>
  <c r="AE350"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8" i="1"/>
  <c r="AP268" i="1"/>
  <c r="AH268" i="1"/>
  <c r="Z268" i="1"/>
  <c r="AO268" i="1"/>
  <c r="AG268" i="1"/>
  <c r="Y268" i="1"/>
  <c r="AV268" i="1"/>
  <c r="AN268" i="1"/>
  <c r="AF268" i="1"/>
  <c r="AU268" i="1"/>
  <c r="AM268" i="1"/>
  <c r="AE268" i="1"/>
  <c r="BB268" i="1"/>
  <c r="AL268" i="1"/>
  <c r="AD268" i="1"/>
  <c r="BA268" i="1"/>
  <c r="AK268" i="1"/>
  <c r="AC268" i="1"/>
  <c r="AQ268" i="1"/>
  <c r="AI268" i="1"/>
  <c r="AA268" i="1"/>
  <c r="AB268" i="1"/>
  <c r="AR268" i="1"/>
  <c r="AJ268"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4" i="1"/>
  <c r="AF274" i="1"/>
  <c r="AM274" i="1"/>
  <c r="AE274" i="1"/>
  <c r="BI274" i="1"/>
  <c r="AK274" i="1"/>
  <c r="AC274" i="1"/>
  <c r="AQ274" i="1"/>
  <c r="AD274" i="1"/>
  <c r="AP274" i="1"/>
  <c r="AB274" i="1"/>
  <c r="AO274" i="1"/>
  <c r="AA274" i="1"/>
  <c r="AL274" i="1"/>
  <c r="Z274" i="1"/>
  <c r="AJ274" i="1"/>
  <c r="Y274" i="1"/>
  <c r="AI274" i="1"/>
  <c r="AH274" i="1"/>
  <c r="AR274" i="1"/>
  <c r="AG274"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0" i="1"/>
  <c r="AS413" i="1"/>
  <c r="AS347" i="1"/>
  <c r="AS364" i="1"/>
  <c r="AS325" i="1"/>
  <c r="AS199" i="1"/>
  <c r="AS56" i="1"/>
  <c r="AS208" i="1"/>
  <c r="AS375" i="1"/>
  <c r="AS322" i="1"/>
  <c r="AS382" i="1"/>
  <c r="AS78" i="1"/>
  <c r="AM224" i="1"/>
  <c r="AE224" i="1"/>
  <c r="AL224" i="1"/>
  <c r="AD224" i="1"/>
  <c r="AK224" i="1"/>
  <c r="AC224" i="1"/>
  <c r="AR224" i="1"/>
  <c r="AJ224" i="1"/>
  <c r="AB224" i="1"/>
  <c r="AQ224" i="1"/>
  <c r="AI224" i="1"/>
  <c r="AA224" i="1"/>
  <c r="AP224" i="1"/>
  <c r="AH224" i="1"/>
  <c r="Z224" i="1"/>
  <c r="AO224" i="1"/>
  <c r="AG224" i="1"/>
  <c r="Y224" i="1"/>
  <c r="BD224" i="1"/>
  <c r="AN224" i="1"/>
  <c r="AF224"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5" i="1"/>
  <c r="AI385" i="1"/>
  <c r="AA385" i="1"/>
  <c r="AP385" i="1"/>
  <c r="AH385" i="1"/>
  <c r="Z385" i="1"/>
  <c r="AO385" i="1"/>
  <c r="AG385" i="1"/>
  <c r="Y385" i="1"/>
  <c r="BD385" i="1"/>
  <c r="AN385" i="1"/>
  <c r="AF385" i="1"/>
  <c r="AL385" i="1"/>
  <c r="AK385" i="1"/>
  <c r="AJ385" i="1"/>
  <c r="AE385" i="1"/>
  <c r="AD385" i="1"/>
  <c r="AC385" i="1"/>
  <c r="AR385" i="1"/>
  <c r="AB385" i="1"/>
  <c r="AM385" i="1"/>
  <c r="BD221" i="1"/>
  <c r="AV221" i="1"/>
  <c r="AN221" i="1"/>
  <c r="AF221" i="1"/>
  <c r="AU221" i="1"/>
  <c r="AM221" i="1"/>
  <c r="AE221" i="1"/>
  <c r="AL221" i="1"/>
  <c r="AD221" i="1"/>
  <c r="AK221" i="1"/>
  <c r="AC221" i="1"/>
  <c r="AR221" i="1"/>
  <c r="AJ221" i="1"/>
  <c r="AB221" i="1"/>
  <c r="BG221" i="1"/>
  <c r="AQ221" i="1"/>
  <c r="AI221" i="1"/>
  <c r="AA221" i="1"/>
  <c r="AP221" i="1"/>
  <c r="AH221" i="1"/>
  <c r="Z221" i="1"/>
  <c r="AO221" i="1"/>
  <c r="AG221" i="1"/>
  <c r="Y221"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72" i="1"/>
  <c r="AO372" i="1"/>
  <c r="AG372" i="1"/>
  <c r="Y372" i="1"/>
  <c r="AN372" i="1"/>
  <c r="AF372" i="1"/>
  <c r="BC372" i="1"/>
  <c r="AM372" i="1"/>
  <c r="AE372" i="1"/>
  <c r="BB372" i="1"/>
  <c r="AL372" i="1"/>
  <c r="AD372" i="1"/>
  <c r="BA372" i="1"/>
  <c r="AK372" i="1"/>
  <c r="AC372" i="1"/>
  <c r="AZ372" i="1"/>
  <c r="AR372" i="1"/>
  <c r="AJ372" i="1"/>
  <c r="AB372" i="1"/>
  <c r="AY372" i="1"/>
  <c r="AQ372" i="1"/>
  <c r="AI372" i="1"/>
  <c r="AA372" i="1"/>
  <c r="AX372" i="1"/>
  <c r="AP372" i="1"/>
  <c r="AH372" i="1"/>
  <c r="Z372"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0" i="1"/>
  <c r="AU340" i="1"/>
  <c r="AM340" i="1"/>
  <c r="AE340" i="1"/>
  <c r="BF340" i="1"/>
  <c r="AO340" i="1"/>
  <c r="AF340" i="1"/>
  <c r="AN340" i="1"/>
  <c r="AD340" i="1"/>
  <c r="AV340" i="1"/>
  <c r="AL340" i="1"/>
  <c r="AC340" i="1"/>
  <c r="AK340" i="1"/>
  <c r="AB340" i="1"/>
  <c r="AJ340" i="1"/>
  <c r="AA340" i="1"/>
  <c r="AR340" i="1"/>
  <c r="AI340" i="1"/>
  <c r="Z340" i="1"/>
  <c r="AQ340" i="1"/>
  <c r="AH340" i="1"/>
  <c r="Y340" i="1"/>
  <c r="BG340" i="1"/>
  <c r="AP340" i="1"/>
  <c r="AG340" i="1"/>
  <c r="BM380" i="1"/>
  <c r="AO380" i="1"/>
  <c r="AG380" i="1"/>
  <c r="Y380" i="1"/>
  <c r="BD380" i="1"/>
  <c r="AV380" i="1"/>
  <c r="AN380" i="1"/>
  <c r="AF380" i="1"/>
  <c r="AU380" i="1"/>
  <c r="AM380" i="1"/>
  <c r="AE380" i="1"/>
  <c r="BB380" i="1"/>
  <c r="AL380" i="1"/>
  <c r="AD380" i="1"/>
  <c r="BA380" i="1"/>
  <c r="AK380" i="1"/>
  <c r="AC380" i="1"/>
  <c r="AZ380" i="1"/>
  <c r="AR380" i="1"/>
  <c r="AJ380" i="1"/>
  <c r="AB380" i="1"/>
  <c r="BG380" i="1"/>
  <c r="AQ380" i="1"/>
  <c r="AI380" i="1"/>
  <c r="AA380" i="1"/>
  <c r="BF380" i="1"/>
  <c r="AP380" i="1"/>
  <c r="AH380" i="1"/>
  <c r="Z380"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3" i="1"/>
  <c r="AV213" i="1"/>
  <c r="AN213" i="1"/>
  <c r="AF213" i="1"/>
  <c r="BK213" i="1"/>
  <c r="AU213" i="1"/>
  <c r="AM213" i="1"/>
  <c r="AE213" i="1"/>
  <c r="BB213" i="1"/>
  <c r="AT213" i="1"/>
  <c r="AL213" i="1"/>
  <c r="AD213" i="1"/>
  <c r="BA213" i="1"/>
  <c r="AK213" i="1"/>
  <c r="AC213" i="1"/>
  <c r="BH213" i="1"/>
  <c r="AZ213" i="1"/>
  <c r="AR213" i="1"/>
  <c r="AJ213" i="1"/>
  <c r="AB213" i="1"/>
  <c r="BG213" i="1"/>
  <c r="AY213" i="1"/>
  <c r="AQ213" i="1"/>
  <c r="AI213" i="1"/>
  <c r="AA213" i="1"/>
  <c r="BF213" i="1"/>
  <c r="AP213" i="1"/>
  <c r="AH213" i="1"/>
  <c r="Z213" i="1"/>
  <c r="BM213" i="1"/>
  <c r="BE213" i="1"/>
  <c r="AO213" i="1"/>
  <c r="AG213" i="1"/>
  <c r="Y213"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3" i="1"/>
  <c r="AS142" i="1"/>
  <c r="AS240" i="1"/>
  <c r="AS405" i="1"/>
  <c r="AS348" i="1"/>
  <c r="AS192" i="1"/>
  <c r="AS262" i="1"/>
  <c r="AS126" i="1"/>
  <c r="AS200" i="1"/>
  <c r="AS235" i="1"/>
  <c r="AS185" i="1"/>
  <c r="AS284" i="1"/>
  <c r="AS143" i="1"/>
  <c r="AS341" i="1"/>
  <c r="AS286" i="1"/>
  <c r="AS70" i="1"/>
  <c r="AS147" i="1"/>
  <c r="AS376" i="1"/>
  <c r="AS117" i="1"/>
  <c r="AS381" i="1"/>
  <c r="AS414"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70" i="1"/>
  <c r="AZ270" i="1"/>
  <c r="AR270" i="1"/>
  <c r="AJ270" i="1"/>
  <c r="AB270" i="1"/>
  <c r="BG270" i="1"/>
  <c r="AY270" i="1"/>
  <c r="AQ270" i="1"/>
  <c r="AI270" i="1"/>
  <c r="AA270" i="1"/>
  <c r="AX270" i="1"/>
  <c r="AP270" i="1"/>
  <c r="AH270" i="1"/>
  <c r="Z270" i="1"/>
  <c r="BM270" i="1"/>
  <c r="AW270" i="1"/>
  <c r="AO270" i="1"/>
  <c r="AG270" i="1"/>
  <c r="Y270" i="1"/>
  <c r="AN270" i="1"/>
  <c r="AF270" i="1"/>
  <c r="BK270" i="1"/>
  <c r="BC270" i="1"/>
  <c r="AM270" i="1"/>
  <c r="AE270" i="1"/>
  <c r="BA270" i="1"/>
  <c r="AK270" i="1"/>
  <c r="AC270" i="1"/>
  <c r="BB270" i="1"/>
  <c r="AT270" i="1"/>
  <c r="AL270" i="1"/>
  <c r="AD270"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6" i="1"/>
  <c r="AJ356" i="1"/>
  <c r="AB356" i="1"/>
  <c r="AQ356" i="1"/>
  <c r="AI356" i="1"/>
  <c r="AA356" i="1"/>
  <c r="AP356" i="1"/>
  <c r="AH356" i="1"/>
  <c r="Z356" i="1"/>
  <c r="AO356" i="1"/>
  <c r="AG356" i="1"/>
  <c r="Y356" i="1"/>
  <c r="AN356" i="1"/>
  <c r="AF356" i="1"/>
  <c r="AM356" i="1"/>
  <c r="AE356" i="1"/>
  <c r="BB356" i="1"/>
  <c r="AL356" i="1"/>
  <c r="AD356" i="1"/>
  <c r="AK356" i="1"/>
  <c r="AC356"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5" i="1"/>
  <c r="AC295" i="1"/>
  <c r="AM295" i="1"/>
  <c r="AE295" i="1"/>
  <c r="AL295" i="1"/>
  <c r="AA295" i="1"/>
  <c r="AJ295" i="1"/>
  <c r="Z295" i="1"/>
  <c r="AT295" i="1"/>
  <c r="AI295" i="1"/>
  <c r="Y295" i="1"/>
  <c r="AR295" i="1"/>
  <c r="AH295" i="1"/>
  <c r="AQ295" i="1"/>
  <c r="AG295" i="1"/>
  <c r="BG295" i="1"/>
  <c r="AP295" i="1"/>
  <c r="AF295" i="1"/>
  <c r="AN295" i="1"/>
  <c r="AB295" i="1"/>
  <c r="AO295" i="1"/>
  <c r="AD295"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6" i="1"/>
  <c r="BE366" i="1"/>
  <c r="AW366" i="1"/>
  <c r="AO366" i="1"/>
  <c r="AG366" i="1"/>
  <c r="Y366" i="1"/>
  <c r="AM366" i="1"/>
  <c r="AE366" i="1"/>
  <c r="BB366" i="1"/>
  <c r="AL366" i="1"/>
  <c r="AD366" i="1"/>
  <c r="BA366" i="1"/>
  <c r="AK366" i="1"/>
  <c r="AC366" i="1"/>
  <c r="AZ366" i="1"/>
  <c r="AR366" i="1"/>
  <c r="AJ366" i="1"/>
  <c r="AB366" i="1"/>
  <c r="BG366" i="1"/>
  <c r="Z366" i="1"/>
  <c r="BF366" i="1"/>
  <c r="AQ366" i="1"/>
  <c r="BD366" i="1"/>
  <c r="AP366" i="1"/>
  <c r="AN366" i="1"/>
  <c r="AY366" i="1"/>
  <c r="AI366" i="1"/>
  <c r="AX366" i="1"/>
  <c r="AH366" i="1"/>
  <c r="AV366" i="1"/>
  <c r="AF366" i="1"/>
  <c r="AA366" i="1"/>
  <c r="AS52" i="1"/>
  <c r="AS76" i="1"/>
  <c r="AS442" i="1"/>
  <c r="AS306" i="1"/>
  <c r="AS328" i="1"/>
  <c r="AS66" i="1"/>
  <c r="AS164" i="1"/>
  <c r="AS291" i="1"/>
  <c r="AS145" i="1"/>
  <c r="AS355" i="1"/>
  <c r="AS258" i="1"/>
  <c r="AS59" i="1"/>
  <c r="AS260" i="1"/>
  <c r="AS54" i="1"/>
  <c r="AS358" i="1"/>
  <c r="AS128" i="1"/>
  <c r="AS254" i="1"/>
  <c r="AS96" i="1"/>
  <c r="AS138" i="1"/>
  <c r="AS178" i="1"/>
  <c r="AS33" i="1"/>
  <c r="AS162" i="1"/>
  <c r="BH217" i="1"/>
  <c r="AZ217" i="1"/>
  <c r="AR217" i="1"/>
  <c r="AJ217" i="1"/>
  <c r="AB217" i="1"/>
  <c r="BG217" i="1"/>
  <c r="AY217" i="1"/>
  <c r="AQ217" i="1"/>
  <c r="AI217" i="1"/>
  <c r="AA217" i="1"/>
  <c r="AP217" i="1"/>
  <c r="AH217" i="1"/>
  <c r="Z217" i="1"/>
  <c r="BM217" i="1"/>
  <c r="BE217" i="1"/>
  <c r="AO217" i="1"/>
  <c r="AG217" i="1"/>
  <c r="Y217" i="1"/>
  <c r="AV217" i="1"/>
  <c r="AN217" i="1"/>
  <c r="AF217" i="1"/>
  <c r="BK217" i="1"/>
  <c r="BC217" i="1"/>
  <c r="AU217" i="1"/>
  <c r="AM217" i="1"/>
  <c r="AE217" i="1"/>
  <c r="BB217" i="1"/>
  <c r="AT217" i="1"/>
  <c r="AL217" i="1"/>
  <c r="AD217" i="1"/>
  <c r="BA217" i="1"/>
  <c r="AK217" i="1"/>
  <c r="AC217"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7" i="1"/>
  <c r="AP207" i="1"/>
  <c r="AH207" i="1"/>
  <c r="Z207" i="1"/>
  <c r="BM207" i="1"/>
  <c r="AO207" i="1"/>
  <c r="AG207" i="1"/>
  <c r="Y207" i="1"/>
  <c r="BD207" i="1"/>
  <c r="AV207" i="1"/>
  <c r="AN207" i="1"/>
  <c r="AF207" i="1"/>
  <c r="AU207" i="1"/>
  <c r="AM207" i="1"/>
  <c r="AE207" i="1"/>
  <c r="BB207" i="1"/>
  <c r="AT207" i="1"/>
  <c r="AL207" i="1"/>
  <c r="AD207" i="1"/>
  <c r="BA207" i="1"/>
  <c r="AK207" i="1"/>
  <c r="AC207" i="1"/>
  <c r="BH207" i="1"/>
  <c r="AZ207" i="1"/>
  <c r="AR207" i="1"/>
  <c r="AJ207" i="1"/>
  <c r="AB207" i="1"/>
  <c r="BG207" i="1"/>
  <c r="AQ207" i="1"/>
  <c r="AI207" i="1"/>
  <c r="AA207" i="1"/>
  <c r="AK353" i="1"/>
  <c r="AC353" i="1"/>
  <c r="AR353" i="1"/>
  <c r="AJ353" i="1"/>
  <c r="AB353" i="1"/>
  <c r="AQ353" i="1"/>
  <c r="AI353" i="1"/>
  <c r="AA353" i="1"/>
  <c r="AP353" i="1"/>
  <c r="AH353" i="1"/>
  <c r="Z353" i="1"/>
  <c r="AO353" i="1"/>
  <c r="AG353" i="1"/>
  <c r="Y353" i="1"/>
  <c r="AN353" i="1"/>
  <c r="AF353" i="1"/>
  <c r="AM353" i="1"/>
  <c r="AE353" i="1"/>
  <c r="BB353" i="1"/>
  <c r="AL353" i="1"/>
  <c r="AD353"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3" i="1"/>
  <c r="AX223" i="1"/>
  <c r="AP223" i="1"/>
  <c r="AH223" i="1"/>
  <c r="Z223" i="1"/>
  <c r="AO223" i="1"/>
  <c r="AG223" i="1"/>
  <c r="Y223" i="1"/>
  <c r="AN223" i="1"/>
  <c r="AF223" i="1"/>
  <c r="AM223" i="1"/>
  <c r="AE223" i="1"/>
  <c r="AL223" i="1"/>
  <c r="AD223" i="1"/>
  <c r="AK223" i="1"/>
  <c r="AC223" i="1"/>
  <c r="AR223" i="1"/>
  <c r="AJ223" i="1"/>
  <c r="AB223" i="1"/>
  <c r="AQ223" i="1"/>
  <c r="AI223" i="1"/>
  <c r="AA223"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70" i="1"/>
  <c r="AU370" i="1"/>
  <c r="AM370" i="1"/>
  <c r="AE370" i="1"/>
  <c r="BA370" i="1"/>
  <c r="AK370" i="1"/>
  <c r="AC370" i="1"/>
  <c r="BH370" i="1"/>
  <c r="AZ370" i="1"/>
  <c r="AR370" i="1"/>
  <c r="AJ370" i="1"/>
  <c r="AB370" i="1"/>
  <c r="BG370" i="1"/>
  <c r="AY370" i="1"/>
  <c r="AQ370" i="1"/>
  <c r="AI370" i="1"/>
  <c r="AA370" i="1"/>
  <c r="AP370" i="1"/>
  <c r="AH370" i="1"/>
  <c r="Z370" i="1"/>
  <c r="AO370" i="1"/>
  <c r="AG370" i="1"/>
  <c r="Y370" i="1"/>
  <c r="AV370" i="1"/>
  <c r="AN370" i="1"/>
  <c r="AF370" i="1"/>
  <c r="AT370" i="1"/>
  <c r="AL370" i="1"/>
  <c r="AD370" i="1"/>
  <c r="BB370" i="1"/>
  <c r="BG265" i="1"/>
  <c r="AQ265" i="1"/>
  <c r="AI265" i="1"/>
  <c r="AA265" i="1"/>
  <c r="AP265" i="1"/>
  <c r="AH265" i="1"/>
  <c r="Z265" i="1"/>
  <c r="AO265" i="1"/>
  <c r="AG265" i="1"/>
  <c r="Y265" i="1"/>
  <c r="BD265" i="1"/>
  <c r="AV265" i="1"/>
  <c r="AN265" i="1"/>
  <c r="AF265" i="1"/>
  <c r="AU265" i="1"/>
  <c r="AM265" i="1"/>
  <c r="AE265" i="1"/>
  <c r="AL265" i="1"/>
  <c r="AD265" i="1"/>
  <c r="AR265" i="1"/>
  <c r="AJ265" i="1"/>
  <c r="AB265" i="1"/>
  <c r="AK265" i="1"/>
  <c r="AC265" i="1"/>
  <c r="AM149" i="1"/>
  <c r="AE149" i="1"/>
  <c r="BB149" i="1"/>
  <c r="AL149" i="1"/>
  <c r="AD149" i="1"/>
  <c r="BA149" i="1"/>
  <c r="AK149" i="1"/>
  <c r="AC149" i="1"/>
  <c r="AR149" i="1"/>
  <c r="AJ149" i="1"/>
  <c r="AB149" i="1"/>
  <c r="AQ149" i="1"/>
  <c r="AI149" i="1"/>
  <c r="AA149" i="1"/>
  <c r="AP149" i="1"/>
  <c r="AH149" i="1"/>
  <c r="Z149" i="1"/>
  <c r="AO149" i="1"/>
  <c r="AG149" i="1"/>
  <c r="Y149" i="1"/>
  <c r="AN149" i="1"/>
  <c r="AF149" i="1"/>
  <c r="AO271" i="1"/>
  <c r="AG271" i="1"/>
  <c r="Y271" i="1"/>
  <c r="AV271" i="1"/>
  <c r="AN271" i="1"/>
  <c r="AF271" i="1"/>
  <c r="BK271" i="1"/>
  <c r="AU271" i="1"/>
  <c r="AM271" i="1"/>
  <c r="AE271" i="1"/>
  <c r="BB271" i="1"/>
  <c r="AT271" i="1"/>
  <c r="AL271" i="1"/>
  <c r="AD271" i="1"/>
  <c r="BA271" i="1"/>
  <c r="AK271" i="1"/>
  <c r="AC271" i="1"/>
  <c r="BH271" i="1"/>
  <c r="AZ271" i="1"/>
  <c r="AR271" i="1"/>
  <c r="AJ271" i="1"/>
  <c r="AB271" i="1"/>
  <c r="AP271" i="1"/>
  <c r="AH271" i="1"/>
  <c r="Z271" i="1"/>
  <c r="AA271" i="1"/>
  <c r="BG271" i="1"/>
  <c r="AQ271" i="1"/>
  <c r="AI271"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4" i="1"/>
  <c r="AD264" i="1"/>
  <c r="BI264" i="1"/>
  <c r="AK264" i="1"/>
  <c r="AC264" i="1"/>
  <c r="AR264" i="1"/>
  <c r="AJ264" i="1"/>
  <c r="AB264" i="1"/>
  <c r="AQ264" i="1"/>
  <c r="AI264" i="1"/>
  <c r="AA264" i="1"/>
  <c r="AP264" i="1"/>
  <c r="AH264" i="1"/>
  <c r="Z264" i="1"/>
  <c r="AO264" i="1"/>
  <c r="AG264" i="1"/>
  <c r="Y264" i="1"/>
  <c r="AU264" i="1"/>
  <c r="AM264" i="1"/>
  <c r="AE264" i="1"/>
  <c r="AV264" i="1"/>
  <c r="AN264" i="1"/>
  <c r="AF264" i="1"/>
  <c r="AS69" i="1"/>
  <c r="AS21" i="1"/>
  <c r="AS193" i="1"/>
  <c r="AS379" i="1"/>
  <c r="AS131" i="1"/>
  <c r="AS410" i="1"/>
  <c r="AS439" i="1"/>
  <c r="AS113" i="1"/>
  <c r="AS163" i="1"/>
  <c r="AS51" i="1"/>
  <c r="AS359" i="1"/>
  <c r="AS371" i="1"/>
  <c r="AS238" i="1"/>
  <c r="AS326" i="1"/>
  <c r="AS251" i="1"/>
  <c r="AS431" i="1"/>
  <c r="AS273"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2" i="1"/>
  <c r="AK222" i="1"/>
  <c r="AC222" i="1"/>
  <c r="AR222" i="1"/>
  <c r="AJ222" i="1"/>
  <c r="AB222" i="1"/>
  <c r="BG222" i="1"/>
  <c r="AQ222" i="1"/>
  <c r="AI222" i="1"/>
  <c r="AA222" i="1"/>
  <c r="AP222" i="1"/>
  <c r="AH222" i="1"/>
  <c r="Z222" i="1"/>
  <c r="BM222" i="1"/>
  <c r="AO222" i="1"/>
  <c r="AG222" i="1"/>
  <c r="Y222" i="1"/>
  <c r="AV222" i="1"/>
  <c r="AN222" i="1"/>
  <c r="AF222" i="1"/>
  <c r="AU222" i="1"/>
  <c r="AM222" i="1"/>
  <c r="AE222" i="1"/>
  <c r="BB222" i="1"/>
  <c r="AT222" i="1"/>
  <c r="AL222" i="1"/>
  <c r="AD222"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8" i="1"/>
  <c r="AO218" i="1"/>
  <c r="AG218" i="1"/>
  <c r="Y218" i="1"/>
  <c r="AV218" i="1"/>
  <c r="AN218" i="1"/>
  <c r="AF218" i="1"/>
  <c r="BK218" i="1"/>
  <c r="AU218" i="1"/>
  <c r="AM218" i="1"/>
  <c r="AE218" i="1"/>
  <c r="BB218" i="1"/>
  <c r="AT218" i="1"/>
  <c r="AL218" i="1"/>
  <c r="AD218" i="1"/>
  <c r="BA218" i="1"/>
  <c r="AK218" i="1"/>
  <c r="AC218" i="1"/>
  <c r="BH218" i="1"/>
  <c r="AR218" i="1"/>
  <c r="AJ218" i="1"/>
  <c r="AB218" i="1"/>
  <c r="BG218" i="1"/>
  <c r="AQ218" i="1"/>
  <c r="AI218" i="1"/>
  <c r="AA218" i="1"/>
  <c r="AP218" i="1"/>
  <c r="AH218" i="1"/>
  <c r="Z218"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1" i="1"/>
  <c r="AD211" i="1"/>
  <c r="AK211" i="1"/>
  <c r="AC211" i="1"/>
  <c r="AR211" i="1"/>
  <c r="AJ211" i="1"/>
  <c r="AB211" i="1"/>
  <c r="BG211" i="1"/>
  <c r="AQ211" i="1"/>
  <c r="AI211" i="1"/>
  <c r="AA211" i="1"/>
  <c r="AP211" i="1"/>
  <c r="AH211" i="1"/>
  <c r="Z211" i="1"/>
  <c r="AO211" i="1"/>
  <c r="AG211" i="1"/>
  <c r="Y211" i="1"/>
  <c r="AN211" i="1"/>
  <c r="AF211" i="1"/>
  <c r="BK211" i="1"/>
  <c r="AM211" i="1"/>
  <c r="AE211"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9" i="1"/>
  <c r="AG349" i="1"/>
  <c r="Y349" i="1"/>
  <c r="AN349" i="1"/>
  <c r="AF349" i="1"/>
  <c r="AM349" i="1"/>
  <c r="AE349" i="1"/>
  <c r="BB349" i="1"/>
  <c r="AL349" i="1"/>
  <c r="AD349" i="1"/>
  <c r="AK349" i="1"/>
  <c r="AC349" i="1"/>
  <c r="AR349" i="1"/>
  <c r="AJ349" i="1"/>
  <c r="AB349" i="1"/>
  <c r="AQ349" i="1"/>
  <c r="AI349" i="1"/>
  <c r="AA349" i="1"/>
  <c r="AP349" i="1"/>
  <c r="AH349" i="1"/>
  <c r="Z349"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5" i="1"/>
  <c r="AP365" i="1"/>
  <c r="AH365" i="1"/>
  <c r="Z365" i="1"/>
  <c r="AW365" i="1"/>
  <c r="AO365" i="1"/>
  <c r="AG365" i="1"/>
  <c r="Y365" i="1"/>
  <c r="BC365" i="1"/>
  <c r="AM365" i="1"/>
  <c r="AE365" i="1"/>
  <c r="AK365" i="1"/>
  <c r="AJ365" i="1"/>
  <c r="AI365" i="1"/>
  <c r="AF365" i="1"/>
  <c r="BB365" i="1"/>
  <c r="AR365" i="1"/>
  <c r="AD365" i="1"/>
  <c r="BA365" i="1"/>
  <c r="AQ365" i="1"/>
  <c r="AC365" i="1"/>
  <c r="AZ365" i="1"/>
  <c r="AN365" i="1"/>
  <c r="AB365" i="1"/>
  <c r="AY365" i="1"/>
  <c r="AL365" i="1"/>
  <c r="AA365"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69" i="1"/>
  <c r="AU269" i="1"/>
  <c r="AM269" i="1"/>
  <c r="AE269" i="1"/>
  <c r="BB269" i="1"/>
  <c r="AT269" i="1"/>
  <c r="AL269" i="1"/>
  <c r="AD269" i="1"/>
  <c r="BA269" i="1"/>
  <c r="AK269" i="1"/>
  <c r="AC269" i="1"/>
  <c r="AZ269" i="1"/>
  <c r="AR269" i="1"/>
  <c r="AJ269" i="1"/>
  <c r="AB269" i="1"/>
  <c r="BG269" i="1"/>
  <c r="AQ269" i="1"/>
  <c r="AI269" i="1"/>
  <c r="AA269" i="1"/>
  <c r="AX269" i="1"/>
  <c r="AP269" i="1"/>
  <c r="AH269" i="1"/>
  <c r="Z269" i="1"/>
  <c r="AV269" i="1"/>
  <c r="AN269" i="1"/>
  <c r="AF269" i="1"/>
  <c r="BM269" i="1"/>
  <c r="AW269" i="1"/>
  <c r="AO269" i="1"/>
  <c r="AG269" i="1"/>
  <c r="Y269"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3" i="1"/>
  <c r="AE313" i="1"/>
  <c r="AL313" i="1"/>
  <c r="AD313" i="1"/>
  <c r="BI313" i="1"/>
  <c r="AK313" i="1"/>
  <c r="AC313" i="1"/>
  <c r="AR313" i="1"/>
  <c r="AJ313" i="1"/>
  <c r="AB313" i="1"/>
  <c r="AQ313" i="1"/>
  <c r="AI313" i="1"/>
  <c r="AA313" i="1"/>
  <c r="AO313" i="1"/>
  <c r="AG313" i="1"/>
  <c r="Y313" i="1"/>
  <c r="AN313" i="1"/>
  <c r="AF313" i="1"/>
  <c r="AP313" i="1"/>
  <c r="AH313" i="1"/>
  <c r="Z313" i="1"/>
  <c r="BA368" i="1"/>
  <c r="AK368" i="1"/>
  <c r="AC368" i="1"/>
  <c r="BG368" i="1"/>
  <c r="AY368" i="1"/>
  <c r="AQ368" i="1"/>
  <c r="AI368" i="1"/>
  <c r="AA368" i="1"/>
  <c r="BF368" i="1"/>
  <c r="AX368" i="1"/>
  <c r="AP368" i="1"/>
  <c r="AH368" i="1"/>
  <c r="Z368" i="1"/>
  <c r="BM368" i="1"/>
  <c r="BE368" i="1"/>
  <c r="AW368" i="1"/>
  <c r="AO368" i="1"/>
  <c r="AG368" i="1"/>
  <c r="Y368" i="1"/>
  <c r="BD368" i="1"/>
  <c r="AV368" i="1"/>
  <c r="AN368" i="1"/>
  <c r="AF368" i="1"/>
  <c r="BC368" i="1"/>
  <c r="AU368" i="1"/>
  <c r="AM368" i="1"/>
  <c r="AE368" i="1"/>
  <c r="BB368" i="1"/>
  <c r="AL368" i="1"/>
  <c r="AD368" i="1"/>
  <c r="BH368" i="1"/>
  <c r="AZ368" i="1"/>
  <c r="AR368" i="1"/>
  <c r="AJ368" i="1"/>
  <c r="AB368" i="1"/>
  <c r="AS354" i="1"/>
  <c r="AS137" i="1"/>
  <c r="AS320" i="1"/>
  <c r="AS121" i="1"/>
  <c r="AS296" i="1"/>
  <c r="AS317" i="1"/>
  <c r="AS114" i="1"/>
  <c r="AS84" i="1"/>
  <c r="AS104" i="1"/>
  <c r="AS411" i="1"/>
  <c r="AS288" i="1"/>
  <c r="AS58" i="1"/>
  <c r="AS168" i="1"/>
  <c r="AS357" i="1"/>
  <c r="AS24" i="1"/>
  <c r="AS383" i="1"/>
  <c r="AS90" i="1"/>
  <c r="AS87" i="1"/>
  <c r="AS228" i="1"/>
  <c r="AS272" i="1"/>
  <c r="AS115" i="1"/>
  <c r="BD344" i="1"/>
  <c r="AN344" i="1"/>
  <c r="AF344" i="1"/>
  <c r="AM344" i="1"/>
  <c r="AE344" i="1"/>
  <c r="AQ344" i="1"/>
  <c r="AI344" i="1"/>
  <c r="AA344" i="1"/>
  <c r="BF344" i="1"/>
  <c r="AP344" i="1"/>
  <c r="AH344" i="1"/>
  <c r="Z344" i="1"/>
  <c r="AO344" i="1"/>
  <c r="AG344" i="1"/>
  <c r="Y344" i="1"/>
  <c r="AR344" i="1"/>
  <c r="AL344" i="1"/>
  <c r="AK344" i="1"/>
  <c r="AJ344" i="1"/>
  <c r="AD344" i="1"/>
  <c r="AC344" i="1"/>
  <c r="AB344"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4" i="1"/>
  <c r="AK214" i="1"/>
  <c r="AC214" i="1"/>
  <c r="AZ214" i="1"/>
  <c r="AR214" i="1"/>
  <c r="AJ214" i="1"/>
  <c r="AB214" i="1"/>
  <c r="AY214" i="1"/>
  <c r="AQ214" i="1"/>
  <c r="AI214" i="1"/>
  <c r="AA214" i="1"/>
  <c r="AX214" i="1"/>
  <c r="AP214" i="1"/>
  <c r="AH214" i="1"/>
  <c r="Z214" i="1"/>
  <c r="AW214" i="1"/>
  <c r="AO214" i="1"/>
  <c r="AG214" i="1"/>
  <c r="Y214" i="1"/>
  <c r="AN214" i="1"/>
  <c r="AF214" i="1"/>
  <c r="BC214" i="1"/>
  <c r="AM214" i="1"/>
  <c r="AE214" i="1"/>
  <c r="BB214" i="1"/>
  <c r="AL214" i="1"/>
  <c r="AD214"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2" i="1"/>
  <c r="AD342" i="1"/>
  <c r="AO342" i="1"/>
  <c r="AG342" i="1"/>
  <c r="Y342" i="1"/>
  <c r="AM342" i="1"/>
  <c r="AE342" i="1"/>
  <c r="AJ342" i="1"/>
  <c r="AI342" i="1"/>
  <c r="AH342" i="1"/>
  <c r="AR342" i="1"/>
  <c r="AF342" i="1"/>
  <c r="BG342" i="1"/>
  <c r="AQ342" i="1"/>
  <c r="AC342" i="1"/>
  <c r="BF342" i="1"/>
  <c r="AP342" i="1"/>
  <c r="AB342" i="1"/>
  <c r="AN342" i="1"/>
  <c r="AA342" i="1"/>
  <c r="AK342" i="1"/>
  <c r="Z342"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2" i="1"/>
  <c r="AF352" i="1"/>
  <c r="AM352" i="1"/>
  <c r="AE352" i="1"/>
  <c r="BB352" i="1"/>
  <c r="AL352" i="1"/>
  <c r="AD352" i="1"/>
  <c r="AK352" i="1"/>
  <c r="AC352" i="1"/>
  <c r="AR352" i="1"/>
  <c r="AJ352" i="1"/>
  <c r="AB352" i="1"/>
  <c r="AQ352" i="1"/>
  <c r="AI352" i="1"/>
  <c r="AA352" i="1"/>
  <c r="AP352" i="1"/>
  <c r="AH352" i="1"/>
  <c r="Z352" i="1"/>
  <c r="AO352" i="1"/>
  <c r="AG352" i="1"/>
  <c r="Y352"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7" i="1"/>
  <c r="AS62" i="1"/>
  <c r="AS73" i="1"/>
  <c r="AS428" i="1"/>
  <c r="AS150" i="1"/>
  <c r="AS97" i="1"/>
  <c r="AS100" i="1"/>
  <c r="AS210" i="1"/>
  <c r="AS215" i="1"/>
  <c r="AS324" i="1"/>
  <c r="AS285" i="1"/>
  <c r="AS130" i="1"/>
  <c r="AS64" i="1"/>
  <c r="AS412" i="1"/>
  <c r="AS17" i="1"/>
  <c r="AS139" i="1"/>
  <c r="A173" i="49"/>
  <c r="A168" i="49"/>
  <c r="A199" i="49"/>
  <c r="A33" i="49"/>
  <c r="G145" i="31"/>
  <c r="F145" i="31" s="1"/>
  <c r="G21" i="31"/>
  <c r="G181" i="31"/>
  <c r="F181" i="31" s="1"/>
  <c r="G135" i="31"/>
  <c r="F135" i="31" s="1"/>
  <c r="G191" i="31"/>
  <c r="F191" i="31" s="1"/>
  <c r="D2" i="55"/>
  <c r="B5" i="49"/>
  <c r="B2" i="2"/>
  <c r="F4" i="49"/>
  <c r="V2" i="38"/>
  <c r="L3" i="31"/>
  <c r="N4" i="31"/>
  <c r="AB20" i="2" l="1" a="1"/>
  <c r="AB20" i="2" s="1"/>
  <c r="G200" i="31"/>
  <c r="F200"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9" i="1"/>
  <c r="AS49" i="1"/>
  <c r="AS308" i="1"/>
  <c r="AS275" i="1"/>
  <c r="AS23" i="1"/>
  <c r="AS154" i="1"/>
  <c r="AS91" i="1"/>
  <c r="AS65" i="1"/>
  <c r="AS158" i="1"/>
  <c r="AS332" i="1"/>
  <c r="AS340" i="1"/>
  <c r="AS350" i="1"/>
  <c r="AS36" i="1"/>
  <c r="AS47" i="1"/>
  <c r="AS4" i="1"/>
  <c r="AS189" i="1"/>
  <c r="AS389" i="1"/>
  <c r="AS349" i="1"/>
  <c r="AS279" i="1"/>
  <c r="AS94" i="1"/>
  <c r="AS239" i="1"/>
  <c r="AS353" i="1"/>
  <c r="AS299" i="1"/>
  <c r="AS316" i="1"/>
  <c r="AS106" i="1"/>
  <c r="AS440" i="1"/>
  <c r="AS221" i="1"/>
  <c r="AS74" i="1"/>
  <c r="AS416" i="1"/>
  <c r="AS292" i="1"/>
  <c r="AS124" i="1"/>
  <c r="AS441" i="1"/>
  <c r="AS82" i="1"/>
  <c r="AS46" i="1"/>
  <c r="AS345" i="1"/>
  <c r="AS281" i="1"/>
  <c r="AS237" i="1"/>
  <c r="AS261" i="1"/>
  <c r="AS267" i="1"/>
  <c r="AS367" i="1"/>
  <c r="AS105" i="1"/>
  <c r="AS13" i="1"/>
  <c r="AS368" i="1"/>
  <c r="AS313" i="1"/>
  <c r="AS140" i="1"/>
  <c r="AS180" i="1"/>
  <c r="AS270" i="1"/>
  <c r="AS256" i="1"/>
  <c r="AS3" i="1"/>
  <c r="AS83" i="1"/>
  <c r="AS224" i="1"/>
  <c r="AS373" i="1"/>
  <c r="AS216" i="1"/>
  <c r="AS209" i="1"/>
  <c r="AS252" i="1"/>
  <c r="AS298" i="1"/>
  <c r="AS39" i="1"/>
  <c r="AS77" i="1"/>
  <c r="AS214" i="1"/>
  <c r="AS63" i="1"/>
  <c r="AS157" i="1"/>
  <c r="AS107" i="1"/>
  <c r="AS218" i="1"/>
  <c r="AS188" i="1"/>
  <c r="AS29" i="1"/>
  <c r="AS183" i="1"/>
  <c r="AS67" i="1"/>
  <c r="AS290" i="1"/>
  <c r="AS15" i="1"/>
  <c r="AS391" i="1"/>
  <c r="AS318" i="1"/>
  <c r="AS44" i="1"/>
  <c r="AS241" i="1"/>
  <c r="AS268" i="1"/>
  <c r="AS81" i="1"/>
  <c r="AS71" i="1"/>
  <c r="AS363" i="1"/>
  <c r="AS32" i="1"/>
  <c r="AS108" i="1"/>
  <c r="AS195" i="1"/>
  <c r="AS352" i="1"/>
  <c r="AS234" i="1"/>
  <c r="AS127" i="1"/>
  <c r="AS45" i="1"/>
  <c r="AS10" i="1"/>
  <c r="AS222" i="1"/>
  <c r="AS278" i="1"/>
  <c r="AS35" i="1"/>
  <c r="AS43" i="1"/>
  <c r="AS187" i="1"/>
  <c r="AS136" i="1"/>
  <c r="AS6" i="1"/>
  <c r="AS295" i="1"/>
  <c r="AS372" i="1"/>
  <c r="AS197" i="1"/>
  <c r="AS101" i="1"/>
  <c r="AS89" i="1"/>
  <c r="AS420" i="1"/>
  <c r="AS257" i="1"/>
  <c r="AS7" i="1"/>
  <c r="AS175" i="1"/>
  <c r="AS184" i="1"/>
  <c r="AS194" i="1"/>
  <c r="AS336" i="1"/>
  <c r="AS41" i="1"/>
  <c r="AS283" i="1"/>
  <c r="AS103" i="1"/>
  <c r="AS118" i="1"/>
  <c r="AS392" i="1"/>
  <c r="AS264" i="1"/>
  <c r="AS149" i="1"/>
  <c r="AS223" i="1"/>
  <c r="AS217" i="1"/>
  <c r="AS141" i="1"/>
  <c r="AS213" i="1"/>
  <c r="AS102" i="1"/>
  <c r="AS174" i="1"/>
  <c r="AS385" i="1"/>
  <c r="AS307" i="1"/>
  <c r="AS93" i="1"/>
  <c r="AS22" i="1"/>
  <c r="AS159" i="1"/>
  <c r="AS172" i="1"/>
  <c r="AS436" i="1"/>
  <c r="AS68" i="1"/>
  <c r="AS408" i="1"/>
  <c r="AS293" i="1"/>
  <c r="AS38" i="1"/>
  <c r="AS344" i="1"/>
  <c r="AS246" i="1"/>
  <c r="AS34" i="1"/>
  <c r="AS173" i="1"/>
  <c r="AS331" i="1"/>
  <c r="AS207" i="1"/>
  <c r="AS161" i="1"/>
  <c r="AS95" i="1"/>
  <c r="AS356" i="1"/>
  <c r="AS109" i="1"/>
  <c r="AS5" i="1"/>
  <c r="AS417" i="1"/>
  <c r="AS245" i="1"/>
  <c r="AS438" i="1"/>
  <c r="AS415" i="1"/>
  <c r="AS176" i="1"/>
  <c r="AS250" i="1"/>
  <c r="AS421" i="1"/>
  <c r="AS387" i="1"/>
  <c r="AS282" i="1"/>
  <c r="AS423" i="1"/>
  <c r="AS133" i="1"/>
  <c r="AS419" i="1"/>
  <c r="AS314" i="1"/>
  <c r="AS111" i="1"/>
  <c r="AS61" i="1"/>
  <c r="AS151" i="1"/>
  <c r="AS315" i="1"/>
  <c r="AS365" i="1"/>
  <c r="AS177" i="1"/>
  <c r="AS211" i="1"/>
  <c r="AS98" i="1"/>
  <c r="AS88" i="1"/>
  <c r="AS386" i="1"/>
  <c r="AS265" i="1"/>
  <c r="AS198" i="1"/>
  <c r="AS312" i="1"/>
  <c r="AS86" i="1"/>
  <c r="AS380" i="1"/>
  <c r="AS432" i="1"/>
  <c r="AS202" i="1"/>
  <c r="AS8" i="1"/>
  <c r="AS182" i="1"/>
  <c r="AS309" i="1"/>
  <c r="AS426" i="1"/>
  <c r="AS42" i="1"/>
  <c r="AS266" i="1"/>
  <c r="AS424" i="1"/>
  <c r="AS156" i="1"/>
  <c r="AS342" i="1"/>
  <c r="AS165" i="1"/>
  <c r="AS333" i="1"/>
  <c r="AS31" i="1"/>
  <c r="AS134" i="1"/>
  <c r="AS244" i="1"/>
  <c r="AS271" i="1"/>
  <c r="AS370" i="1"/>
  <c r="AS435" i="1"/>
  <c r="AS366" i="1"/>
  <c r="AS276" i="1"/>
  <c r="AS72" i="1"/>
  <c r="AS50" i="1"/>
  <c r="AS418" i="1"/>
  <c r="AS242" i="1"/>
  <c r="AS85" i="1"/>
  <c r="AS57" i="1"/>
  <c r="AS274" i="1"/>
  <c r="AS425" i="1"/>
  <c r="AS30" i="1"/>
  <c r="AS404" i="1"/>
  <c r="AS28" i="1"/>
  <c r="AS79" i="1"/>
  <c r="AS152" i="1"/>
  <c r="AS16" i="1"/>
  <c r="AS153" i="1"/>
  <c r="AS160" i="1"/>
  <c r="AS339" i="1"/>
  <c r="AS390" i="1"/>
  <c r="AS255" i="1"/>
  <c r="AS377" i="1"/>
  <c r="AS243" i="1"/>
  <c r="AS334" i="1"/>
  <c r="G208" i="31"/>
  <c r="F208"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19" i="31"/>
  <c r="F219" i="31" s="1"/>
  <c r="G209" i="31"/>
  <c r="F209"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6" i="31"/>
  <c r="F216"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3" i="31"/>
  <c r="F213"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5" i="31"/>
  <c r="F215"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0" i="31"/>
  <c r="F210" i="31" s="1"/>
  <c r="G217" i="31"/>
  <c r="F217" i="31" s="1"/>
  <c r="G172" i="31"/>
  <c r="F172" i="31" s="1"/>
  <c r="G140" i="31"/>
  <c r="F140" i="31" s="1"/>
  <c r="G133" i="31"/>
  <c r="F133" i="31" s="1"/>
  <c r="G59" i="31"/>
  <c r="F59" i="31" s="1"/>
  <c r="G218" i="31"/>
  <c r="F218"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1"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4" i="31"/>
  <c r="F214"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1"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<sst xmlns="http://schemas.openxmlformats.org/spreadsheetml/2006/main" count="4861" uniqueCount="931">
  <si>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</si>
  <si>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</si>
  <si>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</si>
  <si>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</si>
  <si>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</si>
  <si>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</si>
  <si>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</si>
  <si>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</si>
  <si>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</si>
  <si>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</si>
  <si>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</si>
  <si>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</si>
  <si>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</si>
  <si>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</si>
  <si>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</si>
  <si>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</si>
  <si>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</si>
  <si>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</si>
  <si>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</si>
  <si>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</si>
  <si>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</si>
  <si>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</si>
  <si>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</si>
  <si>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</si>
  <si>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</si>
  <si>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</si>
  <si>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</si>
  <si>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</si>
  <si>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</si>
  <si>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</si>
  <si>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</si>
  <si>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</si>
  <si>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</si>
  <si>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</si>
  <si>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</si>
  <si>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</si>
  <si>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</si>
  <si>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</si>
  <si>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</si>
  <si>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</si>
  <si>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</si>
  <si>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</si>
  <si>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</si>
  <si>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</si>
  <si>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</si>
  <si>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</si>
  <si>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</si>
  <si>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</si>
  <si>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</si>
  <si>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</si>
  <si>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</si>
  <si>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</si>
  <si>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</si>
  <si>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</si>
  <si>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</si>
  <si>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</si>
  <si>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</si>
  <si>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</si>
  <si>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</si>
  <si>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</si>
  <si>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</si>
  <si>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</si>
  <si>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</si>
  <si>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</si>
  <si>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</si>
  <si>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</si>
  <si>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</si>
  <si>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</si>
  <si>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</si>
  <si>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</si>
  <si>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</si>
  <si>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</si>
  <si>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</si>
  <si>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</si>
  <si>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</si>
  <si>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</si>
  <si>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</si>
  <si>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</si>
  <si>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</si>
  <si>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</si>
  <si>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</si>
  <si>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</si>
  <si>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</si>
  <si>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</si>
  <si>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</si>
  <si>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</si>
  <si>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</si>
  <si>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</si>
  <si>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</si>
  <si>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</si>
  <si>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</si>
  <si>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</si>
  <si>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</si>
  <si>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</si>
  <si>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</si>
  <si>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</si>
  <si>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</si>
  <si>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</si>
  <si>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</si>
  <si>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</si>
  <si>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</si>
  <si>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</si>
  <si>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</si>
  <si>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</si>
  <si>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</si>
  <si>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</si>
  <si>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</si>
  <si>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</si>
  <si>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</si>
  <si>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</si>
  <si>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</si>
  <si>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</si>
  <si>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</si>
  <si>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</si>
  <si>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</si>
  <si>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</si>
  <si>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</si>
  <si>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</si>
  <si>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</si>
  <si>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</si>
  <si>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</si>
  <si>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</si>
  <si>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</si>
  <si>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</si>
  <si>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</si>
  <si>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</si>
  <si>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</si>
  <si>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</si>
  <si>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</si>
  <si>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</si>
  <si>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</si>
  <si>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</si>
  <si>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</si>
  <si>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</si>
  <si>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</si>
  <si>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</si>
  <si>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</si>
  <si>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</si>
  <si>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</si>
  <si>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</si>
  <si>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</si>
  <si>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</si>
  <si>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</si>
  <si>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</si>
  <si>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</si>
  <si>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</si>
  <si>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</si>
  <si>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</si>
  <si>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</si>
  <si>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</si>
  <si>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</si>
  <si>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</si>
  <si>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</si>
  <si>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</si>
  <si>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</si>
  <si>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</si>
  <si>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</si>
  <si>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</si>
  <si>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</si>
  <si>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</si>
  <si>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</si>
  <si>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</si>
  <si>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</si>
  <si>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</si>
  <si>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</si>
  <si>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</si>
  <si>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</si>
  <si>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</si>
  <si>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</si>
  <si>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</si>
  <si>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</si>
  <si>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</si>
  <si>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</si>
  <si>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</si>
  <si>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</si>
  <si>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</si>
  <si>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</si>
  <si>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</si>
  <si>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</si>
  <si>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</si>
  <si>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</si>
  <si>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</si>
  <si>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</si>
  <si>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</si>
  <si>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</si>
  <si>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</si>
  <si>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</si>
  <si>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</si>
  <si>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</si>
  <si>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</si>
  <si>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</si>
  <si>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</si>
  <si>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</si>
  <si>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</si>
  <si>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</si>
  <si>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</si>
  <si>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</si>
  <si>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</si>
  <si>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</si>
  <si>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</si>
  <si>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</si>
  <si>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</si>
  <si>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</si>
  <si>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</si>
  <si>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</si>
  <si>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</si>
  <si>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</si>
  <si>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</si>
  <si>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</si>
  <si>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</si>
  <si>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</si>
  <si>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</si>
  <si>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</si>
  <si>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</si>
  <si>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</si>
  <si>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</si>
  <si>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</si>
  <si>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</si>
  <si>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</si>
  <si>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</si>
  <si>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</si>
  <si>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</si>
  <si>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</si>
  <si>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</si>
  <si>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</si>
  <si>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</si>
  <si>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</si>
  <si>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</si>
  <si>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</si>
  <si>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</si>
  <si>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</si>
  <si>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</si>
  <si>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</si>
  <si>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</si>
  <si>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</si>
  <si>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</si>
  <si>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</si>
  <si>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</si>
  <si>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</si>
  <si>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</si>
  <si>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</si>
  <si>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</si>
  <si>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</si>
  <si>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</si>
  <si>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</si>
  <si>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</si>
  <si>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</si>
  <si>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</si>
  <si>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</si>
  <si>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</si>
  <si>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</si>
  <si>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</si>
  <si>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</si>
  <si>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</si>
  <si>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</si>
  <si>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</si>
  <si>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</si>
  <si>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</si>
  <si>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</si>
  <si>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</si>
  <si>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</si>
  <si>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</si>
  <si>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</si>
  <si>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</si>
  <si>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</si>
  <si>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</si>
  <si>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</si>
  <si>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</si>
  <si>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</si>
  <si>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</si>
  <si>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</si>
  <si>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</si>
  <si>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</si>
  <si>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</si>
  <si>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</si>
  <si>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</si>
  <si>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</si>
  <si>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</si>
  <si>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</si>
  <si>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</si>
  <si>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</si>
  <si>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</si>
  <si>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</si>
  <si>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</si>
  <si>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</si>
  <si>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</si>
  <si>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</si>
  <si>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</si>
  <si>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</si>
  <si>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</si>
  <si>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</si>
  <si>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</si>
  <si>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</si>
  <si>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</si>
  <si>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</si>
  <si>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</si>
  <si>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</si>
  <si>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</si>
  <si>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</si>
  <si>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</si>
  <si>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</si>
  <si>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</si>
  <si>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</si>
  <si>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</si>
  <si>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</si>
  <si>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</si>
  <si>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</si>
  <si>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</si>
  <si>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</si>
  <si>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</si>
  <si>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</si>
  <si>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</si>
  <si>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</si>
  <si>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</si>
  <si>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</si>
  <si>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</si>
  <si>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</si>
  <si>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</si>
  <si>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</si>
  <si>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</si>
  <si>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</si>
  <si>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</si>
  <si>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</si>
  <si>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</si>
  <si>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</si>
  <si>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</si>
  <si>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</si>
  <si>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</si>
  <si>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</si>
  <si>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</si>
  <si>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</si>
  <si>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</si>
  <si>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</si>
  <si>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</si>
  <si>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</si>
  <si>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</si>
  <si>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</si>
  <si>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</si>
  <si>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</si>
  <si>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</si>
  <si>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</si>
  <si>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</si>
  <si>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</si>
  <si>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</si>
  <si>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</si>
  <si>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</si>
  <si>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</si>
  <si>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</si>
  <si>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</si>
  <si>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</si>
  <si>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</si>
  <si>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</si>
  <si>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</si>
  <si>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</si>
  <si>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</si>
  <si>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</si>
  <si>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</si>
  <si>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</si>
  <si>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</si>
  <si>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</si>
  <si>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</si>
  <si>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</si>
  <si>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</si>
  <si>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</si>
  <si>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</si>
  <si>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</si>
  <si>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</si>
  <si>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</si>
  <si>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</si>
  <si>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</si>
  <si>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</si>
  <si>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</si>
  <si>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</si>
  <si>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</si>
  <si>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</si>
  <si>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</si>
  <si>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</si>
  <si>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</si>
  <si>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</si>
  <si>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</si>
  <si>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</si>
  <si>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</si>
  <si>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</si>
  <si>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</si>
  <si>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</si>
  <si>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</si>
  <si>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</si>
  <si>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</si>
  <si>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</si>
  <si>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</si>
  <si>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</si>
  <si>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</si>
  <si>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</si>
  <si>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</si>
  <si>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</si>
  <si>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</si>
  <si>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</si>
  <si>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</si>
  <si>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</si>
  <si>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</si>
  <si>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</si>
  <si>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</si>
  <si>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</si>
  <si>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</si>
  <si>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</si>
  <si>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</si>
  <si>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</si>
  <si>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</si>
  <si>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</si>
  <si>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</si>
  <si>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</si>
  <si>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</si>
  <si>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</si>
  <si>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</si>
  <si>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</si>
  <si>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</si>
  <si>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</si>
  <si>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</si>
  <si>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</si>
  <si>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</si>
  <si>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</si>
  <si>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</si>
  <si>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</si>
  <si>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</si>
  <si>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</si>
  <si>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</si>
  <si>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</si>
  <si>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</si>
  <si>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</si>
  <si>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</si>
  <si>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</si>
  <si>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</si>
  <si>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</si>
  <si>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</si>
  <si>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</si>
  <si>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</si>
  <si>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</si>
  <si>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</si>
  <si>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</si>
  <si>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</si>
  <si>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</si>
  <si>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</si>
  <si>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</si>
  <si>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</si>
  <si>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</si>
  <si>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</si>
  <si>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</si>
  <si>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</si>
  <si>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</si>
  <si>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</si>
  <si>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</si>
  <si>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</si>
  <si>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</si>
  <si>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</si>
  <si>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</si>
  <si>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</si>
  <si>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</si>
  <si>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</si>
  <si>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</si>
  <si>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</si>
  <si>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</si>
  <si>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</si>
  <si>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</si>
  <si>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</si>
  <si>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</si>
  <si>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</si>
  <si>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</si>
  <si>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</si>
  <si>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</si>
  <si>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</si>
  <si>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</si>
  <si>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</si>
  <si>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</si>
  <si>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</si>
  <si>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</si>
  <si>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</si>
  <si>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</si>
  <si>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</si>
  <si>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</si>
  <si>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</si>
  <si>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</si>
  <si>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</si>
  <si>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</si>
  <si>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</si>
  <si>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</si>
  <si>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</si>
  <si>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</si>
  <si>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</si>
  <si>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</si>
  <si>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</si>
  <si>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</si>
  <si>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</si>
  <si>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</si>
  <si>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</si>
  <si>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</si>
  <si>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</si>
  <si>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</si>
  <si>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</si>
  <si>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</si>
  <si>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</si>
  <si>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</si>
  <si>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</si>
  <si>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</si>
  <si>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</si>
  <si>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</si>
  <si>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</si>
  <si>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</si>
  <si>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</si>
  <si>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</si>
  <si>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</si>
  <si>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</si>
  <si>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</si>
  <si>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</si>
  <si>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</si>
  <si>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</si>
  <si>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</si>
  <si>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</si>
  <si>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</si>
  <si>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</si>
  <si>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</si>
  <si>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</si>
  <si>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</si>
  <si>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</si>
  <si>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</si>
  <si>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</si>
  <si>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</si>
  <si>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</si>
  <si>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</si>
  <si>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</si>
  <si>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</si>
  <si>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</si>
  <si>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</si>
  <si>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</si>
  <si>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</si>
  <si>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</si>
  <si>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</si>
  <si>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</si>
  <si>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</si>
  <si>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</si>
  <si>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</si>
  <si>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</si>
  <si>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</si>
  <si>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</si>
  <si>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</si>
  <si>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</si>
  <si>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</si>
  <si>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</si>
  <si>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</si>
  <si>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</si>
  <si>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</si>
  <si>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</si>
  <si>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</si>
  <si>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</si>
  <si>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</si>
  <si>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</si>
  <si>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</si>
  <si>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</si>
  <si>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</si>
  <si>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</si>
  <si>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</si>
  <si>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</si>
  <si>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</si>
  <si>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</si>
  <si>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</si>
  <si>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</si>
  <si>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</si>
  <si>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</si>
  <si>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</si>
  <si>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</si>
  <si>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</si>
  <si>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</si>
  <si>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</si>
  <si>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</si>
  <si>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</si>
  <si>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</si>
  <si>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</si>
  <si>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</si>
  <si>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</si>
  <si>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</si>
  <si>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</si>
  <si>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</si>
  <si>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</si>
  <si>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</si>
  <si>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</si>
  <si>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</si>
  <si>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</si>
  <si>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</si>
  <si>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</si>
  <si>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</si>
  <si>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</si>
  <si>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</si>
  <si>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</si>
  <si>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</si>
  <si>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</si>
  <si>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</si>
  <si>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</si>
  <si>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</si>
  <si>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</si>
  <si>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</si>
  <si>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</si>
  <si>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</si>
  <si>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</si>
  <si>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</si>
  <si>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</si>
  <si>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</si>
  <si>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</si>
  <si>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</si>
  <si>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</si>
  <si>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</si>
  <si>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</si>
  <si>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</si>
  <si>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</si>
  <si>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</si>
  <si>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</si>
  <si>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</si>
  <si>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</si>
  <si>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</si>
  <si>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</si>
  <si>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</si>
  <si>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</si>
  <si>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</si>
  <si>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</si>
  <si>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</si>
  <si>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</si>
  <si>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</si>
  <si>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</si>
  <si>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</si>
  <si>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</si>
  <si>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</si>
  <si>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</si>
  <si>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</si>
  <si>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</si>
  <si>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</si>
  <si>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</si>
  <si>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</si>
  <si>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</si>
  <si>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</si>
  <si>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</si>
  <si>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</si>
  <si>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</si>
  <si>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</si>
  <si>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</si>
  <si>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</si>
  <si>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</si>
  <si>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</si>
  <si>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</si>
  <si>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</si>
  <si>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</si>
  <si>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</si>
  <si>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</si>
  <si>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</si>
  <si>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</si>
  <si>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</si>
  <si>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</si>
  <si>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</si>
  <si>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</si>
  <si>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</si>
  <si>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</si>
  <si>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</si>
  <si>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</si>
  <si>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</si>
  <si>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</si>
  <si>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</si>
  <si>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</si>
  <si>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</si>
  <si>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</si>
  <si>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</si>
  <si>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</si>
  <si>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</si>
  <si>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</si>
  <si>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</si>
  <si>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</si>
  <si>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</si>
  <si>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</si>
  <si>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</si>
  <si>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</si>
  <si>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</si>
  <si>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</si>
  <si>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</si>
  <si>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</si>
  <si>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</si>
  <si>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</si>
  <si>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</si>
  <si>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</si>
  <si>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</si>
  <si>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</si>
  <si>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</si>
  <si>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</si>
  <si>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</si>
  <si>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</si>
  <si>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</si>
  <si>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</si>
  <si>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</si>
  <si>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</si>
  <si>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</si>
  <si>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</si>
  <si>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</si>
  <si>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</si>
  <si>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</si>
  <si>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</si>
  <si>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</si>
  <si>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</si>
  <si>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</si>
  <si>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</si>
  <si>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</si>
  <si>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</si>
  <si>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</si>
  <si>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</si>
  <si>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</si>
  <si>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</si>
  <si>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</si>
  <si>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</si>
  <si>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</si>
  <si>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</si>
  <si>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</si>
  <si>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</si>
  <si>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</si>
  <si>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</si>
  <si>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</si>
  <si>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</si>
  <si>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</si>
  <si>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</si>
  <si>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</si>
  <si>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</si>
  <si>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</si>
  <si>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</si>
  <si>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</si>
  <si>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</si>
  <si>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</si>
  <si>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</si>
  <si>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</si>
  <si>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</si>
  <si>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</si>
  <si>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</si>
  <si>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</si>
  <si>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</si>
  <si>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</si>
  <si>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</si>
  <si>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</si>
  <si>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</si>
  <si>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</si>
  <si>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</si>
  <si>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</si>
  <si>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</si>
  <si>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</si>
  <si>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</si>
  <si>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</si>
  <si>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</si>
  <si>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</si>
  <si>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</si>
  <si>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</si>
  <si>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</si>
  <si>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</si>
  <si>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</si>
  <si>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</si>
  <si>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</si>
  <si>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</si>
  <si>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</si>
  <si>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</si>
  <si>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</si>
  <si>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</si>
  <si>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</si>
  <si>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</si>
  <si>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</si>
  <si>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</si>
  <si>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</si>
  <si>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</si>
  <si>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</si>
  <si>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</si>
  <si>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</si>
  <si>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</si>
  <si>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</si>
  <si>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</si>
  <si>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</si>
  <si>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</si>
  <si>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</si>
  <si>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</si>
  <si>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</si>
  <si>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</si>
  <si>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</si>
  <si>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</si>
  <si>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</si>
  <si>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</si>
  <si>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</si>
  <si>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</si>
  <si>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</si>
  <si>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</si>
  <si>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</si>
  <si>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</si>
  <si>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</si>
  <si>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</si>
  <si>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</si>
  <si>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</si>
  <si>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</si>
  <si>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</si>
  <si>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</si>
  <si>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</si>
  <si>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</si>
  <si>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</si>
  <si>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</si>
  <si>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</si>
  <si>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</si>
  <si>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</si>
  <si>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</si>
  <si>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</si>
  <si>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</si>
  <si>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</si>
  <si>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</si>
  <si>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</si>
  <si>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</si>
  <si>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</si>
  <si>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</si>
  <si>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</si>
  <si>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</si>
  <si>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</si>
  <si>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</si>
  <si>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</si>
  <si>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</si>
  <si>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</si>
  <si>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</si>
  <si>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</si>
  <si>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</si>
  <si>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</si>
  <si>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</si>
  <si>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</si>
  <si>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</si>
  <si>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</si>
  <si>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</si>
  <si>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</si>
  <si>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</si>
  <si>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</si>
  <si>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</si>
  <si>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</si>
  <si>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</si>
  <si>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</si>
  <si>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</si>
  <si>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</si>
  <si>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</si>
  <si>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</si>
  <si>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</si>
  <si>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</si>
  <si>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</si>
  <si>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</si>
  <si>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</si>
  <si>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</si>
  <si>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</si>
  <si>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</si>
  <si>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</si>
  <si>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</si>
  <si>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</si>
  <si>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</si>
  <si>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</si>
  <si>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</si>
  <si>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</si>
  <si>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</si>
  <si>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</si>
  <si>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</si>
  <si>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</si>
  <si>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</si>
  <si>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</si>
  <si>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</si>
  <si>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</si>
  <si>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</si>
  <si>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</si>
  <si>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</si>
  <si>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</si>
  <si>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</si>
  <si>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</si>
  <si>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</si>
  <si>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</si>
  <si>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</si>
  <si>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</si>
  <si>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</si>
  <si>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</si>
  <si>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</si>
  <si>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</si>
  <si>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</si>
  <si>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</si>
  <si>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</si>
  <si>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</si>
  <si>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</si>
  <si>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</si>
  <si>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</si>
  <si>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</si>
  <si>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</si>
  <si>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</si>
  <si>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</si>
  <si>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</si>
  <si>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</si>
  <si>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</si>
  <si>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</si>
  <si>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</si>
  <si>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</si>
  <si>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</si>
  <si>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</si>
  <si>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</si>
  <si>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</si>
  <si>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</si>
  <si>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</si>
  <si>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</si>
  <si>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</si>
  <si>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</si>
  <si>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</si>
  <si>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</si>
  <si>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</si>
  <si>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</si>
  <si>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</si>
  <si>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</si>
  <si>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</si>
  <si>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</si>
  <si>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</si>
  <si>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</si>
  <si>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</si>
  <si>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</si>
  <si>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</si>
  <si>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</si>
  <si>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</si>
  <si>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</si>
  <si>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</si>
  <si>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</si>
  <si>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</si>
  <si>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</si>
  <si>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</si>
  <si>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</si>
  <si>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</si>
  <si>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</si>
  <si>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</si>
  <si>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</si>
  <si>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</si>
  <si>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</si>
  <si>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Dec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</si>
</sst>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4">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00.493348495373"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AN Event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2"/>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s v=""/>
    <n v="1"/>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s v="Yes"/>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5"/>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2"/>
    </i>
    <i>
      <x v="173"/>
    </i>
    <i>
      <x v="174"/>
    </i>
    <i>
      <x v="181"/>
    </i>
    <i>
      <x v="195"/>
    </i>
    <i>
      <x v="200"/>
    </i>
    <i>
      <x v="205"/>
    </i>
    <i>
      <x v="211"/>
    </i>
    <i>
      <x v="219"/>
    </i>
    <i>
      <x v="222"/>
    </i>
    <i>
      <x v="231"/>
    </i>
    <i>
      <x v="232"/>
    </i>
    <i>
      <x v="235"/>
    </i>
    <i>
      <x v="238"/>
    </i>
    <i>
      <x v="246"/>
    </i>
    <i>
      <x v="249"/>
    </i>
    <i>
      <x v="250"/>
    </i>
    <i>
      <x v="253"/>
    </i>
    <i>
      <x v="254"/>
    </i>
    <i>
      <x v="255"/>
    </i>
    <i>
      <x v="259"/>
    </i>
    <i>
      <x v="260"/>
    </i>
    <i>
      <x v="263"/>
    </i>
    <i>
      <x v="274"/>
    </i>
    <i>
      <x v="276"/>
    </i>
    <i>
      <x v="281"/>
    </i>
    <i>
      <x v="297"/>
    </i>
    <i>
      <x v="314"/>
    </i>
    <i>
      <x v="329"/>
    </i>
    <i>
      <x v="330"/>
    </i>
    <i>
      <x v="332"/>
    </i>
    <i>
      <x v="342"/>
    </i>
    <i>
      <x v="361"/>
    </i>
    <i>
      <x v="364"/>
    </i>
    <i>
      <x v="365"/>
    </i>
    <i>
      <x v="366"/>
    </i>
    <i>
      <x v="375"/>
    </i>
    <i>
      <x v="378"/>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0"/>
    </i>
    <i>
      <x v="104"/>
    </i>
    <i>
      <x v="105"/>
    </i>
    <i>
      <x v="109"/>
    </i>
    <i>
      <x v="175"/>
    </i>
    <i>
      <x v="178"/>
    </i>
    <i>
      <x v="185"/>
    </i>
    <i>
      <x v="186"/>
    </i>
    <i>
      <x v="187"/>
    </i>
    <i>
      <x v="196"/>
    </i>
    <i>
      <x v="214"/>
    </i>
    <i>
      <x v="215"/>
    </i>
    <i>
      <x v="216"/>
    </i>
    <i>
      <x v="220"/>
    </i>
    <i>
      <x v="239"/>
    </i>
    <i>
      <x v="240"/>
    </i>
    <i>
      <x v="241"/>
    </i>
    <i>
      <x v="242"/>
    </i>
    <i>
      <x v="267"/>
    </i>
    <i>
      <x v="268"/>
    </i>
    <i>
      <x v="269"/>
    </i>
    <i>
      <x v="280"/>
    </i>
    <i>
      <x v="290"/>
    </i>
    <i>
      <x v="293"/>
    </i>
    <i>
      <x v="306"/>
    </i>
    <i>
      <x v="313"/>
    </i>
    <i>
      <x v="368"/>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930</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435</v>
      </c>
    </row>
    <row r="5" spans="2:2" x14ac:dyDescent="0.35">
      <c r="B5" s="26" t="s">
        <v>661</v>
      </c>
    </row>
    <row r="6" spans="2:2" x14ac:dyDescent="0.35">
      <c r="B6" s="26" t="s">
        <v>436</v>
      </c>
    </row>
    <row r="8" spans="2:2" x14ac:dyDescent="0.35">
      <c r="B8" s="145" t="s">
        <v>615</v>
      </c>
    </row>
    <row r="9" spans="2:2" x14ac:dyDescent="0.35">
      <c r="B9" s="26" t="s">
        <v>616</v>
      </c>
    </row>
    <row r="10" spans="2:2" x14ac:dyDescent="0.35">
      <c r="B10" s="26" t="s">
        <v>617</v>
      </c>
    </row>
    <row r="11" spans="2:2" x14ac:dyDescent="0.35">
      <c r="B11" s="41" t="s">
        <v>663</v>
      </c>
    </row>
    <row r="12" spans="2:2" x14ac:dyDescent="0.35">
      <c r="B12" s="41" t="s">
        <v>664</v>
      </c>
    </row>
    <row r="13" spans="2:2" x14ac:dyDescent="0.35">
      <c r="B13" s="26" t="s">
        <v>706</v>
      </c>
    </row>
    <row r="14" spans="2:2" x14ac:dyDescent="0.35">
      <c r="B14" s="26" t="s">
        <v>704</v>
      </c>
    </row>
    <row r="15" spans="2:2" x14ac:dyDescent="0.35">
      <c r="B15" s="41" t="s">
        <v>665</v>
      </c>
    </row>
    <row r="16" spans="2:2" x14ac:dyDescent="0.35">
      <c r="B16" s="41" t="s">
        <v>666</v>
      </c>
    </row>
    <row r="17" spans="2:2" x14ac:dyDescent="0.35">
      <c r="B17" s="41" t="s">
        <v>667</v>
      </c>
    </row>
    <row r="18" spans="2:2" x14ac:dyDescent="0.35">
      <c r="B18" s="26" t="s">
        <v>705</v>
      </c>
    </row>
    <row r="19" spans="2:2" x14ac:dyDescent="0.35">
      <c r="B19" s="26" t="s">
        <v>707</v>
      </c>
    </row>
    <row r="20" spans="2:2" x14ac:dyDescent="0.35">
      <c r="B20" s="26" t="s">
        <v>618</v>
      </c>
    </row>
    <row r="22" spans="2:2" x14ac:dyDescent="0.35">
      <c r="B22" s="145" t="s">
        <v>420</v>
      </c>
    </row>
    <row r="23" spans="2:2" x14ac:dyDescent="0.35">
      <c r="B23" s="26" t="s">
        <v>619</v>
      </c>
    </row>
    <row r="24" spans="2:2" x14ac:dyDescent="0.35">
      <c r="B24" s="26" t="s">
        <v>620</v>
      </c>
    </row>
    <row r="25" spans="2:2" x14ac:dyDescent="0.35">
      <c r="B25" s="26" t="s">
        <v>708</v>
      </c>
    </row>
    <row r="26" spans="2:2" x14ac:dyDescent="0.35">
      <c r="B26" s="26" t="s">
        <v>668</v>
      </c>
    </row>
    <row r="27" spans="2:2" x14ac:dyDescent="0.35">
      <c r="B27" s="26" t="s">
        <v>621</v>
      </c>
    </row>
    <row r="28" spans="2:2" x14ac:dyDescent="0.35">
      <c r="B28" s="26" t="s">
        <v>662</v>
      </c>
    </row>
    <row r="29" spans="2:2" x14ac:dyDescent="0.35">
      <c r="B29" s="26" t="s">
        <v>622</v>
      </c>
    </row>
    <row r="30" spans="2:2" x14ac:dyDescent="0.35">
      <c r="B30" s="26" t="s">
        <v>595</v>
      </c>
    </row>
    <row r="31" spans="2:2" x14ac:dyDescent="0.35">
      <c r="B31" s="26" t="s">
        <v>669</v>
      </c>
    </row>
    <row r="32" spans="2:2" x14ac:dyDescent="0.35">
      <c r="B32" s="26" t="s">
        <v>314</v>
      </c>
    </row>
    <row r="33" spans="1:2" x14ac:dyDescent="0.35">
      <c r="B33" s="26" t="s">
        <v>670</v>
      </c>
    </row>
    <row r="34" spans="1:2" x14ac:dyDescent="0.35">
      <c r="B34" s="26" t="s">
        <v>671</v>
      </c>
    </row>
    <row r="36" spans="1:2" x14ac:dyDescent="0.35">
      <c r="B36" s="26" t="s">
        <v>672</v>
      </c>
    </row>
    <row r="37" spans="1:2" x14ac:dyDescent="0.35">
      <c r="B37" s="26" t="s">
        <v>437</v>
      </c>
    </row>
    <row r="38" spans="1:2" x14ac:dyDescent="0.35">
      <c r="B38" s="26" t="s">
        <v>754</v>
      </c>
    </row>
    <row r="39" spans="1:2" x14ac:dyDescent="0.35">
      <c r="B39" s="41" t="s">
        <v>438</v>
      </c>
    </row>
    <row r="40" spans="1:2" x14ac:dyDescent="0.35">
      <c r="B40" s="41"/>
    </row>
    <row r="41" spans="1:2" x14ac:dyDescent="0.35">
      <c r="B41" s="145" t="s">
        <v>612</v>
      </c>
    </row>
    <row r="42" spans="1:2" x14ac:dyDescent="0.35">
      <c r="A42" s="148"/>
      <c r="B42" s="26" t="s">
        <v>623</v>
      </c>
    </row>
    <row r="43" spans="1:2" x14ac:dyDescent="0.35">
      <c r="A43" s="149"/>
      <c r="B43" s="26" t="s">
        <v>624</v>
      </c>
    </row>
    <row r="44" spans="1:2" x14ac:dyDescent="0.35">
      <c r="A44" s="150" t="s">
        <v>613</v>
      </c>
      <c r="B44" s="146" t="s">
        <v>632</v>
      </c>
    </row>
    <row r="45" spans="1:2" x14ac:dyDescent="0.35">
      <c r="A45" s="151">
        <v>1</v>
      </c>
      <c r="B45" s="26" t="s">
        <v>625</v>
      </c>
    </row>
    <row r="46" spans="1:2" x14ac:dyDescent="0.35">
      <c r="A46" s="152">
        <v>2</v>
      </c>
      <c r="B46" s="26" t="s">
        <v>626</v>
      </c>
    </row>
    <row r="47" spans="1:2" ht="13.3" thickBot="1" x14ac:dyDescent="0.4">
      <c r="A47" s="153">
        <v>3</v>
      </c>
      <c r="B47" s="26" t="s">
        <v>627</v>
      </c>
    </row>
    <row r="48" spans="1:2" ht="13.3" thickBot="1" x14ac:dyDescent="0.4">
      <c r="A48" s="154"/>
      <c r="B48" s="146" t="s">
        <v>628</v>
      </c>
    </row>
    <row r="49" spans="1:2" x14ac:dyDescent="0.35">
      <c r="A49" s="155"/>
      <c r="B49" s="146" t="s">
        <v>629</v>
      </c>
    </row>
    <row r="50" spans="1:2" x14ac:dyDescent="0.35">
      <c r="A50" s="156"/>
      <c r="B50" s="146" t="s">
        <v>630</v>
      </c>
    </row>
    <row r="51" spans="1:2" x14ac:dyDescent="0.35">
      <c r="A51" s="157"/>
      <c r="B51" s="146" t="s">
        <v>631</v>
      </c>
    </row>
    <row r="52" spans="1:2" x14ac:dyDescent="0.35">
      <c r="A52" s="158" t="s">
        <v>613</v>
      </c>
      <c r="B52" s="146" t="s">
        <v>633</v>
      </c>
    </row>
    <row r="54" spans="1:2" x14ac:dyDescent="0.35">
      <c r="B54" s="145" t="s">
        <v>541</v>
      </c>
    </row>
    <row r="55" spans="1:2" x14ac:dyDescent="0.35">
      <c r="B55" s="26" t="s">
        <v>542</v>
      </c>
    </row>
    <row r="56" spans="1:2" x14ac:dyDescent="0.35">
      <c r="B56" s="26" t="s">
        <v>439</v>
      </c>
    </row>
    <row r="57" spans="1:2" x14ac:dyDescent="0.35">
      <c r="B57" s="26" t="s">
        <v>419</v>
      </c>
    </row>
    <row r="58" spans="1:2" x14ac:dyDescent="0.35">
      <c r="B58" s="41" t="s">
        <v>430</v>
      </c>
    </row>
    <row r="60" spans="1:2" x14ac:dyDescent="0.35">
      <c r="B60" s="145" t="s">
        <v>424</v>
      </c>
    </row>
    <row r="61" spans="1:2" x14ac:dyDescent="0.35">
      <c r="B61" s="26" t="s">
        <v>440</v>
      </c>
    </row>
    <row r="62" spans="1:2" x14ac:dyDescent="0.35">
      <c r="B62" s="26" t="s">
        <v>425</v>
      </c>
    </row>
    <row r="63" spans="1:2" x14ac:dyDescent="0.35">
      <c r="B63" s="26" t="s">
        <v>441</v>
      </c>
    </row>
    <row r="64" spans="1:2" x14ac:dyDescent="0.35">
      <c r="B64" s="26" t="s">
        <v>426</v>
      </c>
    </row>
    <row r="65" spans="2:2" x14ac:dyDescent="0.35">
      <c r="B65" s="26" t="s">
        <v>442</v>
      </c>
    </row>
    <row r="66" spans="2:2" x14ac:dyDescent="0.35">
      <c r="B66" s="26" t="s">
        <v>923</v>
      </c>
    </row>
    <row r="67" spans="2:2" x14ac:dyDescent="0.35">
      <c r="B67" s="26" t="s">
        <v>924</v>
      </c>
    </row>
    <row r="68" spans="2:2" x14ac:dyDescent="0.35">
      <c r="B68" s="26" t="s">
        <v>443</v>
      </c>
    </row>
    <row r="70" spans="2:2" x14ac:dyDescent="0.35">
      <c r="B70" s="145" t="s">
        <v>423</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925</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428</v>
      </c>
    </row>
    <row r="77" spans="2:2" x14ac:dyDescent="0.35">
      <c r="B77" s="26" t="s">
        <v>427</v>
      </c>
    </row>
    <row r="78" spans="2:2" x14ac:dyDescent="0.35">
      <c r="B78" s="26" t="s">
        <v>431</v>
      </c>
    </row>
    <row r="79" spans="2:2" x14ac:dyDescent="0.35">
      <c r="B79" s="26" t="s">
        <v>917</v>
      </c>
    </row>
    <row r="80" spans="2:2" x14ac:dyDescent="0.35">
      <c r="B80" s="26" t="s">
        <v>918</v>
      </c>
    </row>
    <row r="81" spans="2:2" x14ac:dyDescent="0.35">
      <c r="B81" s="26" t="s">
        <v>926</v>
      </c>
    </row>
    <row r="83" spans="2:2" x14ac:dyDescent="0.35">
      <c r="B83" s="145" t="s">
        <v>432</v>
      </c>
    </row>
    <row r="84" spans="2:2" x14ac:dyDescent="0.35">
      <c r="B84" s="26" t="s">
        <v>673</v>
      </c>
    </row>
    <row r="85" spans="2:2" x14ac:dyDescent="0.35">
      <c r="B85" s="26" t="s">
        <v>927</v>
      </c>
    </row>
    <row r="86" spans="2:2" x14ac:dyDescent="0.35">
      <c r="B86" s="26" t="s">
        <v>479</v>
      </c>
    </row>
    <row r="87" spans="2:2" x14ac:dyDescent="0.35">
      <c r="B87" s="26" t="s">
        <v>429</v>
      </c>
    </row>
    <row r="88" spans="2:2" x14ac:dyDescent="0.35">
      <c r="B88" s="26" t="s">
        <v>444</v>
      </c>
    </row>
    <row r="89" spans="2:2" x14ac:dyDescent="0.35">
      <c r="B89" s="26" t="s">
        <v>433</v>
      </c>
    </row>
    <row r="90" spans="2:2" x14ac:dyDescent="0.35">
      <c r="B90" s="26" t="s">
        <v>634</v>
      </c>
    </row>
    <row r="91" spans="2:2" x14ac:dyDescent="0.35">
      <c r="B91" s="26" t="s">
        <v>480</v>
      </c>
    </row>
    <row r="92" spans="2:2" x14ac:dyDescent="0.35">
      <c r="B92" s="26" t="s">
        <v>928</v>
      </c>
    </row>
    <row r="115" spans="2:2" x14ac:dyDescent="0.35">
      <c r="B115" s="147" t="s">
        <v>596</v>
      </c>
    </row>
    <row r="151" spans="2:2" x14ac:dyDescent="0.35">
      <c r="B151" s="147" t="s">
        <v>496</v>
      </c>
    </row>
    <row r="192" spans="2:2" x14ac:dyDescent="0.35">
      <c r="B192" s="147" t="s">
        <v>709</v>
      </c>
    </row>
    <row r="235" spans="2:2" x14ac:dyDescent="0.35">
      <c r="B235" s="147" t="s">
        <v>721</v>
      </c>
    </row>
    <row r="276" spans="2:2" x14ac:dyDescent="0.35">
      <c r="B276" s="147" t="s">
        <v>674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558</v>
      </c>
      <c r="B1" s="132" t="s">
        <v>575</v>
      </c>
      <c r="C1" s="25" t="s">
        <v>185</v>
      </c>
      <c r="D1" s="25" t="s">
        <v>569</v>
      </c>
      <c r="E1" s="25" t="s">
        <v>564</v>
      </c>
      <c r="F1" s="25" t="s">
        <v>565</v>
      </c>
      <c r="G1" s="25" t="s">
        <v>566</v>
      </c>
      <c r="H1" s="25" t="s">
        <v>567</v>
      </c>
      <c r="I1" s="25" t="s">
        <v>568</v>
      </c>
      <c r="J1" s="25" t="s">
        <v>570</v>
      </c>
      <c r="K1" s="25" t="s">
        <v>571</v>
      </c>
      <c r="L1" s="25" t="s">
        <v>572</v>
      </c>
      <c r="M1" s="25" t="s">
        <v>573</v>
      </c>
      <c r="N1" s="181" t="s">
        <v>610</v>
      </c>
      <c r="O1" s="25" t="s">
        <v>559</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574</v>
      </c>
      <c r="C2" s="135">
        <v>20</v>
      </c>
      <c r="D2" s="28" t="s">
        <v>1</v>
      </c>
      <c r="E2" s="28" t="s">
        <v>1</v>
      </c>
      <c r="F2" s="28" t="s">
        <v>1</v>
      </c>
      <c r="G2" s="28" t="s">
        <v>1</v>
      </c>
      <c r="H2" s="28" t="s">
        <v>1</v>
      </c>
      <c r="I2" s="28" t="s">
        <v>1</v>
      </c>
      <c r="J2" s="28"/>
      <c r="K2" s="28"/>
      <c r="L2" s="28"/>
      <c r="M2" s="28"/>
      <c r="N2" s="182" t="s">
        <v>911</v>
      </c>
      <c r="O2" s="136" t="s">
        <v>84</v>
      </c>
    </row>
    <row r="3" spans="1:37" ht="13.3" thickBot="1" x14ac:dyDescent="0.4">
      <c r="A3" s="73" t="s">
        <v>187</v>
      </c>
      <c r="B3" s="134" t="s">
        <v>574</v>
      </c>
      <c r="C3" s="109">
        <v>25</v>
      </c>
      <c r="D3" s="28" t="s">
        <v>864</v>
      </c>
      <c r="E3" s="28" t="s">
        <v>1</v>
      </c>
      <c r="F3" s="28" t="s">
        <v>1</v>
      </c>
      <c r="G3" s="28" t="s">
        <v>1</v>
      </c>
      <c r="H3" s="28" t="s">
        <v>1</v>
      </c>
      <c r="I3" s="28" t="s">
        <v>1</v>
      </c>
      <c r="J3" s="28" t="s">
        <v>1</v>
      </c>
      <c r="K3" s="28" t="s">
        <v>1</v>
      </c>
      <c r="L3" s="28" t="s">
        <v>1</v>
      </c>
      <c r="M3" s="28"/>
      <c r="N3" s="182" t="s">
        <v>870</v>
      </c>
      <c r="O3" s="136" t="s">
        <v>520</v>
      </c>
    </row>
    <row r="4" spans="1:37" ht="13.3" thickBot="1" x14ac:dyDescent="0.4">
      <c r="A4" s="73" t="s">
        <v>188</v>
      </c>
      <c r="B4" s="134" t="s">
        <v>574</v>
      </c>
      <c r="C4" s="109">
        <v>25</v>
      </c>
      <c r="D4" s="28" t="s">
        <v>864</v>
      </c>
      <c r="E4" s="28" t="s">
        <v>1</v>
      </c>
      <c r="F4" s="28" t="s">
        <v>1</v>
      </c>
      <c r="G4" s="28" t="s">
        <v>1</v>
      </c>
      <c r="H4" s="28" t="s">
        <v>1</v>
      </c>
      <c r="I4" s="28" t="s">
        <v>1</v>
      </c>
      <c r="J4" s="28" t="s">
        <v>1</v>
      </c>
      <c r="K4" s="28" t="s">
        <v>1</v>
      </c>
      <c r="L4" s="28" t="s">
        <v>1</v>
      </c>
      <c r="M4" s="28"/>
      <c r="N4" s="182" t="s">
        <v>871</v>
      </c>
      <c r="O4" s="136" t="s">
        <v>520</v>
      </c>
    </row>
    <row r="5" spans="1:37" ht="13.3" thickBot="1" x14ac:dyDescent="0.4">
      <c r="A5" s="73" t="s">
        <v>755</v>
      </c>
      <c r="B5" s="134" t="s">
        <v>574</v>
      </c>
      <c r="C5" s="109">
        <v>65</v>
      </c>
      <c r="D5" s="28" t="s">
        <v>865</v>
      </c>
      <c r="E5" s="28" t="s">
        <v>1</v>
      </c>
      <c r="F5" s="28" t="s">
        <v>1</v>
      </c>
      <c r="G5" s="28" t="s">
        <v>1</v>
      </c>
      <c r="H5" s="28" t="s">
        <v>1</v>
      </c>
      <c r="I5" s="28" t="s">
        <v>1</v>
      </c>
      <c r="J5" s="28" t="s">
        <v>1</v>
      </c>
      <c r="K5" s="28"/>
      <c r="L5" s="28" t="s">
        <v>1</v>
      </c>
      <c r="M5" s="28"/>
      <c r="N5" s="182" t="s">
        <v>914</v>
      </c>
      <c r="O5" s="136" t="s">
        <v>560</v>
      </c>
    </row>
    <row r="6" spans="1:37" ht="13.3" thickBot="1" x14ac:dyDescent="0.4">
      <c r="A6" s="73" t="s">
        <v>756</v>
      </c>
      <c r="B6" s="134" t="s">
        <v>574</v>
      </c>
      <c r="C6" s="109">
        <v>80</v>
      </c>
      <c r="D6" s="28" t="s">
        <v>865</v>
      </c>
      <c r="E6" s="28" t="s">
        <v>1</v>
      </c>
      <c r="F6" s="28" t="s">
        <v>1</v>
      </c>
      <c r="G6" s="28" t="s">
        <v>1</v>
      </c>
      <c r="H6" s="28" t="s">
        <v>1</v>
      </c>
      <c r="I6" s="28" t="s">
        <v>1</v>
      </c>
      <c r="J6" s="28" t="s">
        <v>1</v>
      </c>
      <c r="K6" s="28"/>
      <c r="L6" s="28" t="s">
        <v>1</v>
      </c>
      <c r="M6" s="28"/>
      <c r="N6" s="182" t="s">
        <v>914</v>
      </c>
      <c r="O6" s="136" t="s">
        <v>560</v>
      </c>
    </row>
    <row r="7" spans="1:37" ht="13.3" thickBot="1" x14ac:dyDescent="0.4">
      <c r="A7" s="73" t="s">
        <v>757</v>
      </c>
      <c r="B7" s="134" t="s">
        <v>574</v>
      </c>
      <c r="C7" s="109">
        <v>93</v>
      </c>
      <c r="D7" s="28" t="s">
        <v>865</v>
      </c>
      <c r="E7" s="28" t="s">
        <v>1</v>
      </c>
      <c r="F7" s="28" t="s">
        <v>1</v>
      </c>
      <c r="G7" s="28" t="s">
        <v>1</v>
      </c>
      <c r="H7" s="28" t="s">
        <v>1</v>
      </c>
      <c r="I7" s="28" t="s">
        <v>1</v>
      </c>
      <c r="J7" s="28" t="s">
        <v>1</v>
      </c>
      <c r="K7" s="28"/>
      <c r="L7" s="28" t="s">
        <v>1</v>
      </c>
      <c r="M7" s="28"/>
      <c r="N7" s="182" t="s">
        <v>914</v>
      </c>
      <c r="O7" s="136" t="s">
        <v>560</v>
      </c>
    </row>
    <row r="8" spans="1:37" ht="13.3" thickBot="1" x14ac:dyDescent="0.4">
      <c r="A8" s="73" t="s">
        <v>758</v>
      </c>
      <c r="B8" s="134" t="s">
        <v>574</v>
      </c>
      <c r="C8" s="109">
        <v>110</v>
      </c>
      <c r="D8" s="28" t="s">
        <v>865</v>
      </c>
      <c r="E8" s="28" t="s">
        <v>1</v>
      </c>
      <c r="F8" s="28" t="s">
        <v>1</v>
      </c>
      <c r="G8" s="28" t="s">
        <v>1</v>
      </c>
      <c r="H8" s="28" t="s">
        <v>1</v>
      </c>
      <c r="I8" s="28" t="s">
        <v>1</v>
      </c>
      <c r="J8" s="28" t="s">
        <v>1</v>
      </c>
      <c r="K8" s="28"/>
      <c r="L8" s="28" t="s">
        <v>1</v>
      </c>
      <c r="M8" s="28"/>
      <c r="N8" s="182" t="s">
        <v>914</v>
      </c>
      <c r="O8" s="136" t="s">
        <v>560</v>
      </c>
    </row>
    <row r="9" spans="1:37" ht="13.3" thickBot="1" x14ac:dyDescent="0.4">
      <c r="A9" s="73" t="s">
        <v>759</v>
      </c>
      <c r="B9" s="134" t="s">
        <v>574</v>
      </c>
      <c r="C9" s="109">
        <v>124</v>
      </c>
      <c r="D9" s="28" t="s">
        <v>865</v>
      </c>
      <c r="E9" s="28" t="s">
        <v>1</v>
      </c>
      <c r="F9" s="28" t="s">
        <v>1</v>
      </c>
      <c r="G9" s="28" t="s">
        <v>1</v>
      </c>
      <c r="H9" s="28" t="s">
        <v>1</v>
      </c>
      <c r="I9" s="28" t="s">
        <v>1</v>
      </c>
      <c r="J9" s="28" t="s">
        <v>1</v>
      </c>
      <c r="K9" s="28"/>
      <c r="L9" s="28" t="s">
        <v>1</v>
      </c>
      <c r="M9" s="28"/>
      <c r="N9" s="182" t="s">
        <v>914</v>
      </c>
      <c r="O9" s="136" t="s">
        <v>560</v>
      </c>
    </row>
    <row r="10" spans="1:37" ht="13.3" thickBot="1" x14ac:dyDescent="0.4">
      <c r="A10" s="73" t="s">
        <v>760</v>
      </c>
      <c r="B10" s="134" t="s">
        <v>574</v>
      </c>
      <c r="C10" s="109">
        <v>135</v>
      </c>
      <c r="D10" s="28" t="s">
        <v>865</v>
      </c>
      <c r="E10" s="28" t="s">
        <v>1</v>
      </c>
      <c r="F10" s="28" t="s">
        <v>1</v>
      </c>
      <c r="G10" s="28" t="s">
        <v>1</v>
      </c>
      <c r="H10" s="28" t="s">
        <v>1</v>
      </c>
      <c r="I10" s="28" t="s">
        <v>1</v>
      </c>
      <c r="J10" s="28" t="s">
        <v>1</v>
      </c>
      <c r="K10" s="28"/>
      <c r="L10" s="28" t="s">
        <v>1</v>
      </c>
      <c r="M10" s="28"/>
      <c r="N10" s="182" t="s">
        <v>914</v>
      </c>
      <c r="O10" s="136" t="s">
        <v>560</v>
      </c>
    </row>
    <row r="11" spans="1:37" ht="13.3" thickBot="1" x14ac:dyDescent="0.4">
      <c r="A11" s="73" t="s">
        <v>761</v>
      </c>
      <c r="B11" s="134" t="s">
        <v>574</v>
      </c>
      <c r="C11" s="109">
        <v>86</v>
      </c>
      <c r="D11" s="28" t="s">
        <v>865</v>
      </c>
      <c r="E11" s="28" t="s">
        <v>1</v>
      </c>
      <c r="F11" s="28" t="s">
        <v>1</v>
      </c>
      <c r="G11" s="28" t="s">
        <v>1</v>
      </c>
      <c r="H11" s="28" t="s">
        <v>1</v>
      </c>
      <c r="I11" s="28" t="s">
        <v>1</v>
      </c>
      <c r="J11" s="28" t="s">
        <v>1</v>
      </c>
      <c r="K11" s="28"/>
      <c r="L11" s="28" t="s">
        <v>1</v>
      </c>
      <c r="M11" s="28"/>
      <c r="N11" s="182" t="s">
        <v>914</v>
      </c>
      <c r="O11" s="136" t="s">
        <v>560</v>
      </c>
    </row>
    <row r="12" spans="1:37" ht="13.3" thickBot="1" x14ac:dyDescent="0.4">
      <c r="A12" s="73" t="s">
        <v>172</v>
      </c>
      <c r="B12" s="134" t="s">
        <v>574</v>
      </c>
      <c r="C12" s="109">
        <v>50</v>
      </c>
      <c r="D12" s="28" t="s">
        <v>1</v>
      </c>
      <c r="E12" s="28" t="s">
        <v>1</v>
      </c>
      <c r="F12" s="28" t="s">
        <v>1</v>
      </c>
      <c r="G12" s="28" t="s">
        <v>1</v>
      </c>
      <c r="H12" s="28" t="s">
        <v>1</v>
      </c>
      <c r="I12" s="28" t="s">
        <v>1</v>
      </c>
      <c r="J12" s="28" t="s">
        <v>1</v>
      </c>
      <c r="K12" s="28" t="s">
        <v>1</v>
      </c>
      <c r="L12" s="28" t="s">
        <v>1</v>
      </c>
      <c r="M12" s="28"/>
      <c r="N12" s="182" t="s">
        <v>915</v>
      </c>
      <c r="O12" s="136" t="s">
        <v>561</v>
      </c>
    </row>
    <row r="13" spans="1:37" ht="13.3" thickBot="1" x14ac:dyDescent="0.4">
      <c r="A13" s="73" t="s">
        <v>171</v>
      </c>
      <c r="B13" s="134" t="s">
        <v>574</v>
      </c>
      <c r="C13" s="109">
        <v>55</v>
      </c>
      <c r="D13" s="28" t="s">
        <v>1</v>
      </c>
      <c r="E13" s="28" t="s">
        <v>1</v>
      </c>
      <c r="F13" s="28" t="s">
        <v>1</v>
      </c>
      <c r="G13" s="28" t="s">
        <v>1</v>
      </c>
      <c r="H13" s="28" t="s">
        <v>1</v>
      </c>
      <c r="I13" s="28" t="s">
        <v>1</v>
      </c>
      <c r="J13" s="28" t="s">
        <v>1</v>
      </c>
      <c r="K13" s="28" t="s">
        <v>1</v>
      </c>
      <c r="L13" s="28" t="s">
        <v>1</v>
      </c>
      <c r="M13" s="28"/>
      <c r="N13" s="182" t="s">
        <v>866</v>
      </c>
      <c r="O13" s="136" t="s">
        <v>85</v>
      </c>
    </row>
    <row r="14" spans="1:37" ht="13.3" thickBot="1" x14ac:dyDescent="0.4">
      <c r="A14" s="73" t="s">
        <v>189</v>
      </c>
      <c r="B14" s="134" t="s">
        <v>919</v>
      </c>
      <c r="C14" s="109">
        <v>50</v>
      </c>
      <c r="D14" s="28" t="s">
        <v>1</v>
      </c>
      <c r="E14" s="28" t="s">
        <v>1</v>
      </c>
      <c r="F14" s="28" t="s">
        <v>1</v>
      </c>
      <c r="G14" s="28" t="s">
        <v>1</v>
      </c>
      <c r="H14" s="28" t="s">
        <v>1</v>
      </c>
      <c r="I14" s="28" t="s">
        <v>1</v>
      </c>
      <c r="J14" s="28" t="s">
        <v>1</v>
      </c>
      <c r="K14" s="28"/>
      <c r="L14" s="28" t="s">
        <v>1</v>
      </c>
      <c r="M14" s="28" t="s">
        <v>1</v>
      </c>
      <c r="N14" s="182" t="s">
        <v>920</v>
      </c>
      <c r="O14" s="136" t="s">
        <v>562</v>
      </c>
    </row>
    <row r="15" spans="1:37" ht="13.3" thickBot="1" x14ac:dyDescent="0.4">
      <c r="A15" s="73" t="s">
        <v>190</v>
      </c>
      <c r="B15" s="134" t="s">
        <v>574</v>
      </c>
      <c r="C15" s="109">
        <v>55</v>
      </c>
      <c r="D15" s="28" t="s">
        <v>1</v>
      </c>
      <c r="E15" s="28" t="s">
        <v>1</v>
      </c>
      <c r="F15" s="28" t="s">
        <v>1</v>
      </c>
      <c r="G15" s="28" t="s">
        <v>1</v>
      </c>
      <c r="H15" s="28" t="s">
        <v>1</v>
      </c>
      <c r="I15" s="28" t="s">
        <v>1</v>
      </c>
      <c r="J15" s="28" t="s">
        <v>1</v>
      </c>
      <c r="K15" s="28"/>
      <c r="L15" s="28"/>
      <c r="M15" s="28"/>
      <c r="N15" s="182" t="s">
        <v>867</v>
      </c>
      <c r="O15" s="136" t="s">
        <v>563</v>
      </c>
    </row>
    <row r="16" spans="1:37" ht="13.3" thickBot="1" x14ac:dyDescent="0.4">
      <c r="A16" s="73" t="s">
        <v>235</v>
      </c>
      <c r="B16" s="134" t="s">
        <v>574</v>
      </c>
      <c r="C16" s="109">
        <v>15</v>
      </c>
      <c r="D16" s="28"/>
      <c r="E16" s="28" t="s">
        <v>1</v>
      </c>
      <c r="F16" s="28" t="s">
        <v>1</v>
      </c>
      <c r="G16" s="28" t="s">
        <v>1</v>
      </c>
      <c r="H16" s="28" t="s">
        <v>1</v>
      </c>
      <c r="I16" s="28"/>
      <c r="J16" s="28"/>
      <c r="K16" s="28"/>
      <c r="L16" s="28"/>
      <c r="M16" s="28"/>
      <c r="N16" s="182" t="s">
        <v>868</v>
      </c>
      <c r="O16" s="137" t="s">
        <v>184</v>
      </c>
    </row>
    <row r="17" spans="1:15" ht="13.3" thickBot="1" x14ac:dyDescent="0.4">
      <c r="A17" s="73" t="s">
        <v>636</v>
      </c>
      <c r="B17" s="134" t="s">
        <v>574</v>
      </c>
      <c r="C17" s="109">
        <v>5</v>
      </c>
      <c r="D17" s="28"/>
      <c r="E17" s="28" t="s">
        <v>1</v>
      </c>
      <c r="F17" s="28" t="s">
        <v>1</v>
      </c>
      <c r="G17" s="28" t="s">
        <v>1</v>
      </c>
      <c r="H17" s="28" t="s">
        <v>1</v>
      </c>
      <c r="I17" s="28" t="s">
        <v>1</v>
      </c>
      <c r="J17" s="28" t="s">
        <v>1</v>
      </c>
      <c r="K17" s="28"/>
      <c r="L17" s="28" t="s">
        <v>1</v>
      </c>
      <c r="M17" s="28"/>
      <c r="N17" s="182" t="s">
        <v>868</v>
      </c>
      <c r="O17" s="136" t="s">
        <v>648</v>
      </c>
    </row>
    <row r="18" spans="1:15" ht="13.3" thickBot="1" x14ac:dyDescent="0.4">
      <c r="A18" s="73" t="s">
        <v>882</v>
      </c>
      <c r="B18" s="134" t="s">
        <v>574</v>
      </c>
      <c r="C18" s="109">
        <v>6</v>
      </c>
      <c r="D18" s="28" t="s">
        <v>864</v>
      </c>
      <c r="E18" s="28" t="s">
        <v>1</v>
      </c>
      <c r="F18" s="28" t="s">
        <v>1</v>
      </c>
      <c r="G18" s="28"/>
      <c r="H18" s="28" t="s">
        <v>1</v>
      </c>
      <c r="I18" s="28" t="s">
        <v>1</v>
      </c>
      <c r="J18" s="28" t="s">
        <v>1</v>
      </c>
      <c r="K18" s="28"/>
      <c r="L18" s="28"/>
      <c r="M18" s="28"/>
      <c r="N18" s="182" t="s">
        <v>885</v>
      </c>
      <c r="O18" s="136" t="s">
        <v>886</v>
      </c>
    </row>
    <row r="19" spans="1:15" ht="13.3" thickBot="1" x14ac:dyDescent="0.4">
      <c r="A19" s="73" t="s">
        <v>883</v>
      </c>
      <c r="B19" s="134" t="s">
        <v>574</v>
      </c>
      <c r="C19" s="109">
        <v>15</v>
      </c>
      <c r="D19" s="28" t="s">
        <v>611</v>
      </c>
      <c r="E19" s="28" t="s">
        <v>1</v>
      </c>
      <c r="F19" s="28" t="s">
        <v>1</v>
      </c>
      <c r="G19" s="28"/>
      <c r="H19" s="28" t="s">
        <v>1</v>
      </c>
      <c r="I19" s="28" t="s">
        <v>1</v>
      </c>
      <c r="J19" s="28"/>
      <c r="K19" s="28" t="s">
        <v>1</v>
      </c>
      <c r="L19" s="28" t="s">
        <v>1</v>
      </c>
      <c r="M19" s="28"/>
      <c r="N19" s="182" t="s">
        <v>904</v>
      </c>
      <c r="O19" s="136" t="s">
        <v>888</v>
      </c>
    </row>
    <row r="20" spans="1:15" ht="13.3" thickBot="1" x14ac:dyDescent="0.4">
      <c r="A20" s="73" t="s">
        <v>903</v>
      </c>
      <c r="B20" s="134" t="s">
        <v>574</v>
      </c>
      <c r="C20" s="109">
        <v>15</v>
      </c>
      <c r="D20" s="28" t="s">
        <v>611</v>
      </c>
      <c r="E20" s="28" t="s">
        <v>1</v>
      </c>
      <c r="F20" s="28" t="s">
        <v>1</v>
      </c>
      <c r="G20" s="28"/>
      <c r="H20" s="28" t="s">
        <v>1</v>
      </c>
      <c r="I20" s="28" t="s">
        <v>1</v>
      </c>
      <c r="J20" s="28"/>
      <c r="K20" s="28" t="s">
        <v>1</v>
      </c>
      <c r="L20" s="28" t="s">
        <v>1</v>
      </c>
      <c r="M20" s="28"/>
      <c r="N20" s="182" t="s">
        <v>904</v>
      </c>
      <c r="O20" s="136" t="s">
        <v>888</v>
      </c>
    </row>
    <row r="21" spans="1:15" ht="13.3" thickBot="1" x14ac:dyDescent="0.4">
      <c r="A21" s="73" t="s">
        <v>191</v>
      </c>
      <c r="B21" s="134" t="s">
        <v>574</v>
      </c>
      <c r="C21" s="109">
        <v>15</v>
      </c>
      <c r="D21" s="28" t="s">
        <v>864</v>
      </c>
      <c r="E21" s="28" t="s">
        <v>1</v>
      </c>
      <c r="F21" s="28" t="s">
        <v>1</v>
      </c>
      <c r="G21" s="28" t="s">
        <v>1</v>
      </c>
      <c r="H21" s="28" t="s">
        <v>1</v>
      </c>
      <c r="I21" s="28" t="s">
        <v>1</v>
      </c>
      <c r="J21" s="28"/>
      <c r="K21" s="28" t="s">
        <v>1</v>
      </c>
      <c r="L21" s="28" t="s">
        <v>1</v>
      </c>
      <c r="M21" s="28"/>
      <c r="N21" s="185" t="s">
        <v>884</v>
      </c>
      <c r="O21" s="136" t="s">
        <v>737</v>
      </c>
    </row>
  </sheetData>
  <conditionalFormatting sqref="B2:B17 B21:B22">
    <cfRule type="expression" dxfId="963" priority="14">
      <formula>B2="Exclude"</formula>
    </cfRule>
  </conditionalFormatting>
  <conditionalFormatting sqref="A21 A2:A16">
    <cfRule type="expression" dxfId="962" priority="12">
      <formula>B2="Exclude"</formula>
    </cfRule>
  </conditionalFormatting>
  <conditionalFormatting sqref="A17">
    <cfRule type="expression" dxfId="961" priority="9">
      <formula>B17="Exclude"</formula>
    </cfRule>
  </conditionalFormatting>
  <conditionalFormatting sqref="B6:B11">
    <cfRule type="expression" dxfId="960" priority="8">
      <formula>B6="Exclude"</formula>
    </cfRule>
  </conditionalFormatting>
  <conditionalFormatting sqref="B19">
    <cfRule type="expression" dxfId="959" priority="6">
      <formula>B19="Exclude"</formula>
    </cfRule>
  </conditionalFormatting>
  <conditionalFormatting sqref="A19">
    <cfRule type="expression" dxfId="958" priority="5">
      <formula>B19="Exclude"</formula>
    </cfRule>
  </conditionalFormatting>
  <conditionalFormatting sqref="B18">
    <cfRule type="expression" dxfId="957" priority="4">
      <formula>B18="Exclude"</formula>
    </cfRule>
  </conditionalFormatting>
  <conditionalFormatting sqref="A18">
    <cfRule type="expression" dxfId="956" priority="3">
      <formula>B18="Exclude"</formula>
    </cfRule>
  </conditionalFormatting>
  <conditionalFormatting sqref="B20">
    <cfRule type="expression" dxfId="955" priority="2">
      <formula>B20="Exclude"</formula>
    </cfRule>
  </conditionalFormatting>
  <conditionalFormatting sqref="A20">
    <cfRule type="expression" dxfId="95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458</v>
      </c>
      <c r="D1" s="104" t="s">
        <v>491</v>
      </c>
      <c r="F1" s="103" t="s">
        <v>459</v>
      </c>
      <c r="H1" s="49" t="s">
        <v>468</v>
      </c>
      <c r="I1" s="57"/>
      <c r="J1" s="57"/>
      <c r="K1" s="57"/>
      <c r="L1" s="57"/>
      <c r="M1" s="57"/>
      <c r="N1" s="58"/>
      <c r="O1" s="67"/>
      <c r="P1" s="67"/>
      <c r="R1" s="122" t="s">
        <v>556</v>
      </c>
      <c r="S1" s="114"/>
      <c r="T1" s="141" t="str">
        <f>IF(profile="","No profile loaded",profile)</f>
        <v>No profile loaded</v>
      </c>
      <c r="U1" s="141"/>
      <c r="V1" s="142" t="str">
        <f ca="1">Profiles!D4</f>
        <v/>
      </c>
      <c r="BA1" s="76" t="s">
        <v>469</v>
      </c>
      <c r="BB1" s="44" t="s">
        <v>469</v>
      </c>
    </row>
    <row r="2" spans="1:54" s="80" customFormat="1" ht="12.45" thickBot="1" x14ac:dyDescent="0.4">
      <c r="A2" s="78">
        <v>1</v>
      </c>
      <c r="B2" s="79" t="str">
        <f ca="1">"Required ("&amp;COUNTIF(Data!$BR:$BR,1)&amp;")"</f>
        <v>Required (5)</v>
      </c>
      <c r="D2" s="81"/>
      <c r="F2" s="81" t="s">
        <v>469</v>
      </c>
      <c r="H2" s="92" t="str">
        <f ca="1">Analysis!C18</f>
        <v>(#1) Vidgo with (+0 Add-Ons) / Spectrum TV Essentials (+0 Add-Ons)  [%100 of marked] for $30</v>
      </c>
      <c r="I2" s="93"/>
      <c r="J2" s="93"/>
      <c r="K2" s="93"/>
      <c r="L2" s="93"/>
      <c r="M2" s="93"/>
      <c r="N2" s="93"/>
      <c r="O2" s="93"/>
      <c r="P2" s="94"/>
      <c r="R2" s="122" t="s">
        <v>557</v>
      </c>
      <c r="S2" s="138"/>
      <c r="T2" s="139" t="str">
        <f>marker_pick</f>
        <v>3 - Mild Interest</v>
      </c>
      <c r="U2" s="139"/>
      <c r="V2" s="140" t="str">
        <f ca="1">COUNTIFS(Data!D:D,1)&amp;" marked"</f>
        <v>9 marked</v>
      </c>
      <c r="BA2" s="77" t="s">
        <v>470</v>
      </c>
      <c r="BB2" s="80" t="s">
        <v>857</v>
      </c>
    </row>
    <row r="3" spans="1:54" s="80" customFormat="1" x14ac:dyDescent="0.35">
      <c r="A3" s="78">
        <v>2</v>
      </c>
      <c r="B3" s="96" t="str">
        <f ca="1">"High Interest ("&amp;COUNTIF(Data!$BR:$BR,2)&amp;")"</f>
        <v>High Interest (2)</v>
      </c>
      <c r="D3" s="50"/>
      <c r="F3" s="97" t="s">
        <v>460</v>
      </c>
      <c r="H3" s="54" t="str">
        <f ca="1">Analysis!D18</f>
        <v>(#2) Spectrum TV Essentials with (+0 Add-Ons) / Vidgo (+0 Add-Ons)  [%100 of marked] for $30</v>
      </c>
      <c r="P3" s="82"/>
      <c r="R3" s="122" t="s">
        <v>477</v>
      </c>
      <c r="S3" s="111"/>
      <c r="T3" s="124" t="str">
        <f>IF(price_limit&gt;0,price_limit,"No Limit")</f>
        <v>No Limit</v>
      </c>
      <c r="U3" s="112"/>
      <c r="V3" s="113" t="str">
        <f>IF(ISNUMBER(price_limit),COUNTIF(WhatIf!G:G,"&gt;"&amp;price_limit)&amp;" exclusions","")</f>
        <v/>
      </c>
      <c r="BA3" s="77" t="s">
        <v>471</v>
      </c>
      <c r="BB3" s="80" t="s">
        <v>447</v>
      </c>
    </row>
    <row r="4" spans="1:54" s="80" customFormat="1" x14ac:dyDescent="0.35">
      <c r="A4" s="78">
        <v>3</v>
      </c>
      <c r="B4" s="98" t="str">
        <f ca="1">"Mild Interest ("&amp;COUNTIF(Data!$BR:$BR,3)&amp;")"</f>
        <v>Mild Interest (2)</v>
      </c>
      <c r="D4" s="106" t="s">
        <v>492</v>
      </c>
      <c r="F4" s="100" t="s">
        <v>461</v>
      </c>
      <c r="H4" s="55" t="str">
        <f ca="1">Analysis!E18</f>
        <v>(#3) Philo with (+0 Add-Ons) / Spectrum TV Essentials (+0 Add-Ons)  [%100 of marked] for $35</v>
      </c>
      <c r="I4" s="101"/>
      <c r="J4" s="101"/>
      <c r="K4" s="101"/>
      <c r="L4" s="101"/>
      <c r="M4" s="101"/>
      <c r="N4" s="101"/>
      <c r="O4" s="101"/>
      <c r="P4" s="102"/>
      <c r="R4" s="122" t="s">
        <v>597</v>
      </c>
      <c r="S4" s="111"/>
      <c r="T4" s="123" t="str">
        <f>IF(price_weight_used&lt;&gt;50,price_weight_used,"Price &amp; Networks - Equal Weighting")</f>
        <v>Price &amp; Networks - Equal Weighting</v>
      </c>
      <c r="U4" s="112"/>
      <c r="V4" s="113"/>
      <c r="BA4" s="77" t="s">
        <v>472</v>
      </c>
      <c r="BB4" s="80" t="s">
        <v>199</v>
      </c>
    </row>
    <row r="5" spans="1:54" x14ac:dyDescent="0.35">
      <c r="BA5" s="77" t="str">
        <f>Services!A2</f>
        <v>Philo</v>
      </c>
      <c r="BB5" s="44" t="s">
        <v>208</v>
      </c>
    </row>
    <row r="6" spans="1:54" s="90" customFormat="1" ht="24" x14ac:dyDescent="0.35">
      <c r="A6" s="87"/>
      <c r="B6" s="88" t="s">
        <v>447</v>
      </c>
      <c r="C6" s="89"/>
      <c r="D6" s="88" t="s">
        <v>199</v>
      </c>
      <c r="E6" s="89"/>
      <c r="F6" s="88" t="s">
        <v>208</v>
      </c>
      <c r="G6" s="89"/>
      <c r="H6" s="88" t="s">
        <v>455</v>
      </c>
      <c r="I6" s="89"/>
      <c r="J6" s="88" t="s">
        <v>282</v>
      </c>
      <c r="K6" s="89"/>
      <c r="L6" s="88" t="s">
        <v>448</v>
      </c>
      <c r="M6" s="89"/>
      <c r="N6" s="88" t="s">
        <v>456</v>
      </c>
      <c r="O6" s="89"/>
      <c r="P6" s="88" t="s">
        <v>457</v>
      </c>
      <c r="Q6" s="89"/>
      <c r="R6" s="88" t="s">
        <v>215</v>
      </c>
      <c r="S6" s="89"/>
      <c r="T6" s="88" t="s">
        <v>450</v>
      </c>
      <c r="U6" s="89"/>
      <c r="V6" s="88" t="s">
        <v>207</v>
      </c>
      <c r="W6" s="89"/>
      <c r="X6" s="88" t="s">
        <v>453</v>
      </c>
      <c r="Y6" s="89"/>
      <c r="Z6" s="88" t="s">
        <v>857</v>
      </c>
      <c r="BA6" s="77" t="str">
        <f>Services!A3</f>
        <v>Sling Orange</v>
      </c>
      <c r="BB6" s="90" t="s">
        <v>455</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448</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456</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457</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450</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453</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Insp</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OAN Events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Light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Lion Mountain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Monsters &amp; Nightmares</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MTV2</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NASA 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National Geographic</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Paramount Network</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PPV Channel</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PS Vue Spotlight</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Reelz</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RT Documentary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Start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Sundance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Syfy</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TBS</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TNT</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TruTV</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USA Network</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VH1</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ht="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Warriors &amp; Gangsters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Youtube Originals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3" priority="165">
      <formula>A2=3</formula>
    </cfRule>
    <cfRule type="expression" dxfId="952" priority="166">
      <formula>A2=2</formula>
    </cfRule>
    <cfRule type="expression" dxfId="951" priority="167">
      <formula>A2=1</formula>
    </cfRule>
  </conditionalFormatting>
  <conditionalFormatting sqref="A7:A207 W7:W207 U7:U207 S7:S207 Q7:Q207 O7:O207 M7:M207 K7:K207 I7:I207 G7:G207 E7:E207 C7:C207">
    <cfRule type="expression" dxfId="950" priority="111" stopIfTrue="1">
      <formula>AND(profile="",A7=3)</formula>
    </cfRule>
    <cfRule type="expression" dxfId="949" priority="1523" stopIfTrue="1">
      <formula>AND(profile="",A7=2)</formula>
    </cfRule>
    <cfRule type="expression" dxfId="948" priority="1524" stopIfTrue="1">
      <formula>AND(profile="",A7=1)</formula>
    </cfRule>
    <cfRule type="expression" dxfId="947" priority="2175" stopIfTrue="1">
      <formula>profile&lt;&gt;""</formula>
    </cfRule>
  </conditionalFormatting>
  <conditionalFormatting sqref="F3:F4">
    <cfRule type="expression" dxfId="946" priority="102">
      <formula>OR($F$2="Select",$F$2="")</formula>
    </cfRule>
  </conditionalFormatting>
  <conditionalFormatting sqref="B7:B207 D7:D207 F7:F207 H7:H207 J7:J207 L7:L207 N7:N207 P7:P207 R7:R207 T7:T207 V7:V207 X7:X207">
    <cfRule type="expression" dxfId="945" priority="100">
      <formula>AND($D$2&lt;&gt;"",ISNUMBER(SEARCH("*"&amp;$D$2&amp;"*",B7)))</formula>
    </cfRule>
  </conditionalFormatting>
  <conditionalFormatting sqref="D4">
    <cfRule type="expression" dxfId="944" priority="101">
      <formula>OR($D$2="Select",$D$2="")</formula>
    </cfRule>
  </conditionalFormatting>
  <conditionalFormatting sqref="T1:V1">
    <cfRule type="expression" dxfId="943" priority="51">
      <formula>profile&lt;&gt;""</formula>
    </cfRule>
  </conditionalFormatting>
  <conditionalFormatting sqref="Y7:Y207">
    <cfRule type="expression" dxfId="942" priority="2" stopIfTrue="1">
      <formula>AND(profile="",Y7=3)</formula>
    </cfRule>
    <cfRule type="expression" dxfId="941" priority="5" stopIfTrue="1">
      <formula>AND(profile="",Y7=2)</formula>
    </cfRule>
    <cfRule type="expression" dxfId="940" priority="6" stopIfTrue="1">
      <formula>AND(profile="",Y7=1)</formula>
    </cfRule>
    <cfRule type="expression" dxfId="939" priority="10" stopIfTrue="1">
      <formula>profile&lt;&gt;""</formula>
    </cfRule>
  </conditionalFormatting>
  <conditionalFormatting sqref="Z7:Z207">
    <cfRule type="expression" dxfId="93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556</v>
      </c>
      <c r="C1" s="168" t="str">
        <f>IF(profile="","No profile loaded",profile)</f>
        <v>No profile loaded</v>
      </c>
      <c r="D1" s="142" t="str">
        <f ca="1">Profiles!D4</f>
        <v/>
      </c>
      <c r="R1" s="44"/>
      <c r="S1" s="44"/>
      <c r="T1" s="44"/>
    </row>
    <row r="2" spans="1:23" x14ac:dyDescent="0.4">
      <c r="B2" s="122" t="s">
        <v>557</v>
      </c>
      <c r="C2" s="170" t="str">
        <f>marker_pick</f>
        <v>3 - Mild Interest</v>
      </c>
      <c r="D2" s="140" t="str">
        <f ca="1">COUNTIFS(Data!D:D,1)&amp;" marked"</f>
        <v>9 marked</v>
      </c>
      <c r="R2" s="44"/>
      <c r="S2" s="80"/>
      <c r="T2" s="80"/>
    </row>
    <row r="3" spans="1:23" x14ac:dyDescent="0.4">
      <c r="B3" s="122" t="s">
        <v>477</v>
      </c>
      <c r="C3" s="172" t="str">
        <f>IF(price_limit&gt;0,price_limit,"No Limit")</f>
        <v>No Limit</v>
      </c>
      <c r="D3" s="113" t="str">
        <f>IF(ISNUMBER(price_limit),COUNTIF(WhatIf!G:G,"&gt;"&amp;price_limit)&amp;" exclusions","")</f>
        <v/>
      </c>
      <c r="R3" s="44"/>
      <c r="S3" s="80"/>
      <c r="T3" s="80"/>
    </row>
    <row r="4" spans="1:23" x14ac:dyDescent="0.4">
      <c r="B4" s="122" t="s">
        <v>597</v>
      </c>
      <c r="C4" s="169" t="str">
        <f>IF(price_weight_used&lt;&gt;50,price_weight_used,"Price &amp; Networks - Equal Weighting")</f>
        <v>Price &amp; Networks - Equal Weighting</v>
      </c>
      <c r="D4" s="171"/>
      <c r="R4" s="44"/>
      <c r="S4" s="80"/>
      <c r="T4" s="80"/>
    </row>
    <row r="6" spans="1:23" ht="24.45" x14ac:dyDescent="0.4">
      <c r="B6" s="165" t="s">
        <v>412</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2" priority="4">
      <formula>ISNUMBER(SEARCH(" - ",C7))</formula>
    </cfRule>
    <cfRule type="expression" dxfId="931" priority="5">
      <formula>C7&lt;&gt;""</formula>
    </cfRule>
  </conditionalFormatting>
  <conditionalFormatting sqref="C1">
    <cfRule type="expression" dxfId="930" priority="2">
      <formula>profile&lt;&gt;""</formula>
    </cfRule>
  </conditionalFormatting>
  <conditionalFormatting sqref="D1">
    <cfRule type="expression" dxfId="929" priority="1">
      <formula>profile&lt;&gt;""</formula>
    </cfRule>
  </conditionalFormatting>
  <conditionalFormatting sqref="A7:A204">
    <cfRule type="expression" dxfId="928" priority="6">
      <formula>A7=3</formula>
    </cfRule>
    <cfRule type="expression" dxfId="927" priority="7">
      <formula>A7=2</formula>
    </cfRule>
    <cfRule type="expression" dxfId="92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458</v>
      </c>
      <c r="D1" s="49" t="s">
        <v>556</v>
      </c>
      <c r="F1" s="49" t="s">
        <v>557</v>
      </c>
      <c r="H1" s="49" t="s">
        <v>477</v>
      </c>
      <c r="J1" s="49" t="s">
        <v>597</v>
      </c>
      <c r="K1" s="80"/>
      <c r="L1" s="49" t="s">
        <v>468</v>
      </c>
      <c r="M1" s="57"/>
      <c r="N1" s="57"/>
      <c r="O1" s="57"/>
      <c r="P1" s="57"/>
      <c r="Q1" s="57"/>
      <c r="R1" s="58"/>
      <c r="S1" s="67"/>
      <c r="T1" s="67"/>
    </row>
    <row r="2" spans="1:20" s="80" customFormat="1" ht="12.45" thickBot="1" x14ac:dyDescent="0.45">
      <c r="A2" s="78">
        <v>1</v>
      </c>
      <c r="B2" s="79" t="str">
        <f ca="1">"Required ("&amp;COUNTIF(Data!$BR:$BR,1)&amp;")"</f>
        <v>Required (5)</v>
      </c>
      <c r="D2" s="95"/>
      <c r="F2" s="81" t="s">
        <v>465</v>
      </c>
      <c r="H2" s="95" t="s">
        <v>609</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659</v>
      </c>
      <c r="C6" s="85"/>
      <c r="D6" s="125" t="s">
        <v>538</v>
      </c>
      <c r="E6" s="85"/>
      <c r="F6" s="125" t="s">
        <v>539</v>
      </c>
      <c r="G6" s="85"/>
      <c r="H6" s="125" t="s">
        <v>540</v>
      </c>
      <c r="I6" s="85"/>
      <c r="J6" s="125" t="s">
        <v>696</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794</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509</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523</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392</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393</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635</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336</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380</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383</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5" priority="66">
      <formula>A2=3</formula>
    </cfRule>
    <cfRule type="expression" dxfId="924" priority="67">
      <formula>A2=2</formula>
    </cfRule>
    <cfRule type="expression" dxfId="923" priority="68">
      <formula>A2=1</formula>
    </cfRule>
  </conditionalFormatting>
  <conditionalFormatting sqref="C7:C207">
    <cfRule type="expression" dxfId="922" priority="58">
      <formula>C7=3</formula>
    </cfRule>
    <cfRule type="expression" dxfId="921" priority="59">
      <formula>C7=2</formula>
    </cfRule>
    <cfRule type="expression" dxfId="920" priority="60">
      <formula>C7=1</formula>
    </cfRule>
  </conditionalFormatting>
  <conditionalFormatting sqref="B7:B207">
    <cfRule type="expression" dxfId="919" priority="47">
      <formula>AND($D$2&lt;&gt;"",ISNUMBER(SEARCH("*"&amp;$D$2&amp;"*",B7)))</formula>
    </cfRule>
  </conditionalFormatting>
  <conditionalFormatting sqref="E7:E207">
    <cfRule type="expression" dxfId="918" priority="37">
      <formula>E7=3</formula>
    </cfRule>
    <cfRule type="expression" dxfId="917" priority="38">
      <formula>E7=2</formula>
    </cfRule>
    <cfRule type="expression" dxfId="916" priority="39">
      <formula>E7=1</formula>
    </cfRule>
  </conditionalFormatting>
  <conditionalFormatting sqref="G7:G207">
    <cfRule type="expression" dxfId="915" priority="32">
      <formula>G7=3</formula>
    </cfRule>
    <cfRule type="expression" dxfId="914" priority="33">
      <formula>G7=2</formula>
    </cfRule>
    <cfRule type="expression" dxfId="913" priority="34">
      <formula>G7=1</formula>
    </cfRule>
  </conditionalFormatting>
  <conditionalFormatting sqref="I7:I207">
    <cfRule type="expression" dxfId="912" priority="27">
      <formula>I7=3</formula>
    </cfRule>
    <cfRule type="expression" dxfId="911" priority="28">
      <formula>I7=2</formula>
    </cfRule>
    <cfRule type="expression" dxfId="910" priority="29">
      <formula>I7=1</formula>
    </cfRule>
  </conditionalFormatting>
  <conditionalFormatting sqref="K105:K207">
    <cfRule type="expression" dxfId="909" priority="22">
      <formula>K105=3</formula>
    </cfRule>
    <cfRule type="expression" dxfId="908" priority="23">
      <formula>K105=2</formula>
    </cfRule>
    <cfRule type="expression" dxfId="907" priority="24">
      <formula>K105=1</formula>
    </cfRule>
  </conditionalFormatting>
  <conditionalFormatting sqref="M7:M207">
    <cfRule type="expression" dxfId="906" priority="17">
      <formula>M7=3</formula>
    </cfRule>
    <cfRule type="expression" dxfId="905" priority="18">
      <formula>M7=2</formula>
    </cfRule>
    <cfRule type="expression" dxfId="904" priority="19">
      <formula>M7=1</formula>
    </cfRule>
  </conditionalFormatting>
  <conditionalFormatting sqref="F4">
    <cfRule type="expression" dxfId="903" priority="13">
      <formula>MID($F$2,1,1)="3"</formula>
    </cfRule>
    <cfRule type="expression" dxfId="902" priority="14">
      <formula>MID($F$2,1,1)="2"</formula>
    </cfRule>
    <cfRule type="expression" dxfId="901" priority="15">
      <formula>MID($F$2,1,1)="1"</formula>
    </cfRule>
  </conditionalFormatting>
  <conditionalFormatting sqref="D4">
    <cfRule type="expression" dxfId="900" priority="9">
      <formula>profile&lt;&gt;""</formula>
    </cfRule>
  </conditionalFormatting>
  <conditionalFormatting sqref="D6">
    <cfRule type="expression" dxfId="899" priority="7">
      <formula>AND(profile&lt;&gt;"",profile=D6)</formula>
    </cfRule>
  </conditionalFormatting>
  <conditionalFormatting sqref="N6 L6 J6 H6 F6">
    <cfRule type="expression" dxfId="898" priority="5">
      <formula>AND(profile&lt;&gt;"",profile=F6)</formula>
    </cfRule>
  </conditionalFormatting>
  <conditionalFormatting sqref="B8:B207">
    <cfRule type="expression" dxfId="897" priority="4">
      <formula>AND($D$2&lt;&gt;"",ISNUMBER(SEARCH("*"&amp;$D$2&amp;"*",B8)))</formula>
    </cfRule>
  </conditionalFormatting>
  <conditionalFormatting sqref="K7:K104">
    <cfRule type="expression" dxfId="896" priority="1">
      <formula>K7=3</formula>
    </cfRule>
    <cfRule type="expression" dxfId="895" priority="2">
      <formula>K7=2</formula>
    </cfRule>
    <cfRule type="expression" dxfId="894" priority="3">
      <formula>K7=1</formula>
    </cfRule>
  </conditionalFormatting>
  <conditionalFormatting sqref="A7:A207">
    <cfRule type="expression" dxfId="893" priority="42">
      <formula>A7=3</formula>
    </cfRule>
    <cfRule type="expression" dxfId="892" priority="43">
      <formula>A7=2</formula>
    </cfRule>
    <cfRule type="expression" dxfId="89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458</v>
      </c>
      <c r="D1" s="104" t="s">
        <v>491</v>
      </c>
      <c r="F1" s="105" t="s">
        <v>700</v>
      </c>
      <c r="H1" s="91" t="s">
        <v>485</v>
      </c>
      <c r="N1" s="160"/>
    </row>
    <row r="2" spans="1:40" s="80" customFormat="1" ht="12.45" thickBot="1" x14ac:dyDescent="0.45">
      <c r="A2" s="78">
        <v>1</v>
      </c>
      <c r="B2" s="79" t="str">
        <f ca="1">"Required ("&amp;COUNTIF(Data!$BR:$BR,1)&amp;")"</f>
        <v>Required (5)</v>
      </c>
      <c r="D2" s="81"/>
      <c r="F2" s="81" t="s">
        <v>469</v>
      </c>
      <c r="H2" s="92" t="s">
        <v>493</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494</v>
      </c>
      <c r="V3" s="46"/>
    </row>
    <row r="4" spans="1:40" x14ac:dyDescent="0.4">
      <c r="A4" s="45">
        <v>3</v>
      </c>
      <c r="B4" s="62" t="str">
        <f ca="1">"Mild Interest ("&amp;COUNTIF(Data!$BR:$BR,3)&amp;")"</f>
        <v>Mild Interest (2)</v>
      </c>
      <c r="D4" s="106" t="s">
        <v>492</v>
      </c>
      <c r="F4" s="107" t="s">
        <v>484</v>
      </c>
      <c r="H4" s="55" t="s">
        <v>495</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OAN Events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Destination America</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Channel</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Estudio 5</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Family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NTN24</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Nuestra Tele</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FYI</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Pasiones</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Game Show Network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RCN Novelas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Telefe</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Drama</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Teleformula</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 Movies &amp; Mysteries</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TV Dominicana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HGTV</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Ty C TV</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History</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Videorola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Insp</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WAPA America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Investigation Discovery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Law And Crime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Lifetime Movie Network</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Mav TV</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Motor Trend</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 Classic</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MTV2</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Deportes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Nickelodeon</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News</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Nicktoons</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1</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Own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Fox Sports 2</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Pac-12 National Feed</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f ca="1">IF(AB43="","",IF(INDEX(Data!$BR:$BR,MATCH(AB43,Data!$A:$A,0),1)=0,"",INDEX(Data!$BR:$BR,MATCH(AB43,Data!$A:$A,0),1)))</f>
        <v>2</v>
      </c>
      <c r="AB43" s="45" t="str">
        <f ca="1">IFERROR(INDEX(Data!$A$1:AC$1000,_xlfn.AGGREGATE(15,6,(OFFSET(Data!$A$1,0,MATCH(AB$6,Data!$1:$1,0)-1,1000,1)=IF(AB$7="","Yes",AB$7))/(OFFSET(Data!$A$1,0,MATCH(AB$6,Data!$1:$1,0)-1,1000,1)=IF(AB$7="","Yes",AB$7))*ROW(Data!$C$1:$C$1000),ROW(AB43)-ROW(AB$7)),1),"")</f>
        <v>Fox Sports Regionals</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Paramount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Fubo Sports Network</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Science</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Fuse</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Stadium</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Teen Nick</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 Movie Channel</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TLC</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FXX</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Travel Channel</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FYI</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TV Land</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Galavision</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Up</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VH1</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Viceland</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Mundo</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 Geo Wild</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National Geographic</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NBA TV</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f ca="1">IF(AB70="","",IF(INDEX(Data!$BR:$BR,MATCH(AB70,Data!$A:$A,0),1)=0,"",INDEX(Data!$BR:$BR,MATCH(AB70,Data!$A:$A,0),1)))</f>
        <v>1</v>
      </c>
      <c r="AB70" s="45" t="str">
        <f ca="1">IFERROR(INDEX(Data!$A$1:AC$1000,_xlfn.AGGREGATE(15,6,(OFFSET(Data!$A$1,0,MATCH(AB$6,Data!$1:$1,0)-1,1000,1)=IF(AB$7="","Yes",AB$7))/(OFFSET(Data!$A$1,0,MATCH(AB$6,Data!$1:$1,0)-1,1000,1)=IF(AB$7="","Yes",AB$7))*ROW(Data!$C$1:$C$1000),ROW(AB70)-ROW(AB$7)),1),"")</f>
        <v>NBC</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NBC Sports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NBA TV</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NFL Network</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 Jr.</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Nickelodeon</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Olympic Channel</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Own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Oxygen</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Pac-12 National Feed</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Paramount Network</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POP</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Smithsonian</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Sundance TV</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Syfy</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TBS</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TLC</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TNT</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Travel Channel</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TruTV</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TUDNxtra10</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TUDNxtra11</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TUDNxtra2</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TUDNxtra3</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TUDNxtra4</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TUDNxtra5</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TUDNxtra6</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TUDNxtra7</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TUDNxtra8</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TUDNxtra9</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Turner Classic Movies</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 Land</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TVG</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Reelz</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Unimas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Revolt</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Universal Kids</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RFD-TV</v>
      </c>
      <c r="Q106" s="45" t="str">
        <f ca="1">IF(R106="","",IF(INDEX(Data!$BR:$BR,MATCH(R106,Data!$A:$A,0),1)=0,"",INDEX(Data!$BR:$BR,MATCH(R106,Data!$A:$A,0),1)))</f>
        <v/>
      </c>
      <c r="R106" s="45" t="str">
        <f ca="1">IFERROR(INDEX(Data!$A$1:Q$1000,_xlfn.AGGREGATE(15,6,(OFFSET(Data!$A$1,0,MATCH(R$6,Data!$1:$1,0)-1,1000,1)=IF(R$7="","Yes",R$7))/(OFFSET(Data!$A$1,0,MATCH(R$6,Data!$1:$1,0)-1,1000,1)=IF(R$7="","Yes",R$7))*ROW(Data!$C$1:$C$1000),ROW(R106)-ROW(R$7)),1),"")</f>
        <v>Reelz</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Science</v>
      </c>
      <c r="Q107" s="45" t="str">
        <f ca="1">IF(R107="","",IF(INDEX(Data!$BR:$BR,MATCH(R107,Data!$A:$A,0),1)=0,"",INDEX(Data!$BR:$BR,MATCH(R107,Data!$A:$A,0),1)))</f>
        <v/>
      </c>
      <c r="R107" s="45" t="str">
        <f ca="1">IFERROR(INDEX(Data!$A$1:Q$1000,_xlfn.AGGREGATE(15,6,(OFFSET(Data!$A$1,0,MATCH(R$6,Data!$1:$1,0)-1,1000,1)=IF(R$7="","Yes",R$7))/(OFFSET(Data!$A$1,0,MATCH(R$6,Data!$1:$1,0)-1,1000,1)=IF(R$7="","Yes",R$7))*ROW(Data!$C$1:$C$1000),ROW(R107)-ROW(R$7)),1),"")</f>
        <v>Revolt</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SEC Network</v>
      </c>
      <c r="Q108" s="45" t="str">
        <f ca="1">IF(R108="","",IF(INDEX(Data!$BR:$BR,MATCH(R108,Data!$A:$A,0),1)=0,"",INDEX(Data!$BR:$BR,MATCH(R108,Data!$A:$A,0),1)))</f>
        <v/>
      </c>
      <c r="R108" s="45" t="str">
        <f ca="1">IFERROR(INDEX(Data!$A$1:Q$1000,_xlfn.AGGREGATE(15,6,(OFFSET(Data!$A$1,0,MATCH(R$6,Data!$1:$1,0)-1,1000,1)=IF(R$7="","Yes",R$7))/(OFFSET(Data!$A$1,0,MATCH(R$6,Data!$1:$1,0)-1,1000,1)=IF(R$7="","Yes",R$7))*ROW(Data!$C$1:$C$1000),ROW(R108)-ROW(R$7)),1),"")</f>
        <v>RFD-TV</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Sportsman Channel</v>
      </c>
      <c r="Q109" s="45" t="str">
        <f ca="1">IF(R109="","",IF(INDEX(Data!$BR:$BR,MATCH(R109,Data!$A:$A,0),1)=0,"",INDEX(Data!$BR:$BR,MATCH(R109,Data!$A:$A,0),1)))</f>
        <v/>
      </c>
      <c r="R109" s="45" t="str">
        <f ca="1">IFERROR(INDEX(Data!$A$1:Q$1000,_xlfn.AGGREGATE(15,6,(OFFSET(Data!$A$1,0,MATCH(R$6,Data!$1:$1,0)-1,1000,1)=IF(R$7="","Yes",R$7))/(OFFSET(Data!$A$1,0,MATCH(R$6,Data!$1:$1,0)-1,1000,1)=IF(R$7="","Yes",R$7))*ROW(Data!$C$1:$C$1000),ROW(R109)-ROW(R$7)),1),"")</f>
        <v>Science</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Sundance TV</v>
      </c>
      <c r="Q110" s="45" t="str">
        <f ca="1">IF(R110="","",IF(INDEX(Data!$BR:$BR,MATCH(R110,Data!$A:$A,0),1)=0,"",INDEX(Data!$BR:$BR,MATCH(R110,Data!$A:$A,0),1)))</f>
        <v/>
      </c>
      <c r="R110" s="45" t="str">
        <f ca="1">IFERROR(INDEX(Data!$A$1:Q$1000,_xlfn.AGGREGATE(15,6,(OFFSET(Data!$A$1,0,MATCH(R$6,Data!$1:$1,0)-1,1000,1)=IF(R$7="","Yes",R$7))/(OFFSET(Data!$A$1,0,MATCH(R$6,Data!$1:$1,0)-1,1000,1)=IF(R$7="","Yes",R$7))*ROW(Data!$C$1:$C$1000),ROW(R110)-ROW(R$7)),1),"")</f>
        <v>SEC Network</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Syfy</v>
      </c>
      <c r="Q111" s="45" t="str">
        <f ca="1">IF(R111="","",IF(INDEX(Data!$BR:$BR,MATCH(R111,Data!$A:$A,0),1)=0,"",INDEX(Data!$BR:$BR,MATCH(R111,Data!$A:$A,0),1)))</f>
        <v/>
      </c>
      <c r="R111" s="45" t="str">
        <f ca="1">IFERROR(INDEX(Data!$A$1:Q$1000,_xlfn.AGGREGATE(15,6,(OFFSET(Data!$A$1,0,MATCH(R$6,Data!$1:$1,0)-1,1000,1)=IF(R$7="","Yes",R$7))/(OFFSET(Data!$A$1,0,MATCH(R$6,Data!$1:$1,0)-1,1000,1)=IF(R$7="","Yes",R$7))*ROW(Data!$C$1:$C$1000),ROW(R111)-ROW(R$7)),1),"")</f>
        <v>Sportsman Channel</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ht="24"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TBS</v>
      </c>
      <c r="Q112" s="45" t="str">
        <f ca="1">IF(R112="","",IF(INDEX(Data!$BR:$BR,MATCH(R112,Data!$A:$A,0),1)=0,"",INDEX(Data!$BR:$BR,MATCH(R112,Data!$A:$A,0),1)))</f>
        <v/>
      </c>
      <c r="R112" s="45" t="str">
        <f ca="1">IFERROR(INDEX(Data!$A$1:Q$1000,_xlfn.AGGREGATE(15,6,(OFFSET(Data!$A$1,0,MATCH(R$6,Data!$1:$1,0)-1,1000,1)=IF(R$7="","Yes",R$7))/(OFFSET(Data!$A$1,0,MATCH(R$6,Data!$1:$1,0)-1,1000,1)=IF(R$7="","Yes",R$7))*ROW(Data!$C$1:$C$1000),ROW(R112)-ROW(R$7)),1),"")</f>
        <v>STARZ ENCORE Action</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Teen Nick</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Black</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Telemundo</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Classic</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Tennis Channel</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East</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TLC</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Family</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TNT</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Suspense</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Travel Channel</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West</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TruTV</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Westerns</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Turner Classic Movies</v>
      </c>
      <c r="Q120" s="45" t="str">
        <f ca="1">IF(R120="","",IF(INDEX(Data!$BR:$BR,MATCH(R120,Data!$A:$A,0),1)=0,"",INDEX(Data!$BR:$BR,MATCH(R120,Data!$A:$A,0),1)))</f>
        <v/>
      </c>
      <c r="R120" s="45" t="str">
        <f ca="1">IFERROR(INDEX(Data!$A$1:Q$1000,_xlfn.AGGREGATE(15,6,(OFFSET(Data!$A$1,0,MATCH(R$6,Data!$1:$1,0)-1,1000,1)=IF(R$7="","Yes",R$7))/(OFFSET(Data!$A$1,0,MATCH(R$6,Data!$1:$1,0)-1,1000,1)=IF(R$7="","Yes",R$7))*ROW(Data!$C$1:$C$1000),ROW(R120)-ROW(R$7)),1),"")</f>
        <v>Sundance TV</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TV Land</v>
      </c>
      <c r="Q121" s="45" t="str">
        <f ca="1">IF(R121="","",IF(INDEX(Data!$BR:$BR,MATCH(R121,Data!$A:$A,0),1)=0,"",INDEX(Data!$BR:$BR,MATCH(R121,Data!$A:$A,0),1)))</f>
        <v/>
      </c>
      <c r="R121" s="45" t="str">
        <f ca="1">IFERROR(INDEX(Data!$A$1:Q$1000,_xlfn.AGGREGATE(15,6,(OFFSET(Data!$A$1,0,MATCH(R$6,Data!$1:$1,0)-1,1000,1)=IF(R$7="","Yes",R$7))/(OFFSET(Data!$A$1,0,MATCH(R$6,Data!$1:$1,0)-1,1000,1)=IF(R$7="","Yes",R$7))*ROW(Data!$C$1:$C$1000),ROW(R121)-ROW(R$7)),1),"")</f>
        <v>Syfy</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One</v>
      </c>
      <c r="Q122" s="45" t="str">
        <f ca="1">IF(R122="","",IF(INDEX(Data!$BR:$BR,MATCH(R122,Data!$A:$A,0),1)=0,"",INDEX(Data!$BR:$BR,MATCH(R122,Data!$A:$A,0),1)))</f>
        <v/>
      </c>
      <c r="R122" s="45" t="str">
        <f ca="1">IFERROR(INDEX(Data!$A$1:Q$1000,_xlfn.AGGREGATE(15,6,(OFFSET(Data!$A$1,0,MATCH(R$6,Data!$1:$1,0)-1,1000,1)=IF(R$7="","Yes",R$7))/(OFFSET(Data!$A$1,0,MATCH(R$6,Data!$1:$1,0)-1,1000,1)=IF(R$7="","Yes",R$7))*ROW(Data!$C$1:$C$1000),ROW(R122)-ROW(R$7)),1),"")</f>
        <v>TBS</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TVG</v>
      </c>
      <c r="Q123" s="45" t="str">
        <f ca="1">IF(R123="","",IF(INDEX(Data!$BR:$BR,MATCH(R123,Data!$A:$A,0),1)=0,"",INDEX(Data!$BR:$BR,MATCH(R123,Data!$A:$A,0),1)))</f>
        <v/>
      </c>
      <c r="R123" s="45" t="str">
        <f ca="1">IFERROR(INDEX(Data!$A$1:Q$1000,_xlfn.AGGREGATE(15,6,(OFFSET(Data!$A$1,0,MATCH(R$6,Data!$1:$1,0)-1,1000,1)=IF(R$7="","Yes",R$7))/(OFFSET(Data!$A$1,0,MATCH(R$6,Data!$1:$1,0)-1,1000,1)=IF(R$7="","Yes",R$7))*ROW(Data!$C$1:$C$1000),ROW(R123)-ROW(R$7)),1),"")</f>
        <v>Teen Nick</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Unimas</v>
      </c>
      <c r="Q124" s="45" t="str">
        <f ca="1">IF(R124="","",IF(INDEX(Data!$BR:$BR,MATCH(R124,Data!$A:$A,0),1)=0,"",INDEX(Data!$BR:$BR,MATCH(R124,Data!$A:$A,0),1)))</f>
        <v/>
      </c>
      <c r="R124" s="45" t="str">
        <f ca="1">IFERROR(INDEX(Data!$A$1:Q$1000,_xlfn.AGGREGATE(15,6,(OFFSET(Data!$A$1,0,MATCH(R$6,Data!$1:$1,0)-1,1000,1)=IF(R$7="","Yes",R$7))/(OFFSET(Data!$A$1,0,MATCH(R$6,Data!$1:$1,0)-1,1000,1)=IF(R$7="","Yes",R$7))*ROW(Data!$C$1:$C$1000),ROW(R124)-ROW(R$7)),1),"")</f>
        <v>Telemundo</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Universal Kids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Tennis Channel</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Universo</v>
      </c>
      <c r="Q126" s="45" t="str">
        <f ca="1">IF(R126="","",IF(INDEX(Data!$BR:$BR,MATCH(R126,Data!$A:$A,0),1)=0,"",INDEX(Data!$BR:$BR,MATCH(R126,Data!$A:$A,0),1)))</f>
        <v/>
      </c>
      <c r="R126" s="45" t="str">
        <f ca="1">IFERROR(INDEX(Data!$A$1:Q$1000,_xlfn.AGGREGATE(15,6,(OFFSET(Data!$A$1,0,MATCH(R$6,Data!$1:$1,0)-1,1000,1)=IF(R$7="","Yes",R$7))/(OFFSET(Data!$A$1,0,MATCH(R$6,Data!$1:$1,0)-1,1000,1)=IF(R$7="","Yes",R$7))*ROW(Data!$C$1:$C$1000),ROW(R126)-ROW(R$7)),1),"")</f>
        <v>TLC</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Univision</v>
      </c>
      <c r="Q127" s="45" t="str">
        <f ca="1">IF(R127="","",IF(INDEX(Data!$BR:$BR,MATCH(R127,Data!$A:$A,0),1)=0,"",INDEX(Data!$BR:$BR,MATCH(R127,Data!$A:$A,0),1)))</f>
        <v/>
      </c>
      <c r="R127" s="45" t="str">
        <f ca="1">IFERROR(INDEX(Data!$A$1:Q$1000,_xlfn.AGGREGATE(15,6,(OFFSET(Data!$A$1,0,MATCH(R$6,Data!$1:$1,0)-1,1000,1)=IF(R$7="","Yes",R$7))/(OFFSET(Data!$A$1,0,MATCH(R$6,Data!$1:$1,0)-1,1000,1)=IF(R$7="","Yes",R$7))*ROW(Data!$C$1:$C$1000),ROW(R127)-ROW(R$7)),1),"")</f>
        <v>TNT</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Up</v>
      </c>
      <c r="Q128" s="45" t="str">
        <f ca="1">IF(R128="","",IF(INDEX(Data!$BR:$BR,MATCH(R128,Data!$A:$A,0),1)=0,"",INDEX(Data!$BR:$BR,MATCH(R128,Data!$A:$A,0),1)))</f>
        <v/>
      </c>
      <c r="R128" s="45" t="str">
        <f ca="1">IFERROR(INDEX(Data!$A$1:Q$1000,_xlfn.AGGREGATE(15,6,(OFFSET(Data!$A$1,0,MATCH(R$6,Data!$1:$1,0)-1,1000,1)=IF(R$7="","Yes",R$7))/(OFFSET(Data!$A$1,0,MATCH(R$6,Data!$1:$1,0)-1,1000,1)=IF(R$7="","Yes",R$7))*ROW(Data!$C$1:$C$1000),ROW(R128)-ROW(R$7)),1),"")</f>
        <v>Travel Channel</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USA Network</v>
      </c>
      <c r="Q129" s="45" t="str">
        <f ca="1">IF(R129="","",IF(INDEX(Data!$BR:$BR,MATCH(R129,Data!$A:$A,0),1)=0,"",INDEX(Data!$BR:$BR,MATCH(R129,Data!$A:$A,0),1)))</f>
        <v/>
      </c>
      <c r="R129" s="45" t="str">
        <f ca="1">IFERROR(INDEX(Data!$A$1:Q$1000,_xlfn.AGGREGATE(15,6,(OFFSET(Data!$A$1,0,MATCH(R$6,Data!$1:$1,0)-1,1000,1)=IF(R$7="","Yes",R$7))/(OFFSET(Data!$A$1,0,MATCH(R$6,Data!$1:$1,0)-1,1000,1)=IF(R$7="","Yes",R$7))*ROW(Data!$C$1:$C$1000),ROW(R129)-ROW(R$7)),1),"")</f>
        <v>TruTV</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VH1</v>
      </c>
      <c r="Q130" s="45" t="str">
        <f ca="1">IF(R130="","",IF(INDEX(Data!$BR:$BR,MATCH(R130,Data!$A:$A,0),1)=0,"",INDEX(Data!$BR:$BR,MATCH(R130,Data!$A:$A,0),1)))</f>
        <v/>
      </c>
      <c r="R130" s="45" t="str">
        <f ca="1">IFERROR(INDEX(Data!$A$1:Q$1000,_xlfn.AGGREGATE(15,6,(OFFSET(Data!$A$1,0,MATCH(R$6,Data!$1:$1,0)-1,1000,1)=IF(R$7="","Yes",R$7))/(OFFSET(Data!$A$1,0,MATCH(R$6,Data!$1:$1,0)-1,1000,1)=IF(R$7="","Yes",R$7))*ROW(Data!$C$1:$C$1000),ROW(R130)-ROW(R$7)),1),"")</f>
        <v>TUDN</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ht="24"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Viceland</v>
      </c>
      <c r="Q131" s="45" t="str">
        <f ca="1">IF(R131="","",IF(INDEX(Data!$BR:$BR,MATCH(R131,Data!$A:$A,0),1)=0,"",INDEX(Data!$BR:$BR,MATCH(R131,Data!$A:$A,0),1)))</f>
        <v/>
      </c>
      <c r="R131" s="45" t="str">
        <f ca="1">IFERROR(INDEX(Data!$A$1:Q$1000,_xlfn.AGGREGATE(15,6,(OFFSET(Data!$A$1,0,MATCH(R$6,Data!$1:$1,0)-1,1000,1)=IF(R$7="","Yes",R$7))/(OFFSET(Data!$A$1,0,MATCH(R$6,Data!$1:$1,0)-1,1000,1)=IF(R$7="","Yes",R$7))*ROW(Data!$C$1:$C$1000),ROW(R131)-ROW(R$7)),1),"")</f>
        <v>Turner Classic Movies</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We TV</v>
      </c>
      <c r="Q132" s="45" t="str">
        <f ca="1">IF(R132="","",IF(INDEX(Data!$BR:$BR,MATCH(R132,Data!$A:$A,0),1)=0,"",INDEX(Data!$BR:$BR,MATCH(R132,Data!$A:$A,0),1)))</f>
        <v/>
      </c>
      <c r="R132" s="45" t="str">
        <f ca="1">IFERROR(INDEX(Data!$A$1:Q$1000,_xlfn.AGGREGATE(15,6,(OFFSET(Data!$A$1,0,MATCH(R$6,Data!$1:$1,0)-1,1000,1)=IF(R$7="","Yes",R$7))/(OFFSET(Data!$A$1,0,MATCH(R$6,Data!$1:$1,0)-1,1000,1)=IF(R$7="","Yes",R$7))*ROW(Data!$C$1:$C$1000),ROW(R132)-ROW(R$7)),1),"")</f>
        <v>TV Land</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Weather Channel</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One</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
      </c>
      <c r="Q134" s="45" t="str">
        <f ca="1">IF(R134="","",IF(INDEX(Data!$BR:$BR,MATCH(R134,Data!$A:$A,0),1)=0,"",INDEX(Data!$BR:$BR,MATCH(R134,Data!$A:$A,0),1)))</f>
        <v/>
      </c>
      <c r="R134" s="45" t="str">
        <f ca="1">IFERROR(INDEX(Data!$A$1:Q$1000,_xlfn.AGGREGATE(15,6,(OFFSET(Data!$A$1,0,MATCH(R$6,Data!$1:$1,0)-1,1000,1)=IF(R$7="","Yes",R$7))/(OFFSET(Data!$A$1,0,MATCH(R$6,Data!$1:$1,0)-1,1000,1)=IF(R$7="","Yes",R$7))*ROW(Data!$C$1:$C$1000),ROW(R134)-ROW(R$7)),1),"")</f>
        <v>TVG</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Unimas</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Universal Kids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Universo</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Univision</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Up</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USA Network</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VH1</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Viceland</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We TV</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Weather Channel</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9" priority="194">
      <formula>A2=3</formula>
    </cfRule>
    <cfRule type="expression" dxfId="888" priority="195">
      <formula>A2=2</formula>
    </cfRule>
    <cfRule type="expression" dxfId="887" priority="196">
      <formula>A2=1</formula>
    </cfRule>
  </conditionalFormatting>
  <conditionalFormatting sqref="A8:A208">
    <cfRule type="expression" dxfId="886" priority="189">
      <formula>A8=3</formula>
    </cfRule>
    <cfRule type="expression" dxfId="885" priority="190">
      <formula>A8=2</formula>
    </cfRule>
    <cfRule type="expression" dxfId="884" priority="191">
      <formula>A8=1</formula>
    </cfRule>
  </conditionalFormatting>
  <conditionalFormatting sqref="F4">
    <cfRule type="expression" dxfId="883" priority="182">
      <formula>OR($F$2="Select",$F$2="")</formula>
    </cfRule>
  </conditionalFormatting>
  <conditionalFormatting sqref="D4">
    <cfRule type="expression" dxfId="882" priority="138">
      <formula>OR($D$2="Select",$D$2="")</formula>
    </cfRule>
  </conditionalFormatting>
  <conditionalFormatting sqref="C8:C208">
    <cfRule type="expression" dxfId="881" priority="97">
      <formula>C8=3</formula>
    </cfRule>
    <cfRule type="expression" dxfId="880" priority="98">
      <formula>C8=2</formula>
    </cfRule>
    <cfRule type="expression" dxfId="879" priority="99">
      <formula>C8=1</formula>
    </cfRule>
  </conditionalFormatting>
  <conditionalFormatting sqref="AE8:AE208 AA8:AA208 Y8:Y208 W8:W208 U8:U208 S8:S208 Q8:Q208 O8:O208 M8:M208 K8:K208 I8:I208 G8:G208 E8:E208">
    <cfRule type="expression" dxfId="878" priority="59">
      <formula>E8=3</formula>
    </cfRule>
    <cfRule type="expression" dxfId="877" priority="60">
      <formula>E8=2</formula>
    </cfRule>
    <cfRule type="expression" dxfId="876" priority="61">
      <formula>E8=1</formula>
    </cfRule>
  </conditionalFormatting>
  <conditionalFormatting sqref="B8:B208">
    <cfRule type="expression" dxfId="875" priority="57">
      <formula>AND($D$2&lt;&gt;"",ISNUMBER(SEARCH("*"&amp;$D$2&amp;"*",B8)))</formula>
    </cfRule>
  </conditionalFormatting>
  <conditionalFormatting sqref="X8:X208 AF8:AF208 AB8:AB208 Z8:Z208 V8:V208 T8:T208 R8:R208 P8:P208 N8:N208 L8:L208 J8:J208 H8:H208 F8:F208 D8:D208">
    <cfRule type="expression" dxfId="874" priority="49">
      <formula>AND($D$2&lt;&gt;"",ISNUMBER(SEARCH("*"&amp;$D$2&amp;"*",D8)))</formula>
    </cfRule>
  </conditionalFormatting>
  <conditionalFormatting sqref="AC8:AC208">
    <cfRule type="expression" dxfId="873" priority="45">
      <formula>AC8=3</formula>
    </cfRule>
    <cfRule type="expression" dxfId="872" priority="46">
      <formula>AC8=2</formula>
    </cfRule>
    <cfRule type="expression" dxfId="871" priority="47">
      <formula>AC8=1</formula>
    </cfRule>
  </conditionalFormatting>
  <conditionalFormatting sqref="AD8:AD208">
    <cfRule type="expression" dxfId="870" priority="43">
      <formula>AND($D$2&lt;&gt;"",ISNUMBER(SEARCH("*"&amp;$D$2&amp;"*",AD8)))</formula>
    </cfRule>
  </conditionalFormatting>
  <conditionalFormatting sqref="AI8:AI208">
    <cfRule type="expression" dxfId="869" priority="17">
      <formula>AI8=3</formula>
    </cfRule>
    <cfRule type="expression" dxfId="868" priority="18">
      <formula>AI8=2</formula>
    </cfRule>
    <cfRule type="expression" dxfId="867" priority="19">
      <formula>AI8=1</formula>
    </cfRule>
  </conditionalFormatting>
  <conditionalFormatting sqref="AJ8:AJ208">
    <cfRule type="expression" dxfId="866" priority="15">
      <formula>AND($D$2&lt;&gt;"",ISNUMBER(SEARCH("*"&amp;$D$2&amp;"*",AJ8)))</formula>
    </cfRule>
  </conditionalFormatting>
  <conditionalFormatting sqref="AG8:AG208">
    <cfRule type="expression" dxfId="865" priority="24">
      <formula>AG8=3</formula>
    </cfRule>
    <cfRule type="expression" dxfId="864" priority="25">
      <formula>AG8=2</formula>
    </cfRule>
    <cfRule type="expression" dxfId="863" priority="26">
      <formula>AG8=1</formula>
    </cfRule>
  </conditionalFormatting>
  <conditionalFormatting sqref="AH8:AH208">
    <cfRule type="expression" dxfId="862" priority="22">
      <formula>AND($D$2&lt;&gt;"",ISNUMBER(SEARCH("*"&amp;$D$2&amp;"*",AH8)))</formula>
    </cfRule>
  </conditionalFormatting>
  <conditionalFormatting sqref="AK8:AK208">
    <cfRule type="expression" dxfId="861" priority="10">
      <formula>AK8=3</formula>
    </cfRule>
    <cfRule type="expression" dxfId="860" priority="11">
      <formula>AK8=2</formula>
    </cfRule>
    <cfRule type="expression" dxfId="859" priority="12">
      <formula>AK8=1</formula>
    </cfRule>
  </conditionalFormatting>
  <conditionalFormatting sqref="AL8:AL208">
    <cfRule type="expression" dxfId="858" priority="8">
      <formula>AND($D$2&lt;&gt;"",ISNUMBER(SEARCH("*"&amp;$D$2&amp;"*",AL8)))</formula>
    </cfRule>
  </conditionalFormatting>
  <conditionalFormatting sqref="AM8:AM208">
    <cfRule type="expression" dxfId="857" priority="3">
      <formula>AM8=3</formula>
    </cfRule>
    <cfRule type="expression" dxfId="856" priority="4">
      <formula>AM8=2</formula>
    </cfRule>
    <cfRule type="expression" dxfId="855" priority="5">
      <formula>AM8=1</formula>
    </cfRule>
  </conditionalFormatting>
  <conditionalFormatting sqref="AN8:AN208">
    <cfRule type="expression" dxfId="85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675</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680</v>
      </c>
      <c r="C7" s="51" t="str">
        <f t="shared" ref="C7:E17" ca="1" si="0">IF(C$6="No result","",INDEX($A$22:$CB$81,C$6,MATCH($B7,$21:$21,0)))</f>
        <v>Vidgo</v>
      </c>
      <c r="D7" s="51" t="str">
        <f t="shared" ca="1" si="0"/>
        <v>Spectrum TV Essentials</v>
      </c>
      <c r="E7" s="51" t="str">
        <f t="shared" ca="1" si="0"/>
        <v>Philo</v>
      </c>
    </row>
    <row r="8" spans="2:5" s="1" customFormat="1" x14ac:dyDescent="0.4">
      <c r="B8" s="65" t="s">
        <v>681</v>
      </c>
      <c r="C8" s="51">
        <f t="shared" ca="1" si="0"/>
        <v>0</v>
      </c>
      <c r="D8" s="51">
        <f t="shared" ca="1" si="0"/>
        <v>0</v>
      </c>
      <c r="E8" s="51">
        <f t="shared" ca="1" si="0"/>
        <v>0</v>
      </c>
    </row>
    <row r="9" spans="2:5" s="1" customFormat="1" x14ac:dyDescent="0.4">
      <c r="B9" s="65" t="s">
        <v>698</v>
      </c>
      <c r="C9" s="51" t="str">
        <f t="shared" ca="1" si="0"/>
        <v/>
      </c>
      <c r="D9" s="51" t="str">
        <f t="shared" ca="1" si="0"/>
        <v/>
      </c>
      <c r="E9" s="51" t="str">
        <f t="shared" ca="1" si="0"/>
        <v/>
      </c>
    </row>
    <row r="10" spans="2:5" s="1" customFormat="1" ht="43.75" x14ac:dyDescent="0.4">
      <c r="B10" s="65" t="s">
        <v>688</v>
      </c>
      <c r="C10" s="51" t="str">
        <f t="shared" ca="1" si="0"/>
        <v>Spectrum TV Essentials</v>
      </c>
      <c r="D10" s="51" t="str">
        <f t="shared" ca="1" si="0"/>
        <v>Vidgo</v>
      </c>
      <c r="E10" s="51" t="str">
        <f t="shared" ca="1" si="0"/>
        <v>Spectrum TV Essentials</v>
      </c>
    </row>
    <row r="11" spans="2:5" s="1" customFormat="1" x14ac:dyDescent="0.4">
      <c r="B11" s="65" t="s">
        <v>689</v>
      </c>
      <c r="C11" s="51">
        <f t="shared" ca="1" si="0"/>
        <v>0</v>
      </c>
      <c r="D11" s="51">
        <f t="shared" ca="1" si="0"/>
        <v>0</v>
      </c>
      <c r="E11" s="51">
        <f t="shared" ca="1" si="0"/>
        <v>0</v>
      </c>
    </row>
    <row r="12" spans="2:5" s="1" customFormat="1" x14ac:dyDescent="0.4">
      <c r="B12" s="65" t="s">
        <v>699</v>
      </c>
      <c r="C12" s="51" t="str">
        <f t="shared" ca="1" si="0"/>
        <v/>
      </c>
      <c r="D12" s="51" t="str">
        <f t="shared" ca="1" si="0"/>
        <v/>
      </c>
      <c r="E12" s="51" t="str">
        <f t="shared" ca="1" si="0"/>
        <v/>
      </c>
    </row>
    <row r="13" spans="2:5" s="1" customFormat="1" x14ac:dyDescent="0.4">
      <c r="B13" s="65" t="s">
        <v>402</v>
      </c>
      <c r="C13" s="52">
        <f t="shared" ca="1" si="0"/>
        <v>30</v>
      </c>
      <c r="D13" s="52">
        <f t="shared" ca="1" si="0"/>
        <v>30</v>
      </c>
      <c r="E13" s="52">
        <f t="shared" ca="1" si="0"/>
        <v>35</v>
      </c>
    </row>
    <row r="14" spans="2:5" s="1" customFormat="1" x14ac:dyDescent="0.4">
      <c r="B14" s="65" t="s">
        <v>403</v>
      </c>
      <c r="C14" s="51">
        <f t="shared" ca="1" si="0"/>
        <v>106</v>
      </c>
      <c r="D14" s="51">
        <f t="shared" ca="1" si="0"/>
        <v>106</v>
      </c>
      <c r="E14" s="51">
        <f t="shared" ca="1" si="0"/>
        <v>110</v>
      </c>
    </row>
    <row r="15" spans="2:5" s="1" customFormat="1" x14ac:dyDescent="0.4">
      <c r="B15" s="65" t="s">
        <v>417</v>
      </c>
      <c r="C15" s="51">
        <f t="shared" ca="1" si="0"/>
        <v>9</v>
      </c>
      <c r="D15" s="51">
        <f t="shared" ca="1" si="0"/>
        <v>9</v>
      </c>
      <c r="E15" s="51">
        <f t="shared" ca="1" si="0"/>
        <v>9</v>
      </c>
    </row>
    <row r="16" spans="2:5" s="1" customFormat="1" x14ac:dyDescent="0.4">
      <c r="B16" s="17" t="s">
        <v>462</v>
      </c>
      <c r="C16" s="53">
        <f t="shared" ca="1" si="0"/>
        <v>1</v>
      </c>
      <c r="D16" s="53">
        <f t="shared" ca="1" si="0"/>
        <v>1</v>
      </c>
      <c r="E16" s="53">
        <f t="shared" ca="1" si="0"/>
        <v>1</v>
      </c>
    </row>
    <row r="17" spans="1:64" s="1" customFormat="1" x14ac:dyDescent="0.4">
      <c r="B17" s="65" t="s">
        <v>478</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606</v>
      </c>
      <c r="AZ19" t="s">
        <v>607</v>
      </c>
      <c r="BA19" t="s">
        <v>608</v>
      </c>
      <c r="BB19" t="s">
        <v>607</v>
      </c>
    </row>
    <row r="20" spans="1:64" x14ac:dyDescent="0.4">
      <c r="B20" s="17" t="s">
        <v>240</v>
      </c>
      <c r="C20" s="14">
        <f t="shared" ref="C20:V20" si="1">IF(C21="","",VLOOKUP(C21,Service_DB,3,0))</f>
        <v>20</v>
      </c>
      <c r="D20" s="14">
        <f t="shared" si="1"/>
        <v>25</v>
      </c>
      <c r="E20" s="14">
        <f t="shared" si="1"/>
        <v>25</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676</v>
      </c>
      <c r="B21" s="8" t="s">
        <v>467</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680</v>
      </c>
      <c r="X21" s="20" t="s">
        <v>682</v>
      </c>
      <c r="Y21" s="20" t="s">
        <v>683</v>
      </c>
      <c r="Z21" s="20" t="s">
        <v>684</v>
      </c>
      <c r="AA21" s="20" t="s">
        <v>685</v>
      </c>
      <c r="AB21" s="20" t="s">
        <v>681</v>
      </c>
      <c r="AC21" s="20" t="s">
        <v>687</v>
      </c>
      <c r="AD21" s="20" t="s">
        <v>698</v>
      </c>
      <c r="AE21" s="20" t="s">
        <v>686</v>
      </c>
      <c r="AF21" s="21" t="s">
        <v>466</v>
      </c>
      <c r="AG21" s="21" t="s">
        <v>688</v>
      </c>
      <c r="AH21" s="21" t="s">
        <v>690</v>
      </c>
      <c r="AI21" s="21" t="s">
        <v>691</v>
      </c>
      <c r="AJ21" s="21" t="s">
        <v>692</v>
      </c>
      <c r="AK21" s="21" t="s">
        <v>693</v>
      </c>
      <c r="AL21" s="21" t="s">
        <v>689</v>
      </c>
      <c r="AM21" s="21" t="s">
        <v>695</v>
      </c>
      <c r="AN21" s="21" t="s">
        <v>699</v>
      </c>
      <c r="AO21" s="21" t="s">
        <v>694</v>
      </c>
      <c r="AP21" s="21" t="s">
        <v>701</v>
      </c>
      <c r="AQ21" s="21" t="s">
        <v>702</v>
      </c>
      <c r="AR21" s="22" t="s">
        <v>421</v>
      </c>
      <c r="AS21" s="22" t="s">
        <v>403</v>
      </c>
      <c r="AT21" s="22" t="s">
        <v>417</v>
      </c>
      <c r="AU21" s="22" t="s">
        <v>402</v>
      </c>
      <c r="AV21" s="22" t="s">
        <v>462</v>
      </c>
      <c r="AW21" s="22" t="s">
        <v>478</v>
      </c>
      <c r="AX21" s="22" t="s">
        <v>703</v>
      </c>
      <c r="AY21" s="40" t="s">
        <v>598</v>
      </c>
      <c r="AZ21" s="40" t="s">
        <v>599</v>
      </c>
      <c r="BA21" s="40" t="s">
        <v>600</v>
      </c>
      <c r="BB21" s="40" t="s">
        <v>601</v>
      </c>
      <c r="BC21" s="40" t="s">
        <v>603</v>
      </c>
      <c r="BD21" s="40" t="s">
        <v>604</v>
      </c>
      <c r="BE21" s="40" t="s">
        <v>602</v>
      </c>
      <c r="BF21" s="40" t="s">
        <v>605</v>
      </c>
    </row>
    <row r="22" spans="1:64" x14ac:dyDescent="0.4">
      <c r="A22" s="23" t="s">
        <v>677</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3</v>
      </c>
      <c r="BE22" s="120">
        <f t="shared" ref="BE22:BE55" ca="1" si="21">IF($AR22="","",(BA22*(price_weight_used/100))+(BB22*(100-price_weight_used)/100))</f>
        <v>5.3475935828877004E-2</v>
      </c>
      <c r="BF22" s="9">
        <f ca="1">IF($AR22="","",RANK(BE22,BE$22:BE$81,1)+COUNTIF(BE$22:BE22,BE22)-1)</f>
        <v>3</v>
      </c>
      <c r="BG22" s="1"/>
      <c r="BH22" s="1"/>
      <c r="BI22" s="1"/>
      <c r="BJ22" s="1"/>
      <c r="BK22" s="1"/>
      <c r="BL22" s="1"/>
    </row>
    <row r="23" spans="1:64" x14ac:dyDescent="0.4">
      <c r="A23" s="23" t="s">
        <v>677</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101</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133</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26</v>
      </c>
      <c r="BE23" s="120">
        <f t="shared" ca="1" si="21"/>
        <v>0.37165775401069517</v>
      </c>
      <c r="BF23" s="9">
        <f ca="1">IF($AR23="","",RANK(BE23,BE$22:BE$81,1)+COUNTIF(BE$22:BE23,BE23)-1)</f>
        <v>26</v>
      </c>
    </row>
    <row r="24" spans="1:64" x14ac:dyDescent="0.4">
      <c r="A24" s="23" t="s">
        <v>677</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134</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27</v>
      </c>
      <c r="BE24" s="120">
        <f t="shared" ca="1" si="21"/>
        <v>0.37165775401069517</v>
      </c>
      <c r="BF24" s="9">
        <f ca="1">IF($AR24="","",RANK(BE24,BE$22:BE$81,1)+COUNTIF(BE$22:BE24,BE24)-1)</f>
        <v>27</v>
      </c>
    </row>
    <row r="25" spans="1:64" x14ac:dyDescent="0.4">
      <c r="A25" s="23" t="s">
        <v>677</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105</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677</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118</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677</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12</v>
      </c>
      <c r="BE27" s="120">
        <f t="shared" ca="1" si="21"/>
        <v>0.26203208556149732</v>
      </c>
      <c r="BF27" s="9">
        <f ca="1">IF($AR27="","",RANK(BE27,BE$22:BE$81,1)+COUNTIF(BE$22:BE27,BE27)-1)</f>
        <v>12</v>
      </c>
    </row>
    <row r="28" spans="1:64" x14ac:dyDescent="0.4">
      <c r="A28" s="23" t="s">
        <v>677</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17</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116</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0.58823529411764708</v>
      </c>
      <c r="BB28" s="120">
        <f t="shared" ca="1" si="19"/>
        <v>0</v>
      </c>
      <c r="BC28" s="120">
        <f t="shared" ca="1" si="20"/>
        <v>0.29411764705882354</v>
      </c>
      <c r="BD28" s="9">
        <f ca="1">IF($AR28="","",RANK(BC28,BC$22:BC$81,1)+COUNTIF(BC$22:BC28,BC28)-1)</f>
        <v>16</v>
      </c>
      <c r="BE28" s="120">
        <f t="shared" ca="1" si="21"/>
        <v>0.29411764705882354</v>
      </c>
      <c r="BF28" s="9">
        <f ca="1">IF($AR28="","",RANK(BE28,BE$22:BE$81,1)+COUNTIF(BE$22:BE28,BE28)-1)</f>
        <v>16</v>
      </c>
    </row>
    <row r="29" spans="1:64" x14ac:dyDescent="0.4">
      <c r="A29" s="23" t="s">
        <v>677</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126</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677</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137</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677</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159</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14</v>
      </c>
      <c r="BE31" s="120">
        <f t="shared" ca="1" si="21"/>
        <v>0.28550207961972673</v>
      </c>
      <c r="BF31" s="9">
        <f ca="1">IF($AR31="","",RANK(BE31,BE$22:BE$81,1)+COUNTIF(BE$22:BE31,BE31)-1)</f>
        <v>14</v>
      </c>
    </row>
    <row r="32" spans="1:64" x14ac:dyDescent="0.4">
      <c r="A32" s="23" t="s">
        <v>677</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677</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137</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677</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79</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677</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53</v>
      </c>
      <c r="AI35" s="9">
        <f t="shared" ca="1" si="7"/>
        <v>2</v>
      </c>
      <c r="AJ35" s="14">
        <f t="shared" ca="1" si="8"/>
        <v>124</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157</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0.90909090909090906</v>
      </c>
      <c r="BB35" s="120">
        <f t="shared" ca="1" si="19"/>
        <v>0</v>
      </c>
      <c r="BC35" s="120">
        <f t="shared" ca="1" si="20"/>
        <v>0.45454545454545453</v>
      </c>
      <c r="BD35" s="9">
        <f ca="1">IF($AR35="","",RANK(BC35,BC$22:BC$81,1)+COUNTIF(BC$22:BC35,BC35)-1)</f>
        <v>33</v>
      </c>
      <c r="BE35" s="120">
        <f t="shared" ca="1" si="21"/>
        <v>0.45454545454545453</v>
      </c>
      <c r="BF35" s="9">
        <f ca="1">IF($AR35="","",RANK(BE35,BE$22:BE$81,1)+COUNTIF(BE$22:BE35,BE35)-1)</f>
        <v>33</v>
      </c>
    </row>
    <row r="36" spans="1:58" x14ac:dyDescent="0.4">
      <c r="A36" s="23" t="s">
        <v>677</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5</v>
      </c>
      <c r="BE36" s="120">
        <f t="shared" ca="1" si="21"/>
        <v>9.5662507427213328E-2</v>
      </c>
      <c r="BF36" s="9">
        <f ca="1">IF($AR36="","",RANK(BE36,BE$22:BE$81,1)+COUNTIF(BE$22:BE36,BE36)-1)</f>
        <v>5</v>
      </c>
    </row>
    <row r="37" spans="1:58" x14ac:dyDescent="0.4">
      <c r="A37" s="23" t="s">
        <v>677</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125</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677</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677</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45</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61</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106</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8.0213903743315509E-2</v>
      </c>
      <c r="BB39" s="120">
        <f t="shared" ref="BB39" ca="1" si="63">IF($AR39="","",AZ39/BB$20)</f>
        <v>0</v>
      </c>
      <c r="BC39" s="120">
        <f t="shared" ref="BC39" ca="1" si="64">IF($AR39="","",AVERAGE(BA39:BB39))</f>
        <v>4.0106951871657755E-2</v>
      </c>
      <c r="BD39" s="9">
        <f ca="1">IF($AR39="","",RANK(BC39,BC$22:BC$81,1)+COUNTIF(BC$22:BC39,BC39)-1)</f>
        <v>1</v>
      </c>
      <c r="BE39" s="120">
        <f t="shared" ref="BE39" ca="1" si="65">IF($AR39="","",(BA39*(price_weight_used/100))+(BB39*(100-price_weight_used)/100))</f>
        <v>4.0106951871657755E-2</v>
      </c>
      <c r="BF39" s="9">
        <f ca="1">IF($AR39="","",RANK(BE39,BE$22:BE$81,1)+COUNTIF(BE$22:BE39,BE39)-1)</f>
        <v>1</v>
      </c>
    </row>
    <row r="40" spans="1:58" x14ac:dyDescent="0.4">
      <c r="A40" s="23" t="s">
        <v>677</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22</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126</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677</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106</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8.0213903743315509E-2</v>
      </c>
      <c r="BB41" s="120">
        <f t="shared" ca="1" si="19"/>
        <v>0</v>
      </c>
      <c r="BC41" s="120">
        <f t="shared" ca="1" si="20"/>
        <v>4.0106951871657755E-2</v>
      </c>
      <c r="BD41" s="9">
        <f ca="1">IF($AR41="","",RANK(BC41,BC$22:BC$81,1)+COUNTIF(BC$22:BC41,BC41)-1)</f>
        <v>2</v>
      </c>
      <c r="BE41" s="120">
        <f t="shared" ca="1" si="21"/>
        <v>4.0106951871657755E-2</v>
      </c>
      <c r="BF41" s="9">
        <f ca="1">IF($AR41="","",RANK(BE41,BE$22:BE$81,1)+COUNTIF(BE$22:BE41,BE41)-1)</f>
        <v>2</v>
      </c>
    </row>
    <row r="42" spans="1:58" x14ac:dyDescent="0.4">
      <c r="A42" s="163" t="s">
        <v>678</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678</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101</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133</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24</v>
      </c>
      <c r="BE43" s="120">
        <f t="shared" ca="1" si="21"/>
        <v>0.35828877005347592</v>
      </c>
      <c r="BF43" s="9">
        <f ca="1">IF($AR43="","",RANK(BE43,BE$22:BE$81,1)+COUNTIF(BE$22:BE43,BE43)-1)</f>
        <v>24</v>
      </c>
    </row>
    <row r="44" spans="1:58" x14ac:dyDescent="0.4">
      <c r="A44" s="163" t="s">
        <v>678</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87</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134</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25</v>
      </c>
      <c r="BE44" s="120">
        <f t="shared" ca="1" si="21"/>
        <v>0.35828877005347592</v>
      </c>
      <c r="BF44" s="9">
        <f ca="1">IF($AR44="","",RANK(BE44,BE$22:BE$81,1)+COUNTIF(BE$22:BE44,BE44)-1)</f>
        <v>25</v>
      </c>
    </row>
    <row r="45" spans="1:58" x14ac:dyDescent="0.4">
      <c r="A45" s="163" t="s">
        <v>678</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678</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678</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678</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17</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678</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126</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678</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137</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678</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678</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678</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137</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31</v>
      </c>
      <c r="BE53" s="120">
        <f t="shared" ca="1" si="21"/>
        <v>0.43850267379679142</v>
      </c>
      <c r="BF53" s="9">
        <f ca="1">IF($AR53="","",RANK(BE53,BE$22:BE$81,1)+COUNTIF(BE$22:BE53,BE53)-1)</f>
        <v>31</v>
      </c>
    </row>
    <row r="54" spans="1:58" x14ac:dyDescent="0.4">
      <c r="A54" s="163" t="s">
        <v>678</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79</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678</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53</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157</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32</v>
      </c>
      <c r="BE55" s="120">
        <f t="shared" ca="1" si="21"/>
        <v>0.43850267379679142</v>
      </c>
      <c r="BF55" s="9">
        <f ca="1">IF($AR55="","",RANK(BE55,BE$22:BE$81,1)+COUNTIF(BE$22:BE55,BE55)-1)</f>
        <v>32</v>
      </c>
    </row>
    <row r="56" spans="1:58" x14ac:dyDescent="0.4">
      <c r="A56" s="163" t="s">
        <v>678</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678</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125</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678</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678</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5</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45</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61</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678</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22</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126</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678</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679</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679</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28</v>
      </c>
      <c r="BE63" s="120">
        <f t="shared" ca="1" si="104"/>
        <v>0.37344028520499112</v>
      </c>
      <c r="BF63" s="9">
        <f ca="1">IF($AR63="","",RANK(BE63,BE$22:BE$81,1)+COUNTIF(BE$22:BE63,BE63)-1)</f>
        <v>28</v>
      </c>
    </row>
    <row r="64" spans="1:58" x14ac:dyDescent="0.4">
      <c r="A64" s="65" t="s">
        <v>679</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13</v>
      </c>
      <c r="BE64" s="120">
        <f t="shared" ca="1" si="104"/>
        <v>0.26232917409387996</v>
      </c>
      <c r="BF64" s="9">
        <f ca="1">IF($AR64="","",RANK(BE64,BE$22:BE$81,1)+COUNTIF(BE$22:BE64,BE64)-1)</f>
        <v>13</v>
      </c>
    </row>
    <row r="65" spans="1:58" x14ac:dyDescent="0.4">
      <c r="A65" s="65" t="s">
        <v>679</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56</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679</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72</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679</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19</v>
      </c>
      <c r="BE67" s="120">
        <f t="shared" ca="1" si="104"/>
        <v>0.31966726084373143</v>
      </c>
      <c r="BF67" s="9">
        <f ca="1">IF($AR67="","",RANK(BE67,BE$22:BE$81,1)+COUNTIF(BE$22:BE67,BE67)-1)</f>
        <v>19</v>
      </c>
    </row>
    <row r="68" spans="1:58" x14ac:dyDescent="0.4">
      <c r="A68" s="65" t="s">
        <v>679</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18</v>
      </c>
      <c r="BE68" s="120">
        <f t="shared" ca="1" si="104"/>
        <v>0.30956625074272137</v>
      </c>
      <c r="BF68" s="9">
        <f ca="1">IF($AR68="","",RANK(BE68,BE$22:BE$81,1)+COUNTIF(BE$22:BE68,BE68)-1)</f>
        <v>18</v>
      </c>
    </row>
    <row r="69" spans="1:58" x14ac:dyDescent="0.4">
      <c r="A69" s="65" t="s">
        <v>679</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126</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126</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15</v>
      </c>
      <c r="BE69" s="120">
        <f t="shared" ca="1" si="104"/>
        <v>0.29144385026737968</v>
      </c>
      <c r="BF69" s="9">
        <f ca="1">IF($AR69="","",RANK(BE69,BE$22:BE$81,1)+COUNTIF(BE$22:BE69,BE69)-1)</f>
        <v>15</v>
      </c>
    </row>
    <row r="70" spans="1:58" x14ac:dyDescent="0.4">
      <c r="A70" s="65" t="s">
        <v>679</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137</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137</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20</v>
      </c>
      <c r="BE70" s="120">
        <f t="shared" ca="1" si="104"/>
        <v>0.32085561497326204</v>
      </c>
      <c r="BF70" s="9">
        <f ca="1">IF($AR70="","",RANK(BE70,BE$22:BE$81,1)+COUNTIF(BE$22:BE70,BE70)-1)</f>
        <v>20</v>
      </c>
    </row>
    <row r="71" spans="1:58" x14ac:dyDescent="0.4">
      <c r="A71" s="65" t="s">
        <v>679</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679</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11</v>
      </c>
      <c r="BE72" s="120">
        <f t="shared" ca="1" si="104"/>
        <v>0.26024955436720143</v>
      </c>
      <c r="BF72" s="9">
        <f ca="1">IF($AR72="","",RANK(BE72,BE$22:BE$81,1)+COUNTIF(BE$22:BE72,BE72)-1)</f>
        <v>11</v>
      </c>
    </row>
    <row r="73" spans="1:58" x14ac:dyDescent="0.4">
      <c r="A73" s="65" t="s">
        <v>679</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10</v>
      </c>
      <c r="BE73" s="120">
        <f t="shared" ca="1" si="104"/>
        <v>0.23945335710041593</v>
      </c>
      <c r="BF73" s="9">
        <f ca="1">IF($AR73="","",RANK(BE73,BE$22:BE$81,1)+COUNTIF(BE$22:BE73,BE73)-1)</f>
        <v>10</v>
      </c>
    </row>
    <row r="74" spans="1:58" x14ac:dyDescent="0.4">
      <c r="A74" s="65" t="s">
        <v>679</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679</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9</v>
      </c>
      <c r="BE75" s="120">
        <f t="shared" ca="1" si="104"/>
        <v>0.23410576351752821</v>
      </c>
      <c r="BF75" s="9">
        <f ca="1">IF($AR75="","",RANK(BE75,BE$22:BE$81,1)+COUNTIF(BE$22:BE75,BE75)-1)</f>
        <v>9</v>
      </c>
    </row>
    <row r="76" spans="1:58" x14ac:dyDescent="0.4">
      <c r="A76" s="65" t="s">
        <v>679</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679</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679</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679</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45</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45</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679</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22</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679</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481</v>
      </c>
      <c r="B1" s="108" t="s">
        <v>407</v>
      </c>
      <c r="C1" s="108" t="s">
        <v>185</v>
      </c>
      <c r="D1" s="127" t="s">
        <v>483</v>
      </c>
      <c r="E1" s="108" t="s">
        <v>412</v>
      </c>
      <c r="F1" s="108" t="s">
        <v>406</v>
      </c>
      <c r="G1" s="108" t="s">
        <v>614</v>
      </c>
      <c r="H1" s="25" t="s">
        <v>236</v>
      </c>
      <c r="I1" s="178" t="s">
        <v>806</v>
      </c>
      <c r="K1" s="72" t="s">
        <v>482</v>
      </c>
      <c r="L1" s="25" t="s">
        <v>86</v>
      </c>
      <c r="N1" s="41"/>
    </row>
    <row r="2" spans="1:15" ht="13.3" thickBot="1" x14ac:dyDescent="0.4">
      <c r="A2" s="73" t="str">
        <f>Services!A2</f>
        <v>Philo</v>
      </c>
      <c r="B2" s="28" t="s">
        <v>1</v>
      </c>
      <c r="C2" s="32">
        <f>Services!C2</f>
        <v>20</v>
      </c>
      <c r="D2" s="128" t="s">
        <v>404</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239</v>
      </c>
      <c r="J2" s="29"/>
      <c r="K2" s="28" t="s">
        <v>405</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239</v>
      </c>
      <c r="K3" s="28" t="s">
        <v>412</v>
      </c>
      <c r="L3" s="117">
        <f ca="1">SUMIF(Data!D:D,1)</f>
        <v>9</v>
      </c>
      <c r="M3" s="37" t="s">
        <v>411</v>
      </c>
      <c r="N3" s="38">
        <f>COUNTA(Data!A:A,1)</f>
        <v>447</v>
      </c>
      <c r="O3" s="26" t="s">
        <v>413</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239</v>
      </c>
      <c r="K4" s="28" t="s">
        <v>422</v>
      </c>
      <c r="L4" s="60">
        <f ca="1">SUMIF(Data!AS:AS,1)</f>
        <v>9</v>
      </c>
      <c r="M4" s="37" t="s">
        <v>411</v>
      </c>
      <c r="N4" s="117">
        <f ca="1">COUNTIFS(Data!D:D,1)</f>
        <v>9</v>
      </c>
      <c r="O4" s="26" t="s">
        <v>414</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t="s">
        <v>239</v>
      </c>
      <c r="K5" s="28" t="s">
        <v>497</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t="s">
        <v>239</v>
      </c>
      <c r="K6" s="28" t="s">
        <v>409</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239</v>
      </c>
      <c r="K7" s="28" t="s">
        <v>410</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239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239</v>
      </c>
      <c r="K9" s="188" t="s">
        <v>468</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239</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239</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404</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239</v>
      </c>
      <c r="K12" s="26" t="str">
        <f ca="1">Analysis!E18</f>
        <v>(#3) Philo with (+0 Add-Ons) / Spectrum TV Essentials (+0 Add-Ons)  [%100 of marked] for $35</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t="s">
        <v>239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239</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239</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239</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239</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239</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239</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239</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239</v>
      </c>
      <c r="L21" s="26"/>
    </row>
    <row r="22" spans="1:31" ht="26.15" thickBot="1" x14ac:dyDescent="0.4">
      <c r="A22" s="33" t="s">
        <v>445</v>
      </c>
      <c r="B22" s="31"/>
      <c r="C22" s="34"/>
      <c r="D22" s="129"/>
      <c r="E22" s="31"/>
      <c r="F22" s="38"/>
      <c r="G22" s="38"/>
      <c r="H22" s="31"/>
      <c r="I22" s="179" t="s">
        <v>239</v>
      </c>
      <c r="J22" s="35"/>
      <c r="K22" s="36" t="s">
        <v>697</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758</v>
      </c>
      <c r="B23" s="184" t="s">
        <v>876</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758</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758</v>
      </c>
      <c r="B25" s="74" t="s">
        <v>490</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758</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758</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758</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758</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757</v>
      </c>
      <c r="B30" s="184" t="s">
        <v>876</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757</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757</v>
      </c>
      <c r="B32" s="74" t="s">
        <v>490</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757</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757</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757</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757</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756</v>
      </c>
      <c r="B37" s="184" t="s">
        <v>876</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756</v>
      </c>
      <c r="B38" s="74" t="s">
        <v>490</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756</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756</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756</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756</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761</v>
      </c>
      <c r="B43" s="184" t="s">
        <v>876</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761</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761</v>
      </c>
      <c r="B45" s="74" t="s">
        <v>490</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761</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761</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761</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761</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755</v>
      </c>
      <c r="B50" s="184" t="s">
        <v>876</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755</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755</v>
      </c>
      <c r="B52" s="74" t="s">
        <v>490</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755</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755</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755</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755</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760</v>
      </c>
      <c r="B57" s="184" t="s">
        <v>876</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760</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760</v>
      </c>
      <c r="B59" s="74" t="s">
        <v>490</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760</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760</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760</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760</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759</v>
      </c>
      <c r="B64" s="184" t="s">
        <v>876</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759</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759</v>
      </c>
      <c r="B66" s="74" t="s">
        <v>490</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759</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759</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759</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759</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882</v>
      </c>
      <c r="B75" s="74" t="s">
        <v>906</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882</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858</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859</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821</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37</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916</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768</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921</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873</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872</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636</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508</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764</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819</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763</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765</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820</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734</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807</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814</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815</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505</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863</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506</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499</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507</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508</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509</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510</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511</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748</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880</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816</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729</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727</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512</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711</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504</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513</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503</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514</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500</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502</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881</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745</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817</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746</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501</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515</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516</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498</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517</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749</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913</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0"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519</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733</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518</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747</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734</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807</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814</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815</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505</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863</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506</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499</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507</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508</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509</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510</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511</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748</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880</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816</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729</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727</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512</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711</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504</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513</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503</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514</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500</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502</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881</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745</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817</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746</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9" ca="1" si="23">IF(E183=0,"",C183/E183)</f>
        <v/>
      </c>
      <c r="H183" s="28" t="str">
        <f t="shared" ref="H183:H219"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501</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515</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516</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498</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517</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749</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913</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519</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733</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518</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747</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869</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743</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751</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903</v>
      </c>
      <c r="B208" s="74" t="s">
        <v>899</v>
      </c>
      <c r="C208" s="110">
        <v>10</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Vidgo LatinoLatino MAS</v>
      </c>
      <c r="I208" s="179">
        <f ca="1">COUNTIF(OFFSET(Data!$A$1,0,MATCH(A208,Data!$1:$1,0)-1,1000,1),B208)</f>
        <v>3</v>
      </c>
      <c r="K208" s="26" t="str">
        <f t="shared" si="20"/>
        <v>Vidgo Latino/Latino MAS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804</v>
      </c>
      <c r="C209" s="110">
        <v>6</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TVAcorn TV</v>
      </c>
      <c r="I209" s="179">
        <f ca="1">COUNTIF(OFFSET(Data!$A$1,0,MATCH(A209,Data!$1:$1,0)-1,1000,1),B209)</f>
        <v>1</v>
      </c>
      <c r="K209" s="26" t="str">
        <f t="shared" si="20"/>
        <v>YouTube TV/Acorn TV</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162</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TVAMC Premiere</v>
      </c>
      <c r="I210" s="179">
        <f ca="1">COUNTIF(OFFSET(Data!$A$1,0,MATCH(A210,Data!$1:$1,0)-1,1000,1),B210)</f>
        <v>1</v>
      </c>
      <c r="K210" s="26" t="str">
        <f t="shared" si="20"/>
        <v>YouTube TV/AMC Premiere</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508</v>
      </c>
      <c r="C211" s="110">
        <v>3</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TVCuriosityStream</v>
      </c>
      <c r="I211" s="179">
        <f ca="1">COUNTIF(OFFSET(Data!$A$1,0,MATCH(A211,Data!$1:$1,0)-1,1000,1),B211)</f>
        <v>1</v>
      </c>
      <c r="K211" s="26" t="str">
        <f t="shared" ref="K211:K219" si="28">A211&amp;"/"&amp;B211</f>
        <v>YouTube TV/CuriosityStream</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32</v>
      </c>
      <c r="C212" s="110">
        <v>6</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TVEPIX</v>
      </c>
      <c r="I212" s="179">
        <f ca="1">COUNTIF(OFFSET(Data!$A$1,0,MATCH(A212,Data!$1:$1,0)-1,1000,1),B212)</f>
        <v>1</v>
      </c>
      <c r="K212" s="26" t="str">
        <f t="shared" si="28"/>
        <v>YouTube TV/EPIX</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245</v>
      </c>
      <c r="C213" s="110">
        <v>15</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TVFOX Soccer Plus</v>
      </c>
      <c r="I213" s="179">
        <f ca="1">COUNTIF(OFFSET(Data!$A$1,0,MATCH(A213,Data!$1:$1,0)-1,1000,1),B213)</f>
        <v>1</v>
      </c>
      <c r="K213" s="26" t="str">
        <f t="shared" si="28"/>
        <v>YouTube TV/FOX Soccer Plus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164</v>
      </c>
      <c r="C214" s="110">
        <v>40</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TVNBA League Pass</v>
      </c>
      <c r="I214" s="179">
        <f ca="1">COUNTIF(OFFSET(Data!$A$1,0,MATCH(A214,Data!$1:$1,0)-1,1000,1),B214)</f>
        <v>1</v>
      </c>
      <c r="K214" s="26" t="str">
        <f t="shared" si="28"/>
        <v>YouTube TV/NBA League Pass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66</v>
      </c>
      <c r="C215" s="110">
        <v>11</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TVShowtime</v>
      </c>
      <c r="I215" s="179">
        <f ca="1">COUNTIF(OFFSET(Data!$A$1,0,MATCH(A215,Data!$1:$1,0)-1,1000,1),B215)</f>
        <v>1</v>
      </c>
      <c r="K215" s="26" t="str">
        <f t="shared" si="28"/>
        <v>YouTube TV/Showtime</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165</v>
      </c>
      <c r="C216" s="110">
        <v>6</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TVShudder</v>
      </c>
      <c r="I216" s="179">
        <f ca="1">COUNTIF(OFFSET(Data!$A$1,0,MATCH(A216,Data!$1:$1,0)-1,1000,1),B216)</f>
        <v>1</v>
      </c>
      <c r="K216" s="26" t="str">
        <f t="shared" si="28"/>
        <v>YouTube TV/Shudder</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67</v>
      </c>
      <c r="C217" s="110">
        <v>9</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TVStarz</v>
      </c>
      <c r="I217" s="179">
        <f ca="1">COUNTIF(OFFSET(Data!$A$1,0,MATCH(A217,Data!$1:$1,0)-1,1000,1),B217)</f>
        <v>1</v>
      </c>
      <c r="K217" s="26" t="str">
        <f t="shared" si="28"/>
        <v>YouTube TV/Starz</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166</v>
      </c>
      <c r="C218" s="110">
        <v>7</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TVSundance Now</v>
      </c>
      <c r="I218" s="179">
        <f ca="1">COUNTIF(OFFSET(Data!$A$1,0,MATCH(A218,Data!$1:$1,0)-1,1000,1),B218)</f>
        <v>1</v>
      </c>
      <c r="K218" s="26" t="str">
        <f t="shared" si="28"/>
        <v>YouTube TV/Sundance Now</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801</v>
      </c>
      <c r="C219" s="110">
        <v>5</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TVUrban Movie Channel</v>
      </c>
      <c r="I219" s="179">
        <f ca="1">COUNTIF(OFFSET(Data!$A$1,0,MATCH(A219,Data!$1:$1,0)-1,1000,1),B219)</f>
        <v>1</v>
      </c>
      <c r="K219" s="26" t="str">
        <f t="shared" si="28"/>
        <v>YouTube TV/Urban Movie Channel</v>
      </c>
      <c r="L219" s="41" t="e">
        <f t="array" aca="1" ref="L219" ca="1">_xlfn.TEXTJOIN(", ",TRUE,IF((Data!$D$1:$D$1000=1)*(OFFSET(Data!$A$1,0,MATCH($A220,Data!$1:$1,0)-1,1000,1)=$B220),Data!$A$1:$A$1000,""))</f>
        <v>#N/A</v>
      </c>
      <c r="M219" s="41"/>
      <c r="N219" s="41"/>
      <c r="O219" s="41"/>
      <c r="P219" s="41"/>
      <c r="Q219" s="41"/>
      <c r="R219" s="41"/>
      <c r="S219" s="41"/>
      <c r="T219" s="41"/>
      <c r="U219" s="41"/>
      <c r="V219" s="41"/>
      <c r="W219" s="41"/>
      <c r="X219" s="41"/>
      <c r="Y219" s="41"/>
      <c r="Z219" s="41"/>
      <c r="AA219" s="41"/>
      <c r="AB219" s="41"/>
      <c r="AC219" s="41"/>
      <c r="AD219" s="41"/>
      <c r="AE219" s="41"/>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199 D201:D219">
    <cfRule type="expression" dxfId="823" priority="1878">
      <formula>IF(ISNUMBER(MATCH(A23&amp;"Yesx",$H:$H,0)),FALSE,TRUE)</formula>
    </cfRule>
  </conditionalFormatting>
  <conditionalFormatting sqref="D200">
    <cfRule type="expression" dxfId="822" priority="2">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4"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A209:A210 A83:A88 A25 A32 A40:A44 A47:A52 A55:A57 A59 A68:A74 A80 A27:A30 A34:A37 A61:A64</xm:sqref>
        </x14:conditionalFormatting>
        <x14:conditionalFormatting xmlns:xm="http://schemas.microsoft.com/office/excel/2006/main">
          <x14:cfRule type="expression" priority="153"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1"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9"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7"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5"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3"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1"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9"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5"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3"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9"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7"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5"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3"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0"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8"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6"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4"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2"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1"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8"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4" id="{878C6B51-5DDC-4DA0-8D7A-F681CEC3788B}">
            <xm:f>VLOOKUP(A211,Services!$A$1:$B$22,2,0)="Exclude"</xm:f>
            <x14:dxf>
              <font>
                <strike/>
                <color theme="0"/>
              </font>
              <fill>
                <patternFill>
                  <bgColor rgb="FFFF0000"/>
                </patternFill>
              </fill>
            </x14:dxf>
          </x14:cfRule>
          <xm:sqref>A211:A219</xm:sqref>
        </x14:conditionalFormatting>
        <x14:conditionalFormatting xmlns:xm="http://schemas.microsoft.com/office/excel/2006/main">
          <x14:cfRule type="expression" priority="102"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0"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8"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4"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2"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9"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7"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5"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3"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2"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0"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8"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6"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3"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0"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7"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4"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1"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8"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6"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2"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1"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0"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9"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8"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4"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2" id="{F02F7429-CA9E-4E3D-95BD-6F182CCC2B2A}">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36"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2"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0"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6"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3"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0"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7"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4"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1"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0"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9"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4"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4C1AB002-286E-4FF2-9FA7-B3F7460C0ADB}">
            <xm:f>VLOOKUP(A200,Services!$A$1:$B$22,2,0)="Exclude"</xm:f>
            <x14:dxf>
              <font>
                <strike/>
                <color theme="0"/>
              </font>
              <fill>
                <patternFill>
                  <bgColor rgb="FFFF0000"/>
                </patternFill>
              </fill>
            </x14:dxf>
          </x14:cfRule>
          <xm:sqref>A200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454</v>
      </c>
      <c r="D1" s="16" t="s">
        <v>415</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408</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476</v>
      </c>
      <c r="BO1" s="116" t="s">
        <v>473</v>
      </c>
      <c r="BP1" s="116" t="s">
        <v>474</v>
      </c>
      <c r="BQ1" s="116" t="s">
        <v>475</v>
      </c>
      <c r="BR1" s="116" t="s">
        <v>464</v>
      </c>
    </row>
    <row r="2" spans="1:70" x14ac:dyDescent="0.3">
      <c r="A2" s="19" t="s">
        <v>862</v>
      </c>
      <c r="C2" s="4" t="s">
        <v>857</v>
      </c>
      <c r="E2" s="5" t="s">
        <v>1</v>
      </c>
      <c r="F2" s="5" t="s">
        <v>863</v>
      </c>
      <c r="G2" s="5" t="s">
        <v>863</v>
      </c>
      <c r="H2" s="5" t="s">
        <v>1</v>
      </c>
      <c r="I2" s="5" t="s">
        <v>1</v>
      </c>
      <c r="J2" s="5" t="s">
        <v>1</v>
      </c>
      <c r="K2" s="5" t="s">
        <v>1</v>
      </c>
      <c r="L2" s="5" t="s">
        <v>1</v>
      </c>
      <c r="M2" s="5" t="s">
        <v>1</v>
      </c>
      <c r="N2" s="5" t="s">
        <v>1</v>
      </c>
      <c r="O2" s="5" t="s">
        <v>1</v>
      </c>
      <c r="P2" s="5" t="s">
        <v>1</v>
      </c>
      <c r="Q2" s="5" t="s">
        <v>1</v>
      </c>
      <c r="R2" s="5" t="s">
        <v>1</v>
      </c>
      <c r="U2" s="5" t="s">
        <v>906</v>
      </c>
      <c r="X2" s="5" t="s">
        <v>869</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374</v>
      </c>
      <c r="B3" s="4" t="s">
        <v>267</v>
      </c>
      <c r="C3" s="4" t="s">
        <v>207</v>
      </c>
      <c r="D3" s="3" t="str">
        <f t="shared" ref="D3:D11" ca="1" si="6">IF(BR3=0,"",IF(BR3&lt;=VALUE(MID(marker_pick,1,1)),1,""))</f>
        <v/>
      </c>
      <c r="F3" s="5" t="s">
        <v>807</v>
      </c>
      <c r="G3" s="5" t="s">
        <v>807</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576</v>
      </c>
      <c r="B4" s="4" t="s">
        <v>651</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447</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373</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794</v>
      </c>
      <c r="B8" s="4" t="s">
        <v>795</v>
      </c>
      <c r="C8" s="4" t="s">
        <v>208</v>
      </c>
      <c r="D8" s="3" t="str">
        <f t="shared" ca="1" si="6"/>
        <v/>
      </c>
      <c r="F8" s="5" t="s">
        <v>498</v>
      </c>
      <c r="G8" s="5" t="s">
        <v>498</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912</v>
      </c>
      <c r="C9" s="4" t="s">
        <v>208</v>
      </c>
      <c r="D9" s="3" t="str">
        <f t="shared" ca="1" si="6"/>
        <v/>
      </c>
      <c r="F9" s="5" t="s">
        <v>498</v>
      </c>
      <c r="G9" s="5" t="s">
        <v>498</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803</v>
      </c>
      <c r="C11" s="4" t="s">
        <v>282</v>
      </c>
      <c r="D11" s="3" t="str">
        <f t="shared" ca="1" si="6"/>
        <v/>
      </c>
      <c r="O11" s="5" t="s">
        <v>804</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897</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449</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504</v>
      </c>
      <c r="G15" s="5" t="s">
        <v>504</v>
      </c>
      <c r="H15" s="6"/>
      <c r="I15" s="6"/>
      <c r="L15" s="5" t="s">
        <v>1</v>
      </c>
      <c r="M15" s="5" t="s">
        <v>1</v>
      </c>
      <c r="O15" s="6"/>
      <c r="P15" s="6" t="s">
        <v>282</v>
      </c>
      <c r="Q15" s="6" t="s">
        <v>308</v>
      </c>
      <c r="R15" s="6" t="s">
        <v>821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816</v>
      </c>
      <c r="G17" s="5" t="s">
        <v>816</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296</v>
      </c>
      <c r="B18" s="4" t="s">
        <v>716</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877</v>
      </c>
      <c r="C19" s="4" t="s">
        <v>857</v>
      </c>
      <c r="H19" s="5" t="s">
        <v>876</v>
      </c>
      <c r="I19" s="5" t="s">
        <v>876</v>
      </c>
      <c r="J19" s="5" t="s">
        <v>876</v>
      </c>
      <c r="K19" s="5" t="s">
        <v>876</v>
      </c>
      <c r="L19" s="5" t="s">
        <v>876</v>
      </c>
      <c r="M19" s="5" t="s">
        <v>876</v>
      </c>
      <c r="N19" s="5" t="s">
        <v>876</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896</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320</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773</v>
      </c>
      <c r="C24" s="4" t="s">
        <v>207</v>
      </c>
      <c r="D24" s="3" t="str">
        <f t="shared" ca="1" si="8"/>
        <v/>
      </c>
      <c r="F24" s="5" t="s">
        <v>817</v>
      </c>
      <c r="G24" s="5" t="s">
        <v>817</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774</v>
      </c>
      <c r="C25" s="4" t="s">
        <v>207</v>
      </c>
      <c r="D25" s="3" t="str">
        <f t="shared" ca="1" si="8"/>
        <v/>
      </c>
      <c r="F25" s="5" t="s">
        <v>817</v>
      </c>
      <c r="G25" s="5" t="s">
        <v>817</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823</v>
      </c>
      <c r="C26" s="4" t="s">
        <v>207</v>
      </c>
      <c r="D26" s="3" t="str">
        <f t="shared" ca="1" si="8"/>
        <v/>
      </c>
      <c r="F26" s="5" t="s">
        <v>817</v>
      </c>
      <c r="G26" s="5" t="s">
        <v>817</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901</v>
      </c>
      <c r="C27" s="4" t="s">
        <v>207</v>
      </c>
      <c r="D27" s="3" t="str">
        <f t="shared" ca="1" si="8"/>
        <v/>
      </c>
      <c r="F27" s="5" t="s">
        <v>807</v>
      </c>
      <c r="G27" s="5" t="s">
        <v>807</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577</v>
      </c>
      <c r="B28" s="4" t="s">
        <v>735</v>
      </c>
      <c r="C28" s="4" t="s">
        <v>446</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775</v>
      </c>
      <c r="C29" s="4" t="s">
        <v>446</v>
      </c>
      <c r="D29" s="3" t="str">
        <f t="shared" ca="1" si="8"/>
        <v/>
      </c>
      <c r="F29" s="5" t="s">
        <v>807</v>
      </c>
      <c r="G29" s="5" t="s">
        <v>807</v>
      </c>
      <c r="H29" s="5" t="s">
        <v>284</v>
      </c>
      <c r="I29" s="5" t="s">
        <v>284</v>
      </c>
      <c r="J29" s="5" t="s">
        <v>284</v>
      </c>
      <c r="K29" s="5" t="s">
        <v>284</v>
      </c>
      <c r="L29" s="5" t="s">
        <v>284</v>
      </c>
      <c r="M29" s="5" t="s">
        <v>284</v>
      </c>
      <c r="N29" s="5" t="s">
        <v>1</v>
      </c>
      <c r="O29" s="6"/>
      <c r="P29" s="6"/>
      <c r="Q29" s="6" t="s">
        <v>308</v>
      </c>
      <c r="R29" s="6" t="s">
        <v>821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398</v>
      </c>
      <c r="C32" s="4" t="s">
        <v>215</v>
      </c>
      <c r="D32" s="3" t="str">
        <f t="shared" ca="1" si="8"/>
        <v/>
      </c>
      <c r="E32" s="5" t="s">
        <v>1</v>
      </c>
      <c r="F32" s="5" t="s">
        <v>501</v>
      </c>
      <c r="G32" s="5" t="s">
        <v>501</v>
      </c>
      <c r="H32" s="6"/>
      <c r="I32" s="6"/>
      <c r="L32" s="5" t="s">
        <v>1</v>
      </c>
      <c r="M32" s="5" t="s">
        <v>1</v>
      </c>
      <c r="O32" s="6" t="s">
        <v>1</v>
      </c>
      <c r="P32" s="6"/>
      <c r="Q32" s="6" t="s">
        <v>308</v>
      </c>
      <c r="R32" s="6" t="s">
        <v>821</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321</v>
      </c>
      <c r="B33" s="4" t="s">
        <v>551</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322</v>
      </c>
      <c r="B34" s="4" t="s">
        <v>552</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323</v>
      </c>
      <c r="B35" s="4" t="s">
        <v>553</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324</v>
      </c>
      <c r="B36" s="4" t="s">
        <v>554</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325</v>
      </c>
      <c r="B37" s="4" t="s">
        <v>555</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326</v>
      </c>
      <c r="B38" s="4" t="s">
        <v>808</v>
      </c>
      <c r="C38" s="4" t="s">
        <v>208</v>
      </c>
      <c r="D38" s="3" t="str">
        <f t="shared" ca="1" si="8"/>
        <v/>
      </c>
      <c r="F38" s="5" t="s">
        <v>807</v>
      </c>
      <c r="G38" s="5" t="s">
        <v>807</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550</v>
      </c>
      <c r="C39" s="4" t="s">
        <v>208</v>
      </c>
      <c r="D39" s="3" t="str">
        <f t="shared" ca="1" si="8"/>
        <v/>
      </c>
      <c r="F39" s="5" t="s">
        <v>807</v>
      </c>
      <c r="G39" s="5" t="s">
        <v>807</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327</v>
      </c>
      <c r="B40" s="4" t="s">
        <v>239</v>
      </c>
      <c r="C40" s="4" t="s">
        <v>208</v>
      </c>
      <c r="D40" s="3" t="str">
        <f t="shared" ca="1" si="8"/>
        <v/>
      </c>
      <c r="F40" s="5" t="s">
        <v>807</v>
      </c>
      <c r="G40" s="5" t="s">
        <v>807</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549</v>
      </c>
      <c r="C41" s="4" t="s">
        <v>208</v>
      </c>
      <c r="D41" s="3" t="str">
        <f t="shared" ca="1" si="8"/>
        <v/>
      </c>
      <c r="F41" s="5" t="s">
        <v>807</v>
      </c>
      <c r="G41" s="5" t="s">
        <v>807</v>
      </c>
      <c r="H41" s="6"/>
      <c r="I41" s="6"/>
      <c r="O41" s="6"/>
      <c r="Q41" s="6" t="s">
        <v>820</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502</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821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450</v>
      </c>
      <c r="D44" s="3" t="str">
        <f t="shared" ca="1" si="8"/>
        <v/>
      </c>
      <c r="H44" s="6"/>
      <c r="I44" s="6"/>
      <c r="O44" s="6"/>
      <c r="P44" s="6"/>
      <c r="Q44" s="6"/>
      <c r="R44" s="6" t="s">
        <v>821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450</v>
      </c>
      <c r="D45" s="3" t="str">
        <f t="shared" ca="1" si="8"/>
        <v/>
      </c>
      <c r="H45" s="6"/>
      <c r="I45" s="6"/>
      <c r="O45" s="6"/>
      <c r="P45" s="6"/>
      <c r="Q45" s="6"/>
      <c r="R45" s="6" t="s">
        <v>821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451</v>
      </c>
      <c r="D46" s="3" t="str">
        <f t="shared" ca="1" si="8"/>
        <v/>
      </c>
      <c r="I46" s="5" t="s">
        <v>1</v>
      </c>
      <c r="K46" s="5" t="s">
        <v>1</v>
      </c>
      <c r="L46" s="5" t="s">
        <v>1</v>
      </c>
      <c r="M46" s="5" t="s">
        <v>1</v>
      </c>
      <c r="O46" s="6" t="s">
        <v>1</v>
      </c>
      <c r="P46" s="6" t="s">
        <v>1</v>
      </c>
      <c r="Q46" s="6" t="s">
        <v>307</v>
      </c>
      <c r="R46" s="6"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535</v>
      </c>
      <c r="C48" s="4" t="s">
        <v>207</v>
      </c>
      <c r="D48" s="3" t="str">
        <f t="shared" ca="1" si="8"/>
        <v/>
      </c>
      <c r="F48" s="5" t="s">
        <v>913</v>
      </c>
      <c r="G48" s="5" t="s">
        <v>913</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446</v>
      </c>
      <c r="D49" s="3" t="str">
        <f t="shared" ca="1" si="8"/>
        <v/>
      </c>
      <c r="F49" s="5" t="s">
        <v>500</v>
      </c>
      <c r="G49" s="5" t="s">
        <v>500</v>
      </c>
      <c r="H49" s="5" t="s">
        <v>1</v>
      </c>
      <c r="I49" s="5" t="s">
        <v>1</v>
      </c>
      <c r="M49" s="5" t="s">
        <v>1</v>
      </c>
      <c r="N49" s="5" t="s">
        <v>1</v>
      </c>
      <c r="O49" s="6"/>
      <c r="P49" s="6" t="s">
        <v>1</v>
      </c>
      <c r="Q49" s="6" t="s">
        <v>308</v>
      </c>
      <c r="R49" s="6" t="s">
        <v>821</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642</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895</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328</v>
      </c>
      <c r="B54" s="4" t="s">
        <v>239</v>
      </c>
      <c r="C54" s="4" t="s">
        <v>207</v>
      </c>
      <c r="D54" s="3" t="str">
        <f t="shared" ref="D54:D98" ca="1" si="9">IF(BR54=0,"",IF(BR54&lt;=VALUE(MID(marker_pick,1,1)),1,""))</f>
        <v/>
      </c>
      <c r="F54" s="5" t="s">
        <v>817</v>
      </c>
      <c r="G54" s="5" t="s">
        <v>817</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824</v>
      </c>
      <c r="C55" s="4" t="s">
        <v>207</v>
      </c>
      <c r="D55" s="3" t="str">
        <f t="shared" ca="1" si="9"/>
        <v/>
      </c>
      <c r="F55" s="5" t="s">
        <v>913</v>
      </c>
      <c r="G55" s="5" t="s">
        <v>913</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534</v>
      </c>
      <c r="B56" s="4" t="s">
        <v>251</v>
      </c>
      <c r="C56" s="4" t="s">
        <v>207</v>
      </c>
      <c r="D56" s="3" t="str">
        <f t="shared" ca="1" si="9"/>
        <v/>
      </c>
      <c r="F56" s="5" t="s">
        <v>913</v>
      </c>
      <c r="G56" s="5" t="s">
        <v>913</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446</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579</v>
      </c>
      <c r="C58" s="4" t="s">
        <v>446</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521</v>
      </c>
      <c r="C59" s="4" t="s">
        <v>453</v>
      </c>
      <c r="D59" s="3" t="str">
        <f t="shared" ca="1" si="9"/>
        <v/>
      </c>
      <c r="F59" s="5" t="s">
        <v>815</v>
      </c>
      <c r="G59" s="5" t="s">
        <v>815</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793</v>
      </c>
      <c r="C60" s="4" t="s">
        <v>446</v>
      </c>
      <c r="D60" s="3" t="str">
        <f t="shared" ca="1" si="9"/>
        <v/>
      </c>
      <c r="F60" s="5" t="s">
        <v>807</v>
      </c>
      <c r="G60" s="5" t="s">
        <v>807</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447</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384</v>
      </c>
      <c r="B62" s="4" t="s">
        <v>385</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386</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776</v>
      </c>
      <c r="C64" s="4" t="s">
        <v>207</v>
      </c>
      <c r="D64" s="3" t="str">
        <f t="shared" ca="1" si="9"/>
        <v/>
      </c>
      <c r="F64" s="5" t="s">
        <v>817</v>
      </c>
      <c r="G64" s="5" t="s">
        <v>817</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777</v>
      </c>
      <c r="C65" s="4" t="s">
        <v>207</v>
      </c>
      <c r="D65" s="3" t="str">
        <f t="shared" ca="1" si="9"/>
        <v/>
      </c>
      <c r="F65" s="5" t="s">
        <v>815</v>
      </c>
      <c r="G65" s="5" t="s">
        <v>815</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501</v>
      </c>
      <c r="G66" s="5" t="s">
        <v>501</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718</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807</v>
      </c>
      <c r="G72" s="5" t="s">
        <v>807</v>
      </c>
      <c r="H72" s="5" t="s">
        <v>284</v>
      </c>
      <c r="I72" s="5" t="s">
        <v>284</v>
      </c>
      <c r="J72" s="5" t="s">
        <v>284</v>
      </c>
      <c r="K72" s="5" t="s">
        <v>284</v>
      </c>
      <c r="L72" s="5" t="s">
        <v>284</v>
      </c>
      <c r="M72" s="5" t="s">
        <v>284</v>
      </c>
      <c r="N72" s="5" t="s">
        <v>1</v>
      </c>
      <c r="Q72" s="5" t="s">
        <v>819</v>
      </c>
      <c r="R72" s="5" t="s">
        <v>916</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505</v>
      </c>
      <c r="C73" s="4" t="s">
        <v>448</v>
      </c>
      <c r="D73" s="3" t="str">
        <f t="shared" ca="1" si="9"/>
        <v/>
      </c>
      <c r="F73" s="5" t="s">
        <v>505</v>
      </c>
      <c r="G73" s="5" t="s">
        <v>505</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807</v>
      </c>
      <c r="G74" s="5" t="s">
        <v>807</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449</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448</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375</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657</v>
      </c>
      <c r="C78" s="4" t="s">
        <v>450</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499</v>
      </c>
      <c r="G79" s="5" t="s">
        <v>499</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890</v>
      </c>
      <c r="B80" s="4" t="s">
        <v>239</v>
      </c>
      <c r="C80" s="4" t="s">
        <v>450</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501</v>
      </c>
      <c r="G81" s="5" t="s">
        <v>501</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821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387</v>
      </c>
      <c r="C84" s="4" t="s">
        <v>207</v>
      </c>
      <c r="D84" s="3" t="str">
        <f t="shared" ca="1" si="9"/>
        <v/>
      </c>
      <c r="H84" s="5" t="s">
        <v>284</v>
      </c>
      <c r="I84" s="5" t="s">
        <v>284</v>
      </c>
      <c r="J84" s="5" t="s">
        <v>284</v>
      </c>
      <c r="K84" s="5" t="s">
        <v>284</v>
      </c>
      <c r="L84" s="5" t="s">
        <v>284</v>
      </c>
      <c r="M84" s="5" t="s">
        <v>284</v>
      </c>
      <c r="N84" s="5" t="s">
        <v>1</v>
      </c>
      <c r="P84" s="9" t="s">
        <v>284</v>
      </c>
      <c r="Q84" s="5" t="s">
        <v>819</v>
      </c>
      <c r="R84" s="5" t="s">
        <v>916</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821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506</v>
      </c>
      <c r="C87" s="4" t="s">
        <v>282</v>
      </c>
      <c r="D87" s="3" t="str">
        <f t="shared" ca="1" si="9"/>
        <v/>
      </c>
      <c r="F87" s="5" t="s">
        <v>506</v>
      </c>
      <c r="G87" s="5" t="s">
        <v>506</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580</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524</v>
      </c>
      <c r="B90" s="4" t="s">
        <v>770</v>
      </c>
      <c r="C90" s="4" t="s">
        <v>457</v>
      </c>
      <c r="D90" s="3" t="str">
        <f t="shared" ca="1" si="9"/>
        <v/>
      </c>
      <c r="F90" s="5" t="s">
        <v>507</v>
      </c>
      <c r="G90" s="5" t="s">
        <v>507</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502</v>
      </c>
      <c r="G91" s="5" t="s">
        <v>502</v>
      </c>
      <c r="K91" s="5" t="s">
        <v>1</v>
      </c>
      <c r="L91" s="5" t="s">
        <v>1</v>
      </c>
      <c r="M91" s="5" t="s">
        <v>1</v>
      </c>
      <c r="O91" s="6"/>
      <c r="P91" s="6" t="s">
        <v>282</v>
      </c>
      <c r="Q91" s="6" t="s">
        <v>307</v>
      </c>
      <c r="R91" s="6" t="s">
        <v>821</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831</v>
      </c>
      <c r="B92" s="4" t="s">
        <v>832</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543</v>
      </c>
      <c r="B93" s="4" t="s">
        <v>388</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578</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778</v>
      </c>
      <c r="C96" s="4" t="s">
        <v>453</v>
      </c>
      <c r="D96" s="3" t="str">
        <f t="shared" ca="1" si="9"/>
        <v/>
      </c>
      <c r="F96" s="5" t="s">
        <v>814</v>
      </c>
      <c r="G96" s="5" t="s">
        <v>814</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508</v>
      </c>
      <c r="C97" s="4" t="s">
        <v>199</v>
      </c>
      <c r="D97" s="3" t="str">
        <f t="shared" ca="1" si="9"/>
        <v/>
      </c>
      <c r="F97" s="5" t="s">
        <v>508</v>
      </c>
      <c r="G97" s="5" t="s">
        <v>508</v>
      </c>
      <c r="H97" s="6"/>
      <c r="I97" s="6"/>
      <c r="O97" s="13" t="s">
        <v>508</v>
      </c>
      <c r="P97" s="6"/>
      <c r="Q97" s="6" t="s">
        <v>508</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447</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892</v>
      </c>
      <c r="C99" s="4" t="s">
        <v>208</v>
      </c>
      <c r="W99" s="5" t="s">
        <v>899</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504</v>
      </c>
      <c r="G102" s="5" t="s">
        <v>504</v>
      </c>
      <c r="H102" s="6"/>
      <c r="I102" s="6"/>
      <c r="L102" s="5" t="s">
        <v>1</v>
      </c>
      <c r="M102" s="5" t="s">
        <v>1</v>
      </c>
      <c r="O102" s="6"/>
      <c r="P102" s="6" t="s">
        <v>282</v>
      </c>
      <c r="Q102" s="6" t="s">
        <v>308</v>
      </c>
      <c r="R102" s="6" t="s">
        <v>821</v>
      </c>
      <c r="V102" s="5" t="s">
        <v>1</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329</v>
      </c>
      <c r="B104" s="4" t="s">
        <v>910</v>
      </c>
      <c r="C104" s="4" t="s">
        <v>207</v>
      </c>
      <c r="D104" s="3" t="str">
        <f t="shared" ca="1" si="12"/>
        <v/>
      </c>
      <c r="F104" s="5" t="s">
        <v>807</v>
      </c>
      <c r="G104" s="5" t="s">
        <v>807</v>
      </c>
      <c r="H104" s="5" t="s">
        <v>284</v>
      </c>
      <c r="I104" s="5" t="s">
        <v>284</v>
      </c>
      <c r="J104" s="5" t="s">
        <v>284</v>
      </c>
      <c r="K104" s="5" t="s">
        <v>284</v>
      </c>
      <c r="L104" s="5" t="s">
        <v>284</v>
      </c>
      <c r="M104" s="5" t="s">
        <v>284</v>
      </c>
      <c r="N104" s="5" t="s">
        <v>1</v>
      </c>
      <c r="P104" s="9" t="s">
        <v>284</v>
      </c>
      <c r="Q104" s="5" t="s">
        <v>819</v>
      </c>
      <c r="R104" s="5" t="s">
        <v>916</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330</v>
      </c>
      <c r="C105" s="4" t="s">
        <v>207</v>
      </c>
      <c r="D105" s="3" t="str">
        <f t="shared" ca="1" si="12"/>
        <v/>
      </c>
      <c r="F105" s="5" t="s">
        <v>807</v>
      </c>
      <c r="G105" s="5" t="s">
        <v>807</v>
      </c>
      <c r="H105" s="5" t="s">
        <v>284</v>
      </c>
      <c r="I105" s="5" t="s">
        <v>284</v>
      </c>
      <c r="J105" s="5" t="s">
        <v>284</v>
      </c>
      <c r="K105" s="5" t="s">
        <v>284</v>
      </c>
      <c r="L105" s="5" t="s">
        <v>284</v>
      </c>
      <c r="M105" s="5" t="s">
        <v>284</v>
      </c>
      <c r="N105" s="5" t="s">
        <v>1</v>
      </c>
      <c r="P105" s="9" t="s">
        <v>284</v>
      </c>
      <c r="Q105" s="5" t="s">
        <v>819</v>
      </c>
      <c r="R105" s="5" t="s">
        <v>916</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446</v>
      </c>
      <c r="D106" s="3" t="str">
        <f t="shared" ca="1" si="12"/>
        <v/>
      </c>
      <c r="E106" s="5" t="s">
        <v>1</v>
      </c>
      <c r="H106" s="6"/>
      <c r="I106" s="6"/>
      <c r="L106" s="5" t="s">
        <v>1</v>
      </c>
      <c r="M106" s="5" t="s">
        <v>1</v>
      </c>
      <c r="O106" s="6"/>
      <c r="P106" s="6" t="s">
        <v>282</v>
      </c>
      <c r="Q106" s="6" t="s">
        <v>308</v>
      </c>
      <c r="R106" s="6" t="s">
        <v>821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821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537</v>
      </c>
      <c r="C108" s="4" t="s">
        <v>446</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536</v>
      </c>
      <c r="C109" s="4" t="s">
        <v>446</v>
      </c>
      <c r="D109" s="3" t="str">
        <f t="shared" ca="1" si="12"/>
        <v/>
      </c>
      <c r="F109" s="5" t="s">
        <v>500</v>
      </c>
      <c r="G109" s="5" t="s">
        <v>500</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522</v>
      </c>
      <c r="C110" s="4" t="s">
        <v>446</v>
      </c>
      <c r="D110" s="3" t="str">
        <f t="shared" ca="1" si="12"/>
        <v/>
      </c>
      <c r="F110" s="5" t="s">
        <v>500</v>
      </c>
      <c r="G110" s="5" t="s">
        <v>500</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502</v>
      </c>
      <c r="G111" s="5" t="s">
        <v>502</v>
      </c>
      <c r="H111" s="6"/>
      <c r="I111" s="6"/>
      <c r="L111" s="5" t="s">
        <v>1</v>
      </c>
      <c r="M111" s="5" t="s">
        <v>1</v>
      </c>
      <c r="O111" s="6"/>
      <c r="P111" s="6" t="s">
        <v>282</v>
      </c>
      <c r="Q111" s="6" t="s">
        <v>307</v>
      </c>
      <c r="R111" s="6" t="s">
        <v>821</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509</v>
      </c>
      <c r="C112" s="4" t="s">
        <v>282</v>
      </c>
      <c r="D112" s="3" t="str">
        <f t="shared" ca="1" si="12"/>
        <v/>
      </c>
      <c r="F112" s="5" t="s">
        <v>509</v>
      </c>
      <c r="G112" s="5" t="s">
        <v>509</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523</v>
      </c>
      <c r="B113" s="4" t="s">
        <v>771</v>
      </c>
      <c r="C113" s="4" t="s">
        <v>199</v>
      </c>
      <c r="D113" s="3" t="str">
        <f t="shared" ca="1" si="12"/>
        <v/>
      </c>
      <c r="F113" s="5" t="s">
        <v>510</v>
      </c>
      <c r="G113" s="5" t="s">
        <v>510</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779</v>
      </c>
      <c r="C114" s="4" t="s">
        <v>453</v>
      </c>
      <c r="D114" s="3" t="str">
        <f t="shared" ca="1" si="12"/>
        <v/>
      </c>
      <c r="F114" s="5" t="s">
        <v>814</v>
      </c>
      <c r="G114" s="5" t="s">
        <v>814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511</v>
      </c>
      <c r="C115" s="4" t="s">
        <v>282</v>
      </c>
      <c r="D115" s="3" t="str">
        <f t="shared" ca="1" si="12"/>
        <v/>
      </c>
      <c r="F115" s="5" t="s">
        <v>511</v>
      </c>
      <c r="G115" s="5" t="s">
        <v>511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748</v>
      </c>
      <c r="C116" s="4" t="s">
        <v>199</v>
      </c>
      <c r="D116" s="3" t="str">
        <f t="shared" ca="1" si="12"/>
        <v/>
      </c>
      <c r="F116" s="5" t="s">
        <v>748</v>
      </c>
      <c r="G116" s="5" t="s">
        <v>748</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646</v>
      </c>
      <c r="C117" s="4" t="s">
        <v>446</v>
      </c>
      <c r="D117" s="3" t="str">
        <f t="shared" ca="1" si="12"/>
        <v/>
      </c>
      <c r="F117" s="5" t="s">
        <v>500</v>
      </c>
      <c r="G117" s="5" t="s">
        <v>500</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880</v>
      </c>
      <c r="C119" s="4" t="s">
        <v>208</v>
      </c>
      <c r="D119" s="3" t="str">
        <f t="shared" ca="1" si="12"/>
        <v/>
      </c>
      <c r="F119" s="5" t="s">
        <v>880</v>
      </c>
      <c r="G119" s="5" t="s">
        <v>880</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898</v>
      </c>
      <c r="C121" s="4" t="s">
        <v>207</v>
      </c>
      <c r="D121" s="3" t="str">
        <f t="shared" ca="1" si="12"/>
        <v/>
      </c>
      <c r="F121" s="5" t="s">
        <v>913</v>
      </c>
      <c r="G121" s="5" t="s">
        <v>913</v>
      </c>
      <c r="H121" s="5" t="s">
        <v>284</v>
      </c>
      <c r="I121" s="5" t="s">
        <v>284</v>
      </c>
      <c r="J121" s="5" t="s">
        <v>284</v>
      </c>
      <c r="K121" s="5" t="s">
        <v>284</v>
      </c>
      <c r="L121" s="5" t="s">
        <v>284</v>
      </c>
      <c r="M121" s="5" t="s">
        <v>284</v>
      </c>
      <c r="N121" s="5" t="s">
        <v>1</v>
      </c>
      <c r="W121" s="5" t="s">
        <v>899</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780</v>
      </c>
      <c r="C122" s="4" t="s">
        <v>207</v>
      </c>
      <c r="D122" s="3" t="str">
        <f t="shared" ca="1" si="12"/>
        <v/>
      </c>
      <c r="F122" s="5" t="s">
        <v>807</v>
      </c>
      <c r="G122" s="5" t="s">
        <v>807</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908</v>
      </c>
      <c r="C123" s="4" t="s">
        <v>199</v>
      </c>
      <c r="D123" s="3" t="str">
        <f t="shared" ca="1" si="12"/>
        <v/>
      </c>
      <c r="R123" s="5" t="s">
        <v>916</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581</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826</v>
      </c>
      <c r="C125" s="4" t="s">
        <v>207</v>
      </c>
      <c r="D125" s="3" t="str">
        <f t="shared" ca="1" si="12"/>
        <v/>
      </c>
      <c r="F125" s="5" t="s">
        <v>913</v>
      </c>
      <c r="G125" s="5" t="s">
        <v>913</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451</v>
      </c>
      <c r="D126" s="3" t="str">
        <f t="shared" ca="1" si="12"/>
        <v/>
      </c>
      <c r="H126" s="6"/>
      <c r="I126" s="6"/>
      <c r="O126" s="6"/>
      <c r="P126" s="6"/>
      <c r="Q126" s="6" t="s">
        <v>820</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449</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331</v>
      </c>
      <c r="C129" s="4" t="s">
        <v>449</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449</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449</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449</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498</v>
      </c>
      <c r="G136" s="5" t="s">
        <v>498</v>
      </c>
      <c r="P136" s="5" t="s">
        <v>1</v>
      </c>
      <c r="Q136" s="6" t="s">
        <v>820</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820</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490</v>
      </c>
      <c r="I139" s="5" t="s">
        <v>490</v>
      </c>
      <c r="J139" s="5" t="s">
        <v>490</v>
      </c>
      <c r="K139" s="5" t="s">
        <v>490</v>
      </c>
      <c r="L139" s="5" t="s">
        <v>490</v>
      </c>
      <c r="M139" s="5" t="s">
        <v>490</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239</v>
      </c>
      <c r="C140" s="4" t="s">
        <v>208</v>
      </c>
      <c r="D140" s="3" t="str">
        <f t="shared" ca="1" si="15"/>
        <v/>
      </c>
      <c r="F140" s="5" t="s">
        <v>498</v>
      </c>
      <c r="G140" s="5" t="s">
        <v>498</v>
      </c>
      <c r="P140" s="5" t="s">
        <v>1</v>
      </c>
      <c r="Q140" s="6" t="s">
        <v>820</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392</v>
      </c>
      <c r="B141" s="4" t="s">
        <v>289</v>
      </c>
      <c r="C141" s="4" t="s">
        <v>208</v>
      </c>
      <c r="D141" s="3" t="str">
        <f t="shared" ca="1" si="15"/>
        <v/>
      </c>
      <c r="F141" s="5" t="s">
        <v>498</v>
      </c>
      <c r="G141" s="5" t="s">
        <v>498</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393</v>
      </c>
      <c r="B142" s="4" t="s">
        <v>224</v>
      </c>
      <c r="C142" s="4" t="s">
        <v>208</v>
      </c>
      <c r="D142" s="3" t="str">
        <f t="shared" ca="1" si="15"/>
        <v/>
      </c>
      <c r="F142" s="5" t="s">
        <v>498</v>
      </c>
      <c r="G142" s="5" t="s">
        <v>498</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807</v>
      </c>
      <c r="G143" s="5" t="s">
        <v>807</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825</v>
      </c>
      <c r="C144" s="4" t="s">
        <v>207</v>
      </c>
      <c r="D144" s="3" t="str">
        <f t="shared" ca="1" si="15"/>
        <v/>
      </c>
      <c r="F144" s="5" t="s">
        <v>913</v>
      </c>
      <c r="G144" s="5" t="s">
        <v>913</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532</v>
      </c>
      <c r="B145" s="4" t="s">
        <v>640</v>
      </c>
      <c r="C145" s="4" t="s">
        <v>215</v>
      </c>
      <c r="D145" s="3" t="str">
        <f t="shared" ca="1" si="15"/>
        <v/>
      </c>
      <c r="F145" s="5" t="s">
        <v>501</v>
      </c>
      <c r="G145" s="5" t="s">
        <v>501</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828</v>
      </c>
      <c r="C146" s="4" t="s">
        <v>207</v>
      </c>
      <c r="D146" s="3" t="str">
        <f t="shared" ca="1" si="15"/>
        <v/>
      </c>
      <c r="F146" s="5" t="s">
        <v>913</v>
      </c>
      <c r="G146" s="5" t="s">
        <v>913</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921</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729</v>
      </c>
      <c r="B148" s="4" t="s">
        <v>239</v>
      </c>
      <c r="C148" s="4" t="s">
        <v>207</v>
      </c>
      <c r="D148" s="3" t="str">
        <f t="shared" ca="1" si="15"/>
        <v/>
      </c>
      <c r="F148" s="5" t="s">
        <v>729</v>
      </c>
      <c r="G148" s="5" t="s">
        <v>729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582</v>
      </c>
      <c r="C149" s="4" t="s">
        <v>450</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332</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376</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447</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635</v>
      </c>
      <c r="B155" s="4" t="s">
        <v>239</v>
      </c>
      <c r="C155" s="4" t="s">
        <v>451</v>
      </c>
      <c r="D155" s="3" t="str">
        <f t="shared" ca="1" si="15"/>
        <v/>
      </c>
      <c r="Q155" s="6" t="s">
        <v>820</v>
      </c>
      <c r="R155" s="5" t="s">
        <v>921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490</v>
      </c>
      <c r="I156" s="5" t="s">
        <v>490</v>
      </c>
      <c r="J156" s="5" t="s">
        <v>490</v>
      </c>
      <c r="K156" s="5" t="s">
        <v>490</v>
      </c>
      <c r="L156" s="5" t="s">
        <v>490</v>
      </c>
      <c r="M156" s="5" t="s">
        <v>490</v>
      </c>
      <c r="N156" s="5" t="s">
        <v>1</v>
      </c>
      <c r="Q156" s="5" t="s">
        <v>308</v>
      </c>
      <c r="R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724</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725</v>
      </c>
      <c r="C161" s="4" t="s">
        <v>451</v>
      </c>
      <c r="D161" s="3">
        <f t="shared" ca="1" si="15"/>
        <v>1</v>
      </c>
      <c r="H161" s="5" t="s">
        <v>1</v>
      </c>
      <c r="I161" s="5" t="s">
        <v>1</v>
      </c>
      <c r="J161" s="5" t="s">
        <v>1</v>
      </c>
      <c r="K161" s="5" t="s">
        <v>1</v>
      </c>
      <c r="L161" s="5" t="s">
        <v>1</v>
      </c>
      <c r="M161" s="5" t="s">
        <v>1</v>
      </c>
      <c r="N161" s="5" t="s">
        <v>1</v>
      </c>
      <c r="O161" s="5" t="s">
        <v>1</v>
      </c>
      <c r="Q161" s="5" t="s">
        <v>307</v>
      </c>
      <c r="R161" s="5" t="s">
        <v>1</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f ca="1">IF(OR(R161="",VLOOKUP(R$1,Services!$A$1:$B$22,2,0)="Exclude"),"",IF($D161=1,IF(OR(price_limit="",price_limit="No Limit"),IF(R161="Yes",1,2),IF(SUMIFS(WhatIf!$G:$G,WhatIf!$A:$A,R$1,WhatIf!$B:$B,R161)&lt;=price_limit,IF(R161="Yes",1,2),"")),""))</f>
        <v>1</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333</v>
      </c>
      <c r="B162" s="4" t="s">
        <v>311</v>
      </c>
      <c r="C162" s="4" t="s">
        <v>207</v>
      </c>
      <c r="D162" s="3" t="str">
        <f t="shared" ca="1" si="15"/>
        <v/>
      </c>
      <c r="H162" s="5" t="s">
        <v>284</v>
      </c>
      <c r="I162" s="5" t="s">
        <v>284</v>
      </c>
      <c r="J162" s="5" t="s">
        <v>284</v>
      </c>
      <c r="K162" s="5" t="s">
        <v>284</v>
      </c>
      <c r="L162" s="5" t="s">
        <v>284</v>
      </c>
      <c r="M162" s="5" t="s">
        <v>284</v>
      </c>
      <c r="N162" s="5" t="s">
        <v>1</v>
      </c>
      <c r="Q162" s="5" t="s">
        <v>819</v>
      </c>
      <c r="R162" s="5" t="s">
        <v>916</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501</v>
      </c>
      <c r="G163" s="5" t="s">
        <v>501</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637</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546</v>
      </c>
      <c r="C165" s="4" t="s">
        <v>446</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905</v>
      </c>
      <c r="C166" s="4" t="s">
        <v>857</v>
      </c>
      <c r="U166" s="5" t="s">
        <v>906</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907</v>
      </c>
      <c r="C167" s="4" t="s">
        <v>857</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531</v>
      </c>
      <c r="B168" s="4" t="s">
        <v>767</v>
      </c>
      <c r="C168" s="4" t="s">
        <v>215</v>
      </c>
      <c r="D168" s="3" t="str">
        <f ca="1">IF(BR168=0,"",IF(BR168&lt;=VALUE(MID(marker_pick,1,1)),1,""))</f>
        <v/>
      </c>
      <c r="F168" s="5" t="s">
        <v>501</v>
      </c>
      <c r="G168" s="5" t="s">
        <v>501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736</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861</v>
      </c>
      <c r="C170" s="4" t="s">
        <v>857</v>
      </c>
      <c r="R170" s="5" t="s">
        <v>858</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860</v>
      </c>
      <c r="C171" s="4" t="s">
        <v>857</v>
      </c>
      <c r="R171" s="5" t="s">
        <v>859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450</v>
      </c>
      <c r="D172" s="3" t="str">
        <f t="shared" ref="D172:D204"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501</v>
      </c>
      <c r="G173" s="5" t="s">
        <v>501</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t="s">
        <v>1</v>
      </c>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448</v>
      </c>
      <c r="D175" s="3" t="str">
        <f t="shared" ca="1" si="16"/>
        <v/>
      </c>
      <c r="H175" s="6" t="s">
        <v>1</v>
      </c>
      <c r="I175" s="6" t="s">
        <v>1</v>
      </c>
      <c r="L175" s="5" t="s">
        <v>1</v>
      </c>
      <c r="M175" s="5" t="s">
        <v>1</v>
      </c>
      <c r="O175" s="5" t="s">
        <v>1</v>
      </c>
      <c r="P175" s="5" t="s">
        <v>1</v>
      </c>
      <c r="Q175" s="5" t="s">
        <v>308</v>
      </c>
      <c r="R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334</v>
      </c>
      <c r="C177" s="4" t="s">
        <v>199</v>
      </c>
      <c r="D177" s="3" t="str">
        <f t="shared" ca="1" si="16"/>
        <v/>
      </c>
      <c r="E177" s="5" t="s">
        <v>1</v>
      </c>
      <c r="F177" s="5" t="s">
        <v>502</v>
      </c>
      <c r="G177" s="5" t="s">
        <v>502</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713</v>
      </c>
      <c r="B179" s="4" t="s">
        <v>712</v>
      </c>
      <c r="C179" s="4" t="s">
        <v>208</v>
      </c>
      <c r="D179" s="3" t="str">
        <f t="shared" ca="1" si="16"/>
        <v/>
      </c>
      <c r="R179" s="5" t="s">
        <v>921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499</v>
      </c>
      <c r="G180" s="5" t="s">
        <v>499</v>
      </c>
      <c r="K180" s="5" t="s">
        <v>1</v>
      </c>
      <c r="L180" s="5" t="s">
        <v>1</v>
      </c>
      <c r="M180" s="5" t="s">
        <v>1</v>
      </c>
      <c r="R180" s="6" t="s">
        <v>821</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728</v>
      </c>
      <c r="B181" s="4" t="s">
        <v>727</v>
      </c>
      <c r="C181" s="4" t="s">
        <v>446</v>
      </c>
      <c r="D181" s="3" t="str">
        <f t="shared" ca="1" si="16"/>
        <v/>
      </c>
      <c r="F181" s="5" t="s">
        <v>727</v>
      </c>
      <c r="G181" s="5" t="s">
        <v>727</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377</v>
      </c>
      <c r="B182" s="4" t="s">
        <v>397</v>
      </c>
      <c r="C182" s="4" t="s">
        <v>208</v>
      </c>
      <c r="D182" s="3" t="str">
        <f t="shared" ca="1" si="16"/>
        <v/>
      </c>
      <c r="H182" s="6"/>
      <c r="I182" s="6"/>
      <c r="O182" s="6"/>
      <c r="P182" s="6"/>
      <c r="Q182" s="6" t="s">
        <v>308</v>
      </c>
      <c r="R182" s="6" t="s">
        <v>821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797</v>
      </c>
      <c r="C183" s="4" t="s">
        <v>208</v>
      </c>
      <c r="D183" s="3" t="str">
        <f t="shared" ca="1" si="16"/>
        <v/>
      </c>
      <c r="F183" s="5" t="s">
        <v>498</v>
      </c>
      <c r="G183" s="5" t="s">
        <v>498</v>
      </c>
      <c r="H183" s="6"/>
      <c r="I183" s="6" t="s">
        <v>1</v>
      </c>
      <c r="L183" s="5" t="s">
        <v>1</v>
      </c>
      <c r="M183" s="5" t="s">
        <v>1</v>
      </c>
      <c r="O183" s="6" t="s">
        <v>1</v>
      </c>
      <c r="P183" s="6" t="s">
        <v>1</v>
      </c>
      <c r="Q183" s="6" t="s">
        <v>307</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264</v>
      </c>
      <c r="B184" s="4" t="s">
        <v>389</v>
      </c>
      <c r="C184" s="4" t="s">
        <v>208</v>
      </c>
      <c r="D184" s="3" t="str">
        <f t="shared" ca="1" si="16"/>
        <v/>
      </c>
      <c r="H184" s="5" t="s">
        <v>490</v>
      </c>
      <c r="I184" s="5" t="s">
        <v>490</v>
      </c>
      <c r="J184" s="5" t="s">
        <v>490</v>
      </c>
      <c r="K184" s="5" t="s">
        <v>490</v>
      </c>
      <c r="L184" s="5" t="s">
        <v>490</v>
      </c>
      <c r="M184" s="5" t="s">
        <v>490</v>
      </c>
      <c r="N184" s="5" t="s">
        <v>1</v>
      </c>
      <c r="R184" s="5" t="s">
        <v>921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378</v>
      </c>
      <c r="B185" s="4" t="s">
        <v>239</v>
      </c>
      <c r="C185" s="4" t="s">
        <v>208</v>
      </c>
      <c r="D185" s="3" t="str">
        <f t="shared" ca="1" si="16"/>
        <v/>
      </c>
      <c r="R185" s="5" t="s">
        <v>921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512</v>
      </c>
      <c r="C186" s="4" t="s">
        <v>453</v>
      </c>
      <c r="D186" s="3" t="str">
        <f t="shared" ca="1" si="16"/>
        <v/>
      </c>
      <c r="F186" s="5" t="s">
        <v>512</v>
      </c>
      <c r="G186" s="5" t="s">
        <v>512</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179</v>
      </c>
      <c r="B187" s="4" t="s">
        <v>118</v>
      </c>
      <c r="C187" s="4" t="s">
        <v>446</v>
      </c>
      <c r="D187" s="3" t="str">
        <f t="shared" ca="1" si="16"/>
        <v/>
      </c>
      <c r="E187" s="5" t="s">
        <v>1</v>
      </c>
      <c r="F187" s="5" t="s">
        <v>502</v>
      </c>
      <c r="G187" s="5" t="s">
        <v>502</v>
      </c>
      <c r="H187" s="5" t="s">
        <v>1</v>
      </c>
      <c r="I187" s="5" t="s">
        <v>1</v>
      </c>
      <c r="J187" s="5" t="s">
        <v>1</v>
      </c>
      <c r="K187" s="5" t="s">
        <v>1</v>
      </c>
      <c r="L187" s="5" t="s">
        <v>1</v>
      </c>
      <c r="M187" s="5" t="s">
        <v>1</v>
      </c>
      <c r="O187" s="6"/>
      <c r="P187" s="6"/>
      <c r="Q187" s="6" t="s">
        <v>307</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119</v>
      </c>
      <c r="B188" s="4" t="s">
        <v>239</v>
      </c>
      <c r="C188" s="4" t="s">
        <v>446</v>
      </c>
      <c r="D188" s="3" t="str">
        <f t="shared" ca="1" si="16"/>
        <v/>
      </c>
      <c r="E188" s="5" t="s">
        <v>1</v>
      </c>
      <c r="F188" s="5" t="s">
        <v>502</v>
      </c>
      <c r="G188" s="5" t="s">
        <v>502</v>
      </c>
      <c r="Q188" s="5" t="s">
        <v>308</v>
      </c>
      <c r="R188" s="5" t="s">
        <v>1</v>
      </c>
      <c r="U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120</v>
      </c>
      <c r="B189" s="4" t="s">
        <v>237</v>
      </c>
      <c r="C189" s="4" t="s">
        <v>446</v>
      </c>
      <c r="D189" s="3" t="str">
        <f t="shared" ca="1" si="16"/>
        <v/>
      </c>
      <c r="E189" s="5" t="s">
        <v>1</v>
      </c>
      <c r="F189" s="5" t="s">
        <v>502</v>
      </c>
      <c r="G189" s="5" t="s">
        <v>502</v>
      </c>
      <c r="J189" s="5" t="s">
        <v>1</v>
      </c>
      <c r="Q189" s="5" t="s">
        <v>308</v>
      </c>
      <c r="R189" s="5" t="s">
        <v>1</v>
      </c>
      <c r="S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711</v>
      </c>
      <c r="C190" s="4" t="s">
        <v>446</v>
      </c>
      <c r="D190" s="3" t="str">
        <f t="shared" ca="1" si="16"/>
        <v/>
      </c>
      <c r="F190" s="5" t="s">
        <v>711</v>
      </c>
      <c r="G190" s="5" t="s">
        <v>711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41</v>
      </c>
      <c r="B191" s="4" t="s">
        <v>227</v>
      </c>
      <c r="C191" s="4" t="s">
        <v>449</v>
      </c>
      <c r="D191" s="3" t="str">
        <f t="shared" ca="1" si="16"/>
        <v/>
      </c>
      <c r="F191" s="6"/>
      <c r="G191" s="6"/>
      <c r="H191" s="12" t="s">
        <v>1</v>
      </c>
      <c r="I191" s="12" t="s">
        <v>1</v>
      </c>
      <c r="O191" s="6"/>
      <c r="P191" s="6" t="s">
        <v>41</v>
      </c>
      <c r="Q191" s="6" t="s">
        <v>41</v>
      </c>
      <c r="R191" s="6"/>
      <c r="S191" s="5" t="s">
        <v>41</v>
      </c>
      <c r="X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247</v>
      </c>
      <c r="B192" s="4" t="s">
        <v>239</v>
      </c>
      <c r="C192" s="4" t="s">
        <v>449</v>
      </c>
      <c r="D192" s="3" t="str">
        <f t="shared" ca="1" si="16"/>
        <v/>
      </c>
      <c r="F192" s="6"/>
      <c r="G192" s="6"/>
      <c r="H192" s="12"/>
      <c r="I192" s="12"/>
      <c r="O192" s="6"/>
      <c r="P192" s="6"/>
      <c r="Q192" s="12" t="s">
        <v>247</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486</v>
      </c>
      <c r="B193" s="4" t="s">
        <v>239</v>
      </c>
      <c r="C193" s="4" t="s">
        <v>449</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487</v>
      </c>
      <c r="B194" s="4" t="s">
        <v>239</v>
      </c>
      <c r="C194" s="4" t="s">
        <v>449</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394</v>
      </c>
      <c r="B195" s="4" t="s">
        <v>239</v>
      </c>
      <c r="C195" s="4" t="s">
        <v>448</v>
      </c>
      <c r="D195" s="3" t="str">
        <f t="shared" ca="1" si="16"/>
        <v/>
      </c>
      <c r="F195" s="5" t="s">
        <v>503</v>
      </c>
      <c r="G195" s="5" t="s">
        <v>503</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513</v>
      </c>
      <c r="C196" s="4" t="s">
        <v>199</v>
      </c>
      <c r="D196" s="3" t="str">
        <f t="shared" ca="1" si="16"/>
        <v/>
      </c>
      <c r="F196" s="5" t="s">
        <v>513</v>
      </c>
      <c r="G196" s="5" t="s">
        <v>513</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42</v>
      </c>
      <c r="B197" s="4" t="s">
        <v>239</v>
      </c>
      <c r="C197" s="4" t="s">
        <v>199</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298</v>
      </c>
      <c r="C198" s="4" t="s">
        <v>282</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265</v>
      </c>
      <c r="B199" s="4" t="s">
        <v>335</v>
      </c>
      <c r="C199" s="4" t="s">
        <v>207</v>
      </c>
      <c r="D199" s="3" t="str">
        <f t="shared" ca="1" si="16"/>
        <v/>
      </c>
      <c r="F199" s="5" t="s">
        <v>807</v>
      </c>
      <c r="G199" s="5" t="s">
        <v>807</v>
      </c>
      <c r="H199" s="5" t="s">
        <v>284</v>
      </c>
      <c r="I199" s="5" t="s">
        <v>284</v>
      </c>
      <c r="J199" s="5" t="s">
        <v>284</v>
      </c>
      <c r="K199" s="5" t="s">
        <v>284</v>
      </c>
      <c r="L199" s="5" t="s">
        <v>284</v>
      </c>
      <c r="M199" s="5" t="s">
        <v>284</v>
      </c>
      <c r="N199" s="5" t="s">
        <v>1</v>
      </c>
      <c r="P199" s="9" t="s">
        <v>284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266</v>
      </c>
      <c r="B200" s="4" t="s">
        <v>239</v>
      </c>
      <c r="C200" s="4" t="s">
        <v>207</v>
      </c>
      <c r="D200" s="3" t="str">
        <f t="shared" ca="1" si="16"/>
        <v/>
      </c>
      <c r="H200" s="5" t="s">
        <v>284</v>
      </c>
      <c r="I200" s="5" t="s">
        <v>284</v>
      </c>
      <c r="J200" s="5" t="s">
        <v>284</v>
      </c>
      <c r="K200" s="5" t="s">
        <v>284</v>
      </c>
      <c r="L200" s="5" t="s">
        <v>284</v>
      </c>
      <c r="M200" s="5" t="s">
        <v>284</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763</v>
      </c>
      <c r="C201" s="4" t="s">
        <v>208</v>
      </c>
      <c r="D201" s="3" t="str">
        <f t="shared" ca="1" si="16"/>
        <v/>
      </c>
      <c r="Q201" s="5" t="s">
        <v>766</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239</v>
      </c>
      <c r="C202" s="4" t="s">
        <v>215</v>
      </c>
      <c r="D202" s="3" t="str">
        <f t="shared" ca="1" si="16"/>
        <v/>
      </c>
      <c r="F202" s="5" t="s">
        <v>501</v>
      </c>
      <c r="G202" s="5" t="s">
        <v>501</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514</v>
      </c>
      <c r="C203" s="4" t="s">
        <v>457</v>
      </c>
      <c r="D203" s="3" t="str">
        <f t="shared" ca="1" si="16"/>
        <v/>
      </c>
      <c r="F203" s="5" t="s">
        <v>514</v>
      </c>
      <c r="G203" s="5" t="s">
        <v>514</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732</v>
      </c>
      <c r="C204" s="4" t="s">
        <v>199</v>
      </c>
      <c r="D204" s="3" t="str">
        <f t="shared" ca="1" si="16"/>
        <v/>
      </c>
      <c r="T204" s="5" t="s">
        <v>246</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874</v>
      </c>
      <c r="C205" s="4" t="s">
        <v>857</v>
      </c>
      <c r="P205" s="5" t="s">
        <v>873</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875</v>
      </c>
      <c r="C206" s="4" t="s">
        <v>857</v>
      </c>
      <c r="P206" s="5" t="s">
        <v>872</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239</v>
      </c>
      <c r="C207" s="4" t="s">
        <v>282</v>
      </c>
      <c r="D207" s="3" t="str">
        <f t="shared" ref="D207:D238" ca="1" si="19">IF(BR207=0,"",IF(BR207&lt;=VALUE(MID(marker_pick,1,1)),1,""))</f>
        <v/>
      </c>
      <c r="E207" s="5" t="s">
        <v>1</v>
      </c>
      <c r="F207" s="5" t="s">
        <v>1</v>
      </c>
      <c r="G207" s="5" t="s">
        <v>1</v>
      </c>
      <c r="K207" s="5" t="s">
        <v>1</v>
      </c>
      <c r="L207" s="5" t="s">
        <v>1</v>
      </c>
      <c r="M207" s="5" t="s">
        <v>1</v>
      </c>
      <c r="O207" s="6" t="s">
        <v>1</v>
      </c>
      <c r="P207" s="6"/>
      <c r="Q207" s="6" t="s">
        <v>307</v>
      </c>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 ca="1">IF(OR(E207="",VLOOKUP(E$1,Services!$A$1:$B$22,2,0)="Exclude"),"",IF($D207=1,IF(OR(price_limit="",price_limit="No Limit"),IF(E207="Yes",1,2),IF(SUMIFS(WhatIf!$G:$G,WhatIf!$A:$A,E$1,WhatIf!$B:$B,E207)&lt;=price_limit,IF(E207="Yes",1,2),"")),""))</f>
        <v/>
      </c>
      <c r="AU207" s="69" t="str">
        <f ca="1">IF(OR(F207="",VLOOKUP(F$1,Services!$A$1:$B$22,2,0)="Exclude"),"",IF($D207=1,IF(OR(price_limit="",price_limit="No Limit"),IF(F207="Yes",1,2),IF(SUMIFS(WhatIf!$G:$G,WhatIf!$A:$A,F$1,WhatIf!$B:$B,F207)&lt;=price_limit,IF(F207="Yes",1,2),"")),""))</f>
        <v/>
      </c>
      <c r="AV207" s="69" t="str">
        <f ca="1">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 ca="1">IF(OR(K207="",VLOOKUP(K$1,Services!$A$1:$B$22,2,0)="Exclude"),"",IF($D207=1,IF(OR(price_limit="",price_limit="No Limit"),IF(K207="Yes",1,2),IF(SUMIFS(WhatIf!$G:$G,WhatIf!$A:$A,K$1,WhatIf!$B:$B,K207)&lt;=price_limit,IF(K207="Yes",1,2),"")),""))</f>
        <v/>
      </c>
      <c r="BA207" s="69" t="str">
        <f ca="1">IF(OR(L207="",VLOOKUP(L$1,Services!$A$1:$B$22,2,0)="Exclude"),"",IF($D207=1,IF(OR(price_limit="",price_limit="No Limit"),IF(L207="Yes",1,2),IF(SUMIFS(WhatIf!$G:$G,WhatIf!$A:$A,L$1,WhatIf!$B:$B,L207)&lt;=price_limit,IF(L207="Yes",1,2),"")),""))</f>
        <v/>
      </c>
      <c r="BB207" s="69" t="str">
        <f ca="1">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 ca="1">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 ca="1">IF(OR(R207="",VLOOKUP(R$1,Services!$A$1:$B$22,2,0)="Exclude"),"",IF($D207=1,IF(OR(price_limit="",price_limit="No Limit"),IF(R207="Yes",1,2),IF(SUMIFS(WhatIf!$G:$G,WhatIf!$A:$A,R$1,WhatIf!$B:$B,R207)&lt;=price_limit,IF(R207="Yes",1,2),"")),""))</f>
        <v/>
      </c>
      <c r="BH207" s="69" t="str">
        <f ca="1">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 ca="1">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656</v>
      </c>
      <c r="C208" s="4" t="s">
        <v>450</v>
      </c>
      <c r="D208" s="3" t="str">
        <f t="shared" ca="1" si="19"/>
        <v/>
      </c>
      <c r="T208" s="5" t="s">
        <v>246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641</v>
      </c>
      <c r="C209" s="4" t="s">
        <v>282</v>
      </c>
      <c r="D209" s="3" t="str">
        <f t="shared" ca="1" si="19"/>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809</v>
      </c>
      <c r="B210" s="4" t="s">
        <v>239</v>
      </c>
      <c r="C210" s="4" t="s">
        <v>207</v>
      </c>
      <c r="D210" s="3" t="str">
        <f t="shared" ca="1" si="19"/>
        <v/>
      </c>
      <c r="F210" s="5" t="s">
        <v>807</v>
      </c>
      <c r="G210" s="5" t="s">
        <v>807</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 ca="1">IF(OR(F210="",VLOOKUP(F$1,Services!$A$1:$B$22,2,0)="Exclude"),"",IF($D210=1,IF(OR(price_limit="",price_limit="No Limit"),IF(F210="Yes",1,2),IF(SUMIFS(WhatIf!$G:$G,WhatIf!$A:$A,F$1,WhatIf!$B:$B,F210)&lt;=price_limit,IF(F210="Yes",1,2),"")),""))</f>
        <v/>
      </c>
      <c r="AV210" s="69" t="str">
        <f ca="1">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399</v>
      </c>
      <c r="C211" s="4" t="s">
        <v>282</v>
      </c>
      <c r="D211" s="3" t="str">
        <f t="shared" ca="1" si="19"/>
        <v/>
      </c>
      <c r="R211" s="6" t="s">
        <v>821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 ca="1">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 ca="1">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781</v>
      </c>
      <c r="B212" s="4" t="s">
        <v>239</v>
      </c>
      <c r="C212" s="4" t="s">
        <v>207</v>
      </c>
      <c r="D212" s="3" t="str">
        <f t="shared" ca="1" si="19"/>
        <v/>
      </c>
      <c r="F212" s="5" t="s">
        <v>807</v>
      </c>
      <c r="G212" s="5" t="s">
        <v>807</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291</v>
      </c>
      <c r="C213" s="4" t="s">
        <v>282</v>
      </c>
      <c r="D213" s="3" t="str">
        <f t="shared" ca="1" si="19"/>
        <v/>
      </c>
      <c r="E213" s="5" t="s">
        <v>1</v>
      </c>
      <c r="F213" s="5" t="s">
        <v>1</v>
      </c>
      <c r="G213" s="5" t="s">
        <v>1</v>
      </c>
      <c r="J213" s="5" t="s">
        <v>1</v>
      </c>
      <c r="K213" s="5" t="s">
        <v>1</v>
      </c>
      <c r="L213" s="5" t="s">
        <v>1</v>
      </c>
      <c r="M213" s="5" t="s">
        <v>1</v>
      </c>
      <c r="O213" s="6" t="s">
        <v>1</v>
      </c>
      <c r="P213" s="6" t="s">
        <v>1</v>
      </c>
      <c r="Q213" s="6" t="s">
        <v>1</v>
      </c>
      <c r="R213" s="6" t="s">
        <v>1</v>
      </c>
      <c r="S213" s="5" t="s">
        <v>1</v>
      </c>
      <c r="V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 ca="1">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 ca="1">IF(OR(O213="",VLOOKUP(O$1,Services!$A$1:$B$22,2,0)="Exclude"),"",IF($D213=1,IF(OR(price_limit="",price_limit="No Limit"),IF(O213="Yes",1,2),IF(SUMIFS(WhatIf!$G:$G,WhatIf!$A:$A,O$1,WhatIf!$B:$B,O213)&lt;=price_limit,IF(O213="Yes",1,2),"")),""))</f>
        <v/>
      </c>
      <c r="BE213" s="69" t="str">
        <f ca="1">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 ca="1">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 ca="1">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268</v>
      </c>
      <c r="B214" s="4" t="s">
        <v>239</v>
      </c>
      <c r="C214" s="4" t="s">
        <v>207</v>
      </c>
      <c r="D214" s="3" t="str">
        <f t="shared" ca="1" si="19"/>
        <v/>
      </c>
      <c r="H214" s="5" t="s">
        <v>284</v>
      </c>
      <c r="I214" s="5" t="s">
        <v>284</v>
      </c>
      <c r="J214" s="5" t="s">
        <v>284</v>
      </c>
      <c r="K214" s="5" t="s">
        <v>284</v>
      </c>
      <c r="L214" s="5" t="s">
        <v>284</v>
      </c>
      <c r="M214" s="5" t="s">
        <v>284</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 ca="1">IF(OR(H214="",VLOOKUP(H$1,Services!$A$1:$B$22,2,0)="Exclude"),"",IF($D214=1,IF(OR(price_limit="",price_limit="No Limit"),IF(H214="Yes",1,2),IF(SUMIFS(WhatIf!$G:$G,WhatIf!$A:$A,H$1,WhatIf!$B:$B,H214)&lt;=price_limit,IF(H214="Yes",1,2),"")),""))</f>
        <v/>
      </c>
      <c r="AX214" s="69" t="str">
        <f ca="1">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 ca="1">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583</v>
      </c>
      <c r="C215" s="4" t="s">
        <v>282</v>
      </c>
      <c r="D215" s="3" t="str">
        <f t="shared" ca="1" si="19"/>
        <v/>
      </c>
      <c r="K215" s="5" t="s">
        <v>1</v>
      </c>
      <c r="L215" s="5" t="s">
        <v>1</v>
      </c>
      <c r="M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336</v>
      </c>
      <c r="B216" s="4" t="s">
        <v>717</v>
      </c>
      <c r="C216" s="4" t="s">
        <v>215</v>
      </c>
      <c r="D216" s="3" t="str">
        <f t="shared" ca="1" si="19"/>
        <v/>
      </c>
      <c r="E216" s="5" t="s">
        <v>1</v>
      </c>
      <c r="Q216" s="5" t="s">
        <v>307</v>
      </c>
      <c r="T216" s="5" t="s">
        <v>246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IF(OR(K216="",VLOOKUP(K$1,Services!$A$1:$B$22,2,0)="Exclude"),"",IF($D216=1,IF(OR(price_limit="",price_limit="No Limit"),IF(K216="Yes",1,2),IF(SUMIFS(WhatIf!$G:$G,WhatIf!$A:$A,K$1,WhatIf!$B:$B,K216)&lt;=price_limit,IF(K216="Yes",1,2),"")),""))</f>
        <v/>
      </c>
      <c r="BA216" s="69" t="str">
        <f>IF(OR(L216="",VLOOKUP(L$1,Services!$A$1:$B$22,2,0)="Exclude"),"",IF($D216=1,IF(OR(price_limit="",price_limit="No Limit"),IF(L216="Yes",1,2),IF(SUMIFS(WhatIf!$G:$G,WhatIf!$A:$A,L$1,WhatIf!$B:$B,L216)&lt;=price_limit,IF(L216="Yes",1,2),"")),""))</f>
        <v/>
      </c>
      <c r="BB216" s="69" t="str">
        <f>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 ca="1">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277</v>
      </c>
      <c r="C217" s="4" t="s">
        <v>199</v>
      </c>
      <c r="D217" s="3" t="str">
        <f t="shared" ca="1" si="19"/>
        <v/>
      </c>
      <c r="E217" s="5" t="s">
        <v>1</v>
      </c>
      <c r="F217" s="5" t="s">
        <v>1</v>
      </c>
      <c r="G217" s="5" t="s">
        <v>1</v>
      </c>
      <c r="J217" s="5" t="s">
        <v>1</v>
      </c>
      <c r="K217" s="5" t="s">
        <v>1</v>
      </c>
      <c r="L217" s="5" t="s">
        <v>1</v>
      </c>
      <c r="M217" s="5" t="s">
        <v>1</v>
      </c>
      <c r="N217" s="5" t="s">
        <v>1</v>
      </c>
      <c r="O217" s="6"/>
      <c r="P217" s="6" t="s">
        <v>1</v>
      </c>
      <c r="Q217" s="6"/>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 ca="1">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 ca="1">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 ca="1">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337</v>
      </c>
      <c r="C218" s="4" t="s">
        <v>448</v>
      </c>
      <c r="D218" s="3" t="str">
        <f t="shared" ca="1" si="19"/>
        <v/>
      </c>
      <c r="E218" s="5" t="s">
        <v>1</v>
      </c>
      <c r="F218" s="5" t="s">
        <v>502</v>
      </c>
      <c r="G218" s="5" t="s">
        <v>502</v>
      </c>
      <c r="H218" s="6"/>
      <c r="I218" s="6"/>
      <c r="L218" s="5" t="s">
        <v>1</v>
      </c>
      <c r="M218" s="5" t="s">
        <v>1</v>
      </c>
      <c r="O218" s="6"/>
      <c r="P218" s="6" t="s">
        <v>282</v>
      </c>
      <c r="Q218" s="6"/>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887</v>
      </c>
      <c r="B219" s="4" t="s">
        <v>239</v>
      </c>
      <c r="C219" s="4" t="s">
        <v>282</v>
      </c>
      <c r="D219" s="3" t="str">
        <f t="shared" ca="1" si="19"/>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IF(OR(F219="",VLOOKUP(F$1,Services!$A$1:$B$22,2,0)="Exclude"),"",IF($D219=1,IF(OR(price_limit="",price_limit="No Limit"),IF(F219="Yes",1,2),IF(SUMIFS(WhatIf!$G:$G,WhatIf!$A:$A,F$1,WhatIf!$B:$B,F219)&lt;=price_limit,IF(F219="Yes",1,2),"")),""))</f>
        <v/>
      </c>
      <c r="AV219" s="69" t="str">
        <f>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 ca="1">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881</v>
      </c>
      <c r="C220" s="4" t="s">
        <v>282</v>
      </c>
      <c r="D220" s="3" t="str">
        <f t="shared" ca="1" si="19"/>
        <v/>
      </c>
      <c r="F220" s="5" t="s">
        <v>881</v>
      </c>
      <c r="G220" s="5" t="s">
        <v>881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121</v>
      </c>
      <c r="B221" s="4" t="s">
        <v>239</v>
      </c>
      <c r="C221" s="4" t="s">
        <v>215</v>
      </c>
      <c r="D221" s="3" t="str">
        <f t="shared" ca="1" si="19"/>
        <v/>
      </c>
      <c r="F221" s="5" t="s">
        <v>1</v>
      </c>
      <c r="G221" s="5" t="s">
        <v>1</v>
      </c>
      <c r="O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 ca="1">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122</v>
      </c>
      <c r="B222" s="4" t="s">
        <v>239</v>
      </c>
      <c r="C222" s="4" t="s">
        <v>199</v>
      </c>
      <c r="D222" s="3" t="str">
        <f t="shared" ca="1" si="19"/>
        <v/>
      </c>
      <c r="E222" s="5" t="s">
        <v>1</v>
      </c>
      <c r="F222" s="5" t="s">
        <v>499</v>
      </c>
      <c r="G222" s="5" t="s">
        <v>499</v>
      </c>
      <c r="H222" s="6"/>
      <c r="I222" s="6"/>
      <c r="L222" s="5" t="s">
        <v>1</v>
      </c>
      <c r="M222" s="5" t="s">
        <v>1</v>
      </c>
      <c r="R222" s="6" t="s">
        <v>821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 ca="1">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 ca="1">IF(OR(L222="",VLOOKUP(L$1,Services!$A$1:$B$22,2,0)="Exclude"),"",IF($D222=1,IF(OR(price_limit="",price_limit="No Limit"),IF(L222="Yes",1,2),IF(SUMIFS(WhatIf!$G:$G,WhatIf!$A:$A,L$1,WhatIf!$B:$B,L222)&lt;=price_limit,IF(L222="Yes",1,2),"")),""))</f>
        <v/>
      </c>
      <c r="BB222" s="69" t="str">
        <f ca="1">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123</v>
      </c>
      <c r="B223" s="4" t="s">
        <v>239</v>
      </c>
      <c r="C223" s="4" t="s">
        <v>451</v>
      </c>
      <c r="D223" s="3" t="str">
        <f t="shared" ca="1" si="19"/>
        <v/>
      </c>
      <c r="I223" s="5" t="s">
        <v>1</v>
      </c>
      <c r="Q223" s="6" t="s">
        <v>820</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 ca="1">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302</v>
      </c>
      <c r="B224" s="4" t="s">
        <v>158</v>
      </c>
      <c r="C224" s="4" t="s">
        <v>208</v>
      </c>
      <c r="D224" s="3" t="str">
        <f t="shared" ca="1" si="19"/>
        <v/>
      </c>
      <c r="O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 ca="1">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745</v>
      </c>
      <c r="C225" s="4" t="s">
        <v>448</v>
      </c>
      <c r="D225" s="3" t="str">
        <f t="shared" ca="1" si="19"/>
        <v/>
      </c>
      <c r="F225" s="5" t="s">
        <v>745</v>
      </c>
      <c r="G225" s="5" t="s">
        <v>745</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 ca="1">IF(OR(F225="",VLOOKUP(F$1,Services!$A$1:$B$22,2,0)="Exclude"),"",IF($D225=1,IF(OR(price_limit="",price_limit="No Limit"),IF(F225="Yes",1,2),IF(SUMIFS(WhatIf!$G:$G,WhatIf!$A:$A,F$1,WhatIf!$B:$B,F225)&lt;=price_limit,IF(F225="Yes",1,2),"")),""))</f>
        <v/>
      </c>
      <c r="AV225" s="69" t="str">
        <f ca="1">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909</v>
      </c>
      <c r="C226" s="4" t="s">
        <v>453</v>
      </c>
      <c r="D226" s="3" t="str">
        <f t="shared" ca="1" si="19"/>
        <v/>
      </c>
      <c r="R226" s="5" t="s">
        <v>916</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 ca="1">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893</v>
      </c>
      <c r="B227" s="4" t="s">
        <v>239</v>
      </c>
      <c r="C227" s="4" t="s">
        <v>208</v>
      </c>
      <c r="D227" s="3" t="str">
        <f t="shared" ca="1" si="19"/>
        <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 ca="1">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269</v>
      </c>
      <c r="B228" s="4" t="s">
        <v>239</v>
      </c>
      <c r="C228" s="4" t="s">
        <v>207</v>
      </c>
      <c r="D228" s="3" t="str">
        <f t="shared" ca="1" si="19"/>
        <v/>
      </c>
      <c r="H228" s="5" t="s">
        <v>284</v>
      </c>
      <c r="I228" s="5" t="s">
        <v>284</v>
      </c>
      <c r="J228" s="5" t="s">
        <v>284</v>
      </c>
      <c r="K228" s="5" t="s">
        <v>284</v>
      </c>
      <c r="L228" s="5" t="s">
        <v>284</v>
      </c>
      <c r="M228" s="5" t="s">
        <v>284</v>
      </c>
      <c r="N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 ca="1">IF(OR(H228="",VLOOKUP(H$1,Services!$A$1:$B$22,2,0)="Exclude"),"",IF($D228=1,IF(OR(price_limit="",price_limit="No Limit"),IF(H228="Yes",1,2),IF(SUMIFS(WhatIf!$G:$G,WhatIf!$A:$A,H$1,WhatIf!$B:$B,H228)&lt;=price_limit,IF(H228="Yes",1,2),"")),""))</f>
        <v/>
      </c>
      <c r="AX228" s="69" t="str">
        <f ca="1">IF(OR(I228="",VLOOKUP(I$1,Services!$A$1:$B$22,2,0)="Exclude"),"",IF($D228=1,IF(OR(price_limit="",price_limit="No Limit"),IF(I228="Yes",1,2),IF(SUMIFS(WhatIf!$G:$G,WhatIf!$A:$A,I$1,WhatIf!$B:$B,I228)&lt;=price_limit,IF(I228="Yes",1,2),"")),""))</f>
        <v/>
      </c>
      <c r="AY228" s="69" t="str">
        <f ca="1">IF(OR(J228="",VLOOKUP(J$1,Services!$A$1:$B$22,2,0)="Exclude"),"",IF($D228=1,IF(OR(price_limit="",price_limit="No Limit"),IF(J228="Yes",1,2),IF(SUMIFS(WhatIf!$G:$G,WhatIf!$A:$A,J$1,WhatIf!$B:$B,J228)&lt;=price_limit,IF(J228="Yes",1,2),"")),""))</f>
        <v/>
      </c>
      <c r="AZ228" s="69" t="str">
        <f ca="1">IF(OR(K228="",VLOOKUP(K$1,Services!$A$1:$B$22,2,0)="Exclude"),"",IF($D228=1,IF(OR(price_limit="",price_limit="No Limit"),IF(K228="Yes",1,2),IF(SUMIFS(WhatIf!$G:$G,WhatIf!$A:$A,K$1,WhatIf!$B:$B,K228)&lt;=price_limit,IF(K228="Yes",1,2),"")),""))</f>
        <v/>
      </c>
      <c r="BA228" s="69" t="str">
        <f ca="1">IF(OR(L228="",VLOOKUP(L$1,Services!$A$1:$B$22,2,0)="Exclude"),"",IF($D228=1,IF(OR(price_limit="",price_limit="No Limit"),IF(L228="Yes",1,2),IF(SUMIFS(WhatIf!$G:$G,WhatIf!$A:$A,L$1,WhatIf!$B:$B,L228)&lt;=price_limit,IF(L228="Yes",1,2),"")),""))</f>
        <v/>
      </c>
      <c r="BB228" s="69" t="str">
        <f ca="1">IF(OR(M228="",VLOOKUP(M$1,Services!$A$1:$B$22,2,0)="Exclude"),"",IF($D228=1,IF(OR(price_limit="",price_limit="No Limit"),IF(M228="Yes",1,2),IF(SUMIFS(WhatIf!$G:$G,WhatIf!$A:$A,M$1,WhatIf!$B:$B,M228)&lt;=price_limit,IF(M228="Yes",1,2),"")),""))</f>
        <v/>
      </c>
      <c r="BC228" s="69" t="str">
        <f ca="1">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810</v>
      </c>
      <c r="C229" s="4" t="s">
        <v>207</v>
      </c>
      <c r="D229" s="3" t="str">
        <f t="shared" ca="1" si="19"/>
        <v/>
      </c>
      <c r="F229" s="5" t="s">
        <v>817</v>
      </c>
      <c r="G229" s="5" t="s">
        <v>817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782</v>
      </c>
      <c r="C230" s="4" t="s">
        <v>207</v>
      </c>
      <c r="D230" s="3" t="str">
        <f t="shared" ca="1" si="19"/>
        <v/>
      </c>
      <c r="F230" s="5" t="s">
        <v>817</v>
      </c>
      <c r="G230" s="5" t="s">
        <v>817</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811</v>
      </c>
      <c r="C231" s="4" t="s">
        <v>207</v>
      </c>
      <c r="D231" s="3" t="str">
        <f t="shared" ca="1" si="19"/>
        <v/>
      </c>
      <c r="F231" s="5" t="s">
        <v>816</v>
      </c>
      <c r="G231" s="5" t="s">
        <v>816</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743</v>
      </c>
      <c r="C232" s="4" t="s">
        <v>208</v>
      </c>
      <c r="D232" s="3" t="str">
        <f t="shared" ca="1" si="19"/>
        <v/>
      </c>
      <c r="X232" s="5" t="s">
        <v>743</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IF(OR(F232="",VLOOKUP(F$1,Services!$A$1:$B$22,2,0)="Exclude"),"",IF($D232=1,IF(OR(price_limit="",price_limit="No Limit"),IF(F232="Yes",1,2),IF(SUMIFS(WhatIf!$G:$G,WhatIf!$A:$A,F$1,WhatIf!$B:$B,F232)&lt;=price_limit,IF(F232="Yes",1,2),"")),""))</f>
        <v/>
      </c>
      <c r="AV232" s="69" t="str">
        <f>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 ca="1">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744</v>
      </c>
      <c r="C233" s="4" t="s">
        <v>208</v>
      </c>
      <c r="D233" s="3" t="str">
        <f t="shared" ca="1" si="19"/>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660</v>
      </c>
      <c r="C234" s="4" t="s">
        <v>208</v>
      </c>
      <c r="D234" s="3" t="str">
        <f t="shared" ca="1" si="19"/>
        <v/>
      </c>
      <c r="F234" s="5" t="s">
        <v>498</v>
      </c>
      <c r="G234" s="5" t="s">
        <v>498</v>
      </c>
      <c r="K234" s="5" t="s">
        <v>1</v>
      </c>
      <c r="L234" s="5" t="s">
        <v>1</v>
      </c>
      <c r="M234" s="5" t="s">
        <v>1</v>
      </c>
      <c r="O234" s="6" t="s">
        <v>1</v>
      </c>
      <c r="P234" s="6"/>
      <c r="Q234" s="6" t="s">
        <v>307</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124</v>
      </c>
      <c r="B235" s="4" t="s">
        <v>772</v>
      </c>
      <c r="C235" s="4" t="s">
        <v>208</v>
      </c>
      <c r="D235" s="3" t="str">
        <f t="shared" ca="1" si="19"/>
        <v/>
      </c>
      <c r="F235" s="5" t="s">
        <v>498</v>
      </c>
      <c r="G235" s="5" t="s">
        <v>498</v>
      </c>
      <c r="Q235" s="6" t="s">
        <v>820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746</v>
      </c>
      <c r="C236" s="4" t="s">
        <v>282</v>
      </c>
      <c r="D236" s="3" t="str">
        <f t="shared" ca="1" si="19"/>
        <v/>
      </c>
      <c r="F236" s="5" t="s">
        <v>746</v>
      </c>
      <c r="G236" s="5" t="s">
        <v>746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155</v>
      </c>
      <c r="B237" s="4" t="s">
        <v>889</v>
      </c>
      <c r="C237" s="4" t="s">
        <v>208</v>
      </c>
      <c r="D237" s="3" t="str">
        <f t="shared" ca="1" si="19"/>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488</v>
      </c>
      <c r="B238" s="4" t="s">
        <v>239</v>
      </c>
      <c r="C238" s="4" t="s">
        <v>208</v>
      </c>
      <c r="D238" s="3" t="str">
        <f t="shared" ca="1" si="19"/>
        <v/>
      </c>
      <c r="I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489</v>
      </c>
      <c r="B239" s="4" t="s">
        <v>239</v>
      </c>
      <c r="C239" s="4" t="s">
        <v>208</v>
      </c>
      <c r="D239" s="3" t="str">
        <f t="shared" ref="D239:D270" ca="1" si="20">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239</v>
      </c>
      <c r="C240" s="4" t="s">
        <v>215</v>
      </c>
      <c r="D240" s="3" t="str">
        <f t="shared" ca="1" si="20"/>
        <v/>
      </c>
      <c r="F240" s="5" t="s">
        <v>501</v>
      </c>
      <c r="G240" s="5" t="s">
        <v>501</v>
      </c>
      <c r="H240" s="5" t="s">
        <v>1</v>
      </c>
      <c r="I240" s="5" t="s">
        <v>1</v>
      </c>
      <c r="J240" s="5" t="s">
        <v>1</v>
      </c>
      <c r="K240" s="5" t="s">
        <v>1</v>
      </c>
      <c r="L240" s="5" t="s">
        <v>1</v>
      </c>
      <c r="M240" s="5" t="s">
        <v>1</v>
      </c>
      <c r="N240" s="5" t="s">
        <v>1</v>
      </c>
      <c r="O240" s="6" t="s">
        <v>1</v>
      </c>
      <c r="P240" s="6" t="s">
        <v>1</v>
      </c>
      <c r="Q240" s="6" t="s">
        <v>1</v>
      </c>
      <c r="R240" s="6"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 ca="1">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239</v>
      </c>
      <c r="C241" s="4" t="s">
        <v>282</v>
      </c>
      <c r="D241" s="3" t="str">
        <f t="shared" ca="1" si="20"/>
        <v/>
      </c>
      <c r="E241" s="5" t="s">
        <v>1</v>
      </c>
      <c r="F241" s="5" t="s">
        <v>499</v>
      </c>
      <c r="G241" s="5" t="s">
        <v>499</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125</v>
      </c>
      <c r="B242" s="4" t="s">
        <v>239</v>
      </c>
      <c r="C242" s="4" t="s">
        <v>450</v>
      </c>
      <c r="D242" s="3" t="str">
        <f t="shared" ca="1" si="20"/>
        <v/>
      </c>
      <c r="E242" s="5" t="s">
        <v>1</v>
      </c>
      <c r="H242" s="6"/>
      <c r="I242" s="6"/>
      <c r="L242" s="5" t="s">
        <v>1</v>
      </c>
      <c r="M242" s="5" t="s">
        <v>1</v>
      </c>
      <c r="R242" s="6" t="s">
        <v>821</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126</v>
      </c>
      <c r="B243" s="4" t="s">
        <v>239</v>
      </c>
      <c r="C243" s="4" t="s">
        <v>450</v>
      </c>
      <c r="D243" s="3" t="str">
        <f t="shared" ca="1" si="20"/>
        <v/>
      </c>
      <c r="E243" s="5" t="s">
        <v>1</v>
      </c>
      <c r="R243" s="6" t="s">
        <v>821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229</v>
      </c>
      <c r="C244" s="4" t="s">
        <v>282</v>
      </c>
      <c r="D244" s="3" t="str">
        <f t="shared" ca="1" si="20"/>
        <v/>
      </c>
      <c r="E244" s="5" t="s">
        <v>1</v>
      </c>
      <c r="F244" s="5" t="s">
        <v>499</v>
      </c>
      <c r="G244" s="5" t="s">
        <v>499</v>
      </c>
      <c r="J244" s="5" t="s">
        <v>1</v>
      </c>
      <c r="K244" s="5" t="s">
        <v>1</v>
      </c>
      <c r="L244" s="5" t="s">
        <v>1</v>
      </c>
      <c r="M244" s="5" t="s">
        <v>1</v>
      </c>
      <c r="O244" s="6"/>
      <c r="P244" s="6"/>
      <c r="Q244" s="6"/>
      <c r="R244" s="6" t="s">
        <v>821</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379</v>
      </c>
      <c r="B245" s="4" t="s">
        <v>228</v>
      </c>
      <c r="C245" s="4" t="s">
        <v>450</v>
      </c>
      <c r="D245" s="3" t="str">
        <f t="shared" ca="1" si="20"/>
        <v/>
      </c>
      <c r="O245" s="6"/>
      <c r="P245" s="6"/>
      <c r="Q245" s="6"/>
      <c r="R245" s="6" t="s">
        <v>821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270</v>
      </c>
      <c r="B246" s="4" t="s">
        <v>783</v>
      </c>
      <c r="C246" s="4" t="s">
        <v>207</v>
      </c>
      <c r="D246" s="3" t="str">
        <f t="shared" ca="1" si="20"/>
        <v/>
      </c>
      <c r="F246" s="5" t="s">
        <v>817</v>
      </c>
      <c r="G246" s="5" t="s">
        <v>817</v>
      </c>
      <c r="H246" s="5" t="s">
        <v>284</v>
      </c>
      <c r="I246" s="5" t="s">
        <v>284</v>
      </c>
      <c r="J246" s="5" t="s">
        <v>284</v>
      </c>
      <c r="K246" s="5" t="s">
        <v>284</v>
      </c>
      <c r="L246" s="5" t="s">
        <v>284</v>
      </c>
      <c r="M246" s="5" t="s">
        <v>284</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739</v>
      </c>
      <c r="C247" s="4" t="s">
        <v>450</v>
      </c>
      <c r="D247" s="3" t="str">
        <f t="shared" ca="1" si="20"/>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380</v>
      </c>
      <c r="B248" s="4" t="s">
        <v>230</v>
      </c>
      <c r="C248" s="4" t="s">
        <v>447</v>
      </c>
      <c r="D248" s="3" t="str">
        <f t="shared" ca="1" si="20"/>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655</v>
      </c>
      <c r="B249" s="4" t="s">
        <v>752</v>
      </c>
      <c r="C249" s="4" t="s">
        <v>282</v>
      </c>
      <c r="D249" s="3" t="str">
        <f t="shared" ca="1" si="20"/>
        <v/>
      </c>
      <c r="P249" s="5" t="s">
        <v>1</v>
      </c>
      <c r="T249" s="5" t="s">
        <v>246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271</v>
      </c>
      <c r="B250" s="4" t="s">
        <v>239</v>
      </c>
      <c r="C250" s="4" t="s">
        <v>207</v>
      </c>
      <c r="D250" s="3" t="str">
        <f t="shared" ca="1" si="20"/>
        <v/>
      </c>
      <c r="H250" s="5" t="s">
        <v>284</v>
      </c>
      <c r="I250" s="5" t="s">
        <v>284</v>
      </c>
      <c r="J250" s="5" t="s">
        <v>284</v>
      </c>
      <c r="K250" s="5" t="s">
        <v>284</v>
      </c>
      <c r="L250" s="5" t="s">
        <v>284</v>
      </c>
      <c r="M250" s="5" t="s">
        <v>284</v>
      </c>
      <c r="N250" s="5" t="s">
        <v>1</v>
      </c>
      <c r="Q250" s="5" t="s">
        <v>819</v>
      </c>
      <c r="R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 ca="1">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395</v>
      </c>
      <c r="C251" s="4" t="s">
        <v>199</v>
      </c>
      <c r="D251" s="3" t="str">
        <f t="shared" ca="1" si="20"/>
        <v/>
      </c>
      <c r="G251" s="5" t="s">
        <v>1</v>
      </c>
      <c r="H251" s="6" t="s">
        <v>1</v>
      </c>
      <c r="I251" s="6" t="s">
        <v>1</v>
      </c>
      <c r="L251" s="5" t="s">
        <v>1</v>
      </c>
      <c r="M251" s="5" t="s">
        <v>1</v>
      </c>
      <c r="O251" s="6" t="s">
        <v>1</v>
      </c>
      <c r="P251" s="6" t="s">
        <v>1</v>
      </c>
      <c r="Q251" s="6" t="s">
        <v>307</v>
      </c>
      <c r="R251" s="6"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547</v>
      </c>
      <c r="C252" s="4" t="s">
        <v>282</v>
      </c>
      <c r="D252" s="3" t="str">
        <f t="shared" ca="1" si="20"/>
        <v/>
      </c>
      <c r="G252" s="5" t="s">
        <v>1</v>
      </c>
      <c r="H252" s="5" t="s">
        <v>1</v>
      </c>
      <c r="I252" s="5" t="s">
        <v>1</v>
      </c>
      <c r="J252" s="5" t="s">
        <v>1</v>
      </c>
      <c r="K252" s="5" t="s">
        <v>1</v>
      </c>
      <c r="L252" s="5" t="s">
        <v>1</v>
      </c>
      <c r="M252" s="5" t="s">
        <v>1</v>
      </c>
      <c r="N252" s="5" t="s">
        <v>1</v>
      </c>
      <c r="O252" s="6" t="s">
        <v>1</v>
      </c>
      <c r="P252" s="6"/>
      <c r="Q252" s="6" t="s">
        <v>1</v>
      </c>
      <c r="R252" s="6" t="s">
        <v>1</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644</v>
      </c>
      <c r="C253" s="4" t="s">
        <v>208</v>
      </c>
      <c r="D253" s="3" t="str">
        <f t="shared" ca="1" si="20"/>
        <v/>
      </c>
      <c r="T253" s="5" t="s">
        <v>246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164</v>
      </c>
      <c r="B254" s="4" t="s">
        <v>239</v>
      </c>
      <c r="C254" s="4" t="s">
        <v>208</v>
      </c>
      <c r="D254" s="3" t="str">
        <f t="shared" ca="1" si="20"/>
        <v/>
      </c>
      <c r="O254" s="5" t="s">
        <v>164</v>
      </c>
      <c r="X254" s="5" t="s">
        <v>164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239</v>
      </c>
      <c r="C255" s="4" t="s">
        <v>208</v>
      </c>
      <c r="D255" s="3" t="str">
        <f t="shared" ca="1" si="20"/>
        <v/>
      </c>
      <c r="F255" s="5" t="s">
        <v>498</v>
      </c>
      <c r="G255" s="5" t="s">
        <v>498</v>
      </c>
      <c r="H255" s="6"/>
      <c r="I255" s="6"/>
      <c r="K255" s="5" t="s">
        <v>1</v>
      </c>
      <c r="L255" s="5" t="s">
        <v>1</v>
      </c>
      <c r="M255" s="5" t="s">
        <v>1</v>
      </c>
      <c r="O255" s="5" t="s">
        <v>1</v>
      </c>
      <c r="P255" s="6"/>
      <c r="Q255" s="6" t="s">
        <v>307</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 ca="1">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239</v>
      </c>
      <c r="C256" s="4" t="s">
        <v>447</v>
      </c>
      <c r="D256" s="3">
        <f t="shared" ca="1" si="20"/>
        <v>1</v>
      </c>
      <c r="G256" s="5" t="s">
        <v>1</v>
      </c>
      <c r="H256" s="5" t="s">
        <v>1</v>
      </c>
      <c r="I256" s="5" t="s">
        <v>1</v>
      </c>
      <c r="J256" s="5" t="s">
        <v>1</v>
      </c>
      <c r="K256" s="5" t="s">
        <v>1</v>
      </c>
      <c r="L256" s="5" t="s">
        <v>1</v>
      </c>
      <c r="M256" s="5" t="s">
        <v>1</v>
      </c>
      <c r="N256" s="5" t="s">
        <v>1</v>
      </c>
      <c r="O256" s="6" t="s">
        <v>1</v>
      </c>
      <c r="P256" s="6" t="s">
        <v>1</v>
      </c>
      <c r="Q256" s="6" t="s">
        <v>1</v>
      </c>
      <c r="R256" s="6"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f ca="1">IF(OR(X256="",VLOOKUP(X$1,Services!$A$1:$B$22,2,0)="Exclude"),"",IF($D256=1,IF(OR(price_limit="",price_limit="No Limit"),IF(X256="Yes",1,2),IF(SUMIFS(WhatIf!$G:$G,WhatIf!$A:$A,X$1,WhatIf!$B:$B,X256)&lt;=price_limit,IF(X256="Yes",1,2),"")),""))</f>
        <v>1</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180</v>
      </c>
      <c r="B257" s="4" t="s">
        <v>299</v>
      </c>
      <c r="C257" s="4" t="s">
        <v>208</v>
      </c>
      <c r="D257" s="3" t="str">
        <f t="shared" ca="1" si="20"/>
        <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244</v>
      </c>
      <c r="B258" s="4" t="s">
        <v>196</v>
      </c>
      <c r="C258" s="4" t="s">
        <v>451</v>
      </c>
      <c r="D258" s="3" t="str">
        <f t="shared" ca="1" si="20"/>
        <v/>
      </c>
      <c r="G258" s="5" t="s">
        <v>1</v>
      </c>
      <c r="O258" s="6"/>
      <c r="P258" s="6"/>
      <c r="Q258" s="6" t="s">
        <v>820</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738</v>
      </c>
      <c r="C259" s="4" t="s">
        <v>208</v>
      </c>
      <c r="D259" s="3" t="str">
        <f t="shared" ca="1" si="20"/>
        <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396</v>
      </c>
      <c r="B260" s="4" t="s">
        <v>239</v>
      </c>
      <c r="C260" s="4" t="s">
        <v>215</v>
      </c>
      <c r="D260" s="3" t="str">
        <f t="shared" ca="1" si="20"/>
        <v/>
      </c>
      <c r="F260" s="5" t="s">
        <v>501</v>
      </c>
      <c r="G260" s="5" t="s">
        <v>501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 ca="1">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239</v>
      </c>
      <c r="C261" s="4" t="s">
        <v>215</v>
      </c>
      <c r="D261" s="3" t="str">
        <f t="shared" ca="1" si="20"/>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303</v>
      </c>
      <c r="C262" s="4" t="s">
        <v>208</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231</v>
      </c>
      <c r="C263" s="4" t="s">
        <v>215</v>
      </c>
      <c r="D263" s="3" t="str">
        <f t="shared" ca="1" si="20"/>
        <v/>
      </c>
      <c r="F263" s="5" t="s">
        <v>501</v>
      </c>
      <c r="G263" s="5" t="s">
        <v>501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130</v>
      </c>
      <c r="B264" s="4" t="s">
        <v>401</v>
      </c>
      <c r="C264" s="4" t="s">
        <v>215</v>
      </c>
      <c r="D264" s="3" t="str">
        <f t="shared" ca="1" si="20"/>
        <v/>
      </c>
      <c r="F264" s="5" t="s">
        <v>501</v>
      </c>
      <c r="G264" s="5" t="s">
        <v>501</v>
      </c>
      <c r="T264" s="5" t="s">
        <v>246</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 ca="1">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239</v>
      </c>
      <c r="C265" s="4" t="s">
        <v>215</v>
      </c>
      <c r="D265" s="3" t="str">
        <f t="shared" ca="1" si="20"/>
        <v/>
      </c>
      <c r="F265" s="5" t="s">
        <v>1</v>
      </c>
      <c r="G265" s="5" t="s">
        <v>1</v>
      </c>
      <c r="O265" s="5" t="s">
        <v>1</v>
      </c>
      <c r="P265" s="6"/>
      <c r="R265" s="6" t="s">
        <v>821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 ca="1">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239</v>
      </c>
      <c r="C266" s="4" t="s">
        <v>208</v>
      </c>
      <c r="D266" s="3" t="str">
        <f t="shared" ca="1" si="20"/>
        <v/>
      </c>
      <c r="G266" s="5" t="s">
        <v>1</v>
      </c>
      <c r="O266" s="6"/>
      <c r="P266" s="6"/>
      <c r="Q266" s="6" t="s">
        <v>307</v>
      </c>
      <c r="R266" s="6" t="s">
        <v>1</v>
      </c>
      <c r="X266" s="5" t="s">
        <v>57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181</v>
      </c>
      <c r="B267" s="4" t="s">
        <v>131</v>
      </c>
      <c r="C267" s="4" t="s">
        <v>208</v>
      </c>
      <c r="D267" s="3" t="str">
        <f t="shared" ca="1" si="20"/>
        <v/>
      </c>
      <c r="F267" s="5" t="s">
        <v>498</v>
      </c>
      <c r="G267" s="5" t="s">
        <v>498</v>
      </c>
      <c r="O267" s="6"/>
      <c r="P267" s="6"/>
      <c r="Q267" s="6" t="s">
        <v>820</v>
      </c>
      <c r="R267" s="5" t="s">
        <v>921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239</v>
      </c>
      <c r="C268" s="4" t="s">
        <v>208</v>
      </c>
      <c r="D268" s="3" t="str">
        <f t="shared" ca="1" si="20"/>
        <v/>
      </c>
      <c r="F268" s="5" t="s">
        <v>498</v>
      </c>
      <c r="G268" s="5" t="s">
        <v>498</v>
      </c>
      <c r="H268" s="6"/>
      <c r="I268" s="6"/>
      <c r="L268" s="5" t="s">
        <v>1</v>
      </c>
      <c r="M268" s="5" t="s">
        <v>1</v>
      </c>
      <c r="O268" s="6"/>
      <c r="P268" s="6"/>
      <c r="Q268" s="6" t="s">
        <v>307</v>
      </c>
      <c r="R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722</v>
      </c>
      <c r="C269" s="4" t="s">
        <v>446</v>
      </c>
      <c r="D269" s="3" t="str">
        <f t="shared" ca="1" si="20"/>
        <v/>
      </c>
      <c r="E269" s="5" t="s">
        <v>1</v>
      </c>
      <c r="F269" s="5" t="s">
        <v>500</v>
      </c>
      <c r="G269" s="5" t="s">
        <v>1</v>
      </c>
      <c r="H269" s="5" t="s">
        <v>1</v>
      </c>
      <c r="I269" s="5" t="s">
        <v>1</v>
      </c>
      <c r="K269" s="5" t="s">
        <v>1</v>
      </c>
      <c r="L269" s="5" t="s">
        <v>1</v>
      </c>
      <c r="M269" s="5" t="s">
        <v>1</v>
      </c>
      <c r="N269" s="5" t="s">
        <v>1</v>
      </c>
      <c r="O269" s="6"/>
      <c r="P269" s="6"/>
      <c r="Q269" s="6"/>
      <c r="R269" s="6"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338</v>
      </c>
      <c r="C270" s="4" t="s">
        <v>446</v>
      </c>
      <c r="D270" s="3" t="str">
        <f t="shared" ca="1" si="20"/>
        <v/>
      </c>
      <c r="E270" s="5" t="s">
        <v>1</v>
      </c>
      <c r="H270" s="5" t="s">
        <v>1</v>
      </c>
      <c r="I270" s="5" t="s">
        <v>1</v>
      </c>
      <c r="J270" s="5" t="s">
        <v>1</v>
      </c>
      <c r="K270" s="5" t="s">
        <v>1</v>
      </c>
      <c r="L270" s="5" t="s">
        <v>1</v>
      </c>
      <c r="M270" s="5" t="s">
        <v>1</v>
      </c>
      <c r="N270" s="5" t="s">
        <v>1</v>
      </c>
      <c r="O270" s="6"/>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IF(OR(F270="",VLOOKUP(F$1,Services!$A$1:$B$22,2,0)="Exclude"),"",IF($D270=1,IF(OR(price_limit="",price_limit="No Limit"),IF(F270="Yes",1,2),IF(SUMIFS(WhatIf!$G:$G,WhatIf!$A:$A,F$1,WhatIf!$B:$B,F270)&lt;=price_limit,IF(F270="Yes",1,2),"")),""))</f>
        <v/>
      </c>
      <c r="AV270" s="69" t="str">
        <f>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61</v>
      </c>
      <c r="B271" s="4" t="s">
        <v>297</v>
      </c>
      <c r="C271" s="4" t="s">
        <v>446</v>
      </c>
      <c r="D271" s="3" t="str">
        <f t="shared" ref="D271:D302" ca="1" si="23">IF(BR271=0,"",IF(BR271&lt;=VALUE(MID(marker_pick,1,1)),1,""))</f>
        <v/>
      </c>
      <c r="E271" s="5" t="s">
        <v>1</v>
      </c>
      <c r="F271" s="5" t="s">
        <v>500</v>
      </c>
      <c r="G271" s="5" t="s">
        <v>500</v>
      </c>
      <c r="K271" s="5" t="s">
        <v>1</v>
      </c>
      <c r="L271" s="5" t="s">
        <v>1</v>
      </c>
      <c r="M271" s="5" t="s">
        <v>1</v>
      </c>
      <c r="O271" s="6"/>
      <c r="P271" s="6"/>
      <c r="Q271" s="6"/>
      <c r="R271" s="6" t="s">
        <v>821</v>
      </c>
      <c r="S271" s="5" t="s">
        <v>1</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IF(OR(H271="",VLOOKUP(H$1,Services!$A$1:$B$22,2,0)="Exclude"),"",IF($D271=1,IF(OR(price_limit="",price_limit="No Limit"),IF(H271="Yes",1,2),IF(SUMIFS(WhatIf!$G:$G,WhatIf!$A:$A,H$1,WhatIf!$B:$B,H271)&lt;=price_limit,IF(H271="Yes",1,2),"")),""))</f>
        <v/>
      </c>
      <c r="AX271" s="69" t="str">
        <f>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205</v>
      </c>
      <c r="B272" s="4" t="s">
        <v>891</v>
      </c>
      <c r="C272" s="4" t="s">
        <v>207</v>
      </c>
      <c r="D272" s="3" t="str">
        <f t="shared" ca="1" si="23"/>
        <v/>
      </c>
      <c r="F272" s="5" t="s">
        <v>807</v>
      </c>
      <c r="G272" s="5" t="s">
        <v>807</v>
      </c>
      <c r="H272" s="5" t="s">
        <v>284</v>
      </c>
      <c r="I272" s="5" t="s">
        <v>284</v>
      </c>
      <c r="J272" s="5" t="s">
        <v>284</v>
      </c>
      <c r="K272" s="5" t="s">
        <v>284</v>
      </c>
      <c r="L272" s="5" t="s">
        <v>284</v>
      </c>
      <c r="M272" s="5" t="s">
        <v>284</v>
      </c>
      <c r="N272" s="5" t="s">
        <v>1</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272</v>
      </c>
      <c r="B273" s="4" t="s">
        <v>239</v>
      </c>
      <c r="C273" s="4" t="s">
        <v>207</v>
      </c>
      <c r="D273" s="3" t="str">
        <f t="shared" ca="1" si="23"/>
        <v/>
      </c>
      <c r="F273" s="5" t="s">
        <v>913</v>
      </c>
      <c r="G273" s="5" t="s">
        <v>913</v>
      </c>
      <c r="H273" s="5" t="s">
        <v>284</v>
      </c>
      <c r="I273" s="5" t="s">
        <v>284</v>
      </c>
      <c r="J273" s="5" t="s">
        <v>284</v>
      </c>
      <c r="K273" s="5" t="s">
        <v>284</v>
      </c>
      <c r="L273" s="5" t="s">
        <v>284</v>
      </c>
      <c r="M273" s="5" t="s">
        <v>284</v>
      </c>
      <c r="N273" s="5" t="s">
        <v>1</v>
      </c>
      <c r="R273" s="5" t="s">
        <v>916</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652</v>
      </c>
      <c r="C274" s="4" t="s">
        <v>199</v>
      </c>
      <c r="D274" s="3" t="str">
        <f t="shared" ca="1" si="23"/>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132</v>
      </c>
      <c r="B275" s="4" t="s">
        <v>796</v>
      </c>
      <c r="C275" s="4" t="s">
        <v>208</v>
      </c>
      <c r="D275" s="3" t="str">
        <f t="shared" ca="1" si="23"/>
        <v/>
      </c>
      <c r="F275" s="5" t="s">
        <v>498</v>
      </c>
      <c r="G275" s="5" t="s">
        <v>498</v>
      </c>
      <c r="H275" s="6"/>
      <c r="I275" s="6" t="s">
        <v>1</v>
      </c>
      <c r="L275" s="5" t="s">
        <v>1</v>
      </c>
      <c r="M275" s="5" t="s">
        <v>1</v>
      </c>
      <c r="O275" s="5" t="s">
        <v>1</v>
      </c>
      <c r="P275" s="5" t="s">
        <v>1</v>
      </c>
      <c r="Q275" s="5" t="s">
        <v>307</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584</v>
      </c>
      <c r="B276" s="19" t="s">
        <v>650</v>
      </c>
      <c r="C276" s="4" t="s">
        <v>215</v>
      </c>
      <c r="D276" s="3" t="str">
        <f t="shared" ca="1" si="23"/>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922</v>
      </c>
      <c r="B277" s="19"/>
      <c r="C277" s="4" t="s">
        <v>215</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798</v>
      </c>
      <c r="B278" s="4" t="s">
        <v>239</v>
      </c>
      <c r="C278" s="4" t="s">
        <v>208</v>
      </c>
      <c r="D278" s="3" t="str">
        <f t="shared" ca="1" si="23"/>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545</v>
      </c>
      <c r="C279" s="4" t="s">
        <v>199</v>
      </c>
      <c r="D279" s="3" t="str">
        <f t="shared" ca="1" si="23"/>
        <v/>
      </c>
      <c r="F279" s="5" t="s">
        <v>504</v>
      </c>
      <c r="G279" s="5" t="s">
        <v>504</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710</v>
      </c>
      <c r="C280" s="4" t="s">
        <v>208</v>
      </c>
      <c r="D280" s="3" t="str">
        <f t="shared" ca="1" si="23"/>
        <v/>
      </c>
      <c r="F280" s="5" t="s">
        <v>515</v>
      </c>
      <c r="G280" s="5" t="s">
        <v>515</v>
      </c>
      <c r="Q280" s="6" t="s">
        <v>820</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434</v>
      </c>
      <c r="B281" s="4" t="s">
        <v>239</v>
      </c>
      <c r="C281" s="4" t="s">
        <v>199</v>
      </c>
      <c r="D281" s="3" t="str">
        <f t="shared" ca="1" si="23"/>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339</v>
      </c>
      <c r="B282" s="4" t="s">
        <v>715</v>
      </c>
      <c r="C282" s="4" t="s">
        <v>199</v>
      </c>
      <c r="D282" s="3" t="str">
        <f t="shared" ca="1" si="23"/>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182</v>
      </c>
      <c r="B283" s="4" t="s">
        <v>135</v>
      </c>
      <c r="C283" s="4" t="s">
        <v>199</v>
      </c>
      <c r="D283" s="3" t="str">
        <f t="shared" ca="1" si="23"/>
        <v/>
      </c>
      <c r="F283" s="5" t="s">
        <v>502</v>
      </c>
      <c r="G283" s="5" t="s">
        <v>502</v>
      </c>
      <c r="H283" s="6" t="s">
        <v>1</v>
      </c>
      <c r="I283" s="6" t="s">
        <v>1</v>
      </c>
      <c r="L283" s="5" t="s">
        <v>1</v>
      </c>
      <c r="M283" s="5" t="s">
        <v>1</v>
      </c>
      <c r="O283" s="6" t="s">
        <v>1</v>
      </c>
      <c r="P283" s="6" t="s">
        <v>1</v>
      </c>
      <c r="Q283" s="6" t="s">
        <v>1</v>
      </c>
      <c r="R283" s="6"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340</v>
      </c>
      <c r="B284" s="4" t="s">
        <v>239</v>
      </c>
      <c r="C284" s="4" t="s">
        <v>208</v>
      </c>
      <c r="D284" s="3" t="str">
        <f t="shared" ca="1" si="23"/>
        <v/>
      </c>
      <c r="R284" s="5" t="s">
        <v>921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341</v>
      </c>
      <c r="B285" s="4" t="s">
        <v>239</v>
      </c>
      <c r="C285" s="4" t="s">
        <v>208</v>
      </c>
      <c r="D285" s="3" t="str">
        <f t="shared" ca="1" si="23"/>
        <v/>
      </c>
      <c r="R285" s="5" t="s">
        <v>921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342</v>
      </c>
      <c r="B286" s="4" t="s">
        <v>239</v>
      </c>
      <c r="C286" s="4" t="s">
        <v>208</v>
      </c>
      <c r="D286" s="3" t="str">
        <f t="shared" ca="1" si="23"/>
        <v/>
      </c>
      <c r="R286" s="5" t="s">
        <v>921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343</v>
      </c>
      <c r="B287" s="4" t="s">
        <v>239</v>
      </c>
      <c r="C287" s="4" t="s">
        <v>208</v>
      </c>
      <c r="D287" s="3" t="str">
        <f t="shared" ca="1" si="23"/>
        <v/>
      </c>
      <c r="R287" s="5" t="s">
        <v>921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344</v>
      </c>
      <c r="B288" s="4" t="s">
        <v>239</v>
      </c>
      <c r="C288" s="4" t="s">
        <v>208</v>
      </c>
      <c r="D288" s="3" t="str">
        <f t="shared" ca="1" si="23"/>
        <v/>
      </c>
      <c r="R288" s="5" t="s">
        <v>921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345</v>
      </c>
      <c r="B289" s="4" t="s">
        <v>239</v>
      </c>
      <c r="C289" s="4" t="s">
        <v>208</v>
      </c>
      <c r="D289" s="3" t="str">
        <f t="shared" ca="1" si="23"/>
        <v/>
      </c>
      <c r="R289" s="5" t="s">
        <v>921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232</v>
      </c>
      <c r="B290" s="4" t="s">
        <v>346</v>
      </c>
      <c r="C290" s="4" t="s">
        <v>451</v>
      </c>
      <c r="D290" s="3" t="str">
        <f t="shared" ca="1" si="23"/>
        <v/>
      </c>
      <c r="F290" s="5" t="s">
        <v>498</v>
      </c>
      <c r="G290" s="5" t="s">
        <v>498</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516</v>
      </c>
      <c r="C291" s="4" t="s">
        <v>453</v>
      </c>
      <c r="D291" s="3" t="str">
        <f t="shared" ca="1" si="23"/>
        <v/>
      </c>
      <c r="F291" s="5" t="s">
        <v>516</v>
      </c>
      <c r="G291" s="5" t="s">
        <v>516</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753</v>
      </c>
      <c r="C292" s="4" t="s">
        <v>282</v>
      </c>
      <c r="D292" s="3" t="str">
        <f t="shared" ca="1" si="23"/>
        <v/>
      </c>
      <c r="E292" s="5" t="s">
        <v>1</v>
      </c>
      <c r="F292" s="5" t="s">
        <v>499</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206</v>
      </c>
      <c r="B293" s="4" t="s">
        <v>239</v>
      </c>
      <c r="C293" s="4" t="s">
        <v>207</v>
      </c>
      <c r="D293" s="3" t="str">
        <f t="shared" ca="1" si="23"/>
        <v/>
      </c>
      <c r="F293" s="5" t="s">
        <v>807</v>
      </c>
      <c r="G293" s="5" t="s">
        <v>807</v>
      </c>
      <c r="H293" s="5" t="s">
        <v>284</v>
      </c>
      <c r="I293" s="5" t="s">
        <v>284</v>
      </c>
      <c r="J293" s="5" t="s">
        <v>284</v>
      </c>
      <c r="K293" s="5" t="s">
        <v>284</v>
      </c>
      <c r="L293" s="5" t="s">
        <v>284</v>
      </c>
      <c r="M293" s="5" t="s">
        <v>284</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239</v>
      </c>
      <c r="C294" s="4" t="s">
        <v>447</v>
      </c>
      <c r="D294" s="3" t="str">
        <f t="shared" ca="1" si="23"/>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295</v>
      </c>
      <c r="C295" s="4" t="s">
        <v>199</v>
      </c>
      <c r="D295" s="3" t="str">
        <f t="shared" ca="1" si="23"/>
        <v/>
      </c>
      <c r="E295" s="5" t="s">
        <v>1</v>
      </c>
      <c r="R295" s="6" t="s">
        <v>821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273</v>
      </c>
      <c r="B296" s="4" t="s">
        <v>239</v>
      </c>
      <c r="C296" s="4" t="s">
        <v>207</v>
      </c>
      <c r="D296" s="3" t="str">
        <f t="shared" ca="1" si="23"/>
        <v/>
      </c>
      <c r="H296" s="5" t="s">
        <v>284</v>
      </c>
      <c r="I296" s="5" t="s">
        <v>284</v>
      </c>
      <c r="J296" s="5" t="s">
        <v>284</v>
      </c>
      <c r="K296" s="5" t="s">
        <v>284</v>
      </c>
      <c r="L296" s="5" t="s">
        <v>284</v>
      </c>
      <c r="M296" s="5" t="s">
        <v>284</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239</v>
      </c>
      <c r="C297" s="4" t="s">
        <v>199</v>
      </c>
      <c r="D297" s="3" t="str">
        <f t="shared" ca="1" si="23"/>
        <v/>
      </c>
      <c r="F297" s="5" t="s">
        <v>504</v>
      </c>
      <c r="G297" s="5" t="s">
        <v>504</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347</v>
      </c>
      <c r="B298" s="4" t="s">
        <v>239</v>
      </c>
      <c r="C298" s="4" t="s">
        <v>448</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643</v>
      </c>
      <c r="C299" s="4" t="s">
        <v>199</v>
      </c>
      <c r="D299" s="3" t="str">
        <f t="shared" ca="1" si="23"/>
        <v/>
      </c>
      <c r="K299" s="5" t="s">
        <v>1</v>
      </c>
      <c r="L299" s="5" t="s">
        <v>1</v>
      </c>
      <c r="M299" s="5" t="s">
        <v>1</v>
      </c>
      <c r="O299" s="5" t="s">
        <v>1</v>
      </c>
      <c r="P299" s="5" t="s">
        <v>1</v>
      </c>
      <c r="Q299" s="5" t="s">
        <v>307</v>
      </c>
      <c r="R299" s="5" t="s">
        <v>1</v>
      </c>
      <c r="T299" s="5" t="s">
        <v>246</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649</v>
      </c>
      <c r="C300" s="4" t="s">
        <v>282</v>
      </c>
      <c r="D300" s="3" t="str">
        <f t="shared" ca="1" si="23"/>
        <v/>
      </c>
      <c r="T300" s="5" t="s">
        <v>246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726</v>
      </c>
      <c r="C301" s="4" t="s">
        <v>282</v>
      </c>
      <c r="D301" s="3" t="str">
        <f t="shared" ca="1" si="23"/>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653</v>
      </c>
      <c r="C302" s="4" t="s">
        <v>199</v>
      </c>
      <c r="D302" s="3" t="str">
        <f t="shared" ca="1" si="23"/>
        <v/>
      </c>
      <c r="T302" s="5" t="s">
        <v>246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784</v>
      </c>
      <c r="B303" s="4" t="s">
        <v>239</v>
      </c>
      <c r="C303" s="4" t="s">
        <v>207</v>
      </c>
      <c r="D303" s="3" t="str">
        <f t="shared" ref="D303:D310" ca="1" si="24">IF(BR303=0,"",IF(BR303&lt;=VALUE(MID(marker_pick,1,1)),1,""))</f>
        <v/>
      </c>
      <c r="F303" s="5" t="s">
        <v>807</v>
      </c>
      <c r="G303" s="5" t="s">
        <v>807</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720</v>
      </c>
      <c r="B304" s="4" t="s">
        <v>645</v>
      </c>
      <c r="C304" s="4" t="s">
        <v>199</v>
      </c>
      <c r="D304" s="3" t="str">
        <f t="shared" ca="1" si="24"/>
        <v/>
      </c>
      <c r="T304" s="5" t="s">
        <v>246</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714</v>
      </c>
      <c r="B305" s="4" t="s">
        <v>719</v>
      </c>
      <c r="C305" s="4" t="s">
        <v>199</v>
      </c>
      <c r="D305" s="3" t="str">
        <f t="shared" ca="1" si="24"/>
        <v/>
      </c>
      <c r="T305" s="5" t="s">
        <v>246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785</v>
      </c>
      <c r="C306" s="4" t="s">
        <v>207</v>
      </c>
      <c r="D306" s="3" t="str">
        <f t="shared" ca="1" si="24"/>
        <v/>
      </c>
      <c r="F306" s="5" t="s">
        <v>913</v>
      </c>
      <c r="G306" s="5" t="s">
        <v>913</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239</v>
      </c>
      <c r="C307" s="4" t="s">
        <v>282</v>
      </c>
      <c r="D307" s="3" t="str">
        <f t="shared" ca="1" si="24"/>
        <v/>
      </c>
      <c r="F307" s="5" t="s">
        <v>503</v>
      </c>
      <c r="G307" s="5" t="s">
        <v>503</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239</v>
      </c>
      <c r="C308" s="4" t="s">
        <v>450</v>
      </c>
      <c r="D308" s="3" t="str">
        <f t="shared" ca="1" si="24"/>
        <v/>
      </c>
      <c r="E308" s="5" t="s">
        <v>1</v>
      </c>
      <c r="F308" s="5" t="s">
        <v>499</v>
      </c>
      <c r="G308" s="5" t="s">
        <v>499</v>
      </c>
      <c r="H308" s="6" t="s">
        <v>1</v>
      </c>
      <c r="I308" s="6" t="s">
        <v>1</v>
      </c>
      <c r="L308" s="5" t="s">
        <v>1</v>
      </c>
      <c r="M308" s="5" t="s">
        <v>1</v>
      </c>
      <c r="R308" s="6" t="s">
        <v>821</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233</v>
      </c>
      <c r="C309" s="4" t="s">
        <v>199</v>
      </c>
      <c r="D309" s="3" t="str">
        <f t="shared" ca="1" si="24"/>
        <v/>
      </c>
      <c r="F309" s="5" t="s">
        <v>504</v>
      </c>
      <c r="G309" s="5" t="s">
        <v>504</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381</v>
      </c>
      <c r="B310" s="4" t="s">
        <v>239</v>
      </c>
      <c r="C310" s="4" t="s">
        <v>199</v>
      </c>
      <c r="D310" s="3" t="str">
        <f t="shared" ca="1" si="24"/>
        <v/>
      </c>
      <c r="F310" s="5" t="s">
        <v>504</v>
      </c>
      <c r="G310" s="5" t="s">
        <v>504</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900</v>
      </c>
      <c r="C311" s="4" t="s">
        <v>207</v>
      </c>
      <c r="W311" s="5" t="s">
        <v>899</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533</v>
      </c>
      <c r="C312" s="4" t="s">
        <v>215</v>
      </c>
      <c r="D312" s="3" t="str">
        <f t="shared" ref="D312:D328" ca="1" si="25">IF(BR312=0,"",IF(BR312&lt;=VALUE(MID(marker_pick,1,1)),1,""))</f>
        <v/>
      </c>
      <c r="F312" s="5" t="s">
        <v>501</v>
      </c>
      <c r="G312" s="5" t="s">
        <v>501</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639</v>
      </c>
      <c r="C313" s="4" t="s">
        <v>282</v>
      </c>
      <c r="D313" s="3" t="str">
        <f t="shared" ca="1" si="25"/>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638</v>
      </c>
      <c r="C314" s="4" t="s">
        <v>207</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214</v>
      </c>
      <c r="C315" s="4" t="s">
        <v>199</v>
      </c>
      <c r="D315" s="3" t="str">
        <f t="shared" ca="1" si="25"/>
        <v/>
      </c>
      <c r="E315" s="5" t="s">
        <v>1</v>
      </c>
      <c r="F315" s="5" t="s">
        <v>501</v>
      </c>
      <c r="G315" s="5" t="s">
        <v>501</v>
      </c>
      <c r="K315" s="5" t="s">
        <v>1</v>
      </c>
      <c r="L315" s="5" t="s">
        <v>1</v>
      </c>
      <c r="M315" s="5" t="s">
        <v>1</v>
      </c>
      <c r="O315" s="6"/>
      <c r="P315" s="6" t="s">
        <v>282</v>
      </c>
      <c r="Q315" s="6" t="s">
        <v>308</v>
      </c>
      <c r="R315" s="6" t="s">
        <v>821</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300</v>
      </c>
      <c r="C316" s="4" t="s">
        <v>451</v>
      </c>
      <c r="D316" s="3" t="str">
        <f t="shared" ca="1" si="25"/>
        <v/>
      </c>
      <c r="F316" s="5" t="s">
        <v>498</v>
      </c>
      <c r="G316" s="5" t="s">
        <v>498</v>
      </c>
      <c r="I316" s="5" t="s">
        <v>1</v>
      </c>
      <c r="K316" s="5" t="s">
        <v>1</v>
      </c>
      <c r="L316" s="5" t="s">
        <v>1</v>
      </c>
      <c r="M316" s="5" t="s">
        <v>1</v>
      </c>
      <c r="O316" s="5" t="s">
        <v>1</v>
      </c>
      <c r="P316" s="5" t="s">
        <v>1</v>
      </c>
      <c r="Q316" s="5" t="s">
        <v>307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153</v>
      </c>
      <c r="B317" s="4" t="s">
        <v>239</v>
      </c>
      <c r="C317" s="4" t="s">
        <v>208</v>
      </c>
      <c r="D317" s="3" t="str">
        <f t="shared" ca="1" si="25"/>
        <v/>
      </c>
      <c r="F317" s="5" t="s">
        <v>498</v>
      </c>
      <c r="G317" s="5" t="s">
        <v>498</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239</v>
      </c>
      <c r="C318" s="4" t="s">
        <v>449</v>
      </c>
      <c r="D318" s="3" t="str">
        <f t="shared" ca="1" si="25"/>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348</v>
      </c>
      <c r="B319" s="4" t="s">
        <v>239</v>
      </c>
      <c r="C319" s="4" t="s">
        <v>449</v>
      </c>
      <c r="D319" s="3" t="str">
        <f t="shared" ca="1" si="25"/>
        <v/>
      </c>
      <c r="F319" s="5" t="s">
        <v>66</v>
      </c>
      <c r="G319" s="5" t="s">
        <v>66</v>
      </c>
      <c r="R319" s="6" t="s">
        <v>768</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349</v>
      </c>
      <c r="B320" s="4" t="s">
        <v>239</v>
      </c>
      <c r="C320" s="4" t="s">
        <v>449</v>
      </c>
      <c r="D320" s="3" t="str">
        <f t="shared" ca="1" si="25"/>
        <v/>
      </c>
      <c r="F320" s="5" t="s">
        <v>66</v>
      </c>
      <c r="G320" s="5" t="s">
        <v>66</v>
      </c>
      <c r="R320" s="6" t="s">
        <v>768</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350</v>
      </c>
      <c r="B321" s="4" t="s">
        <v>239</v>
      </c>
      <c r="C321" s="4" t="s">
        <v>449</v>
      </c>
      <c r="D321" s="3" t="str">
        <f t="shared" ca="1" si="25"/>
        <v/>
      </c>
      <c r="R321" s="6" t="s">
        <v>768</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351</v>
      </c>
      <c r="B322" s="4" t="s">
        <v>526</v>
      </c>
      <c r="C322" s="4" t="s">
        <v>449</v>
      </c>
      <c r="D322" s="3" t="str">
        <f t="shared" ca="1" si="25"/>
        <v/>
      </c>
      <c r="F322" s="5" t="s">
        <v>66</v>
      </c>
      <c r="G322" s="5" t="s">
        <v>66</v>
      </c>
      <c r="R322" s="6" t="s">
        <v>768</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352</v>
      </c>
      <c r="B323" s="4" t="s">
        <v>239</v>
      </c>
      <c r="C323" s="4" t="s">
        <v>449</v>
      </c>
      <c r="D323" s="3" t="str">
        <f t="shared" ca="1" si="25"/>
        <v/>
      </c>
      <c r="F323" s="5" t="s">
        <v>66</v>
      </c>
      <c r="G323" s="5" t="s">
        <v>66</v>
      </c>
      <c r="R323" s="6" t="s">
        <v>768</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353</v>
      </c>
      <c r="B324" s="4" t="s">
        <v>239</v>
      </c>
      <c r="C324" s="4" t="s">
        <v>449</v>
      </c>
      <c r="D324" s="3" t="str">
        <f t="shared" ca="1" si="25"/>
        <v/>
      </c>
      <c r="F324" s="5" t="s">
        <v>66</v>
      </c>
      <c r="G324" s="5" t="s">
        <v>66</v>
      </c>
      <c r="R324" s="6" t="s">
        <v>768</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354</v>
      </c>
      <c r="B325" s="4" t="s">
        <v>239</v>
      </c>
      <c r="C325" s="4" t="s">
        <v>449</v>
      </c>
      <c r="D325" s="3" t="str">
        <f t="shared" ca="1" si="25"/>
        <v/>
      </c>
      <c r="F325" s="5" t="s">
        <v>66</v>
      </c>
      <c r="G325" s="5" t="s">
        <v>66</v>
      </c>
      <c r="R325" s="6" t="s">
        <v>768</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355</v>
      </c>
      <c r="B326" s="4" t="s">
        <v>239</v>
      </c>
      <c r="C326" s="4" t="s">
        <v>449</v>
      </c>
      <c r="D326" s="3" t="str">
        <f t="shared" ca="1" si="25"/>
        <v/>
      </c>
      <c r="F326" s="5" t="s">
        <v>66</v>
      </c>
      <c r="G326" s="5" t="s">
        <v>66</v>
      </c>
      <c r="R326" s="6" t="s">
        <v>768</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356</v>
      </c>
      <c r="B327" s="4" t="s">
        <v>239</v>
      </c>
      <c r="C327" s="4" t="s">
        <v>449</v>
      </c>
      <c r="D327" s="3" t="str">
        <f t="shared" ca="1" si="25"/>
        <v/>
      </c>
      <c r="F327" s="5" t="s">
        <v>66</v>
      </c>
      <c r="G327" s="5" t="s">
        <v>66</v>
      </c>
      <c r="R327" s="6" t="s">
        <v>768</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165</v>
      </c>
      <c r="B328" s="4" t="s">
        <v>239</v>
      </c>
      <c r="C328" s="4" t="s">
        <v>448</v>
      </c>
      <c r="D328" s="3" t="str">
        <f t="shared" ca="1" si="25"/>
        <v/>
      </c>
      <c r="O328" s="5" t="s">
        <v>165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878</v>
      </c>
      <c r="C329" s="4" t="s">
        <v>857</v>
      </c>
      <c r="F329" s="5" t="s">
        <v>734</v>
      </c>
      <c r="G329" s="5" t="s">
        <v>734</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879</v>
      </c>
      <c r="C330" s="4" t="s">
        <v>857</v>
      </c>
      <c r="F330" s="5" t="s">
        <v>733</v>
      </c>
      <c r="G330" s="5" t="s">
        <v>733</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183</v>
      </c>
      <c r="B331" s="4" t="s">
        <v>292</v>
      </c>
      <c r="C331" s="4" t="s">
        <v>199</v>
      </c>
      <c r="D331" s="3" t="str">
        <f t="shared" ref="D331:D373" ca="1" si="28">IF(BR331=0,"",IF(BR331&lt;=VALUE(MID(marker_pick,1,1)),1,""))</f>
        <v/>
      </c>
      <c r="O331" s="5" t="s">
        <v>1</v>
      </c>
      <c r="P331" s="5" t="s">
        <v>1</v>
      </c>
      <c r="Q331" s="5" t="s">
        <v>307</v>
      </c>
      <c r="R331" s="6" t="s">
        <v>1</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 ca="1">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304</v>
      </c>
      <c r="B332" s="4" t="s">
        <v>452</v>
      </c>
      <c r="C332" s="4" t="s">
        <v>451</v>
      </c>
      <c r="D332" s="3" t="str">
        <f t="shared" ca="1" si="28"/>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239</v>
      </c>
      <c r="C333" s="4" t="s">
        <v>448</v>
      </c>
      <c r="D333" s="3" t="str">
        <f t="shared" ca="1" si="28"/>
        <v/>
      </c>
      <c r="Q333" s="5" t="s">
        <v>308</v>
      </c>
      <c r="R333" s="6" t="s">
        <v>821</v>
      </c>
      <c r="T333" s="5" t="s">
        <v>246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799</v>
      </c>
      <c r="B334" s="4" t="s">
        <v>239</v>
      </c>
      <c r="C334" s="4" t="s">
        <v>208</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742</v>
      </c>
      <c r="C335" s="4" t="s">
        <v>215</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400</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740</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741</v>
      </c>
      <c r="C338" s="4" t="s">
        <v>208</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143</v>
      </c>
      <c r="B339" s="4" t="s">
        <v>239</v>
      </c>
      <c r="C339" s="4" t="s">
        <v>208</v>
      </c>
      <c r="D339" s="3" t="str">
        <f t="shared" ca="1" si="28"/>
        <v/>
      </c>
      <c r="F339" s="5" t="s">
        <v>504</v>
      </c>
      <c r="G339" s="5" t="s">
        <v>504</v>
      </c>
      <c r="L339" s="5" t="s">
        <v>1</v>
      </c>
      <c r="M339" s="5" t="s">
        <v>1</v>
      </c>
      <c r="U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 ca="1">IF(OR(F339="",VLOOKUP(F$1,Services!$A$1:$B$22,2,0)="Exclude"),"",IF($D339=1,IF(OR(price_limit="",price_limit="No Limit"),IF(F339="Yes",1,2),IF(SUMIFS(WhatIf!$G:$G,WhatIf!$A:$A,F$1,WhatIf!$B:$B,F339)&lt;=price_limit,IF(F339="Yes",1,2),"")),""))</f>
        <v/>
      </c>
      <c r="AV339" s="69" t="str">
        <f ca="1">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 ca="1">IF(OR(L339="",VLOOKUP(L$1,Services!$A$1:$B$22,2,0)="Exclude"),"",IF($D339=1,IF(OR(price_limit="",price_limit="No Limit"),IF(L339="Yes",1,2),IF(SUMIFS(WhatIf!$G:$G,WhatIf!$A:$A,L$1,WhatIf!$B:$B,L339)&lt;=price_limit,IF(L339="Yes",1,2),"")),""))</f>
        <v/>
      </c>
      <c r="BB339" s="69" t="str">
        <f ca="1">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 ca="1">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144</v>
      </c>
      <c r="B340" s="4" t="s">
        <v>239</v>
      </c>
      <c r="C340" s="4" t="s">
        <v>208</v>
      </c>
      <c r="D340" s="3" t="str">
        <f t="shared" ca="1" si="28"/>
        <v/>
      </c>
      <c r="F340" s="5" t="s">
        <v>1</v>
      </c>
      <c r="G340" s="5" t="s">
        <v>1</v>
      </c>
      <c r="Q340" s="5" t="s">
        <v>308</v>
      </c>
      <c r="R340" s="6" t="s">
        <v>821</v>
      </c>
      <c r="V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 ca="1">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357</v>
      </c>
      <c r="B341" s="4" t="s">
        <v>239</v>
      </c>
      <c r="C341" s="4" t="s">
        <v>208</v>
      </c>
      <c r="D341" s="3" t="str">
        <f t="shared" ca="1" si="28"/>
        <v/>
      </c>
      <c r="Q341" s="6" t="s">
        <v>820</v>
      </c>
      <c r="R341" s="6" t="s">
        <v>821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358</v>
      </c>
      <c r="B342" s="4" t="s">
        <v>239</v>
      </c>
      <c r="C342" s="4" t="s">
        <v>208</v>
      </c>
      <c r="D342" s="3" t="str">
        <f t="shared" ca="1" si="28"/>
        <v/>
      </c>
      <c r="Q342" s="6" t="s">
        <v>820</v>
      </c>
      <c r="R342" s="6" t="s">
        <v>821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359</v>
      </c>
      <c r="B343" s="4" t="s">
        <v>239</v>
      </c>
      <c r="C343" s="4" t="s">
        <v>208</v>
      </c>
      <c r="D343" s="3" t="str">
        <f t="shared" ca="1" si="28"/>
        <v/>
      </c>
      <c r="Q343" s="6" t="s">
        <v>820</v>
      </c>
      <c r="R343" s="6" t="s">
        <v>821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159</v>
      </c>
      <c r="B344" s="4" t="s">
        <v>800</v>
      </c>
      <c r="C344" s="4" t="s">
        <v>282</v>
      </c>
      <c r="D344" s="3" t="str">
        <f t="shared" ca="1" si="28"/>
        <v/>
      </c>
      <c r="O344" s="6" t="s">
        <v>1</v>
      </c>
      <c r="P344" s="6"/>
      <c r="Q344" s="6" t="s">
        <v>1</v>
      </c>
      <c r="R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 ca="1">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67</v>
      </c>
      <c r="B345" s="4" t="s">
        <v>239</v>
      </c>
      <c r="C345" s="4" t="s">
        <v>449</v>
      </c>
      <c r="D345" s="3" t="str">
        <f t="shared" ca="1" si="28"/>
        <v/>
      </c>
      <c r="F345" s="5" t="s">
        <v>67</v>
      </c>
      <c r="G345" s="5" t="s">
        <v>67</v>
      </c>
      <c r="H345" s="12" t="s">
        <v>67</v>
      </c>
      <c r="I345" s="12" t="s">
        <v>67</v>
      </c>
      <c r="J345" s="12" t="s">
        <v>67</v>
      </c>
      <c r="K345" s="12" t="s">
        <v>67</v>
      </c>
      <c r="L345" s="12" t="s">
        <v>67</v>
      </c>
      <c r="M345" s="12" t="s">
        <v>67</v>
      </c>
      <c r="N345" s="12" t="s">
        <v>67</v>
      </c>
      <c r="O345" s="6" t="s">
        <v>67</v>
      </c>
      <c r="P345" s="6" t="s">
        <v>67</v>
      </c>
      <c r="Q345" s="6"/>
      <c r="R345" s="6"/>
      <c r="S345" s="5" t="s">
        <v>67</v>
      </c>
      <c r="X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 ca="1">IF(OR(H345="",VLOOKUP(H$1,Services!$A$1:$B$22,2,0)="Exclude"),"",IF($D345=1,IF(OR(price_limit="",price_limit="No Limit"),IF(H345="Yes",1,2),IF(SUMIFS(WhatIf!$G:$G,WhatIf!$A:$A,H$1,WhatIf!$B:$B,H345)&lt;=price_limit,IF(H345="Yes",1,2),"")),""))</f>
        <v/>
      </c>
      <c r="AX345" s="69" t="str">
        <f ca="1">IF(OR(I345="",VLOOKUP(I$1,Services!$A$1:$B$22,2,0)="Exclude"),"",IF($D345=1,IF(OR(price_limit="",price_limit="No Limit"),IF(I345="Yes",1,2),IF(SUMIFS(WhatIf!$G:$G,WhatIf!$A:$A,I$1,WhatIf!$B:$B,I345)&lt;=price_limit,IF(I345="Yes",1,2),"")),""))</f>
        <v/>
      </c>
      <c r="AY345" s="69" t="str">
        <f ca="1">IF(OR(J345="",VLOOKUP(J$1,Services!$A$1:$B$22,2,0)="Exclude"),"",IF($D345=1,IF(OR(price_limit="",price_limit="No Limit"),IF(J345="Yes",1,2),IF(SUMIFS(WhatIf!$G:$G,WhatIf!$A:$A,J$1,WhatIf!$B:$B,J345)&lt;=price_limit,IF(J345="Yes",1,2),"")),""))</f>
        <v/>
      </c>
      <c r="AZ345" s="69" t="str">
        <f ca="1">IF(OR(K345="",VLOOKUP(K$1,Services!$A$1:$B$22,2,0)="Exclude"),"",IF($D345=1,IF(OR(price_limit="",price_limit="No Limit"),IF(K345="Yes",1,2),IF(SUMIFS(WhatIf!$G:$G,WhatIf!$A:$A,K$1,WhatIf!$B:$B,K345)&lt;=price_limit,IF(K345="Yes",1,2),"")),""))</f>
        <v/>
      </c>
      <c r="BA345" s="69" t="str">
        <f ca="1">IF(OR(L345="",VLOOKUP(L$1,Services!$A$1:$B$22,2,0)="Exclude"),"",IF($D345=1,IF(OR(price_limit="",price_limit="No Limit"),IF(L345="Yes",1,2),IF(SUMIFS(WhatIf!$G:$G,WhatIf!$A:$A,L$1,WhatIf!$B:$B,L345)&lt;=price_limit,IF(L345="Yes",1,2),"")),""))</f>
        <v/>
      </c>
      <c r="BB345" s="69" t="str">
        <f ca="1">IF(OR(M345="",VLOOKUP(M$1,Services!$A$1:$B$22,2,0)="Exclude"),"",IF($D345=1,IF(OR(price_limit="",price_limit="No Limit"),IF(M345="Yes",1,2),IF(SUMIFS(WhatIf!$G:$G,WhatIf!$A:$A,M$1,WhatIf!$B:$B,M345)&lt;=price_limit,IF(M345="Yes",1,2),"")),""))</f>
        <v/>
      </c>
      <c r="BC345" s="69" t="str">
        <f ca="1">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 ca="1">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 ca="1">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209</v>
      </c>
      <c r="B346" s="4" t="s">
        <v>239</v>
      </c>
      <c r="C346" s="4" t="s">
        <v>449</v>
      </c>
      <c r="D346" s="3" t="str">
        <f t="shared" ca="1" si="28"/>
        <v/>
      </c>
      <c r="F346" s="5" t="s">
        <v>67</v>
      </c>
      <c r="G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239</v>
      </c>
      <c r="C347" s="4" t="s">
        <v>449</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211</v>
      </c>
      <c r="B348" s="4" t="s">
        <v>239</v>
      </c>
      <c r="C348" s="4" t="s">
        <v>449</v>
      </c>
      <c r="D348" s="3" t="str">
        <f t="shared" ca="1" si="28"/>
        <v/>
      </c>
      <c r="F348" s="5" t="s">
        <v>67</v>
      </c>
      <c r="G348" s="5" t="s">
        <v>67</v>
      </c>
      <c r="S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 ca="1">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585</v>
      </c>
      <c r="C349" s="4" t="s">
        <v>449</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586</v>
      </c>
      <c r="C350" s="4" t="s">
        <v>449</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587</v>
      </c>
      <c r="C351" s="4" t="s">
        <v>449</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588</v>
      </c>
      <c r="C352" s="4" t="s">
        <v>449</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589</v>
      </c>
      <c r="C353" s="4" t="s">
        <v>449</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590</v>
      </c>
      <c r="C354" s="4" t="s">
        <v>449</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591</v>
      </c>
      <c r="C355" s="4" t="s">
        <v>449</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592</v>
      </c>
      <c r="C356" s="4" t="s">
        <v>449</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212</v>
      </c>
      <c r="B357" s="4" t="s">
        <v>239</v>
      </c>
      <c r="C357" s="4" t="s">
        <v>449</v>
      </c>
      <c r="D357" s="3" t="str">
        <f t="shared" ca="1" si="28"/>
        <v/>
      </c>
      <c r="F357" s="5" t="s">
        <v>67</v>
      </c>
      <c r="G357" s="5" t="s">
        <v>67</v>
      </c>
      <c r="S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 ca="1">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239</v>
      </c>
      <c r="C358" s="4" t="s">
        <v>449</v>
      </c>
      <c r="D358" s="3" t="str">
        <f t="shared" ca="1" si="28"/>
        <v/>
      </c>
      <c r="F358" s="5" t="s">
        <v>67</v>
      </c>
      <c r="G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517</v>
      </c>
      <c r="C359" s="4" t="s">
        <v>450</v>
      </c>
      <c r="D359" s="3" t="str">
        <f t="shared" ca="1" si="28"/>
        <v/>
      </c>
      <c r="F359" s="5" t="s">
        <v>517</v>
      </c>
      <c r="G359" s="5" t="s">
        <v>517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647</v>
      </c>
      <c r="C360" s="4" t="s">
        <v>450</v>
      </c>
      <c r="D360" s="3" t="str">
        <f t="shared" ca="1" si="28"/>
        <v/>
      </c>
      <c r="T360" s="5" t="s">
        <v>246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 ca="1">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749</v>
      </c>
      <c r="C361" s="4" t="s">
        <v>450</v>
      </c>
      <c r="D361" s="3" t="str">
        <f t="shared" ca="1" si="28"/>
        <v/>
      </c>
      <c r="F361" s="5" t="s">
        <v>749</v>
      </c>
      <c r="G361" s="5" t="s">
        <v>749</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166</v>
      </c>
      <c r="B362" s="4" t="s">
        <v>239</v>
      </c>
      <c r="C362" s="4" t="s">
        <v>448</v>
      </c>
      <c r="D362" s="3" t="str">
        <f t="shared" ca="1" si="28"/>
        <v/>
      </c>
      <c r="O362" s="6" t="s">
        <v>166</v>
      </c>
      <c r="P362" s="6"/>
      <c r="Q362" s="6"/>
      <c r="R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 ca="1">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68</v>
      </c>
      <c r="B363" s="4" t="s">
        <v>243</v>
      </c>
      <c r="C363" s="4" t="s">
        <v>282</v>
      </c>
      <c r="D363" s="3" t="str">
        <f t="shared" ca="1" si="28"/>
        <v/>
      </c>
      <c r="E363" s="5" t="s">
        <v>1</v>
      </c>
      <c r="F363" s="5" t="s">
        <v>503</v>
      </c>
      <c r="G363" s="5" t="s">
        <v>503</v>
      </c>
      <c r="K363" s="5" t="s">
        <v>1</v>
      </c>
      <c r="L363" s="5" t="s">
        <v>1</v>
      </c>
      <c r="M363" s="5" t="s">
        <v>1</v>
      </c>
      <c r="O363" s="6" t="s">
        <v>1</v>
      </c>
      <c r="P363" s="6"/>
      <c r="Q363" s="6" t="s">
        <v>307</v>
      </c>
      <c r="R363" s="6" t="s">
        <v>1</v>
      </c>
      <c r="S363" s="5" t="s">
        <v>1</v>
      </c>
      <c r="X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 ca="1">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 ca="1">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 ca="1">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786</v>
      </c>
      <c r="C364" s="4" t="s">
        <v>453</v>
      </c>
      <c r="D364" s="3" t="str">
        <f t="shared" ca="1" si="28"/>
        <v/>
      </c>
      <c r="F364" s="5" t="s">
        <v>814</v>
      </c>
      <c r="G364" s="5" t="s">
        <v>814</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360</v>
      </c>
      <c r="B365" s="4" t="s">
        <v>239</v>
      </c>
      <c r="C365" s="4" t="s">
        <v>207</v>
      </c>
      <c r="D365" s="3" t="str">
        <f t="shared" ca="1" si="28"/>
        <v/>
      </c>
      <c r="H365" s="5" t="s">
        <v>284</v>
      </c>
      <c r="I365" s="5" t="s">
        <v>284</v>
      </c>
      <c r="J365" s="5" t="s">
        <v>284</v>
      </c>
      <c r="K365" s="5" t="s">
        <v>284</v>
      </c>
      <c r="L365" s="5" t="s">
        <v>284</v>
      </c>
      <c r="M365" s="5" t="s">
        <v>284</v>
      </c>
      <c r="N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69</v>
      </c>
      <c r="B366" s="4" t="s">
        <v>239</v>
      </c>
      <c r="C366" s="4" t="s">
        <v>282</v>
      </c>
      <c r="D366" s="3" t="str">
        <f t="shared" ca="1" si="28"/>
        <v/>
      </c>
      <c r="G366" s="5" t="s">
        <v>1</v>
      </c>
      <c r="H366" s="5" t="s">
        <v>1</v>
      </c>
      <c r="I366" s="5" t="s">
        <v>1</v>
      </c>
      <c r="J366" s="5" t="s">
        <v>1</v>
      </c>
      <c r="K366" s="5" t="s">
        <v>1</v>
      </c>
      <c r="L366" s="5" t="s">
        <v>1</v>
      </c>
      <c r="M366" s="5" t="s">
        <v>1</v>
      </c>
      <c r="O366" s="6" t="s">
        <v>1</v>
      </c>
      <c r="P366" s="6" t="s">
        <v>1</v>
      </c>
      <c r="Q366" s="6" t="s">
        <v>1</v>
      </c>
      <c r="R366" s="6"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156</v>
      </c>
      <c r="B367" s="4" t="s">
        <v>239</v>
      </c>
      <c r="C367" s="4" t="s">
        <v>199</v>
      </c>
      <c r="D367" s="3" t="str">
        <f t="shared" ca="1" si="28"/>
        <v/>
      </c>
      <c r="E367" s="5" t="s">
        <v>1</v>
      </c>
      <c r="O367" s="6" t="s">
        <v>1</v>
      </c>
      <c r="P367" s="6"/>
      <c r="Q367" s="6" t="s">
        <v>307</v>
      </c>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v>
      </c>
      <c r="B368" s="4" t="s">
        <v>239</v>
      </c>
      <c r="C368" s="4" t="s">
        <v>282</v>
      </c>
      <c r="D368" s="3" t="str">
        <f t="shared" ca="1" si="28"/>
        <v/>
      </c>
      <c r="F368" s="5" t="s">
        <v>1</v>
      </c>
      <c r="G368" s="5" t="s">
        <v>1</v>
      </c>
      <c r="H368" s="5" t="s">
        <v>1</v>
      </c>
      <c r="I368" s="5" t="s">
        <v>1</v>
      </c>
      <c r="J368" s="5" t="s">
        <v>1</v>
      </c>
      <c r="K368" s="5" t="s">
        <v>1</v>
      </c>
      <c r="L368" s="5" t="s">
        <v>1</v>
      </c>
      <c r="M368" s="5" t="s">
        <v>1</v>
      </c>
      <c r="N368" s="5" t="s">
        <v>1</v>
      </c>
      <c r="O368" s="6" t="s">
        <v>1</v>
      </c>
      <c r="P368" s="6" t="s">
        <v>1</v>
      </c>
      <c r="Q368" s="6" t="s">
        <v>1</v>
      </c>
      <c r="R368" s="6" t="s">
        <v>1</v>
      </c>
      <c r="S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 ca="1">IF(OR(H368="",VLOOKUP(H$1,Services!$A$1:$B$22,2,0)="Exclude"),"",IF($D368=1,IF(OR(price_limit="",price_limit="No Limit"),IF(H368="Yes",1,2),IF(SUMIFS(WhatIf!$G:$G,WhatIf!$A:$A,H$1,WhatIf!$B:$B,H368)&lt;=price_limit,IF(H368="Yes",1,2),"")),""))</f>
        <v/>
      </c>
      <c r="AX368" s="69" t="str">
        <f ca="1">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 ca="1">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 ca="1">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 ca="1">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723</v>
      </c>
      <c r="C369" s="4" t="s">
        <v>446</v>
      </c>
      <c r="D369" s="3" t="str">
        <f t="shared" ca="1" si="28"/>
        <v/>
      </c>
      <c r="R369" s="6" t="s">
        <v>821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145</v>
      </c>
      <c r="B370" s="4" t="s">
        <v>361</v>
      </c>
      <c r="C370" s="4" t="s">
        <v>446</v>
      </c>
      <c r="D370" s="3" t="str">
        <f t="shared" ca="1" si="28"/>
        <v/>
      </c>
      <c r="E370" s="5" t="s">
        <v>1</v>
      </c>
      <c r="F370" s="5" t="s">
        <v>500</v>
      </c>
      <c r="G370" s="5" t="s">
        <v>500</v>
      </c>
      <c r="J370" s="5" t="s">
        <v>1</v>
      </c>
      <c r="K370" s="5" t="s">
        <v>1</v>
      </c>
      <c r="L370" s="5" t="s">
        <v>1</v>
      </c>
      <c r="M370" s="5" t="s">
        <v>1</v>
      </c>
      <c r="R370" s="6" t="s">
        <v>821</v>
      </c>
      <c r="S370" s="5" t="s">
        <v>1</v>
      </c>
      <c r="V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 ca="1">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 ca="1">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 ca="1">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530</v>
      </c>
      <c r="C371" s="4" t="s">
        <v>453</v>
      </c>
      <c r="D371" s="3" t="str">
        <f t="shared" ca="1" si="28"/>
        <v/>
      </c>
      <c r="F371" s="5" t="s">
        <v>815</v>
      </c>
      <c r="G371" s="5" t="s">
        <v>815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362</v>
      </c>
      <c r="B372" s="4" t="s">
        <v>239</v>
      </c>
      <c r="C372" s="4" t="s">
        <v>207</v>
      </c>
      <c r="D372" s="3" t="str">
        <f t="shared" ca="1" si="28"/>
        <v/>
      </c>
      <c r="H372" s="5" t="s">
        <v>284</v>
      </c>
      <c r="I372" s="5" t="s">
        <v>284</v>
      </c>
      <c r="J372" s="5" t="s">
        <v>284</v>
      </c>
      <c r="K372" s="5" t="s">
        <v>284</v>
      </c>
      <c r="L372" s="5" t="s">
        <v>284</v>
      </c>
      <c r="M372" s="5" t="s">
        <v>284</v>
      </c>
      <c r="N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274</v>
      </c>
      <c r="B373" s="4" t="s">
        <v>812</v>
      </c>
      <c r="C373" s="4" t="s">
        <v>207</v>
      </c>
      <c r="D373" s="3" t="str">
        <f t="shared" ca="1" si="28"/>
        <v/>
      </c>
      <c r="F373" s="5" t="s">
        <v>913</v>
      </c>
      <c r="G373" s="5" t="s">
        <v>913</v>
      </c>
      <c r="H373" s="5" t="s">
        <v>284</v>
      </c>
      <c r="I373" s="5" t="s">
        <v>284</v>
      </c>
      <c r="J373" s="5" t="s">
        <v>284</v>
      </c>
      <c r="K373" s="5" t="s">
        <v>284</v>
      </c>
      <c r="L373" s="5" t="s">
        <v>284</v>
      </c>
      <c r="M373" s="5" t="s">
        <v>284</v>
      </c>
      <c r="N373" s="5" t="s">
        <v>1</v>
      </c>
      <c r="R373" s="5" t="s">
        <v>916</v>
      </c>
      <c r="W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 ca="1">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894</v>
      </c>
      <c r="C374" s="4" t="s">
        <v>207</v>
      </c>
      <c r="W374" s="5" t="s">
        <v>1</v>
      </c>
      <c r="Y374" s="3" t="str">
        <f>IF(AND($D374=1,ISNUMBER(MATCH(E$1&amp;E374&amp;"x",WhatIf!$H:$H,0))),1,"")</f>
        <v/>
      </c>
      <c r="Z374" s="3" t="str">
        <f>IF(AND($D374=1,ISNUMBER(MATCH(F$1&amp;F374&amp;"x",WhatIf!$H:$H,0))),1,"")</f>
        <v/>
      </c>
      <c r="AA374" s="3" t="str">
        <f>IF(AND($D374=1,ISNUMBER(MATCH(G$1&amp;G374&amp;"x",WhatIf!$H:$H,0))),1,"")</f>
        <v/>
      </c>
      <c r="AB374" s="3" t="str">
        <f>IF(AND($D374=1,ISNUMBER(MATCH(H$1&amp;H374&amp;"x",WhatIf!$H:$H,0))),1,"")</f>
        <v/>
      </c>
      <c r="AC374" s="3" t="str">
        <f>IF(AND($D374=1,ISNUMBER(MATCH(I$1&amp;I374&amp;"x",WhatIf!$H:$H,0))),1,"")</f>
        <v/>
      </c>
      <c r="AD374" s="3" t="str">
        <f>IF(AND($D374=1,ISNUMBER(MATCH(J$1&amp;J374&amp;"x",WhatIf!$H:$H,0))),1,"")</f>
        <v/>
      </c>
      <c r="AE374" s="3" t="str">
        <f>IF(AND($D374=1,ISNUMBER(MATCH(K$1&amp;K374&amp;"x",WhatIf!$H:$H,0))),1,"")</f>
        <v/>
      </c>
      <c r="AF374" s="3" t="str">
        <f>IF(AND($D374=1,ISNUMBER(MATCH(L$1&amp;L374&amp;"x",WhatIf!$H:$H,0))),1,"")</f>
        <v/>
      </c>
      <c r="AG374" s="3" t="str">
        <f>IF(AND($D374=1,ISNUMBER(MATCH(M$1&amp;M374&amp;"x",WhatIf!$H:$H,0))),1,"")</f>
        <v/>
      </c>
      <c r="AH374" s="3" t="str">
        <f>IF(AND($D374=1,ISNUMBER(MATCH(N$1&amp;N374&amp;"x",WhatIf!$H:$H,0))),1,"")</f>
        <v/>
      </c>
      <c r="AI374" s="3" t="str">
        <f>IF(AND($D374=1,ISNUMBER(MATCH(O$1&amp;O374&amp;"x",WhatIf!$H:$H,0))),1,"")</f>
        <v/>
      </c>
      <c r="AJ374" s="3" t="str">
        <f>IF(AND($D374=1,ISNUMBER(MATCH(P$1&amp;P374&amp;"x",WhatIf!$H:$H,0))),1,"")</f>
        <v/>
      </c>
      <c r="AK374" s="3" t="str">
        <f>IF(AND($D374=1,ISNUMBER(MATCH(Q$1&amp;Q374&amp;"x",WhatIf!$H:$H,0))),1,"")</f>
        <v/>
      </c>
      <c r="AL374" s="3" t="str">
        <f>IF(AND($D374=1,ISNUMBER(MATCH(R$1&amp;R374&amp;"x",WhatIf!$H:$H,0))),1,"")</f>
        <v/>
      </c>
      <c r="AM374" s="3" t="str">
        <f>IF(AND($D374=1,ISNUMBER(MATCH(S$1&amp;S374&amp;"x",WhatIf!$H:$H,0))),1,"")</f>
        <v/>
      </c>
      <c r="AN374" s="3" t="str">
        <f>IF(AND($D374=1,ISNUMBER(MATCH(T$1&amp;T374&amp;"x",WhatIf!$H:$H,0))),1,"")</f>
        <v/>
      </c>
      <c r="AO374" s="3" t="str">
        <f>IF(AND($D374=1,ISNUMBER(MATCH(U$1&amp;U374&amp;"x",WhatIf!$H:$H,0))),1,"")</f>
        <v/>
      </c>
      <c r="AP374" s="3" t="str">
        <f>IF(AND($D374=1,ISNUMBER(MATCH(V$1&amp;V374&amp;"x",WhatIf!$H:$H,0))),1,"")</f>
        <v/>
      </c>
      <c r="AQ374" s="3" t="str">
        <f>IF(AND($D374=1,ISNUMBER(MATCH(W$1&amp;W374&amp;"x",WhatIf!$H:$H,0))),1,"")</f>
        <v/>
      </c>
      <c r="AR374" s="3" t="str">
        <f>IF(AND($D374=1,ISNUMBER(MATCH(X$1&amp;X374&amp;"x",WhatIf!$H:$H,0))),1,"")</f>
        <v/>
      </c>
      <c r="AS374" s="3" t="str">
        <f t="shared" si="2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787</v>
      </c>
      <c r="C375" s="4" t="s">
        <v>207</v>
      </c>
      <c r="D375" s="3" t="str">
        <f t="shared" ref="D375:D405" ca="1" si="29">IF(BR375=0,"",IF(BR375&lt;=VALUE(MID(marker_pick,1,1)),1,""))</f>
        <v/>
      </c>
      <c r="F375" s="5" t="s">
        <v>817</v>
      </c>
      <c r="G375" s="5" t="s">
        <v>817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813</v>
      </c>
      <c r="C376" s="4" t="s">
        <v>453</v>
      </c>
      <c r="D376" s="3" t="str">
        <f t="shared" ca="1" si="29"/>
        <v/>
      </c>
      <c r="F376" s="5" t="s">
        <v>814</v>
      </c>
      <c r="G376" s="5" t="s">
        <v>814</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239</v>
      </c>
      <c r="C377" s="4" t="s">
        <v>207</v>
      </c>
      <c r="D377" s="3" t="str">
        <f t="shared" ca="1" si="29"/>
        <v/>
      </c>
      <c r="H377" s="5" t="s">
        <v>1</v>
      </c>
      <c r="I377" s="5" t="s">
        <v>1</v>
      </c>
      <c r="J377" s="5" t="s">
        <v>1</v>
      </c>
      <c r="K377" s="5" t="s">
        <v>1</v>
      </c>
      <c r="L377" s="5" t="s">
        <v>1</v>
      </c>
      <c r="M377" s="5" t="s">
        <v>1</v>
      </c>
      <c r="N377" s="5" t="s">
        <v>1</v>
      </c>
      <c r="O377" s="6" t="s">
        <v>1</v>
      </c>
      <c r="P377" s="6" t="s">
        <v>1</v>
      </c>
      <c r="Q377" s="6" t="s">
        <v>1</v>
      </c>
      <c r="R377" s="6"/>
      <c r="X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IF(OR(F377="",VLOOKUP(F$1,Services!$A$1:$B$22,2,0)="Exclude"),"",IF($D377=1,IF(OR(price_limit="",price_limit="No Limit"),IF(F377="Yes",1,2),IF(SUMIFS(WhatIf!$G:$G,WhatIf!$A:$A,F$1,WhatIf!$B:$B,F377)&lt;=price_limit,IF(F377="Yes",1,2),"")),""))</f>
        <v/>
      </c>
      <c r="AV377" s="69" t="str">
        <f>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 ca="1">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 ca="1">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788</v>
      </c>
      <c r="B378" s="4" t="s">
        <v>239</v>
      </c>
      <c r="C378" s="4" t="s">
        <v>207</v>
      </c>
      <c r="D378" s="3" t="str">
        <f t="shared" ca="1" si="29"/>
        <v/>
      </c>
      <c r="F378" s="5" t="s">
        <v>817</v>
      </c>
      <c r="G378" s="5" t="s">
        <v>817</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529</v>
      </c>
      <c r="C379" s="4" t="s">
        <v>453</v>
      </c>
      <c r="D379" s="3" t="str">
        <f t="shared" ca="1" si="29"/>
        <v/>
      </c>
      <c r="F379" s="5" t="s">
        <v>814</v>
      </c>
      <c r="G379" s="5" t="s">
        <v>814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72</v>
      </c>
      <c r="B380" s="4" t="s">
        <v>548</v>
      </c>
      <c r="C380" s="4" t="s">
        <v>208</v>
      </c>
      <c r="D380" s="3" t="str">
        <f t="shared" ca="1" si="29"/>
        <v/>
      </c>
      <c r="F380" s="5" t="s">
        <v>498</v>
      </c>
      <c r="G380" s="5" t="s">
        <v>498</v>
      </c>
      <c r="K380" s="5" t="s">
        <v>1</v>
      </c>
      <c r="L380" s="5" t="s">
        <v>1</v>
      </c>
      <c r="M380" s="5" t="s">
        <v>1</v>
      </c>
      <c r="O380" s="6" t="s">
        <v>1</v>
      </c>
      <c r="P380" s="6"/>
      <c r="Q380" s="6" t="s">
        <v>307</v>
      </c>
      <c r="R380" s="6" t="s">
        <v>821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 ca="1">IF(OR(K380="",VLOOKUP(K$1,Services!$A$1:$B$22,2,0)="Exclude"),"",IF($D380=1,IF(OR(price_limit="",price_limit="No Limit"),IF(K380="Yes",1,2),IF(SUMIFS(WhatIf!$G:$G,WhatIf!$A:$A,K$1,WhatIf!$B:$B,K380)&lt;=price_limit,IF(K380="Yes",1,2),"")),""))</f>
        <v/>
      </c>
      <c r="BA380" s="69" t="str">
        <f ca="1">IF(OR(L380="",VLOOKUP(L$1,Services!$A$1:$B$22,2,0)="Exclude"),"",IF($D380=1,IF(OR(price_limit="",price_limit="No Limit"),IF(L380="Yes",1,2),IF(SUMIFS(WhatIf!$G:$G,WhatIf!$A:$A,L$1,WhatIf!$B:$B,L380)&lt;=price_limit,IF(L380="Yes",1,2),"")),""))</f>
        <v/>
      </c>
      <c r="BB380" s="69" t="str">
        <f ca="1">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 ca="1">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 ca="1">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 ca="1">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146</v>
      </c>
      <c r="B381" s="4" t="s">
        <v>830</v>
      </c>
      <c r="C381" s="4" t="s">
        <v>215</v>
      </c>
      <c r="D381" s="3" t="str">
        <f t="shared" ca="1" si="29"/>
        <v/>
      </c>
      <c r="F381" s="5" t="s">
        <v>501</v>
      </c>
      <c r="G381" s="5" t="s">
        <v>501</v>
      </c>
      <c r="T381" s="5" t="s">
        <v>246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 ca="1">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519</v>
      </c>
      <c r="B382" s="4" t="s">
        <v>762</v>
      </c>
      <c r="C382" s="4" t="s">
        <v>450</v>
      </c>
      <c r="D382" s="3" t="str">
        <f t="shared" ca="1" si="29"/>
        <v/>
      </c>
      <c r="F382" s="5" t="s">
        <v>519</v>
      </c>
      <c r="G382" s="5" t="s">
        <v>519</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216</v>
      </c>
      <c r="B383" s="4" t="s">
        <v>239</v>
      </c>
      <c r="C383" s="4" t="s">
        <v>208</v>
      </c>
      <c r="D383" s="3" t="str">
        <f t="shared" ca="1" si="29"/>
        <v/>
      </c>
      <c r="F383" s="5" t="s">
        <v>504</v>
      </c>
      <c r="G383" s="5" t="s">
        <v>504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218</v>
      </c>
      <c r="B384" s="4" t="s">
        <v>239</v>
      </c>
      <c r="C384" s="4" t="s">
        <v>448</v>
      </c>
      <c r="D384" s="3" t="str">
        <f t="shared" ca="1" si="29"/>
        <v/>
      </c>
      <c r="F384" s="5" t="s">
        <v>503</v>
      </c>
      <c r="G384" s="5" t="s">
        <v>503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305</v>
      </c>
      <c r="B385" s="4" t="s">
        <v>805</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293</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239</v>
      </c>
      <c r="C387" s="4" t="s">
        <v>282</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827</v>
      </c>
      <c r="C388" s="4" t="s">
        <v>207</v>
      </c>
      <c r="D388" s="3" t="str">
        <f t="shared" ca="1" si="29"/>
        <v/>
      </c>
      <c r="F388" s="5" t="s">
        <v>913</v>
      </c>
      <c r="G388" s="5" t="s">
        <v>913</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363</v>
      </c>
      <c r="B389" s="4" t="s">
        <v>239</v>
      </c>
      <c r="C389" s="4" t="s">
        <v>207</v>
      </c>
      <c r="D389" s="3" t="str">
        <f t="shared" ca="1" si="29"/>
        <v/>
      </c>
      <c r="H389" s="5" t="s">
        <v>284</v>
      </c>
      <c r="I389" s="5" t="s">
        <v>284</v>
      </c>
      <c r="J389" s="5" t="s">
        <v>284</v>
      </c>
      <c r="K389" s="5" t="s">
        <v>284</v>
      </c>
      <c r="L389" s="5" t="s">
        <v>284</v>
      </c>
      <c r="M389" s="5" t="s">
        <v>284</v>
      </c>
      <c r="N389" s="5" t="s">
        <v>1</v>
      </c>
      <c r="R389" s="5" t="s">
        <v>916</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294</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76</v>
      </c>
      <c r="B391" s="4" t="s">
        <v>390</v>
      </c>
      <c r="C391" s="4" t="s">
        <v>282</v>
      </c>
      <c r="D391" s="3" t="str">
        <f t="shared" ca="1" si="29"/>
        <v/>
      </c>
      <c r="F391" s="5" t="s">
        <v>499</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833</v>
      </c>
      <c r="B392" s="19" t="s">
        <v>834</v>
      </c>
      <c r="C392" s="4" t="s">
        <v>207</v>
      </c>
      <c r="D392" s="3" t="str">
        <f t="shared" ca="1" si="29"/>
        <v/>
      </c>
      <c r="H392" s="5" t="s">
        <v>490</v>
      </c>
      <c r="I392" s="5" t="s">
        <v>490</v>
      </c>
      <c r="J392" s="5" t="s">
        <v>490</v>
      </c>
      <c r="K392" s="5" t="s">
        <v>490</v>
      </c>
      <c r="L392" s="5" t="s">
        <v>490</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835</v>
      </c>
      <c r="B393" s="19" t="s">
        <v>836</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837</v>
      </c>
      <c r="B394" s="19" t="s">
        <v>838</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839</v>
      </c>
      <c r="B395" s="19" t="s">
        <v>840</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841</v>
      </c>
      <c r="B396" s="19" t="s">
        <v>842</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843</v>
      </c>
      <c r="B397" s="19" t="s">
        <v>844</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845</v>
      </c>
      <c r="B398" s="19" t="s">
        <v>846</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847</v>
      </c>
      <c r="B399" s="19" t="s">
        <v>848</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849</v>
      </c>
      <c r="B400" s="19" t="s">
        <v>850</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851</v>
      </c>
      <c r="B401" s="19" t="s">
        <v>852</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853</v>
      </c>
      <c r="B402" s="19" t="s">
        <v>854</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855</v>
      </c>
      <c r="B403" s="19" t="s">
        <v>856</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238</v>
      </c>
      <c r="C404" s="4" t="s">
        <v>448</v>
      </c>
      <c r="D404" s="3" t="str">
        <f t="shared" ca="1" si="29"/>
        <v/>
      </c>
      <c r="F404" s="5" t="s">
        <v>503</v>
      </c>
      <c r="G404" s="5" t="s">
        <v>503</v>
      </c>
      <c r="H404" s="5" t="s">
        <v>1</v>
      </c>
      <c r="I404" s="5" t="s">
        <v>1</v>
      </c>
      <c r="J404" s="5" t="s">
        <v>1</v>
      </c>
      <c r="K404" s="5" t="s">
        <v>1</v>
      </c>
      <c r="L404" s="5" t="s">
        <v>1</v>
      </c>
      <c r="M404" s="5" t="s">
        <v>1</v>
      </c>
      <c r="O404" s="6" t="s">
        <v>1</v>
      </c>
      <c r="P404" s="6" t="s">
        <v>1</v>
      </c>
      <c r="Q404" s="6" t="s">
        <v>307</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275</v>
      </c>
      <c r="B405" s="4" t="s">
        <v>239</v>
      </c>
      <c r="C405" s="4" t="s">
        <v>207</v>
      </c>
      <c r="D405" s="3" t="str">
        <f t="shared" ca="1" si="29"/>
        <v/>
      </c>
      <c r="H405" s="5" t="s">
        <v>284</v>
      </c>
      <c r="I405" s="5" t="s">
        <v>284</v>
      </c>
      <c r="J405" s="5" t="s">
        <v>284</v>
      </c>
      <c r="K405" s="5" t="s">
        <v>284</v>
      </c>
      <c r="L405" s="5" t="s">
        <v>284</v>
      </c>
      <c r="M405" s="5" t="s">
        <v>284</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902</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789</v>
      </c>
      <c r="C407" s="4" t="s">
        <v>207</v>
      </c>
      <c r="D407" s="3" t="str">
        <f t="shared" ref="D407:D446" ca="1" si="32">IF(BR407=0,"",IF(BR407&lt;=VALUE(MID(marker_pick,1,1)),1,""))</f>
        <v/>
      </c>
      <c r="F407" s="5" t="s">
        <v>816</v>
      </c>
      <c r="G407" s="5" t="s">
        <v>816</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239</v>
      </c>
      <c r="C408" s="4" t="s">
        <v>446</v>
      </c>
      <c r="D408" s="3" t="str">
        <f t="shared" ca="1" si="32"/>
        <v/>
      </c>
      <c r="E408" s="5" t="s">
        <v>1</v>
      </c>
      <c r="F408" s="5" t="s">
        <v>499</v>
      </c>
      <c r="G408" s="5" t="s">
        <v>499</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593</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528</v>
      </c>
      <c r="C410" s="4" t="s">
        <v>453</v>
      </c>
      <c r="D410" s="3" t="str">
        <f t="shared" ca="1" si="32"/>
        <v/>
      </c>
      <c r="F410" s="5" t="s">
        <v>814</v>
      </c>
      <c r="G410" s="5" t="s">
        <v>814</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790</v>
      </c>
      <c r="C411" s="4" t="s">
        <v>207</v>
      </c>
      <c r="D411" s="3" t="str">
        <f t="shared" ca="1" si="32"/>
        <v/>
      </c>
      <c r="F411" s="5" t="s">
        <v>913</v>
      </c>
      <c r="G411" s="5" t="s">
        <v>913</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382</v>
      </c>
      <c r="B412" s="4" t="s">
        <v>239</v>
      </c>
      <c r="C412" s="4" t="s">
        <v>207</v>
      </c>
      <c r="D412" s="3" t="str">
        <f t="shared" ca="1" si="32"/>
        <v/>
      </c>
      <c r="H412" s="5" t="s">
        <v>284</v>
      </c>
      <c r="I412" s="5" t="s">
        <v>284</v>
      </c>
      <c r="J412" s="5" t="s">
        <v>284</v>
      </c>
      <c r="K412" s="5" t="s">
        <v>284</v>
      </c>
      <c r="L412" s="5" t="s">
        <v>284</v>
      </c>
      <c r="M412" s="5" t="s">
        <v>284</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594</v>
      </c>
      <c r="C413" s="4" t="s">
        <v>208</v>
      </c>
      <c r="D413" s="3" t="str">
        <f t="shared" ca="1" si="32"/>
        <v/>
      </c>
      <c r="L413" s="5" t="s">
        <v>1</v>
      </c>
      <c r="M413" s="5" t="s">
        <v>1</v>
      </c>
      <c r="R413" s="5" t="s">
        <v>1</v>
      </c>
      <c r="T413" s="5" t="s">
        <v>246</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654</v>
      </c>
      <c r="C414" s="4" t="s">
        <v>208</v>
      </c>
      <c r="D414" s="3" t="str">
        <f t="shared" ca="1" si="32"/>
        <v/>
      </c>
      <c r="R414" s="5" t="s">
        <v>921</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364</v>
      </c>
      <c r="C415" s="4" t="s">
        <v>208</v>
      </c>
      <c r="D415" s="3" t="str">
        <f t="shared" ca="1" si="32"/>
        <v/>
      </c>
      <c r="F415" s="5" t="s">
        <v>913</v>
      </c>
      <c r="G415" s="5" t="s">
        <v>913</v>
      </c>
      <c r="H415" s="5" t="s">
        <v>490</v>
      </c>
      <c r="I415" s="5" t="s">
        <v>490</v>
      </c>
      <c r="J415" s="5" t="s">
        <v>490</v>
      </c>
      <c r="K415" s="5" t="s">
        <v>490</v>
      </c>
      <c r="L415" s="5" t="s">
        <v>490</v>
      </c>
      <c r="M415" s="5" t="s">
        <v>490</v>
      </c>
      <c r="N415" s="5" t="s">
        <v>1</v>
      </c>
      <c r="R415" s="5" t="s">
        <v>921</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148</v>
      </c>
      <c r="B416" s="4" t="s">
        <v>365</v>
      </c>
      <c r="C416" s="4" t="s">
        <v>207</v>
      </c>
      <c r="D416" s="3" t="str">
        <f t="shared" ca="1" si="32"/>
        <v/>
      </c>
      <c r="H416" s="5" t="s">
        <v>284</v>
      </c>
      <c r="I416" s="5" t="s">
        <v>284</v>
      </c>
      <c r="J416" s="5" t="s">
        <v>284</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239</v>
      </c>
      <c r="C417" s="4" t="s">
        <v>446</v>
      </c>
      <c r="D417" s="3" t="str">
        <f t="shared" ca="1" si="32"/>
        <v/>
      </c>
      <c r="H417" s="6" t="s">
        <v>1</v>
      </c>
      <c r="I417" s="6" t="s">
        <v>1</v>
      </c>
      <c r="L417" s="5" t="s">
        <v>1</v>
      </c>
      <c r="M417" s="5" t="s">
        <v>1</v>
      </c>
      <c r="O417" s="5" t="s">
        <v>1</v>
      </c>
      <c r="P417" s="5" t="s">
        <v>1</v>
      </c>
      <c r="Q417" s="5" t="s">
        <v>308</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160</v>
      </c>
      <c r="B418" s="4" t="s">
        <v>658</v>
      </c>
      <c r="C418" s="4" t="s">
        <v>207</v>
      </c>
      <c r="D418" s="3" t="str">
        <f t="shared" ca="1" si="32"/>
        <v/>
      </c>
      <c r="F418" s="5" t="s">
        <v>807</v>
      </c>
      <c r="G418" s="5" t="s">
        <v>807</v>
      </c>
      <c r="H418" s="5" t="s">
        <v>284</v>
      </c>
      <c r="I418" s="5" t="s">
        <v>284</v>
      </c>
      <c r="J418" s="5" t="s">
        <v>284</v>
      </c>
      <c r="K418" s="5" t="s">
        <v>284</v>
      </c>
      <c r="L418" s="5" t="s">
        <v>1</v>
      </c>
      <c r="M418" s="5" t="s">
        <v>1</v>
      </c>
      <c r="N418" s="5" t="s">
        <v>1</v>
      </c>
      <c r="O418" s="6" t="s">
        <v>1</v>
      </c>
      <c r="P418" s="9" t="s">
        <v>284</v>
      </c>
      <c r="Q418" s="5" t="s">
        <v>819</v>
      </c>
      <c r="R418" s="6" t="s">
        <v>821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239</v>
      </c>
      <c r="C419" s="4" t="s">
        <v>207</v>
      </c>
      <c r="D419" s="3" t="str">
        <f t="shared" ca="1" si="32"/>
        <v/>
      </c>
      <c r="H419" s="5" t="s">
        <v>284</v>
      </c>
      <c r="I419" s="5" t="s">
        <v>284</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366</v>
      </c>
      <c r="B420" s="4" t="s">
        <v>239</v>
      </c>
      <c r="C420" s="4" t="s">
        <v>207</v>
      </c>
      <c r="D420" s="3" t="str">
        <f t="shared" ca="1" si="32"/>
        <v/>
      </c>
      <c r="H420" s="5" t="s">
        <v>284</v>
      </c>
      <c r="I420" s="5" t="s">
        <v>284</v>
      </c>
      <c r="J420" s="5" t="s">
        <v>284</v>
      </c>
      <c r="K420" s="5" t="s">
        <v>284</v>
      </c>
      <c r="L420" s="5" t="s">
        <v>284</v>
      </c>
      <c r="M420" s="5" t="s">
        <v>284</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818</v>
      </c>
      <c r="C421" s="4" t="s">
        <v>446</v>
      </c>
      <c r="D421" s="3" t="str">
        <f t="shared" ca="1" si="32"/>
        <v/>
      </c>
      <c r="E421" s="5" t="s">
        <v>1</v>
      </c>
      <c r="F421" s="5" t="s">
        <v>518</v>
      </c>
      <c r="G421" s="5" t="s">
        <v>518</v>
      </c>
      <c r="K421" s="5" t="s">
        <v>1</v>
      </c>
      <c r="L421" s="5" t="s">
        <v>1</v>
      </c>
      <c r="M421" s="5" t="s">
        <v>1</v>
      </c>
      <c r="N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801</v>
      </c>
      <c r="B422" s="4" t="s">
        <v>802</v>
      </c>
      <c r="C422" s="4" t="s">
        <v>448</v>
      </c>
      <c r="D422" s="3" t="str">
        <f t="shared" ca="1" si="32"/>
        <v/>
      </c>
      <c r="O422" s="5" t="s">
        <v>801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282</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730</v>
      </c>
      <c r="B424" s="19" t="s">
        <v>731</v>
      </c>
      <c r="C424" s="4" t="s">
        <v>207</v>
      </c>
      <c r="D424" s="3" t="str">
        <f t="shared" ca="1" si="32"/>
        <v/>
      </c>
      <c r="H424" s="5" t="s">
        <v>284</v>
      </c>
      <c r="I424" s="5" t="s">
        <v>284</v>
      </c>
      <c r="J424" s="5" t="s">
        <v>284</v>
      </c>
      <c r="K424" s="5" t="s">
        <v>284</v>
      </c>
      <c r="L424" s="5" t="s">
        <v>284</v>
      </c>
      <c r="M424" s="5" t="s">
        <v>284</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234</v>
      </c>
      <c r="C425" s="4" t="s">
        <v>282</v>
      </c>
      <c r="D425" s="3" t="str">
        <f t="shared" ca="1" si="32"/>
        <v/>
      </c>
      <c r="E425" s="5" t="s">
        <v>1</v>
      </c>
      <c r="F425" s="5" t="s">
        <v>502</v>
      </c>
      <c r="G425" s="5" t="s">
        <v>502</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929</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367</v>
      </c>
      <c r="B427" s="4" t="s">
        <v>822</v>
      </c>
      <c r="C427" s="4" t="s">
        <v>207</v>
      </c>
      <c r="D427" s="3" t="str">
        <f t="shared" ca="1" si="32"/>
        <v/>
      </c>
      <c r="F427" s="5" t="s">
        <v>817</v>
      </c>
      <c r="G427" s="5" t="s">
        <v>817</v>
      </c>
      <c r="H427" s="5" t="s">
        <v>284</v>
      </c>
      <c r="I427" s="5" t="s">
        <v>284</v>
      </c>
      <c r="J427" s="5" t="s">
        <v>284</v>
      </c>
      <c r="K427" s="5" t="s">
        <v>284</v>
      </c>
      <c r="L427" s="5" t="s">
        <v>284</v>
      </c>
      <c r="M427" s="5" t="s">
        <v>284</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368</v>
      </c>
      <c r="B428" s="4" t="s">
        <v>239</v>
      </c>
      <c r="C428" s="4" t="s">
        <v>207</v>
      </c>
      <c r="D428" s="3" t="str">
        <f t="shared" ca="1" si="32"/>
        <v/>
      </c>
      <c r="H428" s="5" t="s">
        <v>284</v>
      </c>
      <c r="I428" s="5" t="s">
        <v>284</v>
      </c>
      <c r="J428" s="5" t="s">
        <v>284</v>
      </c>
      <c r="K428" s="5" t="s">
        <v>284</v>
      </c>
      <c r="L428" s="5" t="s">
        <v>284</v>
      </c>
      <c r="M428" s="5" t="s">
        <v>284</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544</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791</v>
      </c>
      <c r="C430" s="4" t="s">
        <v>207</v>
      </c>
      <c r="D430" s="3" t="str">
        <f t="shared" ca="1" si="32"/>
        <v/>
      </c>
      <c r="F430" s="5" t="s">
        <v>807</v>
      </c>
      <c r="G430" s="5" t="s">
        <v>807</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317</v>
      </c>
      <c r="B431" s="4" t="s">
        <v>239</v>
      </c>
      <c r="C431" s="4" t="s">
        <v>208</v>
      </c>
      <c r="D431" s="3" t="str">
        <f t="shared" ca="1" si="32"/>
        <v/>
      </c>
      <c r="F431" s="5" t="s">
        <v>317</v>
      </c>
      <c r="G431" s="5" t="s">
        <v>317</v>
      </c>
      <c r="R431" s="5" t="s">
        <v>921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19" t="s">
        <v>369</v>
      </c>
      <c r="C432" s="4" t="s">
        <v>453</v>
      </c>
      <c r="D432" s="3" t="str">
        <f t="shared" ca="1" si="32"/>
        <v/>
      </c>
      <c r="H432" s="5" t="s">
        <v>284</v>
      </c>
      <c r="I432" s="5" t="s">
        <v>284</v>
      </c>
      <c r="J432" s="5" t="s">
        <v>284</v>
      </c>
      <c r="K432" s="5" t="s">
        <v>284</v>
      </c>
      <c r="L432" s="5" t="s">
        <v>284</v>
      </c>
      <c r="M432" s="5" t="s">
        <v>284</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747</v>
      </c>
      <c r="C433" s="4" t="s">
        <v>282</v>
      </c>
      <c r="D433" s="3" t="str">
        <f t="shared" ca="1" si="32"/>
        <v/>
      </c>
      <c r="F433" s="5" t="s">
        <v>747</v>
      </c>
      <c r="G433" s="5" t="s">
        <v>747</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751</v>
      </c>
      <c r="B434" s="19"/>
      <c r="C434" s="4" t="s">
        <v>208</v>
      </c>
      <c r="D434" s="3" t="str">
        <f t="shared" ca="1" si="32"/>
        <v/>
      </c>
      <c r="X434" s="5" t="s">
        <v>751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383</v>
      </c>
      <c r="B435" s="4" t="s">
        <v>391</v>
      </c>
      <c r="C435" s="4" t="s">
        <v>199</v>
      </c>
      <c r="D435" s="3" t="str">
        <f t="shared" ca="1" si="32"/>
        <v/>
      </c>
      <c r="E435" s="5" t="s">
        <v>1</v>
      </c>
      <c r="F435" s="5" t="s">
        <v>502</v>
      </c>
      <c r="G435" s="5" t="s">
        <v>502</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276</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769</v>
      </c>
      <c r="C437" s="4" t="s">
        <v>215</v>
      </c>
      <c r="D437" s="3" t="str">
        <f t="shared" ca="1" si="32"/>
        <v/>
      </c>
      <c r="F437" s="5" t="s">
        <v>501</v>
      </c>
      <c r="G437" s="5" t="s">
        <v>501</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525</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318</v>
      </c>
      <c r="C439" s="4" t="s">
        <v>208</v>
      </c>
      <c r="D439" s="3" t="str">
        <f t="shared" ca="1" si="32"/>
        <v/>
      </c>
      <c r="F439" s="5" t="s">
        <v>504</v>
      </c>
      <c r="G439" s="5" t="s">
        <v>504</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370</v>
      </c>
      <c r="B440" s="4" t="s">
        <v>1</v>
      </c>
      <c r="C440" s="4" t="s">
        <v>451</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239</v>
      </c>
      <c r="C441" s="4" t="s">
        <v>282</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371</v>
      </c>
      <c r="B442" s="4" t="s">
        <v>239</v>
      </c>
      <c r="C442" s="4" t="s">
        <v>199</v>
      </c>
      <c r="D442" s="3" t="str">
        <f t="shared" ca="1" si="32"/>
        <v/>
      </c>
      <c r="F442" s="5" t="s">
        <v>502</v>
      </c>
      <c r="G442" s="5" t="s">
        <v>502</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750</v>
      </c>
      <c r="C443" s="4" t="s">
        <v>207</v>
      </c>
      <c r="D443" s="3" t="str">
        <f t="shared" ca="1" si="32"/>
        <v/>
      </c>
      <c r="F443" s="5" t="s">
        <v>807</v>
      </c>
      <c r="G443" s="5" t="s">
        <v>807</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792</v>
      </c>
      <c r="C444" s="4" t="s">
        <v>207</v>
      </c>
      <c r="D444" s="3" t="str">
        <f t="shared" ca="1" si="32"/>
        <v/>
      </c>
      <c r="F444" s="5" t="s">
        <v>807</v>
      </c>
      <c r="G444" s="5" t="s">
        <v>807</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829</v>
      </c>
      <c r="C445" s="4" t="s">
        <v>208</v>
      </c>
      <c r="D445" s="3" t="str">
        <f t="shared" ca="1" si="32"/>
        <v/>
      </c>
      <c r="R445" s="6" t="s">
        <v>821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372</v>
      </c>
      <c r="B446" s="4" t="s">
        <v>239</v>
      </c>
      <c r="C446" s="4" t="s">
        <v>207</v>
      </c>
      <c r="D446" s="3" t="str">
        <f t="shared" ca="1" si="32"/>
        <v/>
      </c>
      <c r="H446" s="5" t="s">
        <v>284</v>
      </c>
      <c r="I446" s="5" t="s">
        <v>284</v>
      </c>
      <c r="J446" s="5" t="s">
        <v>284</v>
      </c>
      <c r="K446" s="5" t="s">
        <v>284</v>
      </c>
      <c r="L446" s="5" t="s">
        <v>284</v>
      </c>
      <c r="M446" s="5" t="s">
        <v>284</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6">
    <sortCondition ref="A2:A446"/>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12" stopIfTrue="1">
      <formula>AND(E3="$",OR(#REF!="Yes",#REF!="No"))</formula>
    </cfRule>
    <cfRule type="expression" priority="2313" stopIfTrue="1">
      <formula>E3="$"</formula>
    </cfRule>
    <cfRule type="expression" dxfId="755" priority="2314"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304" stopIfTrue="1">
      <formula>AND(E3="$",OR(#REF!="Yes",#REF!="No"))</formula>
    </cfRule>
    <cfRule type="expression" priority="2305" stopIfTrue="1">
      <formula>E3="$"</formula>
    </cfRule>
    <cfRule type="expression" dxfId="753" priority="2306" stopIfTrue="1">
      <formula>E3&lt;&gt;#REF!</formula>
    </cfRule>
  </conditionalFormatting>
  <conditionalFormatting sqref="H102">
    <cfRule type="expression" dxfId="752" priority="2226" stopIfTrue="1">
      <formula>AND(H102="$",OR(#REF!="Yes",#REF!="No"))</formula>
    </cfRule>
    <cfRule type="expression" priority="2227" stopIfTrue="1">
      <formula>H102="$"</formula>
    </cfRule>
    <cfRule type="expression" dxfId="751" priority="2228" stopIfTrue="1">
      <formula>H102&lt;&gt;#REF!</formula>
    </cfRule>
  </conditionalFormatting>
  <conditionalFormatting sqref="E81">
    <cfRule type="expression" dxfId="750" priority="2223" stopIfTrue="1">
      <formula>AND(E81="$",OR(#REF!="Yes",#REF!="No"))</formula>
    </cfRule>
    <cfRule type="expression" priority="2224" stopIfTrue="1">
      <formula>E81="$"</formula>
    </cfRule>
    <cfRule type="expression" dxfId="749" priority="2225" stopIfTrue="1">
      <formula>E81&lt;&gt;#REF!</formula>
    </cfRule>
  </conditionalFormatting>
  <conditionalFormatting sqref="F92">
    <cfRule type="expression" dxfId="748" priority="2220" stopIfTrue="1">
      <formula>AND(F92="$",OR(#REF!="Yes",#REF!="No"))</formula>
    </cfRule>
    <cfRule type="expression" priority="2221" stopIfTrue="1">
      <formula>F92="$"</formula>
    </cfRule>
    <cfRule type="expression" dxfId="747" priority="2222" stopIfTrue="1">
      <formula>F92&lt;&gt;#REF!</formula>
    </cfRule>
  </conditionalFormatting>
  <conditionalFormatting sqref="E117 H117 O117:Q117 S117 X117">
    <cfRule type="expression" dxfId="746" priority="2214" stopIfTrue="1">
      <formula>AND(E117="$",OR(#REF!="Yes",#REF!="No"))</formula>
    </cfRule>
    <cfRule type="expression" priority="2215" stopIfTrue="1">
      <formula>E117="$"</formula>
    </cfRule>
    <cfRule type="expression" dxfId="745" priority="2216" stopIfTrue="1">
      <formula>E117&lt;&gt;#REF!</formula>
    </cfRule>
  </conditionalFormatting>
  <conditionalFormatting sqref="G6">
    <cfRule type="expression" dxfId="744" priority="2211" stopIfTrue="1">
      <formula>AND(G6="$",OR(#REF!="Yes",#REF!="No"))</formula>
    </cfRule>
    <cfRule type="expression" priority="2212" stopIfTrue="1">
      <formula>G6="$"</formula>
    </cfRule>
    <cfRule type="expression" dxfId="743" priority="2213" stopIfTrue="1">
      <formula>G6&lt;&gt;#REF!</formula>
    </cfRule>
  </conditionalFormatting>
  <conditionalFormatting sqref="G148 G7 G102 G126 G79 G81">
    <cfRule type="expression" dxfId="742" priority="2208" stopIfTrue="1">
      <formula>AND(G7="$",OR(#REF!="Yes",#REF!="No"))</formula>
    </cfRule>
    <cfRule type="expression" priority="2209" stopIfTrue="1">
      <formula>G7="$"</formula>
    </cfRule>
    <cfRule type="expression" dxfId="741" priority="2210" stopIfTrue="1">
      <formula>G7&lt;&gt;#REF!</formula>
    </cfRule>
  </conditionalFormatting>
  <conditionalFormatting sqref="G92">
    <cfRule type="expression" dxfId="740" priority="2205" stopIfTrue="1">
      <formula>AND(G92="$",OR(#REF!="Yes",#REF!="No"))</formula>
    </cfRule>
    <cfRule type="expression" priority="2206" stopIfTrue="1">
      <formula>G92="$"</formula>
    </cfRule>
    <cfRule type="expression" dxfId="739" priority="2207" stopIfTrue="1">
      <formula>G92&lt;&gt;#REF!</formula>
    </cfRule>
  </conditionalFormatting>
  <conditionalFormatting sqref="H79">
    <cfRule type="expression" dxfId="738" priority="2196" stopIfTrue="1">
      <formula>AND(H79="$",OR(#REF!="Yes",#REF!="No"))</formula>
    </cfRule>
    <cfRule type="expression" priority="2197" stopIfTrue="1">
      <formula>H79="$"</formula>
    </cfRule>
    <cfRule type="expression" dxfId="737" priority="2198" stopIfTrue="1">
      <formula>H79&lt;&gt;#REF!</formula>
    </cfRule>
  </conditionalFormatting>
  <conditionalFormatting sqref="I6 I96 I22">
    <cfRule type="expression" dxfId="736" priority="2190" stopIfTrue="1">
      <formula>AND(I6="$",OR(#REF!="Yes",#REF!="No"))</formula>
    </cfRule>
    <cfRule type="expression" priority="2191" stopIfTrue="1">
      <formula>I6="$"</formula>
    </cfRule>
    <cfRule type="expression" dxfId="735" priority="2192" stopIfTrue="1">
      <formula>I6&lt;&gt;#REF!</formula>
    </cfRule>
  </conditionalFormatting>
  <conditionalFormatting sqref="I126 I7 I148 I130 I23">
    <cfRule type="expression" dxfId="734" priority="2187" stopIfTrue="1">
      <formula>AND(I7="$",OR(#REF!="Yes",#REF!="No"))</formula>
    </cfRule>
    <cfRule type="expression" priority="2188" stopIfTrue="1">
      <formula>I7="$"</formula>
    </cfRule>
    <cfRule type="expression" dxfId="733" priority="2189" stopIfTrue="1">
      <formula>I7&lt;&gt;#REF!</formula>
    </cfRule>
  </conditionalFormatting>
  <conditionalFormatting sqref="I102">
    <cfRule type="expression" dxfId="732" priority="2181" stopIfTrue="1">
      <formula>AND(I102="$",OR(#REF!="Yes",#REF!="No"))</formula>
    </cfRule>
    <cfRule type="expression" priority="2182" stopIfTrue="1">
      <formula>I102="$"</formula>
    </cfRule>
    <cfRule type="expression" dxfId="731" priority="2183" stopIfTrue="1">
      <formula>I102&lt;&gt;#REF!</formula>
    </cfRule>
  </conditionalFormatting>
  <conditionalFormatting sqref="I117">
    <cfRule type="expression" dxfId="730" priority="2178" stopIfTrue="1">
      <formula>AND(I117="$",OR(#REF!="Yes",#REF!="No"))</formula>
    </cfRule>
    <cfRule type="expression" priority="2179" stopIfTrue="1">
      <formula>I117="$"</formula>
    </cfRule>
    <cfRule type="expression" dxfId="729" priority="2180" stopIfTrue="1">
      <formula>I117&lt;&gt;#REF!</formula>
    </cfRule>
  </conditionalFormatting>
  <conditionalFormatting sqref="I79">
    <cfRule type="expression" dxfId="728" priority="2172" stopIfTrue="1">
      <formula>AND(I79="$",OR(#REF!="Yes",#REF!="No"))</formula>
    </cfRule>
    <cfRule type="expression" priority="2173" stopIfTrue="1">
      <formula>I79="$"</formula>
    </cfRule>
    <cfRule type="expression" dxfId="727" priority="2174" stopIfTrue="1">
      <formula>I79&lt;&gt;#REF!</formula>
    </cfRule>
  </conditionalFormatting>
  <conditionalFormatting sqref="I92">
    <cfRule type="expression" dxfId="726" priority="2118" stopIfTrue="1">
      <formula>AND(I92="$",OR(#REF!="Yes",#REF!="No"))</formula>
    </cfRule>
    <cfRule type="expression" priority="2119" stopIfTrue="1">
      <formula>I92="$"</formula>
    </cfRule>
    <cfRule type="expression" dxfId="725" priority="2120" stopIfTrue="1">
      <formula>I92&lt;&gt;#REF!</formula>
    </cfRule>
  </conditionalFormatting>
  <conditionalFormatting sqref="F163:F165 F169 F167">
    <cfRule type="expression" dxfId="724" priority="2082" stopIfTrue="1">
      <formula>AND(F163="$",OR(#REF!="Yes",#REF!="No"))</formula>
    </cfRule>
    <cfRule type="expression" priority="2083" stopIfTrue="1">
      <formula>F163="$"</formula>
    </cfRule>
    <cfRule type="expression" dxfId="723" priority="2084" stopIfTrue="1">
      <formula>F163&lt;&gt;#REF!</formula>
    </cfRule>
  </conditionalFormatting>
  <conditionalFormatting sqref="G163:G165 G169 G167">
    <cfRule type="expression" dxfId="722" priority="2079" stopIfTrue="1">
      <formula>AND(G163="$",OR(#REF!="Yes",#REF!="No"))</formula>
    </cfRule>
    <cfRule type="expression" priority="2080" stopIfTrue="1">
      <formula>G163="$"</formula>
    </cfRule>
    <cfRule type="expression" dxfId="721" priority="2081" stopIfTrue="1">
      <formula>G163&lt;&gt;#REF!</formula>
    </cfRule>
  </conditionalFormatting>
  <conditionalFormatting sqref="E209 H209 O209:Q209 S209">
    <cfRule type="expression" dxfId="720" priority="2008" stopIfTrue="1">
      <formula>AND(E209="$",OR(#REF!="Yes",#REF!="No"))</formula>
    </cfRule>
    <cfRule type="expression" priority="2009" stopIfTrue="1">
      <formula>E209="$"</formula>
    </cfRule>
    <cfRule type="expression" dxfId="719" priority="2010" stopIfTrue="1">
      <formula>E209&lt;&gt;#REF!</formula>
    </cfRule>
  </conditionalFormatting>
  <conditionalFormatting sqref="I209">
    <cfRule type="expression" dxfId="718" priority="2002" stopIfTrue="1">
      <formula>AND(I209="$",OR(#REF!="Yes",#REF!="No"))</formula>
    </cfRule>
    <cfRule type="expression" priority="2003" stopIfTrue="1">
      <formula>I209="$"</formula>
    </cfRule>
    <cfRule type="expression" dxfId="717" priority="2004" stopIfTrue="1">
      <formula>I209&lt;&gt;#REF!</formula>
    </cfRule>
  </conditionalFormatting>
  <conditionalFormatting sqref="H13 E13:F13 O13:S13 X13">
    <cfRule type="expression" dxfId="716" priority="1989" stopIfTrue="1">
      <formula>AND(E13="$",OR(#REF!="Yes",#REF!="No"))</formula>
    </cfRule>
    <cfRule type="expression" priority="1990" stopIfTrue="1">
      <formula>E13="$"</formula>
    </cfRule>
    <cfRule type="expression" dxfId="715" priority="1991" stopIfTrue="1">
      <formula>E13&lt;&gt;#REF!</formula>
    </cfRule>
  </conditionalFormatting>
  <conditionalFormatting sqref="G13 I13">
    <cfRule type="expression" dxfId="714" priority="1986" stopIfTrue="1">
      <formula>AND(G13="$",OR(#REF!="Yes",#REF!="No"))</formula>
    </cfRule>
    <cfRule type="expression" priority="1987" stopIfTrue="1">
      <formula>G13="$"</formula>
    </cfRule>
    <cfRule type="expression" dxfId="713" priority="1988" stopIfTrue="1">
      <formula>G13&lt;&gt;#REF!</formula>
    </cfRule>
  </conditionalFormatting>
  <conditionalFormatting sqref="E155 S155 X155">
    <cfRule type="expression" dxfId="712" priority="1953" stopIfTrue="1">
      <formula>AND(E155="$",OR(#REF!="Yes",#REF!="No"))</formula>
    </cfRule>
    <cfRule type="expression" priority="1954" stopIfTrue="1">
      <formula>E155="$"</formula>
    </cfRule>
    <cfRule type="expression" dxfId="711" priority="1955" stopIfTrue="1">
      <formula>E155&lt;&gt;#REF!</formula>
    </cfRule>
  </conditionalFormatting>
  <conditionalFormatting sqref="X80">
    <cfRule type="expression" dxfId="710" priority="1931" stopIfTrue="1">
      <formula>AND(X80="$",OR(#REF!="Yes",#REF!="No"))</formula>
    </cfRule>
    <cfRule type="expression" priority="1932" stopIfTrue="1">
      <formula>X80="$"</formula>
    </cfRule>
    <cfRule type="expression" dxfId="709" priority="1933" stopIfTrue="1">
      <formula>X80&lt;&gt;#REF!</formula>
    </cfRule>
  </conditionalFormatting>
  <conditionalFormatting sqref="E80:F80 O80:S80 X80">
    <cfRule type="expression" dxfId="708" priority="1928" stopIfTrue="1">
      <formula>AND(E80="$",OR(#REF!="Yes",#REF!="No"))</formula>
    </cfRule>
    <cfRule type="expression" priority="1929" stopIfTrue="1">
      <formula>E80="$"</formula>
    </cfRule>
    <cfRule type="expression" dxfId="707" priority="1930" stopIfTrue="1">
      <formula>E80&lt;&gt;#REF!</formula>
    </cfRule>
  </conditionalFormatting>
  <conditionalFormatting sqref="G80">
    <cfRule type="expression" dxfId="706" priority="1925" stopIfTrue="1">
      <formula>AND(G80="$",OR(#REF!="Yes",#REF!="No"))</formula>
    </cfRule>
    <cfRule type="expression" priority="1926" stopIfTrue="1">
      <formula>G80="$"</formula>
    </cfRule>
    <cfRule type="expression" dxfId="705" priority="1927" stopIfTrue="1">
      <formula>G80&lt;&gt;#REF!</formula>
    </cfRule>
  </conditionalFormatting>
  <conditionalFormatting sqref="H80">
    <cfRule type="expression" dxfId="704" priority="1922" stopIfTrue="1">
      <formula>AND(H80="$",OR(#REF!="Yes",#REF!="No"))</formula>
    </cfRule>
    <cfRule type="expression" priority="1923" stopIfTrue="1">
      <formula>H80="$"</formula>
    </cfRule>
    <cfRule type="expression" dxfId="703" priority="1924" stopIfTrue="1">
      <formula>H80&lt;&gt;#REF!</formula>
    </cfRule>
  </conditionalFormatting>
  <conditionalFormatting sqref="I80">
    <cfRule type="expression" dxfId="702" priority="1919" stopIfTrue="1">
      <formula>AND(I80="$",OR(#REF!="Yes",#REF!="No"))</formula>
    </cfRule>
    <cfRule type="expression" priority="1920" stopIfTrue="1">
      <formula>I80="$"</formula>
    </cfRule>
    <cfRule type="expression" dxfId="701" priority="1921" stopIfTrue="1">
      <formula>I80&lt;&gt;#REF!</formula>
    </cfRule>
  </conditionalFormatting>
  <conditionalFormatting sqref="O144:Q144 E144 H144 S144 X144">
    <cfRule type="expression" dxfId="700" priority="1887" stopIfTrue="1">
      <formula>AND(E144="$",OR(#REF!="Yes",#REF!="No"))</formula>
    </cfRule>
    <cfRule type="expression" priority="1888" stopIfTrue="1">
      <formula>E144="$"</formula>
    </cfRule>
    <cfRule type="expression" dxfId="699" priority="1889" stopIfTrue="1">
      <formula>E144&lt;&gt;#REF!</formula>
    </cfRule>
  </conditionalFormatting>
  <conditionalFormatting sqref="I144">
    <cfRule type="expression" dxfId="698" priority="1884" stopIfTrue="1">
      <formula>AND(I144="$",OR(#REF!="Yes",#REF!="No"))</formula>
    </cfRule>
    <cfRule type="expression" priority="1885" stopIfTrue="1">
      <formula>I144="$"</formula>
    </cfRule>
    <cfRule type="expression" dxfId="697" priority="1886" stopIfTrue="1">
      <formula>I144&lt;&gt;#REF!</formula>
    </cfRule>
  </conditionalFormatting>
  <conditionalFormatting sqref="X78">
    <cfRule type="expression" dxfId="696" priority="1877" stopIfTrue="1">
      <formula>AND(X78="$",OR(#REF!="Yes",#REF!="No"))</formula>
    </cfRule>
    <cfRule type="expression" priority="1878" stopIfTrue="1">
      <formula>X78="$"</formula>
    </cfRule>
    <cfRule type="expression" dxfId="695" priority="1879" stopIfTrue="1">
      <formula>X78&lt;&gt;#REF!</formula>
    </cfRule>
  </conditionalFormatting>
  <conditionalFormatting sqref="E78:F78 O78:S78 X78">
    <cfRule type="expression" dxfId="694" priority="1874" stopIfTrue="1">
      <formula>AND(E78="$",OR(#REF!="Yes",#REF!="No"))</formula>
    </cfRule>
    <cfRule type="expression" priority="1875" stopIfTrue="1">
      <formula>E78="$"</formula>
    </cfRule>
    <cfRule type="expression" dxfId="693" priority="1876" stopIfTrue="1">
      <formula>E78&lt;&gt;#REF!</formula>
    </cfRule>
  </conditionalFormatting>
  <conditionalFormatting sqref="G78">
    <cfRule type="expression" dxfId="692" priority="1871" stopIfTrue="1">
      <formula>AND(G78="$",OR(#REF!="Yes",#REF!="No"))</formula>
    </cfRule>
    <cfRule type="expression" priority="1872" stopIfTrue="1">
      <formula>G78="$"</formula>
    </cfRule>
    <cfRule type="expression" dxfId="691" priority="1873" stopIfTrue="1">
      <formula>G78&lt;&gt;#REF!</formula>
    </cfRule>
  </conditionalFormatting>
  <conditionalFormatting sqref="H78">
    <cfRule type="expression" dxfId="690" priority="1868" stopIfTrue="1">
      <formula>AND(H78="$",OR(#REF!="Yes",#REF!="No"))</formula>
    </cfRule>
    <cfRule type="expression" priority="1869" stopIfTrue="1">
      <formula>H78="$"</formula>
    </cfRule>
    <cfRule type="expression" dxfId="689" priority="1870" stopIfTrue="1">
      <formula>H78&lt;&gt;#REF!</formula>
    </cfRule>
  </conditionalFormatting>
  <conditionalFormatting sqref="I78">
    <cfRule type="expression" dxfId="688" priority="1865" stopIfTrue="1">
      <formula>AND(I78="$",OR(#REF!="Yes",#REF!="No"))</formula>
    </cfRule>
    <cfRule type="expression" priority="1866" stopIfTrue="1">
      <formula>I78="$"</formula>
    </cfRule>
    <cfRule type="expression" dxfId="687" priority="1867" stopIfTrue="1">
      <formula>I78&lt;&gt;#REF!</formula>
    </cfRule>
  </conditionalFormatting>
  <conditionalFormatting sqref="I95">
    <cfRule type="expression" dxfId="686" priority="1821" stopIfTrue="1">
      <formula>AND(I95="$",OR(#REF!="Yes",#REF!="No"))</formula>
    </cfRule>
    <cfRule type="expression" priority="1822" stopIfTrue="1">
      <formula>I95="$"</formula>
    </cfRule>
    <cfRule type="expression" dxfId="685" priority="1823" stopIfTrue="1">
      <formula>I95&lt;&gt;#REF!</formula>
    </cfRule>
  </conditionalFormatting>
  <conditionalFormatting sqref="H95 R95:R97 O95:P95 X95 R95:S95">
    <cfRule type="expression" dxfId="684" priority="1827" stopIfTrue="1">
      <formula>AND(H95="$",OR(#REF!="Yes",#REF!="No"))</formula>
    </cfRule>
    <cfRule type="expression" priority="1828" stopIfTrue="1">
      <formula>H95="$"</formula>
    </cfRule>
    <cfRule type="expression" dxfId="683" priority="1829" stopIfTrue="1">
      <formula>H95&lt;&gt;#REF!</formula>
    </cfRule>
  </conditionalFormatting>
  <conditionalFormatting sqref="Q106">
    <cfRule type="expression" dxfId="682" priority="1798" stopIfTrue="1">
      <formula>AND(Q106="$",OR(#REF!="Yes",#REF!="No"))</formula>
    </cfRule>
    <cfRule type="expression" priority="1799" stopIfTrue="1">
      <formula>Q106="$"</formula>
    </cfRule>
    <cfRule type="expression" dxfId="681" priority="1800" stopIfTrue="1">
      <formula>Q106&lt;&gt;#REF!</formula>
    </cfRule>
  </conditionalFormatting>
  <conditionalFormatting sqref="G106 I106">
    <cfRule type="expression" dxfId="680" priority="1805" stopIfTrue="1">
      <formula>AND(G106="$",OR(#REF!="Yes",#REF!="No"))</formula>
    </cfRule>
    <cfRule type="expression" priority="1806" stopIfTrue="1">
      <formula>G106="$"</formula>
    </cfRule>
    <cfRule type="expression" dxfId="679" priority="1807" stopIfTrue="1">
      <formula>G106&lt;&gt;#REF!</formula>
    </cfRule>
  </conditionalFormatting>
  <conditionalFormatting sqref="E106:F106 H106 O106:P106 R106:S106">
    <cfRule type="expression" dxfId="678" priority="1808" stopIfTrue="1">
      <formula>AND(E106="$",OR(#REF!="Yes",#REF!="No"))</formula>
    </cfRule>
    <cfRule type="expression" priority="1809" stopIfTrue="1">
      <formula>E106="$"</formula>
    </cfRule>
    <cfRule type="expression" dxfId="677" priority="1810" stopIfTrue="1">
      <formula>E106&lt;&gt;#REF!</formula>
    </cfRule>
  </conditionalFormatting>
  <conditionalFormatting sqref="H21 E21 O21:S21 X21">
    <cfRule type="expression" dxfId="676" priority="1785" stopIfTrue="1">
      <formula>AND(E21="$",OR(#REF!="Yes",#REF!="No"))</formula>
    </cfRule>
    <cfRule type="expression" priority="1786" stopIfTrue="1">
      <formula>E21="$"</formula>
    </cfRule>
    <cfRule type="expression" dxfId="675" priority="1787" stopIfTrue="1">
      <formula>E21&lt;&gt;#REF!</formula>
    </cfRule>
  </conditionalFormatting>
  <conditionalFormatting sqref="I21">
    <cfRule type="expression" dxfId="674" priority="1779" stopIfTrue="1">
      <formula>AND(I21="$",OR(#REF!="Yes",#REF!="No"))</formula>
    </cfRule>
    <cfRule type="expression" priority="1780" stopIfTrue="1">
      <formula>I21="$"</formula>
    </cfRule>
    <cfRule type="expression" dxfId="673" priority="1781" stopIfTrue="1">
      <formula>I21&lt;&gt;#REF!</formula>
    </cfRule>
  </conditionalFormatting>
  <conditionalFormatting sqref="R235">
    <cfRule type="expression" dxfId="672" priority="1754" stopIfTrue="1">
      <formula>AND(R235="$",OR(#REF!="Yes",#REF!="No"))</formula>
    </cfRule>
    <cfRule type="expression" priority="1755" stopIfTrue="1">
      <formula>R235="$"</formula>
    </cfRule>
    <cfRule type="expression" dxfId="671" priority="1756" stopIfTrue="1">
      <formula>R235&lt;&gt;#REF!</formula>
    </cfRule>
  </conditionalFormatting>
  <conditionalFormatting sqref="R117">
    <cfRule type="expression" dxfId="670" priority="1760" stopIfTrue="1">
      <formula>AND(R117="$",OR(#REF!="Yes",#REF!="No"))</formula>
    </cfRule>
    <cfRule type="expression" priority="1761" stopIfTrue="1">
      <formula>R117="$"</formula>
    </cfRule>
    <cfRule type="expression" dxfId="669" priority="1762" stopIfTrue="1">
      <formula>R117&lt;&gt;#REF!</formula>
    </cfRule>
  </conditionalFormatting>
  <conditionalFormatting sqref="R256">
    <cfRule type="expression" dxfId="668" priority="1748" stopIfTrue="1">
      <formula>AND(R256="$",OR(#REF!="Yes",#REF!="No"))</formula>
    </cfRule>
    <cfRule type="expression" priority="1749" stopIfTrue="1">
      <formula>R256="$"</formula>
    </cfRule>
    <cfRule type="expression" dxfId="667" priority="1750" stopIfTrue="1">
      <formula>R256&lt;&gt;#REF!</formula>
    </cfRule>
  </conditionalFormatting>
  <conditionalFormatting sqref="R198:R199">
    <cfRule type="expression" dxfId="666" priority="1745" stopIfTrue="1">
      <formula>AND(R198="$",OR(#REF!="Yes",#REF!="No"))</formula>
    </cfRule>
    <cfRule type="expression" priority="1746" stopIfTrue="1">
      <formula>R198="$"</formula>
    </cfRule>
    <cfRule type="expression" dxfId="665" priority="1747" stopIfTrue="1">
      <formula>R198&lt;&gt;#REF!</formula>
    </cfRule>
  </conditionalFormatting>
  <conditionalFormatting sqref="S75 E75:F75 H75 O75:Q75 X75">
    <cfRule type="expression" dxfId="664" priority="1670" stopIfTrue="1">
      <formula>AND(E75="$",OR(#REF!="Yes",#REF!="No"))</formula>
    </cfRule>
    <cfRule type="expression" priority="1671" stopIfTrue="1">
      <formula>E75="$"</formula>
    </cfRule>
    <cfRule type="expression" dxfId="663" priority="1672" stopIfTrue="1">
      <formula>E75&lt;&gt;#REF!</formula>
    </cfRule>
  </conditionalFormatting>
  <conditionalFormatting sqref="G75 I75">
    <cfRule type="expression" dxfId="662" priority="1667" stopIfTrue="1">
      <formula>AND(G75="$",OR(#REF!="Yes",#REF!="No"))</formula>
    </cfRule>
    <cfRule type="expression" priority="1668" stopIfTrue="1">
      <formula>G75="$"</formula>
    </cfRule>
    <cfRule type="expression" dxfId="661" priority="1669" stopIfTrue="1">
      <formula>G75&lt;&gt;#REF!</formula>
    </cfRule>
  </conditionalFormatting>
  <conditionalFormatting sqref="S173 O173:Q173 E173:F173 X173">
    <cfRule type="expression" dxfId="660" priority="1657" stopIfTrue="1">
      <formula>AND(E173="$",OR(#REF!="Yes",#REF!="No"))</formula>
    </cfRule>
    <cfRule type="expression" priority="1658" stopIfTrue="1">
      <formula>E173="$"</formula>
    </cfRule>
    <cfRule type="expression" dxfId="659" priority="1659" stopIfTrue="1">
      <formula>E173&lt;&gt;#REF!</formula>
    </cfRule>
  </conditionalFormatting>
  <conditionalFormatting sqref="G173">
    <cfRule type="expression" dxfId="658" priority="1654" stopIfTrue="1">
      <formula>AND(G173="$",OR(#REF!="Yes",#REF!="No"))</formula>
    </cfRule>
    <cfRule type="expression" priority="1655" stopIfTrue="1">
      <formula>G173="$"</formula>
    </cfRule>
    <cfRule type="expression" dxfId="657" priority="1656" stopIfTrue="1">
      <formula>G173&lt;&gt;#REF!</formula>
    </cfRule>
  </conditionalFormatting>
  <conditionalFormatting sqref="R173">
    <cfRule type="expression" dxfId="656" priority="1631" stopIfTrue="1">
      <formula>AND(R173="$",OR(#REF!="Yes",#REF!="No"))</formula>
    </cfRule>
    <cfRule type="expression" priority="1632" stopIfTrue="1">
      <formula>R173="$"</formula>
    </cfRule>
    <cfRule type="expression" dxfId="655" priority="1633" stopIfTrue="1">
      <formula>R173&lt;&gt;#REF!</formula>
    </cfRule>
  </conditionalFormatting>
  <conditionalFormatting sqref="I81">
    <cfRule type="expression" dxfId="654" priority="1619" stopIfTrue="1">
      <formula>AND(I81="$",OR(#REF!="Yes",#REF!="No"))</formula>
    </cfRule>
    <cfRule type="expression" priority="1620" stopIfTrue="1">
      <formula>I81="$"</formula>
    </cfRule>
    <cfRule type="expression" dxfId="653" priority="1621" stopIfTrue="1">
      <formula>I81&lt;&gt;#REF!</formula>
    </cfRule>
  </conditionalFormatting>
  <conditionalFormatting sqref="H97">
    <cfRule type="expression" dxfId="652" priority="1616" stopIfTrue="1">
      <formula>AND(H97="$",OR(#REF!="Yes",#REF!="No"))</formula>
    </cfRule>
    <cfRule type="expression" priority="1617" stopIfTrue="1">
      <formula>H97="$"</formula>
    </cfRule>
    <cfRule type="expression" dxfId="651" priority="1618" stopIfTrue="1">
      <formula>H97&lt;&gt;#REF!</formula>
    </cfRule>
  </conditionalFormatting>
  <conditionalFormatting sqref="I97">
    <cfRule type="expression" dxfId="650" priority="1613" stopIfTrue="1">
      <formula>AND(I97="$",OR(#REF!="Yes",#REF!="No"))</formula>
    </cfRule>
    <cfRule type="expression" priority="1614" stopIfTrue="1">
      <formula>I97="$"</formula>
    </cfRule>
    <cfRule type="expression" dxfId="649" priority="1615" stopIfTrue="1">
      <formula>I97&lt;&gt;#REF!</formula>
    </cfRule>
  </conditionalFormatting>
  <conditionalFormatting sqref="H250">
    <cfRule type="expression" dxfId="648" priority="1598" stopIfTrue="1">
      <formula>AND(H250="$",OR(#REF!="Yes",#REF!="No"))</formula>
    </cfRule>
    <cfRule type="expression" priority="1599" stopIfTrue="1">
      <formula>H250="$"</formula>
    </cfRule>
    <cfRule type="expression" dxfId="647" priority="1600" stopIfTrue="1">
      <formula>H250&lt;&gt;#REF!</formula>
    </cfRule>
  </conditionalFormatting>
  <conditionalFormatting sqref="I250">
    <cfRule type="expression" dxfId="646" priority="1595" stopIfTrue="1">
      <formula>AND(I250="$",OR(#REF!="Yes",#REF!="No"))</formula>
    </cfRule>
    <cfRule type="expression" priority="1596" stopIfTrue="1">
      <formula>I250="$"</formula>
    </cfRule>
    <cfRule type="expression" dxfId="645" priority="1597" stopIfTrue="1">
      <formula>I250&lt;&gt;#REF!</formula>
    </cfRule>
  </conditionalFormatting>
  <conditionalFormatting sqref="I12">
    <cfRule type="expression" dxfId="644" priority="1592" stopIfTrue="1">
      <formula>AND(I12="$",OR(#REF!="Yes",#REF!="No"))</formula>
    </cfRule>
    <cfRule type="expression" priority="1593" stopIfTrue="1">
      <formula>I12="$"</formula>
    </cfRule>
    <cfRule type="expression" dxfId="643" priority="1594" stopIfTrue="1">
      <formula>I12&lt;&gt;#REF!</formula>
    </cfRule>
  </conditionalFormatting>
  <conditionalFormatting sqref="H14">
    <cfRule type="expression" dxfId="642" priority="1589" stopIfTrue="1">
      <formula>AND(H14="$",OR(#REF!="Yes",#REF!="No"))</formula>
    </cfRule>
    <cfRule type="expression" priority="1590" stopIfTrue="1">
      <formula>H14="$"</formula>
    </cfRule>
    <cfRule type="expression" dxfId="641" priority="1591" stopIfTrue="1">
      <formula>H14&lt;&gt;#REF!</formula>
    </cfRule>
  </conditionalFormatting>
  <conditionalFormatting sqref="I14">
    <cfRule type="expression" dxfId="640" priority="1586" stopIfTrue="1">
      <formula>AND(I14="$",OR(#REF!="Yes",#REF!="No"))</formula>
    </cfRule>
    <cfRule type="expression" priority="1587" stopIfTrue="1">
      <formula>I14="$"</formula>
    </cfRule>
    <cfRule type="expression" dxfId="639" priority="1588" stopIfTrue="1">
      <formula>I14&lt;&gt;#REF!</formula>
    </cfRule>
  </conditionalFormatting>
  <conditionalFormatting sqref="I257">
    <cfRule type="expression" dxfId="638" priority="1340" stopIfTrue="1">
      <formula>AND(I257="$",OR(#REF!="Yes",#REF!="No"))</formula>
    </cfRule>
    <cfRule type="expression" priority="1341" stopIfTrue="1">
      <formula>I257="$"</formula>
    </cfRule>
    <cfRule type="expression" dxfId="637" priority="1342" stopIfTrue="1">
      <formula>I257&lt;&gt;#REF!</formula>
    </cfRule>
  </conditionalFormatting>
  <conditionalFormatting sqref="H31">
    <cfRule type="expression" dxfId="636" priority="1571" stopIfTrue="1">
      <formula>AND(H31="$",OR(#REF!="Yes",#REF!="No"))</formula>
    </cfRule>
    <cfRule type="expression" priority="1572" stopIfTrue="1">
      <formula>H31="$"</formula>
    </cfRule>
    <cfRule type="expression" dxfId="635" priority="1573" stopIfTrue="1">
      <formula>H31&lt;&gt;#REF!</formula>
    </cfRule>
  </conditionalFormatting>
  <conditionalFormatting sqref="I31">
    <cfRule type="expression" dxfId="634" priority="1568" stopIfTrue="1">
      <formula>AND(I31="$",OR(#REF!="Yes",#REF!="No"))</formula>
    </cfRule>
    <cfRule type="expression" priority="1569" stopIfTrue="1">
      <formula>I31="$"</formula>
    </cfRule>
    <cfRule type="expression" dxfId="633" priority="1570" stopIfTrue="1">
      <formula>I31&lt;&gt;#REF!</formula>
    </cfRule>
  </conditionalFormatting>
  <conditionalFormatting sqref="H30">
    <cfRule type="expression" dxfId="632" priority="1565" stopIfTrue="1">
      <formula>AND(H30="$",OR(#REF!="Yes",#REF!="No"))</formula>
    </cfRule>
    <cfRule type="expression" priority="1566" stopIfTrue="1">
      <formula>H30="$"</formula>
    </cfRule>
    <cfRule type="expression" dxfId="631" priority="1567" stopIfTrue="1">
      <formula>H30&lt;&gt;#REF!</formula>
    </cfRule>
  </conditionalFormatting>
  <conditionalFormatting sqref="I30">
    <cfRule type="expression" dxfId="630" priority="1562" stopIfTrue="1">
      <formula>AND(I30="$",OR(#REF!="Yes",#REF!="No"))</formula>
    </cfRule>
    <cfRule type="expression" priority="1563" stopIfTrue="1">
      <formula>I30="$"</formula>
    </cfRule>
    <cfRule type="expression" dxfId="629" priority="1564" stopIfTrue="1">
      <formula>I30&lt;&gt;#REF!</formula>
    </cfRule>
  </conditionalFormatting>
  <conditionalFormatting sqref="H37">
    <cfRule type="expression" dxfId="628" priority="1559" stopIfTrue="1">
      <formula>AND(H37="$",OR(#REF!="Yes",#REF!="No"))</formula>
    </cfRule>
    <cfRule type="expression" priority="1560" stopIfTrue="1">
      <formula>H37="$"</formula>
    </cfRule>
    <cfRule type="expression" dxfId="627" priority="1561" stopIfTrue="1">
      <formula>H37&lt;&gt;#REF!</formula>
    </cfRule>
  </conditionalFormatting>
  <conditionalFormatting sqref="I37">
    <cfRule type="expression" dxfId="626" priority="1556" stopIfTrue="1">
      <formula>AND(I37="$",OR(#REF!="Yes",#REF!="No"))</formula>
    </cfRule>
    <cfRule type="expression" priority="1557" stopIfTrue="1">
      <formula>I37="$"</formula>
    </cfRule>
    <cfRule type="expression" dxfId="625" priority="1558" stopIfTrue="1">
      <formula>I37&lt;&gt;#REF!</formula>
    </cfRule>
  </conditionalFormatting>
  <conditionalFormatting sqref="H40">
    <cfRule type="expression" dxfId="624" priority="1553" stopIfTrue="1">
      <formula>AND(H40="$",OR(#REF!="Yes",#REF!="No"))</formula>
    </cfRule>
    <cfRule type="expression" priority="1554" stopIfTrue="1">
      <formula>H40="$"</formula>
    </cfRule>
    <cfRule type="expression" dxfId="623" priority="1555" stopIfTrue="1">
      <formula>H40&lt;&gt;#REF!</formula>
    </cfRule>
  </conditionalFormatting>
  <conditionalFormatting sqref="I40">
    <cfRule type="expression" dxfId="622" priority="1550" stopIfTrue="1">
      <formula>AND(I40="$",OR(#REF!="Yes",#REF!="No"))</formula>
    </cfRule>
    <cfRule type="expression" priority="1551" stopIfTrue="1">
      <formula>I40="$"</formula>
    </cfRule>
    <cfRule type="expression" dxfId="621" priority="1552" stopIfTrue="1">
      <formula>I40&lt;&gt;#REF!</formula>
    </cfRule>
  </conditionalFormatting>
  <conditionalFormatting sqref="H49 H43">
    <cfRule type="expression" dxfId="620" priority="1541" stopIfTrue="1">
      <formula>AND(H43="$",OR(#REF!="Yes",#REF!="No"))</formula>
    </cfRule>
    <cfRule type="expression" priority="1542" stopIfTrue="1">
      <formula>H43="$"</formula>
    </cfRule>
    <cfRule type="expression" dxfId="619" priority="1543" stopIfTrue="1">
      <formula>H43&lt;&gt;#REF!</formula>
    </cfRule>
  </conditionalFormatting>
  <conditionalFormatting sqref="I49 I43">
    <cfRule type="expression" dxfId="618" priority="1538" stopIfTrue="1">
      <formula>AND(I43="$",OR(#REF!="Yes",#REF!="No"))</formula>
    </cfRule>
    <cfRule type="expression" priority="1539" stopIfTrue="1">
      <formula>I43="$"</formula>
    </cfRule>
    <cfRule type="expression" dxfId="617" priority="1540" stopIfTrue="1">
      <formula>I43&lt;&gt;#REF!</formula>
    </cfRule>
  </conditionalFormatting>
  <conditionalFormatting sqref="H60 H57">
    <cfRule type="expression" dxfId="616" priority="1535" stopIfTrue="1">
      <formula>AND(H57="$",OR(#REF!="Yes",#REF!="No"))</formula>
    </cfRule>
    <cfRule type="expression" priority="1536" stopIfTrue="1">
      <formula>H57="$"</formula>
    </cfRule>
    <cfRule type="expression" dxfId="615" priority="1537" stopIfTrue="1">
      <formula>H57&lt;&gt;#REF!</formula>
    </cfRule>
  </conditionalFormatting>
  <conditionalFormatting sqref="I60 I57">
    <cfRule type="expression" dxfId="614" priority="1532" stopIfTrue="1">
      <formula>AND(I57="$",OR(#REF!="Yes",#REF!="No"))</formula>
    </cfRule>
    <cfRule type="expression" priority="1533" stopIfTrue="1">
      <formula>I57="$"</formula>
    </cfRule>
    <cfRule type="expression" dxfId="613" priority="1534" stopIfTrue="1">
      <formula>I57&lt;&gt;#REF!</formula>
    </cfRule>
  </conditionalFormatting>
  <conditionalFormatting sqref="H64:H65">
    <cfRule type="expression" dxfId="612" priority="1529" stopIfTrue="1">
      <formula>AND(H64="$",OR(#REF!="Yes",#REF!="No"))</formula>
    </cfRule>
    <cfRule type="expression" priority="1530" stopIfTrue="1">
      <formula>H64="$"</formula>
    </cfRule>
    <cfRule type="expression" dxfId="611" priority="1531" stopIfTrue="1">
      <formula>H64&lt;&gt;#REF!</formula>
    </cfRule>
  </conditionalFormatting>
  <conditionalFormatting sqref="I64:I65">
    <cfRule type="expression" dxfId="610" priority="1526" stopIfTrue="1">
      <formula>AND(I64="$",OR(#REF!="Yes",#REF!="No"))</formula>
    </cfRule>
    <cfRule type="expression" priority="1527" stopIfTrue="1">
      <formula>I64="$"</formula>
    </cfRule>
    <cfRule type="expression" dxfId="609" priority="1528" stopIfTrue="1">
      <formula>I64&lt;&gt;#REF!</formula>
    </cfRule>
  </conditionalFormatting>
  <conditionalFormatting sqref="H69">
    <cfRule type="expression" dxfId="608" priority="1523" stopIfTrue="1">
      <formula>AND(H69="$",OR(#REF!="Yes",#REF!="No"))</formula>
    </cfRule>
    <cfRule type="expression" priority="1524" stopIfTrue="1">
      <formula>H69="$"</formula>
    </cfRule>
    <cfRule type="expression" dxfId="607" priority="1525" stopIfTrue="1">
      <formula>H69&lt;&gt;#REF!</formula>
    </cfRule>
  </conditionalFormatting>
  <conditionalFormatting sqref="I69">
    <cfRule type="expression" dxfId="606" priority="1520" stopIfTrue="1">
      <formula>AND(I69="$",OR(#REF!="Yes",#REF!="No"))</formula>
    </cfRule>
    <cfRule type="expression" priority="1521" stopIfTrue="1">
      <formula>I69="$"</formula>
    </cfRule>
    <cfRule type="expression" dxfId="605" priority="1522" stopIfTrue="1">
      <formula>I69&lt;&gt;#REF!</formula>
    </cfRule>
  </conditionalFormatting>
  <conditionalFormatting sqref="H74">
    <cfRule type="expression" dxfId="604" priority="1517" stopIfTrue="1">
      <formula>AND(H74="$",OR(#REF!="Yes",#REF!="No"))</formula>
    </cfRule>
    <cfRule type="expression" priority="1518" stopIfTrue="1">
      <formula>H74="$"</formula>
    </cfRule>
    <cfRule type="expression" dxfId="603" priority="1519" stopIfTrue="1">
      <formula>H74&lt;&gt;#REF!</formula>
    </cfRule>
  </conditionalFormatting>
  <conditionalFormatting sqref="I74">
    <cfRule type="expression" dxfId="602" priority="1514" stopIfTrue="1">
      <formula>AND(I74="$",OR(#REF!="Yes",#REF!="No"))</formula>
    </cfRule>
    <cfRule type="expression" priority="1515" stopIfTrue="1">
      <formula>I74="$"</formula>
    </cfRule>
    <cfRule type="expression" dxfId="601" priority="1516" stopIfTrue="1">
      <formula>I74&lt;&gt;#REF!</formula>
    </cfRule>
  </conditionalFormatting>
  <conditionalFormatting sqref="H91">
    <cfRule type="expression" dxfId="600" priority="1511" stopIfTrue="1">
      <formula>AND(H91="$",OR(#REF!="Yes",#REF!="No"))</formula>
    </cfRule>
    <cfRule type="expression" priority="1512" stopIfTrue="1">
      <formula>H91="$"</formula>
    </cfRule>
    <cfRule type="expression" dxfId="599" priority="1513" stopIfTrue="1">
      <formula>H91&lt;&gt;#REF!</formula>
    </cfRule>
  </conditionalFormatting>
  <conditionalFormatting sqref="I91">
    <cfRule type="expression" dxfId="598" priority="1508" stopIfTrue="1">
      <formula>AND(I91="$",OR(#REF!="Yes",#REF!="No"))</formula>
    </cfRule>
    <cfRule type="expression" priority="1509" stopIfTrue="1">
      <formula>I91="$"</formula>
    </cfRule>
    <cfRule type="expression" dxfId="597" priority="1510" stopIfTrue="1">
      <formula>I91&lt;&gt;#REF!</formula>
    </cfRule>
  </conditionalFormatting>
  <conditionalFormatting sqref="H103">
    <cfRule type="expression" dxfId="596" priority="1505" stopIfTrue="1">
      <formula>AND(H103="$",OR(#REF!="Yes",#REF!="No"))</formula>
    </cfRule>
    <cfRule type="expression" priority="1506" stopIfTrue="1">
      <formula>H103="$"</formula>
    </cfRule>
    <cfRule type="expression" dxfId="595" priority="1507" stopIfTrue="1">
      <formula>H103&lt;&gt;#REF!</formula>
    </cfRule>
  </conditionalFormatting>
  <conditionalFormatting sqref="I103">
    <cfRule type="expression" dxfId="594" priority="1502" stopIfTrue="1">
      <formula>AND(I103="$",OR(#REF!="Yes",#REF!="No"))</formula>
    </cfRule>
    <cfRule type="expression" priority="1503" stopIfTrue="1">
      <formula>I103="$"</formula>
    </cfRule>
    <cfRule type="expression" dxfId="593" priority="1504" stopIfTrue="1">
      <formula>I103&lt;&gt;#REF!</formula>
    </cfRule>
  </conditionalFormatting>
  <conditionalFormatting sqref="H115">
    <cfRule type="expression" dxfId="592" priority="1499" stopIfTrue="1">
      <formula>AND(H115="$",OR(#REF!="Yes",#REF!="No"))</formula>
    </cfRule>
    <cfRule type="expression" priority="1500" stopIfTrue="1">
      <formula>H115="$"</formula>
    </cfRule>
    <cfRule type="expression" dxfId="591" priority="1501" stopIfTrue="1">
      <formula>H115&lt;&gt;#REF!</formula>
    </cfRule>
  </conditionalFormatting>
  <conditionalFormatting sqref="I115">
    <cfRule type="expression" dxfId="590" priority="1496" stopIfTrue="1">
      <formula>AND(I115="$",OR(#REF!="Yes",#REF!="No"))</formula>
    </cfRule>
    <cfRule type="expression" priority="1497" stopIfTrue="1">
      <formula>I115="$"</formula>
    </cfRule>
    <cfRule type="expression" dxfId="589" priority="1498" stopIfTrue="1">
      <formula>I115&lt;&gt;#REF!</formula>
    </cfRule>
  </conditionalFormatting>
  <conditionalFormatting sqref="H129">
    <cfRule type="expression" dxfId="588" priority="1487" stopIfTrue="1">
      <formula>AND(H129="$",OR(#REF!="Yes",#REF!="No"))</formula>
    </cfRule>
    <cfRule type="expression" priority="1488" stopIfTrue="1">
      <formula>H129="$"</formula>
    </cfRule>
    <cfRule type="expression" dxfId="587" priority="1489" stopIfTrue="1">
      <formula>H129&lt;&gt;#REF!</formula>
    </cfRule>
  </conditionalFormatting>
  <conditionalFormatting sqref="I129">
    <cfRule type="expression" dxfId="586" priority="1484" stopIfTrue="1">
      <formula>AND(I129="$",OR(#REF!="Yes",#REF!="No"))</formula>
    </cfRule>
    <cfRule type="expression" priority="1485" stopIfTrue="1">
      <formula>I129="$"</formula>
    </cfRule>
    <cfRule type="expression" dxfId="585" priority="1486" stopIfTrue="1">
      <formula>I129&lt;&gt;#REF!</formula>
    </cfRule>
  </conditionalFormatting>
  <conditionalFormatting sqref="H134">
    <cfRule type="expression" dxfId="584" priority="1481" stopIfTrue="1">
      <formula>AND(H134="$",OR(#REF!="Yes",#REF!="No"))</formula>
    </cfRule>
    <cfRule type="expression" priority="1482" stopIfTrue="1">
      <formula>H134="$"</formula>
    </cfRule>
    <cfRule type="expression" dxfId="583" priority="1483" stopIfTrue="1">
      <formula>H134&lt;&gt;#REF!</formula>
    </cfRule>
  </conditionalFormatting>
  <conditionalFormatting sqref="I134">
    <cfRule type="expression" dxfId="582" priority="1478" stopIfTrue="1">
      <formula>AND(I134="$",OR(#REF!="Yes",#REF!="No"))</formula>
    </cfRule>
    <cfRule type="expression" priority="1479" stopIfTrue="1">
      <formula>I134="$"</formula>
    </cfRule>
    <cfRule type="expression" dxfId="581" priority="1480" stopIfTrue="1">
      <formula>I134&lt;&gt;#REF!</formula>
    </cfRule>
  </conditionalFormatting>
  <conditionalFormatting sqref="H3">
    <cfRule type="expression" dxfId="580" priority="1475" stopIfTrue="1">
      <formula>AND(H3="$",OR(#REF!="Yes",#REF!="No"))</formula>
    </cfRule>
    <cfRule type="expression" priority="1476" stopIfTrue="1">
      <formula>H3="$"</formula>
    </cfRule>
    <cfRule type="expression" dxfId="579" priority="1477" stopIfTrue="1">
      <formula>H3&lt;&gt;#REF!</formula>
    </cfRule>
  </conditionalFormatting>
  <conditionalFormatting sqref="I3">
    <cfRule type="expression" dxfId="578" priority="1472" stopIfTrue="1">
      <formula>AND(I3="$",OR(#REF!="Yes",#REF!="No"))</formula>
    </cfRule>
    <cfRule type="expression" priority="1473" stopIfTrue="1">
      <formula>I3="$"</formula>
    </cfRule>
    <cfRule type="expression" dxfId="577" priority="1474" stopIfTrue="1">
      <formula>I3&lt;&gt;#REF!</formula>
    </cfRule>
  </conditionalFormatting>
  <conditionalFormatting sqref="H149">
    <cfRule type="expression" dxfId="576" priority="1469" stopIfTrue="1">
      <formula>AND(H149="$",OR(#REF!="Yes",#REF!="No"))</formula>
    </cfRule>
    <cfRule type="expression" priority="1470" stopIfTrue="1">
      <formula>H149="$"</formula>
    </cfRule>
    <cfRule type="expression" dxfId="575" priority="1471" stopIfTrue="1">
      <formula>H149&lt;&gt;#REF!</formula>
    </cfRule>
  </conditionalFormatting>
  <conditionalFormatting sqref="I149">
    <cfRule type="expression" dxfId="574" priority="1466" stopIfTrue="1">
      <formula>AND(I149="$",OR(#REF!="Yes",#REF!="No"))</formula>
    </cfRule>
    <cfRule type="expression" priority="1467" stopIfTrue="1">
      <formula>I149="$"</formula>
    </cfRule>
    <cfRule type="expression" dxfId="573" priority="1468" stopIfTrue="1">
      <formula>I149&lt;&gt;#REF!</formula>
    </cfRule>
  </conditionalFormatting>
  <conditionalFormatting sqref="H188 H172:H173">
    <cfRule type="expression" dxfId="572" priority="1463" stopIfTrue="1">
      <formula>AND(H172="$",OR(#REF!="Yes",#REF!="No"))</formula>
    </cfRule>
    <cfRule type="expression" priority="1464" stopIfTrue="1">
      <formula>H172="$"</formula>
    </cfRule>
    <cfRule type="expression" dxfId="571" priority="1465" stopIfTrue="1">
      <formula>H172&lt;&gt;#REF!</formula>
    </cfRule>
  </conditionalFormatting>
  <conditionalFormatting sqref="I188 I172:I173">
    <cfRule type="expression" dxfId="570" priority="1460" stopIfTrue="1">
      <formula>AND(I172="$",OR(#REF!="Yes",#REF!="No"))</formula>
    </cfRule>
    <cfRule type="expression" priority="1461" stopIfTrue="1">
      <formula>I172="$"</formula>
    </cfRule>
    <cfRule type="expression" dxfId="569" priority="1462" stopIfTrue="1">
      <formula>I172&lt;&gt;#REF!</formula>
    </cfRule>
  </conditionalFormatting>
  <conditionalFormatting sqref="H191">
    <cfRule type="expression" dxfId="568" priority="1457" stopIfTrue="1">
      <formula>AND(H191="$",OR(#REF!="Yes",#REF!="No"))</formula>
    </cfRule>
    <cfRule type="expression" priority="1458" stopIfTrue="1">
      <formula>H191="$"</formula>
    </cfRule>
    <cfRule type="expression" dxfId="567" priority="1459" stopIfTrue="1">
      <formula>H191&lt;&gt;#REF!</formula>
    </cfRule>
  </conditionalFormatting>
  <conditionalFormatting sqref="I191">
    <cfRule type="expression" dxfId="566" priority="1454" stopIfTrue="1">
      <formula>AND(I191="$",OR(#REF!="Yes",#REF!="No"))</formula>
    </cfRule>
    <cfRule type="expression" priority="1455" stopIfTrue="1">
      <formula>I191="$"</formula>
    </cfRule>
    <cfRule type="expression" dxfId="565" priority="1456" stopIfTrue="1">
      <formula>I191&lt;&gt;#REF!</formula>
    </cfRule>
  </conditionalFormatting>
  <conditionalFormatting sqref="H232">
    <cfRule type="expression" dxfId="564" priority="1445" stopIfTrue="1">
      <formula>AND(H232="$",OR(#REF!="Yes",#REF!="No"))</formula>
    </cfRule>
    <cfRule type="expression" priority="1446" stopIfTrue="1">
      <formula>H232="$"</formula>
    </cfRule>
    <cfRule type="expression" dxfId="563" priority="1447" stopIfTrue="1">
      <formula>H232&lt;&gt;#REF!</formula>
    </cfRule>
  </conditionalFormatting>
  <conditionalFormatting sqref="I232">
    <cfRule type="expression" dxfId="562" priority="1442" stopIfTrue="1">
      <formula>AND(I232="$",OR(#REF!="Yes",#REF!="No"))</formula>
    </cfRule>
    <cfRule type="expression" priority="1443" stopIfTrue="1">
      <formula>I232="$"</formula>
    </cfRule>
    <cfRule type="expression" dxfId="561" priority="1444" stopIfTrue="1">
      <formula>I232&lt;&gt;#REF!</formula>
    </cfRule>
  </conditionalFormatting>
  <conditionalFormatting sqref="H233">
    <cfRule type="expression" dxfId="560" priority="1439" stopIfTrue="1">
      <formula>AND(H233="$",OR(#REF!="Yes",#REF!="No"))</formula>
    </cfRule>
    <cfRule type="expression" priority="1440" stopIfTrue="1">
      <formula>H233="$"</formula>
    </cfRule>
    <cfRule type="expression" dxfId="559" priority="1441" stopIfTrue="1">
      <formula>H233&lt;&gt;#REF!</formula>
    </cfRule>
  </conditionalFormatting>
  <conditionalFormatting sqref="I233">
    <cfRule type="expression" dxfId="558" priority="1436" stopIfTrue="1">
      <formula>AND(I233="$",OR(#REF!="Yes",#REF!="No"))</formula>
    </cfRule>
    <cfRule type="expression" priority="1437" stopIfTrue="1">
      <formula>I233="$"</formula>
    </cfRule>
    <cfRule type="expression" dxfId="557" priority="1438" stopIfTrue="1">
      <formula>I233&lt;&gt;#REF!</formula>
    </cfRule>
  </conditionalFormatting>
  <conditionalFormatting sqref="H241">
    <cfRule type="expression" dxfId="556" priority="1433" stopIfTrue="1">
      <formula>AND(H241="$",OR(#REF!="Yes",#REF!="No"))</formula>
    </cfRule>
    <cfRule type="expression" priority="1434" stopIfTrue="1">
      <formula>H241="$"</formula>
    </cfRule>
    <cfRule type="expression" dxfId="555" priority="1435" stopIfTrue="1">
      <formula>H241&lt;&gt;#REF!</formula>
    </cfRule>
  </conditionalFormatting>
  <conditionalFormatting sqref="I241">
    <cfRule type="expression" dxfId="554" priority="1430" stopIfTrue="1">
      <formula>AND(I241="$",OR(#REF!="Yes",#REF!="No"))</formula>
    </cfRule>
    <cfRule type="expression" priority="1431" stopIfTrue="1">
      <formula>I241="$"</formula>
    </cfRule>
    <cfRule type="expression" dxfId="553" priority="1432" stopIfTrue="1">
      <formula>I241&lt;&gt;#REF!</formula>
    </cfRule>
  </conditionalFormatting>
  <conditionalFormatting sqref="H244">
    <cfRule type="expression" dxfId="552" priority="1427" stopIfTrue="1">
      <formula>AND(H244="$",OR(#REF!="Yes",#REF!="No"))</formula>
    </cfRule>
    <cfRule type="expression" priority="1428" stopIfTrue="1">
      <formula>H244="$"</formula>
    </cfRule>
    <cfRule type="expression" dxfId="551" priority="1429" stopIfTrue="1">
      <formula>H244&lt;&gt;#REF!</formula>
    </cfRule>
  </conditionalFormatting>
  <conditionalFormatting sqref="I244">
    <cfRule type="expression" dxfId="550" priority="1424" stopIfTrue="1">
      <formula>AND(I244="$",OR(#REF!="Yes",#REF!="No"))</formula>
    </cfRule>
    <cfRule type="expression" priority="1425" stopIfTrue="1">
      <formula>I244="$"</formula>
    </cfRule>
    <cfRule type="expression" dxfId="549" priority="1426" stopIfTrue="1">
      <formula>I244&lt;&gt;#REF!</formula>
    </cfRule>
  </conditionalFormatting>
  <conditionalFormatting sqref="H246">
    <cfRule type="expression" dxfId="548" priority="1421" stopIfTrue="1">
      <formula>AND(H246="$",OR(#REF!="Yes",#REF!="No"))</formula>
    </cfRule>
    <cfRule type="expression" priority="1422" stopIfTrue="1">
      <formula>H246="$"</formula>
    </cfRule>
    <cfRule type="expression" dxfId="547" priority="1423" stopIfTrue="1">
      <formula>H246&lt;&gt;#REF!</formula>
    </cfRule>
  </conditionalFormatting>
  <conditionalFormatting sqref="I246">
    <cfRule type="expression" dxfId="546" priority="1418" stopIfTrue="1">
      <formula>AND(I246="$",OR(#REF!="Yes",#REF!="No"))</formula>
    </cfRule>
    <cfRule type="expression" priority="1419" stopIfTrue="1">
      <formula>I246="$"</formula>
    </cfRule>
    <cfRule type="expression" dxfId="545" priority="1420" stopIfTrue="1">
      <formula>I246&lt;&gt;#REF!</formula>
    </cfRule>
  </conditionalFormatting>
  <conditionalFormatting sqref="H248">
    <cfRule type="expression" dxfId="544" priority="1415" stopIfTrue="1">
      <formula>AND(H248="$",OR(#REF!="Yes",#REF!="No"))</formula>
    </cfRule>
    <cfRule type="expression" priority="1416" stopIfTrue="1">
      <formula>H248="$"</formula>
    </cfRule>
    <cfRule type="expression" dxfId="543" priority="1417" stopIfTrue="1">
      <formula>H248&lt;&gt;#REF!</formula>
    </cfRule>
  </conditionalFormatting>
  <conditionalFormatting sqref="I248">
    <cfRule type="expression" dxfId="542" priority="1412" stopIfTrue="1">
      <formula>AND(I248="$",OR(#REF!="Yes",#REF!="No"))</formula>
    </cfRule>
    <cfRule type="expression" priority="1413" stopIfTrue="1">
      <formula>I248="$"</formula>
    </cfRule>
    <cfRule type="expression" dxfId="541" priority="1414" stopIfTrue="1">
      <formula>I248&lt;&gt;#REF!</formula>
    </cfRule>
  </conditionalFormatting>
  <conditionalFormatting sqref="H254 H251">
    <cfRule type="expression" dxfId="540" priority="1409" stopIfTrue="1">
      <formula>AND(H251="$",OR(#REF!="Yes",#REF!="No"))</formula>
    </cfRule>
    <cfRule type="expression" priority="1410" stopIfTrue="1">
      <formula>H251="$"</formula>
    </cfRule>
    <cfRule type="expression" dxfId="539" priority="1411" stopIfTrue="1">
      <formula>H251&lt;&gt;#REF!</formula>
    </cfRule>
  </conditionalFormatting>
  <conditionalFormatting sqref="I254 I251">
    <cfRule type="expression" dxfId="538" priority="1406" stopIfTrue="1">
      <formula>AND(I251="$",OR(#REF!="Yes",#REF!="No"))</formula>
    </cfRule>
    <cfRule type="expression" priority="1407" stopIfTrue="1">
      <formula>I251="$"</formula>
    </cfRule>
    <cfRule type="expression" dxfId="537" priority="1408" stopIfTrue="1">
      <formula>I251&lt;&gt;#REF!</formula>
    </cfRule>
  </conditionalFormatting>
  <conditionalFormatting sqref="H258">
    <cfRule type="expression" dxfId="536" priority="1397" stopIfTrue="1">
      <formula>AND(H258="$",OR(#REF!="Yes",#REF!="No"))</formula>
    </cfRule>
    <cfRule type="expression" priority="1398" stopIfTrue="1">
      <formula>H258="$"</formula>
    </cfRule>
    <cfRule type="expression" dxfId="535" priority="1399" stopIfTrue="1">
      <formula>H258&lt;&gt;#REF!</formula>
    </cfRule>
  </conditionalFormatting>
  <conditionalFormatting sqref="I258">
    <cfRule type="expression" dxfId="534" priority="1394" stopIfTrue="1">
      <formula>AND(I258="$",OR(#REF!="Yes",#REF!="No"))</formula>
    </cfRule>
    <cfRule type="expression" priority="1395" stopIfTrue="1">
      <formula>I258="$"</formula>
    </cfRule>
    <cfRule type="expression" dxfId="533" priority="1396" stopIfTrue="1">
      <formula>I258&lt;&gt;#REF!</formula>
    </cfRule>
  </conditionalFormatting>
  <conditionalFormatting sqref="H259">
    <cfRule type="expression" dxfId="532" priority="1391" stopIfTrue="1">
      <formula>AND(H259="$",OR(#REF!="Yes",#REF!="No"))</formula>
    </cfRule>
    <cfRule type="expression" priority="1392" stopIfTrue="1">
      <formula>H259="$"</formula>
    </cfRule>
    <cfRule type="expression" dxfId="531" priority="1393" stopIfTrue="1">
      <formula>H259&lt;&gt;#REF!</formula>
    </cfRule>
  </conditionalFormatting>
  <conditionalFormatting sqref="I259">
    <cfRule type="expression" dxfId="530" priority="1388" stopIfTrue="1">
      <formula>AND(I259="$",OR(#REF!="Yes",#REF!="No"))</formula>
    </cfRule>
    <cfRule type="expression" priority="1389" stopIfTrue="1">
      <formula>I259="$"</formula>
    </cfRule>
    <cfRule type="expression" dxfId="529" priority="1390" stopIfTrue="1">
      <formula>I259&lt;&gt;#REF!</formula>
    </cfRule>
  </conditionalFormatting>
  <conditionalFormatting sqref="H262">
    <cfRule type="expression" dxfId="528" priority="1385" stopIfTrue="1">
      <formula>AND(H262="$",OR(#REF!="Yes",#REF!="No"))</formula>
    </cfRule>
    <cfRule type="expression" priority="1386" stopIfTrue="1">
      <formula>H262="$"</formula>
    </cfRule>
    <cfRule type="expression" dxfId="527" priority="1387" stopIfTrue="1">
      <formula>H262&lt;&gt;#REF!</formula>
    </cfRule>
  </conditionalFormatting>
  <conditionalFormatting sqref="I262">
    <cfRule type="expression" dxfId="526" priority="1382" stopIfTrue="1">
      <formula>AND(I262="$",OR(#REF!="Yes",#REF!="No"))</formula>
    </cfRule>
    <cfRule type="expression" priority="1383" stopIfTrue="1">
      <formula>I262="$"</formula>
    </cfRule>
    <cfRule type="expression" dxfId="525" priority="1384" stopIfTrue="1">
      <formula>I262&lt;&gt;#REF!</formula>
    </cfRule>
  </conditionalFormatting>
  <conditionalFormatting sqref="H274">
    <cfRule type="expression" dxfId="524" priority="1379" stopIfTrue="1">
      <formula>AND(H274="$",OR(#REF!="Yes",#REF!="No"))</formula>
    </cfRule>
    <cfRule type="expression" priority="1380" stopIfTrue="1">
      <formula>H274="$"</formula>
    </cfRule>
    <cfRule type="expression" dxfId="523" priority="1381" stopIfTrue="1">
      <formula>H274&lt;&gt;#REF!</formula>
    </cfRule>
  </conditionalFormatting>
  <conditionalFormatting sqref="I274">
    <cfRule type="expression" dxfId="522" priority="1376" stopIfTrue="1">
      <formula>AND(I274="$",OR(#REF!="Yes",#REF!="No"))</formula>
    </cfRule>
    <cfRule type="expression" priority="1377" stopIfTrue="1">
      <formula>I274="$"</formula>
    </cfRule>
    <cfRule type="expression" dxfId="521" priority="1378" stopIfTrue="1">
      <formula>I274&lt;&gt;#REF!</formula>
    </cfRule>
  </conditionalFormatting>
  <conditionalFormatting sqref="H32">
    <cfRule type="expression" dxfId="520" priority="1373" stopIfTrue="1">
      <formula>AND(H32="$",OR(#REF!="Yes",#REF!="No"))</formula>
    </cfRule>
    <cfRule type="expression" priority="1374" stopIfTrue="1">
      <formula>H32="$"</formula>
    </cfRule>
    <cfRule type="expression" dxfId="519" priority="1375" stopIfTrue="1">
      <formula>H32&lt;&gt;#REF!</formula>
    </cfRule>
  </conditionalFormatting>
  <conditionalFormatting sqref="I32">
    <cfRule type="expression" dxfId="518" priority="1370" stopIfTrue="1">
      <formula>AND(I32="$",OR(#REF!="Yes",#REF!="No"))</formula>
    </cfRule>
    <cfRule type="expression" priority="1371" stopIfTrue="1">
      <formula>I32="$"</formula>
    </cfRule>
    <cfRule type="expression" dxfId="517" priority="1372" stopIfTrue="1">
      <formula>I32&lt;&gt;#REF!</formula>
    </cfRule>
  </conditionalFormatting>
  <conditionalFormatting sqref="H59">
    <cfRule type="expression" dxfId="516" priority="1367" stopIfTrue="1">
      <formula>AND(H59="$",OR(#REF!="Yes",#REF!="No"))</formula>
    </cfRule>
    <cfRule type="expression" priority="1368" stopIfTrue="1">
      <formula>H59="$"</formula>
    </cfRule>
    <cfRule type="expression" dxfId="515" priority="1369" stopIfTrue="1">
      <formula>H59&lt;&gt;#REF!</formula>
    </cfRule>
  </conditionalFormatting>
  <conditionalFormatting sqref="I59">
    <cfRule type="expression" dxfId="514" priority="1364" stopIfTrue="1">
      <formula>AND(I59="$",OR(#REF!="Yes",#REF!="No"))</formula>
    </cfRule>
    <cfRule type="expression" priority="1365" stopIfTrue="1">
      <formula>I59="$"</formula>
    </cfRule>
    <cfRule type="expression" dxfId="513" priority="1366" stopIfTrue="1">
      <formula>I59&lt;&gt;#REF!</formula>
    </cfRule>
  </conditionalFormatting>
  <conditionalFormatting sqref="H85">
    <cfRule type="expression" dxfId="512" priority="1361" stopIfTrue="1">
      <formula>AND(H85="$",OR(#REF!="Yes",#REF!="No"))</formula>
    </cfRule>
    <cfRule type="expression" priority="1362" stopIfTrue="1">
      <formula>H85="$"</formula>
    </cfRule>
    <cfRule type="expression" dxfId="511" priority="1363" stopIfTrue="1">
      <formula>H85&lt;&gt;#REF!</formula>
    </cfRule>
  </conditionalFormatting>
  <conditionalFormatting sqref="I85">
    <cfRule type="expression" dxfId="510" priority="1358" stopIfTrue="1">
      <formula>AND(I85="$",OR(#REF!="Yes",#REF!="No"))</formula>
    </cfRule>
    <cfRule type="expression" priority="1359" stopIfTrue="1">
      <formula>I85="$"</formula>
    </cfRule>
    <cfRule type="expression" dxfId="509" priority="1360" stopIfTrue="1">
      <formula>I85&lt;&gt;#REF!</formula>
    </cfRule>
  </conditionalFormatting>
  <conditionalFormatting sqref="H234">
    <cfRule type="expression" dxfId="508" priority="1355" stopIfTrue="1">
      <formula>AND(H234="$",OR(#REF!="Yes",#REF!="No"))</formula>
    </cfRule>
    <cfRule type="expression" priority="1356" stopIfTrue="1">
      <formula>H234="$"</formula>
    </cfRule>
    <cfRule type="expression" dxfId="507" priority="1357" stopIfTrue="1">
      <formula>H234&lt;&gt;#REF!</formula>
    </cfRule>
  </conditionalFormatting>
  <conditionalFormatting sqref="I234">
    <cfRule type="expression" dxfId="506" priority="1352" stopIfTrue="1">
      <formula>AND(I234="$",OR(#REF!="Yes",#REF!="No"))</formula>
    </cfRule>
    <cfRule type="expression" priority="1353" stopIfTrue="1">
      <formula>I234="$"</formula>
    </cfRule>
    <cfRule type="expression" dxfId="505" priority="1354" stopIfTrue="1">
      <formula>I234&lt;&gt;#REF!</formula>
    </cfRule>
  </conditionalFormatting>
  <conditionalFormatting sqref="H249">
    <cfRule type="expression" dxfId="504" priority="1349" stopIfTrue="1">
      <formula>AND(H249="$",OR(#REF!="Yes",#REF!="No"))</formula>
    </cfRule>
    <cfRule type="expression" priority="1350" stopIfTrue="1">
      <formula>H249="$"</formula>
    </cfRule>
    <cfRule type="expression" dxfId="503" priority="1351" stopIfTrue="1">
      <formula>H249&lt;&gt;#REF!</formula>
    </cfRule>
  </conditionalFormatting>
  <conditionalFormatting sqref="I249">
    <cfRule type="expression" dxfId="502" priority="1346" stopIfTrue="1">
      <formula>AND(I249="$",OR(#REF!="Yes",#REF!="No"))</formula>
    </cfRule>
    <cfRule type="expression" priority="1347" stopIfTrue="1">
      <formula>I249="$"</formula>
    </cfRule>
    <cfRule type="expression" dxfId="501" priority="1348" stopIfTrue="1">
      <formula>I249&lt;&gt;#REF!</formula>
    </cfRule>
  </conditionalFormatting>
  <conditionalFormatting sqref="H257">
    <cfRule type="expression" dxfId="500" priority="1343" stopIfTrue="1">
      <formula>AND(H257="$",OR(#REF!="Yes",#REF!="No"))</formula>
    </cfRule>
    <cfRule type="expression" priority="1344" stopIfTrue="1">
      <formula>H257="$"</formula>
    </cfRule>
    <cfRule type="expression" dxfId="499" priority="1345" stopIfTrue="1">
      <formula>H257&lt;&gt;#REF!</formula>
    </cfRule>
  </conditionalFormatting>
  <conditionalFormatting sqref="F321 F250 F240 F200 F186 F147 F64">
    <cfRule type="expression" dxfId="498" priority="1331" stopIfTrue="1">
      <formula>AND(F64="$",OR(#REF!="Yes",#REF!="No"))</formula>
    </cfRule>
    <cfRule type="expression" priority="1332" stopIfTrue="1">
      <formula>F64="$"</formula>
    </cfRule>
    <cfRule type="expression" dxfId="497" priority="1333" stopIfTrue="1">
      <formula>F64&lt;&gt;#REF!</formula>
    </cfRule>
  </conditionalFormatting>
  <conditionalFormatting sqref="G321 G250 G240">
    <cfRule type="expression" dxfId="496" priority="1328" stopIfTrue="1">
      <formula>AND(G240="$",OR(#REF!="Yes",#REF!="No"))</formula>
    </cfRule>
    <cfRule type="expression" priority="1329" stopIfTrue="1">
      <formula>G240="$"</formula>
    </cfRule>
    <cfRule type="expression" dxfId="495" priority="1330" stopIfTrue="1">
      <formula>G240&lt;&gt;#REF!</formula>
    </cfRule>
  </conditionalFormatting>
  <conditionalFormatting sqref="F350:G350 F281:G281 F251:G252 F243:G243 F228:G228 F82:G82">
    <cfRule type="expression" dxfId="494" priority="1325" stopIfTrue="1">
      <formula>AND(F82="$",OR(#REF!="Yes",#REF!="No"))</formula>
    </cfRule>
    <cfRule type="expression" priority="1326" stopIfTrue="1">
      <formula>F82="$"</formula>
    </cfRule>
    <cfRule type="expression" dxfId="493" priority="1327" stopIfTrue="1">
      <formula>F82&lt;&gt;#REF!</formula>
    </cfRule>
  </conditionalFormatting>
  <conditionalFormatting sqref="F318:G318 F307:G307 F294:G294 F160:G160 F120:G120">
    <cfRule type="expression" dxfId="492" priority="1322" stopIfTrue="1">
      <formula>AND(F120="$",OR(#REF!="Yes",#REF!="No"))</formula>
    </cfRule>
    <cfRule type="expression" priority="1323" stopIfTrue="1">
      <formula>F120="$"</formula>
    </cfRule>
    <cfRule type="expression" dxfId="491" priority="1324" stopIfTrue="1">
      <formula>F120&lt;&gt;#REF!</formula>
    </cfRule>
  </conditionalFormatting>
  <conditionalFormatting sqref="F223:G223 F96:G96 F41:G41">
    <cfRule type="expression" dxfId="490" priority="1319" stopIfTrue="1">
      <formula>AND(F41="$",OR(#REF!="Yes",#REF!="No"))</formula>
    </cfRule>
    <cfRule type="expression" priority="1320" stopIfTrue="1">
      <formula>F41="$"</formula>
    </cfRule>
    <cfRule type="expression" dxfId="489" priority="1321" stopIfTrue="1">
      <formula>F41&lt;&gt;#REF!</formula>
    </cfRule>
  </conditionalFormatting>
  <conditionalFormatting sqref="F338:G338 F232:G232 F184:G184 F153:G155 F145:G145 F91:G91 F74:G74">
    <cfRule type="expression" dxfId="488" priority="1316" stopIfTrue="1">
      <formula>AND(F74="$",OR(#REF!="Yes",#REF!="No"))</formula>
    </cfRule>
    <cfRule type="expression" priority="1317" stopIfTrue="1">
      <formula>F74="$"</formula>
    </cfRule>
    <cfRule type="expression" dxfId="487" priority="1318" stopIfTrue="1">
      <formula>F74&lt;&gt;#REF!</formula>
    </cfRule>
  </conditionalFormatting>
  <conditionalFormatting sqref="F347:G347 F256:G256 F214:G214 F212:G212 F209:G209 F199:G199 F168:G168 F136:G136 F66:G66 F54:G54">
    <cfRule type="expression" dxfId="486" priority="1313" stopIfTrue="1">
      <formula>AND(F54="$",OR(#REF!="Yes",#REF!="No"))</formula>
    </cfRule>
    <cfRule type="expression" priority="1314" stopIfTrue="1">
      <formula>F54="$"</formula>
    </cfRule>
    <cfRule type="expression" dxfId="485" priority="1315" stopIfTrue="1">
      <formula>F54&lt;&gt;#REF!</formula>
    </cfRule>
  </conditionalFormatting>
  <conditionalFormatting sqref="F331:G331 F241:G241 F225:G225 F172:G172 F166:G166 F117:G117 F84:G85 F21:G22">
    <cfRule type="expression" dxfId="484" priority="1310" stopIfTrue="1">
      <formula>AND(F21="$",OR(#REF!="Yes",#REF!="No"))</formula>
    </cfRule>
    <cfRule type="expression" priority="1311" stopIfTrue="1">
      <formula>F21="$"</formula>
    </cfRule>
    <cfRule type="expression" dxfId="483" priority="1312" stopIfTrue="1">
      <formula>F21&lt;&gt;#REF!</formula>
    </cfRule>
  </conditionalFormatting>
  <conditionalFormatting sqref="F239:G239 F227:G227 F217:G218 F150:G150">
    <cfRule type="expression" dxfId="482" priority="1307" stopIfTrue="1">
      <formula>AND(F150="$",OR(#REF!="Yes",#REF!="No"))</formula>
    </cfRule>
    <cfRule type="expression" priority="1308" stopIfTrue="1">
      <formula>F150="$"</formula>
    </cfRule>
    <cfRule type="expression" dxfId="481" priority="1309" stopIfTrue="1">
      <formula>F150&lt;&gt;#REF!</formula>
    </cfRule>
  </conditionalFormatting>
  <conditionalFormatting sqref="A229">
    <cfRule type="expression" dxfId="480" priority="1298">
      <formula>BN229=1</formula>
    </cfRule>
  </conditionalFormatting>
  <conditionalFormatting sqref="F229:G229">
    <cfRule type="expression" dxfId="479" priority="1295" stopIfTrue="1">
      <formula>AND(F229="$",OR(#REF!="Yes",#REF!="No"))</formula>
    </cfRule>
    <cfRule type="expression" priority="1296" stopIfTrue="1">
      <formula>F229="$"</formula>
    </cfRule>
    <cfRule type="expression" dxfId="478" priority="1297" stopIfTrue="1">
      <formula>F229&lt;&gt;#REF!</formula>
    </cfRule>
  </conditionalFormatting>
  <conditionalFormatting sqref="F258:F259">
    <cfRule type="expression" dxfId="477" priority="1289" stopIfTrue="1">
      <formula>AND(F258="$",OR(#REF!="Yes",#REF!="No"))</formula>
    </cfRule>
    <cfRule type="expression" priority="1290" stopIfTrue="1">
      <formula>F258="$"</formula>
    </cfRule>
    <cfRule type="expression" dxfId="476" priority="1291" stopIfTrue="1">
      <formula>F258&lt;&gt;#REF!</formula>
    </cfRule>
  </conditionalFormatting>
  <conditionalFormatting sqref="H45">
    <cfRule type="expression" dxfId="475" priority="1286" stopIfTrue="1">
      <formula>AND(H45="$",OR(#REF!="Yes",#REF!="No"))</formula>
    </cfRule>
    <cfRule type="expression" priority="1287" stopIfTrue="1">
      <formula>H45="$"</formula>
    </cfRule>
    <cfRule type="expression" dxfId="474" priority="1288" stopIfTrue="1">
      <formula>H45&lt;&gt;#REF!</formula>
    </cfRule>
  </conditionalFormatting>
  <conditionalFormatting sqref="I45">
    <cfRule type="expression" dxfId="473" priority="1283" stopIfTrue="1">
      <formula>AND(I45="$",OR(#REF!="Yes",#REF!="No"))</formula>
    </cfRule>
    <cfRule type="expression" priority="1284" stopIfTrue="1">
      <formula>I45="$"</formula>
    </cfRule>
    <cfRule type="expression" dxfId="472" priority="1285" stopIfTrue="1">
      <formula>I45&lt;&gt;#REF!</formula>
    </cfRule>
  </conditionalFormatting>
  <conditionalFormatting sqref="A219">
    <cfRule type="expression" dxfId="471" priority="1274">
      <formula>BN219=1</formula>
    </cfRule>
  </conditionalFormatting>
  <conditionalFormatting sqref="F219">
    <cfRule type="expression" dxfId="470" priority="1271" stopIfTrue="1">
      <formula>AND(F219="$",OR(#REF!="Yes",#REF!="No"))</formula>
    </cfRule>
    <cfRule type="expression" priority="1272" stopIfTrue="1">
      <formula>F219="$"</formula>
    </cfRule>
    <cfRule type="expression" dxfId="469" priority="1273" stopIfTrue="1">
      <formula>F219&lt;&gt;#REF!</formula>
    </cfRule>
  </conditionalFormatting>
  <conditionalFormatting sqref="N3">
    <cfRule type="expression" dxfId="468" priority="1130" stopIfTrue="1">
      <formula>AND(N3="$",OR(#REF!="Yes",#REF!="No"))</formula>
    </cfRule>
    <cfRule type="expression" priority="1131" stopIfTrue="1">
      <formula>N3="$"</formula>
    </cfRule>
    <cfRule type="expression" dxfId="467" priority="1132" stopIfTrue="1">
      <formula>N3&lt;&gt;#REF!</formula>
    </cfRule>
  </conditionalFormatting>
  <conditionalFormatting sqref="J3:M3">
    <cfRule type="expression" dxfId="466" priority="1052" stopIfTrue="1">
      <formula>AND(J3="$",OR(#REF!="Yes",#REF!="No"))</formula>
    </cfRule>
    <cfRule type="expression" priority="1053" stopIfTrue="1">
      <formula>J3="$"</formula>
    </cfRule>
    <cfRule type="expression" dxfId="465" priority="1054" stopIfTrue="1">
      <formula>J3&lt;&gt;#REF!</formula>
    </cfRule>
  </conditionalFormatting>
  <conditionalFormatting sqref="J140:M140 J123:M123 J114:M114 J108:M108 J103:M104 J90:M91 J85:M86 J63:M63 J56:M56 J47:M47 J44:M45 J22:M22 J17:M17 J15:M15">
    <cfRule type="expression" dxfId="464" priority="1049" stopIfTrue="1">
      <formula>AND(J15="$",OR(#REF!="Yes",#REF!="No"))</formula>
    </cfRule>
    <cfRule type="expression" priority="1050" stopIfTrue="1">
      <formula>J15="$"</formula>
    </cfRule>
    <cfRule type="expression" dxfId="463" priority="1051" stopIfTrue="1">
      <formula>J15&lt;&gt;#REF!</formula>
    </cfRule>
  </conditionalFormatting>
  <conditionalFormatting sqref="J314:M314 J251:M251 J248:M248 J232:M233 J209:M209 J199:M199 J184:M184 J174:M175">
    <cfRule type="expression" dxfId="462" priority="1046" stopIfTrue="1">
      <formula>AND(J174="$",OR(#REF!="Yes",#REF!="No"))</formula>
    </cfRule>
    <cfRule type="expression" priority="1047" stopIfTrue="1">
      <formula>J174="$"</formula>
    </cfRule>
    <cfRule type="expression" dxfId="461" priority="1048" stopIfTrue="1">
      <formula>J174&lt;&gt;#REF!</formula>
    </cfRule>
  </conditionalFormatting>
  <conditionalFormatting sqref="J341:M341 J337:M337 J331:M331">
    <cfRule type="expression" dxfId="460" priority="1043" stopIfTrue="1">
      <formula>AND(J331="$",OR(#REF!="Yes",#REF!="No"))</formula>
    </cfRule>
    <cfRule type="expression" priority="1044" stopIfTrue="1">
      <formula>J331="$"</formula>
    </cfRule>
    <cfRule type="expression" dxfId="459" priority="1045" stopIfTrue="1">
      <formula>J331&lt;&gt;#REF!</formula>
    </cfRule>
  </conditionalFormatting>
  <conditionalFormatting sqref="J370:M370 J354:M354 J350:M350">
    <cfRule type="expression" dxfId="458" priority="1040" stopIfTrue="1">
      <formula>AND(J350="$",OR(#REF!="Yes",#REF!="No"))</formula>
    </cfRule>
    <cfRule type="expression" priority="1041" stopIfTrue="1">
      <formula>J350="$"</formula>
    </cfRule>
    <cfRule type="expression" dxfId="457" priority="1042" stopIfTrue="1">
      <formula>J350&lt;&gt;#REF!</formula>
    </cfRule>
  </conditionalFormatting>
  <conditionalFormatting sqref="J348 J346">
    <cfRule type="expression" dxfId="456" priority="1037" stopIfTrue="1">
      <formula>AND(J346="$",OR(#REF!="Yes",#REF!="No"))</formula>
    </cfRule>
    <cfRule type="expression" priority="1038" stopIfTrue="1">
      <formula>J346="$"</formula>
    </cfRule>
    <cfRule type="expression" dxfId="455" priority="1039" stopIfTrue="1">
      <formula>J346&lt;&gt;#REF!</formula>
    </cfRule>
  </conditionalFormatting>
  <conditionalFormatting sqref="J64:N64">
    <cfRule type="expression" dxfId="454" priority="1025" stopIfTrue="1">
      <formula>AND(J64="$",OR(#REF!="Yes",#REF!="No"))</formula>
    </cfRule>
    <cfRule type="expression" priority="1026" stopIfTrue="1">
      <formula>J64="$"</formula>
    </cfRule>
    <cfRule type="expression" dxfId="453" priority="1027" stopIfTrue="1">
      <formula>J64&lt;&gt;#REF!</formula>
    </cfRule>
  </conditionalFormatting>
  <conditionalFormatting sqref="J345:M345 J119:M119">
    <cfRule type="expression" dxfId="452" priority="1031" stopIfTrue="1">
      <formula>AND(J119="$",OR(#REF!="Yes",#REF!="No"))</formula>
    </cfRule>
    <cfRule type="expression" priority="1032" stopIfTrue="1">
      <formula>J119="$"</formula>
    </cfRule>
    <cfRule type="expression" dxfId="451" priority="1033" stopIfTrue="1">
      <formula>J119&lt;&gt;#REF!</formula>
    </cfRule>
  </conditionalFormatting>
  <conditionalFormatting sqref="J349:L349">
    <cfRule type="expression" dxfId="450" priority="1028" stopIfTrue="1">
      <formula>AND(J349="$",OR(#REF!="Yes",#REF!="No"))</formula>
    </cfRule>
    <cfRule type="expression" priority="1029" stopIfTrue="1">
      <formula>J349="$"</formula>
    </cfRule>
    <cfRule type="expression" dxfId="449" priority="1030" stopIfTrue="1">
      <formula>J349&lt;&gt;#REF!</formula>
    </cfRule>
  </conditionalFormatting>
  <conditionalFormatting sqref="E135:F135 O135:S135 X135">
    <cfRule type="expression" dxfId="448" priority="1009" stopIfTrue="1">
      <formula>AND(E135="$",OR(#REF!="Yes",#REF!="No"))</formula>
    </cfRule>
    <cfRule type="expression" priority="1010" stopIfTrue="1">
      <formula>E135="$"</formula>
    </cfRule>
    <cfRule type="expression" dxfId="447" priority="1011" stopIfTrue="1">
      <formula>E135&lt;&gt;#REF!</formula>
    </cfRule>
  </conditionalFormatting>
  <conditionalFormatting sqref="G135 J135:N135">
    <cfRule type="expression" dxfId="446" priority="1006" stopIfTrue="1">
      <formula>AND(G135="$",OR(#REF!="Yes",#REF!="No"))</formula>
    </cfRule>
    <cfRule type="expression" priority="1007" stopIfTrue="1">
      <formula>G135="$"</formula>
    </cfRule>
    <cfRule type="expression" dxfId="445" priority="1008" stopIfTrue="1">
      <formula>G135&lt;&gt;#REF!</formula>
    </cfRule>
  </conditionalFormatting>
  <conditionalFormatting sqref="H135">
    <cfRule type="expression" dxfId="444" priority="1003" stopIfTrue="1">
      <formula>AND(H135="$",OR(#REF!="Yes",#REF!="No"))</formula>
    </cfRule>
    <cfRule type="expression" priority="1004" stopIfTrue="1">
      <formula>H135="$"</formula>
    </cfRule>
    <cfRule type="expression" dxfId="443" priority="1005" stopIfTrue="1">
      <formula>H135&lt;&gt;#REF!</formula>
    </cfRule>
  </conditionalFormatting>
  <conditionalFormatting sqref="I135">
    <cfRule type="expression" dxfId="442" priority="1000" stopIfTrue="1">
      <formula>AND(I135="$",OR(#REF!="Yes",#REF!="No"))</formula>
    </cfRule>
    <cfRule type="expression" priority="1001" stopIfTrue="1">
      <formula>I135="$"</formula>
    </cfRule>
    <cfRule type="expression" dxfId="441" priority="1002" stopIfTrue="1">
      <formula>I135&lt;&gt;#REF!</formula>
    </cfRule>
  </conditionalFormatting>
  <conditionalFormatting sqref="J290:N290">
    <cfRule type="expression" dxfId="440" priority="994" stopIfTrue="1">
      <formula>AND(J290="$",OR(#REF!="Yes",#REF!="No"))</formula>
    </cfRule>
    <cfRule type="expression" priority="995" stopIfTrue="1">
      <formula>J290="$"</formula>
    </cfRule>
    <cfRule type="expression" dxfId="439" priority="996" stopIfTrue="1">
      <formula>J290&lt;&gt;#REF!</formula>
    </cfRule>
  </conditionalFormatting>
  <conditionalFormatting sqref="T79 T3:T5 T76:T77 T14:T16 T174:T177 T169:T172">
    <cfRule type="expression" dxfId="438" priority="991" stopIfTrue="1">
      <formula>AND(T3="$",OR(#REF!="Yes",#REF!="No"))</formula>
    </cfRule>
    <cfRule type="expression" priority="992" stopIfTrue="1">
      <formula>T3="$"</formula>
    </cfRule>
    <cfRule type="expression" dxfId="437" priority="993" stopIfTrue="1">
      <formula>T3&lt;&gt;#REF!</formula>
    </cfRule>
  </conditionalFormatting>
  <conditionalFormatting sqref="T102 T23 T79 T130 T148 T7 T126 T92 T81">
    <cfRule type="expression" dxfId="436" priority="988" stopIfTrue="1">
      <formula>AND(T7="$",OR(#REF!="Yes",#REF!="No"))</formula>
    </cfRule>
    <cfRule type="expression" priority="989" stopIfTrue="1">
      <formula>T7="$"</formula>
    </cfRule>
    <cfRule type="expression" dxfId="435" priority="990" stopIfTrue="1">
      <formula>T7&lt;&gt;#REF!</formula>
    </cfRule>
  </conditionalFormatting>
  <conditionalFormatting sqref="T117">
    <cfRule type="expression" dxfId="434" priority="985" stopIfTrue="1">
      <formula>AND(T117="$",OR(#REF!="Yes",#REF!="No"))</formula>
    </cfRule>
    <cfRule type="expression" priority="986" stopIfTrue="1">
      <formula>T117="$"</formula>
    </cfRule>
    <cfRule type="expression" dxfId="433" priority="987" stopIfTrue="1">
      <formula>T117&lt;&gt;#REF!</formula>
    </cfRule>
  </conditionalFormatting>
  <conditionalFormatting sqref="T209">
    <cfRule type="expression" dxfId="432" priority="973" stopIfTrue="1">
      <formula>AND(T209="$",OR(#REF!="Yes",#REF!="No"))</formula>
    </cfRule>
    <cfRule type="expression" priority="974" stopIfTrue="1">
      <formula>T209="$"</formula>
    </cfRule>
    <cfRule type="expression" dxfId="431" priority="975" stopIfTrue="1">
      <formula>T209&lt;&gt;#REF!</formula>
    </cfRule>
  </conditionalFormatting>
  <conditionalFormatting sqref="T13">
    <cfRule type="expression" dxfId="430" priority="970" stopIfTrue="1">
      <formula>AND(T13="$",OR(#REF!="Yes",#REF!="No"))</formula>
    </cfRule>
    <cfRule type="expression" priority="971" stopIfTrue="1">
      <formula>T13="$"</formula>
    </cfRule>
    <cfRule type="expression" dxfId="429" priority="972" stopIfTrue="1">
      <formula>T13&lt;&gt;#REF!</formula>
    </cfRule>
  </conditionalFormatting>
  <conditionalFormatting sqref="T155">
    <cfRule type="expression" dxfId="428" priority="967" stopIfTrue="1">
      <formula>AND(T155="$",OR(#REF!="Yes",#REF!="No"))</formula>
    </cfRule>
    <cfRule type="expression" priority="968" stopIfTrue="1">
      <formula>T155="$"</formula>
    </cfRule>
    <cfRule type="expression" dxfId="427" priority="969" stopIfTrue="1">
      <formula>T155&lt;&gt;#REF!</formula>
    </cfRule>
  </conditionalFormatting>
  <conditionalFormatting sqref="T80">
    <cfRule type="expression" dxfId="426" priority="964" stopIfTrue="1">
      <formula>AND(T80="$",OR(#REF!="Yes",#REF!="No"))</formula>
    </cfRule>
    <cfRule type="expression" priority="965" stopIfTrue="1">
      <formula>T80="$"</formula>
    </cfRule>
    <cfRule type="expression" dxfId="425" priority="966" stopIfTrue="1">
      <formula>T80&lt;&gt;#REF!</formula>
    </cfRule>
  </conditionalFormatting>
  <conditionalFormatting sqref="T80">
    <cfRule type="expression" dxfId="424" priority="961" stopIfTrue="1">
      <formula>AND(T80="$",OR(#REF!="Yes",#REF!="No"))</formula>
    </cfRule>
    <cfRule type="expression" priority="962" stopIfTrue="1">
      <formula>T80="$"</formula>
    </cfRule>
    <cfRule type="expression" dxfId="423" priority="963" stopIfTrue="1">
      <formula>T80&lt;&gt;#REF!</formula>
    </cfRule>
  </conditionalFormatting>
  <conditionalFormatting sqref="T144">
    <cfRule type="expression" dxfId="422" priority="958" stopIfTrue="1">
      <formula>AND(T144="$",OR(#REF!="Yes",#REF!="No"))</formula>
    </cfRule>
    <cfRule type="expression" priority="959" stopIfTrue="1">
      <formula>T144="$"</formula>
    </cfRule>
    <cfRule type="expression" dxfId="421" priority="960" stopIfTrue="1">
      <formula>T144&lt;&gt;#REF!</formula>
    </cfRule>
  </conditionalFormatting>
  <conditionalFormatting sqref="T78">
    <cfRule type="expression" dxfId="420" priority="955" stopIfTrue="1">
      <formula>AND(T78="$",OR(#REF!="Yes",#REF!="No"))</formula>
    </cfRule>
    <cfRule type="expression" priority="956" stopIfTrue="1">
      <formula>T78="$"</formula>
    </cfRule>
    <cfRule type="expression" dxfId="419" priority="957" stopIfTrue="1">
      <formula>T78&lt;&gt;#REF!</formula>
    </cfRule>
  </conditionalFormatting>
  <conditionalFormatting sqref="T78">
    <cfRule type="expression" dxfId="418" priority="952" stopIfTrue="1">
      <formula>AND(T78="$",OR(#REF!="Yes",#REF!="No"))</formula>
    </cfRule>
    <cfRule type="expression" priority="953" stopIfTrue="1">
      <formula>T78="$"</formula>
    </cfRule>
    <cfRule type="expression" dxfId="417" priority="954" stopIfTrue="1">
      <formula>T78&lt;&gt;#REF!</formula>
    </cfRule>
  </conditionalFormatting>
  <conditionalFormatting sqref="T95">
    <cfRule type="expression" dxfId="416" priority="949" stopIfTrue="1">
      <formula>AND(T95="$",OR(#REF!="Yes",#REF!="No"))</formula>
    </cfRule>
    <cfRule type="expression" priority="950" stopIfTrue="1">
      <formula>T95="$"</formula>
    </cfRule>
    <cfRule type="expression" dxfId="415" priority="951" stopIfTrue="1">
      <formula>T95&lt;&gt;#REF!</formula>
    </cfRule>
  </conditionalFormatting>
  <conditionalFormatting sqref="T106">
    <cfRule type="expression" dxfId="414" priority="946" stopIfTrue="1">
      <formula>AND(T106="$",OR(#REF!="Yes",#REF!="No"))</formula>
    </cfRule>
    <cfRule type="expression" priority="947" stopIfTrue="1">
      <formula>T106="$"</formula>
    </cfRule>
    <cfRule type="expression" dxfId="413" priority="948" stopIfTrue="1">
      <formula>T106&lt;&gt;#REF!</formula>
    </cfRule>
  </conditionalFormatting>
  <conditionalFormatting sqref="T21">
    <cfRule type="expression" dxfId="412" priority="940" stopIfTrue="1">
      <formula>AND(T21="$",OR(#REF!="Yes",#REF!="No"))</formula>
    </cfRule>
    <cfRule type="expression" priority="941" stopIfTrue="1">
      <formula>T21="$"</formula>
    </cfRule>
    <cfRule type="expression" dxfId="411" priority="942" stopIfTrue="1">
      <formula>T21&lt;&gt;#REF!</formula>
    </cfRule>
  </conditionalFormatting>
  <conditionalFormatting sqref="T75">
    <cfRule type="expression" dxfId="410" priority="937" stopIfTrue="1">
      <formula>AND(T75="$",OR(#REF!="Yes",#REF!="No"))</formula>
    </cfRule>
    <cfRule type="expression" priority="938" stopIfTrue="1">
      <formula>T75="$"</formula>
    </cfRule>
    <cfRule type="expression" dxfId="409" priority="939" stopIfTrue="1">
      <formula>T75&lt;&gt;#REF!</formula>
    </cfRule>
  </conditionalFormatting>
  <conditionalFormatting sqref="T173">
    <cfRule type="expression" dxfId="408" priority="934" stopIfTrue="1">
      <formula>AND(T173="$",OR(#REF!="Yes",#REF!="No"))</formula>
    </cfRule>
    <cfRule type="expression" priority="935" stopIfTrue="1">
      <formula>T173="$"</formula>
    </cfRule>
    <cfRule type="expression" dxfId="407" priority="936" stopIfTrue="1">
      <formula>T173&lt;&gt;#REF!</formula>
    </cfRule>
  </conditionalFormatting>
  <conditionalFormatting sqref="T135">
    <cfRule type="expression" dxfId="406" priority="930" stopIfTrue="1">
      <formula>AND(T135="$",OR(#REF!="Yes",#REF!="No"))</formula>
    </cfRule>
    <cfRule type="expression" priority="931" stopIfTrue="1">
      <formula>T135="$"</formula>
    </cfRule>
    <cfRule type="expression" dxfId="405" priority="932" stopIfTrue="1">
      <formula>T135&lt;&gt;#REF!</formula>
    </cfRule>
  </conditionalFormatting>
  <conditionalFormatting sqref="T356 T337 T318 T297 T266:T267 T231 T221 T216 T271 T269">
    <cfRule type="expression" dxfId="404" priority="917" stopIfTrue="1">
      <formula>AND(T216="$",OR(#REF!="Yes",#REF!="No"))</formula>
    </cfRule>
    <cfRule type="expression" priority="918" stopIfTrue="1">
      <formula>T216="$"</formula>
    </cfRule>
    <cfRule type="expression" dxfId="403" priority="919" stopIfTrue="1">
      <formula>T216&lt;&gt;#REF!</formula>
    </cfRule>
  </conditionalFormatting>
  <conditionalFormatting sqref="T279:T281">
    <cfRule type="expression" dxfId="402" priority="914" stopIfTrue="1">
      <formula>AND(T279="$",OR(#REF!="Yes",#REF!="No"))</formula>
    </cfRule>
    <cfRule type="expression" priority="915" stopIfTrue="1">
      <formula>T279="$"</formula>
    </cfRule>
    <cfRule type="expression" dxfId="401" priority="916"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77">
      <formula>COUNTA(E3:X3)=0</formula>
    </cfRule>
  </conditionalFormatting>
  <conditionalFormatting sqref="U22:W50 Q314:Q315 U96:W105">
    <cfRule type="expression" dxfId="399" priority="903" stopIfTrue="1">
      <formula>AND(Q22="$",OR(#REF!="Yes",#REF!="No"))</formula>
    </cfRule>
    <cfRule type="expression" priority="904" stopIfTrue="1">
      <formula>Q22="$"</formula>
    </cfRule>
    <cfRule type="expression" dxfId="398" priority="905" stopIfTrue="1">
      <formula>Q22&lt;&gt;#REF!</formula>
    </cfRule>
  </conditionalFormatting>
  <conditionalFormatting sqref="H158:I158 E158:F158 O158:S158 X158">
    <cfRule type="expression" dxfId="397" priority="880" stopIfTrue="1">
      <formula>AND(E158="$",OR(#REF!="Yes",#REF!="No"))</formula>
    </cfRule>
    <cfRule type="expression" priority="881" stopIfTrue="1">
      <formula>E158="$"</formula>
    </cfRule>
    <cfRule type="expression" dxfId="396" priority="882" stopIfTrue="1">
      <formula>E158&lt;&gt;#REF!</formula>
    </cfRule>
  </conditionalFormatting>
  <conditionalFormatting sqref="G158 J158:N158">
    <cfRule type="expression" dxfId="395" priority="877" stopIfTrue="1">
      <formula>AND(G158="$",OR(#REF!="Yes",#REF!="No"))</formula>
    </cfRule>
    <cfRule type="expression" priority="878" stopIfTrue="1">
      <formula>G158="$"</formula>
    </cfRule>
    <cfRule type="expression" dxfId="394" priority="879" stopIfTrue="1">
      <formula>G158&lt;&gt;#REF!</formula>
    </cfRule>
  </conditionalFormatting>
  <conditionalFormatting sqref="T158">
    <cfRule type="expression" dxfId="393" priority="871" stopIfTrue="1">
      <formula>AND(T158="$",OR(#REF!="Yes",#REF!="No"))</formula>
    </cfRule>
    <cfRule type="expression" priority="872" stopIfTrue="1">
      <formula>T158="$"</formula>
    </cfRule>
    <cfRule type="expression" dxfId="392" priority="873" stopIfTrue="1">
      <formula>T158&lt;&gt;#REF!</formula>
    </cfRule>
  </conditionalFormatting>
  <conditionalFormatting sqref="A158">
    <cfRule type="expression" dxfId="391" priority="883">
      <formula>COUNTA(E158:X158)=0</formula>
    </cfRule>
  </conditionalFormatting>
  <conditionalFormatting sqref="T270">
    <cfRule type="expression" dxfId="390" priority="863" stopIfTrue="1">
      <formula>AND(T270="$",OR(#REF!="Yes",#REF!="No"))</formula>
    </cfRule>
    <cfRule type="expression" priority="864" stopIfTrue="1">
      <formula>T270="$"</formula>
    </cfRule>
    <cfRule type="expression" dxfId="389" priority="865" stopIfTrue="1">
      <formula>T270&lt;&gt;#REF!</formula>
    </cfRule>
  </conditionalFormatting>
  <conditionalFormatting sqref="A270">
    <cfRule type="expression" dxfId="388" priority="866">
      <formula>COUNTA(E270:X270)=0</formula>
    </cfRule>
  </conditionalFormatting>
  <conditionalFormatting sqref="E363 E275 E239 E211 E197 E95:E96 E92 E82">
    <cfRule type="expression" dxfId="387" priority="856" stopIfTrue="1">
      <formula>AND(E82="$",OR(#REF!="Yes",#REF!="No"))</formula>
    </cfRule>
    <cfRule type="expression" priority="857" stopIfTrue="1">
      <formula>E82="$"</formula>
    </cfRule>
    <cfRule type="expression" dxfId="386" priority="858" stopIfTrue="1">
      <formula>E82&lt;&gt;#REF!</formula>
    </cfRule>
  </conditionalFormatting>
  <conditionalFormatting sqref="B243">
    <cfRule type="expression" dxfId="385" priority="855">
      <formula>COUNTA(F243:Y243)=0</formula>
    </cfRule>
  </conditionalFormatting>
  <conditionalFormatting sqref="J328:N328">
    <cfRule type="expression" dxfId="384" priority="851" stopIfTrue="1">
      <formula>AND(J328="$",OR(#REF!="Yes",#REF!="No"))</formula>
    </cfRule>
    <cfRule type="expression" priority="852" stopIfTrue="1">
      <formula>J328="$"</formula>
    </cfRule>
    <cfRule type="expression" dxfId="383" priority="853" stopIfTrue="1">
      <formula>J328&lt;&gt;#REF!</formula>
    </cfRule>
  </conditionalFormatting>
  <conditionalFormatting sqref="A328">
    <cfRule type="expression" dxfId="382" priority="854">
      <formula>COUNTA(E328:X328)=0</formula>
    </cfRule>
  </conditionalFormatting>
  <conditionalFormatting sqref="R251:R255 R234">
    <cfRule type="expression" dxfId="381" priority="844" stopIfTrue="1">
      <formula>AND(R234="$",OR(#REF!="Yes",#REF!="No"))</formula>
    </cfRule>
    <cfRule type="expression" priority="845" stopIfTrue="1">
      <formula>R234="$"</formula>
    </cfRule>
    <cfRule type="expression" dxfId="380" priority="846" stopIfTrue="1">
      <formula>R234&lt;&gt;#REF!</formula>
    </cfRule>
  </conditionalFormatting>
  <conditionalFormatting sqref="R217 R201 R144 R75">
    <cfRule type="expression" dxfId="379" priority="841" stopIfTrue="1">
      <formula>AND(R75="$",OR(#REF!="Yes",#REF!="No"))</formula>
    </cfRule>
    <cfRule type="expression" priority="842" stopIfTrue="1">
      <formula>R75="$"</formula>
    </cfRule>
    <cfRule type="expression" dxfId="378" priority="843" stopIfTrue="1">
      <formula>R75&lt;&gt;#REF!</formula>
    </cfRule>
  </conditionalFormatting>
  <conditionalFormatting sqref="A229 A219">
    <cfRule type="expression" dxfId="377" priority="3045">
      <formula>BN219=2</formula>
    </cfRule>
    <cfRule type="expression" dxfId="376" priority="3046">
      <formula>COUNTA(E219:X219)=0</formula>
    </cfRule>
  </conditionalFormatting>
  <conditionalFormatting sqref="A135 A290">
    <cfRule type="expression" dxfId="375" priority="3049">
      <formula>BN135=1</formula>
    </cfRule>
    <cfRule type="expression" dxfId="374" priority="3050">
      <formula>BN135=2</formula>
    </cfRule>
    <cfRule type="expression" dxfId="373" priority="3051">
      <formula>COUNTA(E135:X135)=0</formula>
    </cfRule>
  </conditionalFormatting>
  <conditionalFormatting sqref="R381 R245:R246">
    <cfRule type="expression" dxfId="372" priority="838" stopIfTrue="1">
      <formula>AND(R245="$",OR(#REF!="Yes",#REF!="No"))</formula>
    </cfRule>
    <cfRule type="expression" priority="839" stopIfTrue="1">
      <formula>R245="$"</formula>
    </cfRule>
    <cfRule type="expression" dxfId="371" priority="840" stopIfTrue="1">
      <formula>R245&lt;&gt;#REF!</formula>
    </cfRule>
  </conditionalFormatting>
  <conditionalFormatting sqref="J268:N268">
    <cfRule type="expression" dxfId="370" priority="834" stopIfTrue="1">
      <formula>AND(J268="$",OR(#REF!="Yes",#REF!="No"))</formula>
    </cfRule>
    <cfRule type="expression" priority="835" stopIfTrue="1">
      <formula>J268="$"</formula>
    </cfRule>
    <cfRule type="expression" dxfId="369" priority="836" stopIfTrue="1">
      <formula>J268&lt;&gt;#REF!</formula>
    </cfRule>
  </conditionalFormatting>
  <conditionalFormatting sqref="T268">
    <cfRule type="expression" dxfId="368" priority="831" stopIfTrue="1">
      <formula>AND(T268="$",OR(#REF!="Yes",#REF!="No"))</formula>
    </cfRule>
    <cfRule type="expression" priority="832" stopIfTrue="1">
      <formula>T268="$"</formula>
    </cfRule>
    <cfRule type="expression" dxfId="367" priority="833" stopIfTrue="1">
      <formula>T268&lt;&gt;#REF!</formula>
    </cfRule>
  </conditionalFormatting>
  <conditionalFormatting sqref="A268">
    <cfRule type="expression" dxfId="366" priority="837">
      <formula>COUNTA(E268:X268)=0</formula>
    </cfRule>
  </conditionalFormatting>
  <conditionalFormatting sqref="E159 X159 H159:I159 O159:S159">
    <cfRule type="expression" dxfId="365" priority="823" stopIfTrue="1">
      <formula>AND(E159="$",OR(#REF!="Yes",#REF!="No"))</formula>
    </cfRule>
    <cfRule type="expression" priority="824" stopIfTrue="1">
      <formula>E159="$"</formula>
    </cfRule>
    <cfRule type="expression" dxfId="364" priority="825" stopIfTrue="1">
      <formula>E159&lt;&gt;#REF!</formula>
    </cfRule>
  </conditionalFormatting>
  <conditionalFormatting sqref="J159:N159">
    <cfRule type="expression" dxfId="363" priority="820" stopIfTrue="1">
      <formula>AND(J159="$",OR(#REF!="Yes",#REF!="No"))</formula>
    </cfRule>
    <cfRule type="expression" priority="821" stopIfTrue="1">
      <formula>J159="$"</formula>
    </cfRule>
    <cfRule type="expression" dxfId="362" priority="822" stopIfTrue="1">
      <formula>J159&lt;&gt;#REF!</formula>
    </cfRule>
  </conditionalFormatting>
  <conditionalFormatting sqref="F159">
    <cfRule type="expression" dxfId="361" priority="817" stopIfTrue="1">
      <formula>AND(F159="$",OR(#REF!="Yes",#REF!="No"))</formula>
    </cfRule>
    <cfRule type="expression" priority="818" stopIfTrue="1">
      <formula>F159="$"</formula>
    </cfRule>
    <cfRule type="expression" dxfId="360" priority="819" stopIfTrue="1">
      <formula>F159&lt;&gt;#REF!</formula>
    </cfRule>
  </conditionalFormatting>
  <conditionalFormatting sqref="T159">
    <cfRule type="expression" dxfId="359" priority="811" stopIfTrue="1">
      <formula>AND(T159="$",OR(#REF!="Yes",#REF!="No"))</formula>
    </cfRule>
    <cfRule type="expression" priority="812" stopIfTrue="1">
      <formula>T159="$"</formula>
    </cfRule>
    <cfRule type="expression" dxfId="358" priority="813" stopIfTrue="1">
      <formula>T159&lt;&gt;#REF!</formula>
    </cfRule>
  </conditionalFormatting>
  <conditionalFormatting sqref="A159">
    <cfRule type="expression" dxfId="357" priority="826">
      <formula>COUNTA(E159:X159)=0</formula>
    </cfRule>
  </conditionalFormatting>
  <conditionalFormatting sqref="G159">
    <cfRule type="expression" dxfId="356" priority="804" stopIfTrue="1">
      <formula>AND(G159="$",OR(#REF!="Yes",#REF!="No"))</formula>
    </cfRule>
    <cfRule type="expression" priority="805" stopIfTrue="1">
      <formula>G159="$"</formula>
    </cfRule>
    <cfRule type="expression" dxfId="355" priority="806" stopIfTrue="1">
      <formula>G159&lt;&gt;#REF!</formula>
    </cfRule>
  </conditionalFormatting>
  <conditionalFormatting sqref="E131:F131 H131 O131:S131 X131">
    <cfRule type="expression" dxfId="354" priority="800" stopIfTrue="1">
      <formula>AND(E131="$",OR(#REF!="Yes",#REF!="No"))</formula>
    </cfRule>
    <cfRule type="expression" priority="801" stopIfTrue="1">
      <formula>E131="$"</formula>
    </cfRule>
    <cfRule type="expression" dxfId="353" priority="802" stopIfTrue="1">
      <formula>E131&lt;&gt;#REF!</formula>
    </cfRule>
  </conditionalFormatting>
  <conditionalFormatting sqref="J131:N131">
    <cfRule type="expression" dxfId="352" priority="797" stopIfTrue="1">
      <formula>AND(J131="$",OR(#REF!="Yes",#REF!="No"))</formula>
    </cfRule>
    <cfRule type="expression" priority="798" stopIfTrue="1">
      <formula>J131="$"</formula>
    </cfRule>
    <cfRule type="expression" dxfId="351" priority="799" stopIfTrue="1">
      <formula>J131&lt;&gt;#REF!</formula>
    </cfRule>
  </conditionalFormatting>
  <conditionalFormatting sqref="G131">
    <cfRule type="expression" dxfId="350" priority="794" stopIfTrue="1">
      <formula>AND(G131="$",OR(#REF!="Yes",#REF!="No"))</formula>
    </cfRule>
    <cfRule type="expression" priority="795" stopIfTrue="1">
      <formula>G131="$"</formula>
    </cfRule>
    <cfRule type="expression" dxfId="349" priority="796" stopIfTrue="1">
      <formula>G131&lt;&gt;#REF!</formula>
    </cfRule>
  </conditionalFormatting>
  <conditionalFormatting sqref="I131">
    <cfRule type="expression" dxfId="348" priority="791" stopIfTrue="1">
      <formula>AND(I131="$",OR(#REF!="Yes",#REF!="No"))</formula>
    </cfRule>
    <cfRule type="expression" priority="792" stopIfTrue="1">
      <formula>I131="$"</formula>
    </cfRule>
    <cfRule type="expression" dxfId="347" priority="793" stopIfTrue="1">
      <formula>I131&lt;&gt;#REF!</formula>
    </cfRule>
  </conditionalFormatting>
  <conditionalFormatting sqref="T131">
    <cfRule type="expression" dxfId="346" priority="788" stopIfTrue="1">
      <formula>AND(T131="$",OR(#REF!="Yes",#REF!="No"))</formula>
    </cfRule>
    <cfRule type="expression" priority="789" stopIfTrue="1">
      <formula>T131="$"</formula>
    </cfRule>
    <cfRule type="expression" dxfId="345" priority="790" stopIfTrue="1">
      <formula>T131&lt;&gt;#REF!</formula>
    </cfRule>
  </conditionalFormatting>
  <conditionalFormatting sqref="A131">
    <cfRule type="expression" dxfId="344" priority="803">
      <formula>COUNTA(E131:X131)=0</formula>
    </cfRule>
  </conditionalFormatting>
  <conditionalFormatting sqref="B365">
    <cfRule type="expression" dxfId="343" priority="783">
      <formula>COUNTA(F365:Y365)=0</formula>
    </cfRule>
  </conditionalFormatting>
  <conditionalFormatting sqref="H24">
    <cfRule type="expression" dxfId="342" priority="780" stopIfTrue="1">
      <formula>AND(H24="$",OR(#REF!="Yes",#REF!="No"))</formula>
    </cfRule>
    <cfRule type="expression" priority="781" stopIfTrue="1">
      <formula>H24="$"</formula>
    </cfRule>
    <cfRule type="expression" dxfId="341" priority="782" stopIfTrue="1">
      <formula>H24&lt;&gt;#REF!</formula>
    </cfRule>
  </conditionalFormatting>
  <conditionalFormatting sqref="N24 I24">
    <cfRule type="expression" dxfId="340" priority="777" stopIfTrue="1">
      <formula>AND(I24="$",OR(#REF!="Yes",#REF!="No"))</formula>
    </cfRule>
    <cfRule type="expression" priority="778" stopIfTrue="1">
      <formula>I24="$"</formula>
    </cfRule>
    <cfRule type="expression" dxfId="339" priority="779" stopIfTrue="1">
      <formula>I24&lt;&gt;#REF!</formula>
    </cfRule>
  </conditionalFormatting>
  <conditionalFormatting sqref="J24:M24">
    <cfRule type="expression" dxfId="338" priority="774" stopIfTrue="1">
      <formula>AND(J24="$",OR(#REF!="Yes",#REF!="No"))</formula>
    </cfRule>
    <cfRule type="expression" priority="775" stopIfTrue="1">
      <formula>J24="$"</formula>
    </cfRule>
    <cfRule type="expression" dxfId="337" priority="776" stopIfTrue="1">
      <formula>J24&lt;&gt;#REF!</formula>
    </cfRule>
  </conditionalFormatting>
  <conditionalFormatting sqref="A384">
    <cfRule type="expression" dxfId="336" priority="773">
      <formula>COUNTA(E384:X384)=0</formula>
    </cfRule>
  </conditionalFormatting>
  <conditionalFormatting sqref="E183:F183 H183:I183 O183:S183 X183">
    <cfRule type="expression" dxfId="335" priority="765" stopIfTrue="1">
      <formula>AND(E183="$",OR(#REF!="Yes",#REF!="No"))</formula>
    </cfRule>
    <cfRule type="expression" priority="766" stopIfTrue="1">
      <formula>E183="$"</formula>
    </cfRule>
    <cfRule type="expression" dxfId="334" priority="767" stopIfTrue="1">
      <formula>E183&lt;&gt;#REF!</formula>
    </cfRule>
  </conditionalFormatting>
  <conditionalFormatting sqref="G183 J183:N183">
    <cfRule type="expression" dxfId="333" priority="762" stopIfTrue="1">
      <formula>AND(G183="$",OR(#REF!="Yes",#REF!="No"))</formula>
    </cfRule>
    <cfRule type="expression" priority="763" stopIfTrue="1">
      <formula>G183="$"</formula>
    </cfRule>
    <cfRule type="expression" dxfId="332" priority="764" stopIfTrue="1">
      <formula>G183&lt;&gt;#REF!</formula>
    </cfRule>
  </conditionalFormatting>
  <conditionalFormatting sqref="T183">
    <cfRule type="expression" dxfId="331" priority="759" stopIfTrue="1">
      <formula>AND(T183="$",OR(#REF!="Yes",#REF!="No"))</formula>
    </cfRule>
    <cfRule type="expression" priority="760" stopIfTrue="1">
      <formula>T183="$"</formula>
    </cfRule>
    <cfRule type="expression" dxfId="330" priority="761" stopIfTrue="1">
      <formula>T183&lt;&gt;#REF!</formula>
    </cfRule>
  </conditionalFormatting>
  <conditionalFormatting sqref="A183">
    <cfRule type="expression" dxfId="329" priority="768">
      <formula>COUNTA(E183:X183)=0</formula>
    </cfRule>
  </conditionalFormatting>
  <conditionalFormatting sqref="X384 X364:X368 X355 X351 X333 X330 X310 X297 X288 X269 X259 X252 X236:X237 X226:X227 X224 X221 X209 X106">
    <cfRule type="expression" dxfId="328" priority="735" stopIfTrue="1">
      <formula>AND(X106="$",OR(#REF!="Yes",#REF!="No"))</formula>
    </cfRule>
    <cfRule type="expression" priority="736" stopIfTrue="1">
      <formula>X106="$"</formula>
    </cfRule>
    <cfRule type="expression" dxfId="327" priority="737" stopIfTrue="1">
      <formula>X106&lt;&gt;#REF!</formula>
    </cfRule>
  </conditionalFormatting>
  <conditionalFormatting sqref="A385">
    <cfRule type="expression" dxfId="326" priority="717">
      <formula>COUNTA(E385:X385)=0</formula>
    </cfRule>
  </conditionalFormatting>
  <conditionalFormatting sqref="X385">
    <cfRule type="expression" dxfId="325" priority="710" stopIfTrue="1">
      <formula>AND(X385="$",OR(#REF!="Yes",#REF!="No"))</formula>
    </cfRule>
    <cfRule type="expression" priority="711" stopIfTrue="1">
      <formula>X385="$"</formula>
    </cfRule>
    <cfRule type="expression" dxfId="324" priority="712" stopIfTrue="1">
      <formula>X385&lt;&gt;#REF!</formula>
    </cfRule>
  </conditionalFormatting>
  <conditionalFormatting sqref="Q395 Q309:Q311 Q252 Q230">
    <cfRule type="expression" dxfId="323" priority="693" stopIfTrue="1">
      <formula>AND(Q230="$",OR(#REF!="Yes",#REF!="No"))</formula>
    </cfRule>
    <cfRule type="expression" priority="694" stopIfTrue="1">
      <formula>Q230="$"</formula>
    </cfRule>
    <cfRule type="expression" dxfId="322" priority="695" stopIfTrue="1">
      <formula>Q230&lt;&gt;#REF!</formula>
    </cfRule>
  </conditionalFormatting>
  <conditionalFormatting sqref="X178 O178:S178 H178:I178 E178:F178">
    <cfRule type="expression" dxfId="321" priority="689" stopIfTrue="1">
      <formula>AND(E178="$",OR(#REF!="Yes",#REF!="No"))</formula>
    </cfRule>
    <cfRule type="expression" priority="690" stopIfTrue="1">
      <formula>E178="$"</formula>
    </cfRule>
    <cfRule type="expression" dxfId="320" priority="691" stopIfTrue="1">
      <formula>E178&lt;&gt;#REF!</formula>
    </cfRule>
  </conditionalFormatting>
  <conditionalFormatting sqref="J178:N178 G178">
    <cfRule type="expression" dxfId="319" priority="686" stopIfTrue="1">
      <formula>AND(G178="$",OR(#REF!="Yes",#REF!="No"))</formula>
    </cfRule>
    <cfRule type="expression" priority="687" stopIfTrue="1">
      <formula>G178="$"</formula>
    </cfRule>
    <cfRule type="expression" dxfId="318" priority="688" stopIfTrue="1">
      <formula>G178&lt;&gt;#REF!</formula>
    </cfRule>
  </conditionalFormatting>
  <conditionalFormatting sqref="T178">
    <cfRule type="expression" dxfId="317" priority="683" stopIfTrue="1">
      <formula>AND(T178="$",OR(#REF!="Yes",#REF!="No"))</formula>
    </cfRule>
    <cfRule type="expression" priority="684" stopIfTrue="1">
      <formula>T178="$"</formula>
    </cfRule>
    <cfRule type="expression" dxfId="316" priority="685" stopIfTrue="1">
      <formula>T178&lt;&gt;#REF!</formula>
    </cfRule>
  </conditionalFormatting>
  <conditionalFormatting sqref="A178">
    <cfRule type="expression" dxfId="315" priority="692">
      <formula>COUNTA(E178:X178)=0</formula>
    </cfRule>
  </conditionalFormatting>
  <conditionalFormatting sqref="A389">
    <cfRule type="expression" dxfId="314" priority="658">
      <formula>COUNTA(E389:X389)=0</formula>
    </cfRule>
  </conditionalFormatting>
  <conditionalFormatting sqref="X51 O51:S51 E51:F51 H51">
    <cfRule type="expression" dxfId="313" priority="650" stopIfTrue="1">
      <formula>AND(E51="$",OR(#REF!="Yes",#REF!="No"))</formula>
    </cfRule>
    <cfRule type="expression" priority="651" stopIfTrue="1">
      <formula>E51="$"</formula>
    </cfRule>
    <cfRule type="expression" dxfId="312" priority="652" stopIfTrue="1">
      <formula>E51&lt;&gt;#REF!</formula>
    </cfRule>
  </conditionalFormatting>
  <conditionalFormatting sqref="T51 G51 I51:N51">
    <cfRule type="expression" dxfId="311" priority="647" stopIfTrue="1">
      <formula>AND(G51="$",OR(#REF!="Yes",#REF!="No"))</formula>
    </cfRule>
    <cfRule type="expression" priority="648" stopIfTrue="1">
      <formula>G51="$"</formula>
    </cfRule>
    <cfRule type="expression" dxfId="310" priority="649" stopIfTrue="1">
      <formula>G51&lt;&gt;#REF!</formula>
    </cfRule>
  </conditionalFormatting>
  <conditionalFormatting sqref="A51">
    <cfRule type="expression" dxfId="309" priority="653">
      <formula>COUNTA(E51:X51)=0</formula>
    </cfRule>
  </conditionalFormatting>
  <conditionalFormatting sqref="O109:S109 X109 E109:F109 H109">
    <cfRule type="expression" dxfId="308" priority="639" stopIfTrue="1">
      <formula>AND(E109="$",OR(#REF!="Yes",#REF!="No"))</formula>
    </cfRule>
    <cfRule type="expression" priority="640" stopIfTrue="1">
      <formula>E109="$"</formula>
    </cfRule>
    <cfRule type="expression" dxfId="307" priority="641" stopIfTrue="1">
      <formula>E109&lt;&gt;#REF!</formula>
    </cfRule>
  </conditionalFormatting>
  <conditionalFormatting sqref="G109 I109:N109">
    <cfRule type="expression" dxfId="306" priority="636" stopIfTrue="1">
      <formula>AND(G109="$",OR(#REF!="Yes",#REF!="No"))</formula>
    </cfRule>
    <cfRule type="expression" priority="637" stopIfTrue="1">
      <formula>G109="$"</formula>
    </cfRule>
    <cfRule type="expression" dxfId="305" priority="638" stopIfTrue="1">
      <formula>G109&lt;&gt;#REF!</formula>
    </cfRule>
  </conditionalFormatting>
  <conditionalFormatting sqref="T109">
    <cfRule type="expression" dxfId="304" priority="633" stopIfTrue="1">
      <formula>AND(T109="$",OR(#REF!="Yes",#REF!="No"))</formula>
    </cfRule>
    <cfRule type="expression" priority="634" stopIfTrue="1">
      <formula>T109="$"</formula>
    </cfRule>
    <cfRule type="expression" dxfId="303" priority="635" stopIfTrue="1">
      <formula>T109&lt;&gt;#REF!</formula>
    </cfRule>
  </conditionalFormatting>
  <conditionalFormatting sqref="A109">
    <cfRule type="expression" dxfId="302" priority="642">
      <formula>COUNTA(E109:X109)=0</formula>
    </cfRule>
  </conditionalFormatting>
  <conditionalFormatting sqref="A372">
    <cfRule type="expression" dxfId="301" priority="628">
      <formula>COUNTA(E372:X372)=0</formula>
    </cfRule>
  </conditionalFormatting>
  <conditionalFormatting sqref="A371">
    <cfRule type="expression" dxfId="300" priority="623">
      <formula>COUNTA(E371:X371)=0</formula>
    </cfRule>
  </conditionalFormatting>
  <conditionalFormatting sqref="F220:G220">
    <cfRule type="expression" dxfId="299" priority="611" stopIfTrue="1">
      <formula>AND(F220="$",OR(#REF!="Yes",#REF!="No"))</formula>
    </cfRule>
    <cfRule type="expression" priority="612" stopIfTrue="1">
      <formula>F220="$"</formula>
    </cfRule>
    <cfRule type="expression" dxfId="298" priority="613" stopIfTrue="1">
      <formula>F220&lt;&gt;#REF!</formula>
    </cfRule>
  </conditionalFormatting>
  <conditionalFormatting sqref="H192:I192 E192 X192 O192:S192">
    <cfRule type="expression" dxfId="297" priority="607" stopIfTrue="1">
      <formula>AND(E192="$",OR(#REF!="Yes",#REF!="No"))</formula>
    </cfRule>
    <cfRule type="expression" priority="608" stopIfTrue="1">
      <formula>E192="$"</formula>
    </cfRule>
    <cfRule type="expression" dxfId="296" priority="609" stopIfTrue="1">
      <formula>E192&lt;&gt;#REF!</formula>
    </cfRule>
  </conditionalFormatting>
  <conditionalFormatting sqref="J192:N192">
    <cfRule type="expression" dxfId="295" priority="604" stopIfTrue="1">
      <formula>AND(J192="$",OR(#REF!="Yes",#REF!="No"))</formula>
    </cfRule>
    <cfRule type="expression" priority="605" stopIfTrue="1">
      <formula>J192="$"</formula>
    </cfRule>
    <cfRule type="expression" dxfId="294" priority="606" stopIfTrue="1">
      <formula>J192&lt;&gt;#REF!</formula>
    </cfRule>
  </conditionalFormatting>
  <conditionalFormatting sqref="T192">
    <cfRule type="expression" dxfId="293" priority="601" stopIfTrue="1">
      <formula>AND(T192="$",OR(#REF!="Yes",#REF!="No"))</formula>
    </cfRule>
    <cfRule type="expression" priority="602" stopIfTrue="1">
      <formula>T192="$"</formula>
    </cfRule>
    <cfRule type="expression" dxfId="292" priority="603" stopIfTrue="1">
      <formula>T192&lt;&gt;#REF!</formula>
    </cfRule>
  </conditionalFormatting>
  <conditionalFormatting sqref="A192">
    <cfRule type="expression" dxfId="291" priority="610">
      <formula>COUNTA(E192:X192)=0</formula>
    </cfRule>
  </conditionalFormatting>
  <conditionalFormatting sqref="A376:A377">
    <cfRule type="expression" dxfId="290" priority="593">
      <formula>COUNTA(E376:X376)=0</formula>
    </cfRule>
  </conditionalFormatting>
  <conditionalFormatting sqref="F368:G368 F16:G16">
    <cfRule type="expression" dxfId="289" priority="586" stopIfTrue="1">
      <formula>AND(F16="$",OR(#REF!="Yes",#REF!="No"))</formula>
    </cfRule>
    <cfRule type="expression" priority="587" stopIfTrue="1">
      <formula>F16="$"</formula>
    </cfRule>
    <cfRule type="expression" dxfId="288" priority="588" stopIfTrue="1">
      <formula>F16&lt;&gt;#REF!</formula>
    </cfRule>
  </conditionalFormatting>
  <conditionalFormatting sqref="F345:G345 F222:G222 F207:G208 F57:G57 F48:G48">
    <cfRule type="expression" dxfId="287" priority="583" stopIfTrue="1">
      <formula>AND(F48="$",OR(#REF!="Yes",#REF!="No"))</formula>
    </cfRule>
    <cfRule type="expression" priority="584" stopIfTrue="1">
      <formula>F48="$"</formula>
    </cfRule>
    <cfRule type="expression" dxfId="286" priority="585" stopIfTrue="1">
      <formula>F48&lt;&gt;#REF!</formula>
    </cfRule>
  </conditionalFormatting>
  <conditionalFormatting sqref="F371:G371 F367:G367 F344:G344 F283:G283 F248:G249 F110:G110">
    <cfRule type="expression" dxfId="285" priority="580" stopIfTrue="1">
      <formula>AND(F110="$",OR(#REF!="Yes",#REF!="No"))</formula>
    </cfRule>
    <cfRule type="expression" priority="581" stopIfTrue="1">
      <formula>F110="$"</formula>
    </cfRule>
    <cfRule type="expression" dxfId="284" priority="582" stopIfTrue="1">
      <formula>F110&lt;&gt;#REF!</formula>
    </cfRule>
  </conditionalFormatting>
  <conditionalFormatting sqref="F342:G342">
    <cfRule type="expression" dxfId="283" priority="577" stopIfTrue="1">
      <formula>AND(F342="$",OR(#REF!="Yes",#REF!="No"))</formula>
    </cfRule>
    <cfRule type="expression" priority="578" stopIfTrue="1">
      <formula>F342="$"</formula>
    </cfRule>
    <cfRule type="expression" dxfId="282" priority="579" stopIfTrue="1">
      <formula>F342&lt;&gt;#REF!</formula>
    </cfRule>
  </conditionalFormatting>
  <conditionalFormatting sqref="F389:G389 F366:G366 F349:G349 F346:G346 F336:G336 F268:G268 F104:G104">
    <cfRule type="expression" dxfId="281" priority="574" stopIfTrue="1">
      <formula>AND(F104="$",OR(#REF!="Yes",#REF!="No"))</formula>
    </cfRule>
    <cfRule type="expression" priority="575" stopIfTrue="1">
      <formula>F104="$"</formula>
    </cfRule>
    <cfRule type="expression" dxfId="280" priority="576" stopIfTrue="1">
      <formula>F104&lt;&gt;#REF!</formula>
    </cfRule>
  </conditionalFormatting>
  <conditionalFormatting sqref="F97:G97 F95:G95 F67:G67 F65:G65 F36:G37 F34:G34 F23:G23">
    <cfRule type="expression" dxfId="279" priority="571" stopIfTrue="1">
      <formula>AND(F23="$",OR(#REF!="Yes",#REF!="No"))</formula>
    </cfRule>
    <cfRule type="expression" priority="572" stopIfTrue="1">
      <formula>F23="$"</formula>
    </cfRule>
    <cfRule type="expression" dxfId="278" priority="573" stopIfTrue="1">
      <formula>F23&lt;&gt;#REF!</formula>
    </cfRule>
  </conditionalFormatting>
  <conditionalFormatting sqref="F97:G97 F95:G95 F67:G67 F65:G65 F36:G37 F34:G34 F23:G23">
    <cfRule type="expression" dxfId="277" priority="568" stopIfTrue="1">
      <formula>AND(F23="$",OR(#REF!="Yes",#REF!="No"))</formula>
    </cfRule>
    <cfRule type="expression" priority="569" stopIfTrue="1">
      <formula>F23="$"</formula>
    </cfRule>
    <cfRule type="expression" dxfId="276" priority="570" stopIfTrue="1">
      <formula>F23&lt;&gt;#REF!</formula>
    </cfRule>
  </conditionalFormatting>
  <conditionalFormatting sqref="F126">
    <cfRule type="expression" dxfId="275" priority="565" stopIfTrue="1">
      <formula>AND(F126="$",OR(#REF!="Yes",#REF!="No"))</formula>
    </cfRule>
    <cfRule type="expression" priority="566" stopIfTrue="1">
      <formula>F126="$"</formula>
    </cfRule>
    <cfRule type="expression" dxfId="274" priority="567" stopIfTrue="1">
      <formula>F126&lt;&gt;#REF!</formula>
    </cfRule>
  </conditionalFormatting>
  <conditionalFormatting sqref="F405:G406 F387:G387 F363:G363 F348:G348 F279:G279 F192:G192 F190:G190 F181:G181 F130:G130">
    <cfRule type="expression" dxfId="273" priority="562" stopIfTrue="1">
      <formula>AND(F130="$",OR(#REF!="Yes",#REF!="No"))</formula>
    </cfRule>
    <cfRule type="expression" priority="563" stopIfTrue="1">
      <formula>F130="$"</formula>
    </cfRule>
    <cfRule type="expression" dxfId="272" priority="564" stopIfTrue="1">
      <formula>F130&lt;&gt;#REF!</formula>
    </cfRule>
  </conditionalFormatting>
  <conditionalFormatting sqref="F405:G406 F387:G387 F363:G363 F348:G348 F279:G279 F192:G192 F190:G190 F181:G181 F130:G130">
    <cfRule type="expression" dxfId="271" priority="559" stopIfTrue="1">
      <formula>AND(F130="$",OR(#REF!="Yes",#REF!="No"))</formula>
    </cfRule>
    <cfRule type="expression" priority="560" stopIfTrue="1">
      <formula>F130="$"</formula>
    </cfRule>
    <cfRule type="expression" dxfId="270" priority="561" stopIfTrue="1">
      <formula>F130&lt;&gt;#REF!</formula>
    </cfRule>
  </conditionalFormatting>
  <conditionalFormatting sqref="R388 R370 R311 R259:R262 R243">
    <cfRule type="expression" dxfId="269" priority="556" stopIfTrue="1">
      <formula>AND(R243="$",OR(#REF!="Yes",#REF!="No"))</formula>
    </cfRule>
    <cfRule type="expression" priority="557" stopIfTrue="1">
      <formula>R243="$"</formula>
    </cfRule>
    <cfRule type="expression" dxfId="268" priority="558" stopIfTrue="1">
      <formula>R243&lt;&gt;#REF!</formula>
    </cfRule>
  </conditionalFormatting>
  <conditionalFormatting sqref="Q255 Q243 Q234 Q211">
    <cfRule type="expression" dxfId="267" priority="553" stopIfTrue="1">
      <formula>AND(Q211="$",OR(#REF!="Yes",#REF!="No"))</formula>
    </cfRule>
    <cfRule type="expression" priority="554" stopIfTrue="1">
      <formula>Q211="$"</formula>
    </cfRule>
    <cfRule type="expression" dxfId="266" priority="555" stopIfTrue="1">
      <formula>Q211&lt;&gt;#REF!</formula>
    </cfRule>
  </conditionalFormatting>
  <conditionalFormatting sqref="Q374 Q226 Q95:Q96">
    <cfRule type="expression" dxfId="265" priority="550" stopIfTrue="1">
      <formula>AND(Q95="$",OR(#REF!="Yes",#REF!="No"))</formula>
    </cfRule>
    <cfRule type="expression" priority="551" stopIfTrue="1">
      <formula>Q95="$"</formula>
    </cfRule>
    <cfRule type="expression" dxfId="264" priority="552" stopIfTrue="1">
      <formula>Q95&lt;&gt;#REF!</formula>
    </cfRule>
  </conditionalFormatting>
  <conditionalFormatting sqref="R350 R340:R341 R313:R314 R291 R247 R218:R221 R200">
    <cfRule type="expression" dxfId="263" priority="547" stopIfTrue="1">
      <formula>AND(R200="$",OR(#REF!="Yes",#REF!="No"))</formula>
    </cfRule>
    <cfRule type="expression" priority="548" stopIfTrue="1">
      <formula>R200="$"</formula>
    </cfRule>
    <cfRule type="expression" dxfId="262" priority="549" stopIfTrue="1">
      <formula>R200&lt;&gt;#REF!</formula>
    </cfRule>
  </conditionalFormatting>
  <conditionalFormatting sqref="R371">
    <cfRule type="expression" dxfId="261" priority="544" stopIfTrue="1">
      <formula>AND(R371="$",OR(#REF!="Yes",#REF!="No"))</formula>
    </cfRule>
    <cfRule type="expression" priority="545" stopIfTrue="1">
      <formula>R371="$"</formula>
    </cfRule>
    <cfRule type="expression" dxfId="260" priority="546" stopIfTrue="1">
      <formula>R371&lt;&gt;#REF!</formula>
    </cfRule>
  </conditionalFormatting>
  <conditionalFormatting sqref="R394 R376 R315 R264:R266 R248 R268">
    <cfRule type="expression" dxfId="259" priority="535" stopIfTrue="1">
      <formula>AND(R248="$",OR(#REF!="Yes",#REF!="No"))</formula>
    </cfRule>
    <cfRule type="expression" priority="536" stopIfTrue="1">
      <formula>R248="$"</formula>
    </cfRule>
    <cfRule type="expression" dxfId="258" priority="537" stopIfTrue="1">
      <formula>R248&lt;&gt;#REF!</formula>
    </cfRule>
  </conditionalFormatting>
  <conditionalFormatting sqref="A419">
    <cfRule type="expression" dxfId="257" priority="515">
      <formula>COUNTA(E419:X419)=0</formula>
    </cfRule>
  </conditionalFormatting>
  <conditionalFormatting sqref="B419">
    <cfRule type="expression" dxfId="256" priority="505">
      <formula>COUNTA(F419:Y419)=0</formula>
    </cfRule>
  </conditionalFormatting>
  <conditionalFormatting sqref="E2:F2 H2 O2:S2 X2">
    <cfRule type="expression" dxfId="255" priority="501" stopIfTrue="1">
      <formula>AND(E2="$",OR(#REF!="Yes",#REF!="No"))</formula>
    </cfRule>
    <cfRule type="expression" priority="502" stopIfTrue="1">
      <formula>E2="$"</formula>
    </cfRule>
    <cfRule type="expression" dxfId="254" priority="503" stopIfTrue="1">
      <formula>E2&lt;&gt;#REF!</formula>
    </cfRule>
  </conditionalFormatting>
  <conditionalFormatting sqref="F2:G2 T2">
    <cfRule type="expression" dxfId="253" priority="498" stopIfTrue="1">
      <formula>AND(F2="$",OR(#REF!="Yes",#REF!="No"))</formula>
    </cfRule>
    <cfRule type="expression" priority="499" stopIfTrue="1">
      <formula>F2="$"</formula>
    </cfRule>
    <cfRule type="expression" dxfId="252" priority="500" stopIfTrue="1">
      <formula>F2&lt;&gt;#REF!</formula>
    </cfRule>
  </conditionalFormatting>
  <conditionalFormatting sqref="A2">
    <cfRule type="expression" dxfId="251" priority="504">
      <formula>COUNTA(E2:X2)=0</formula>
    </cfRule>
  </conditionalFormatting>
  <conditionalFormatting sqref="I2:N2">
    <cfRule type="expression" dxfId="250" priority="488" stopIfTrue="1">
      <formula>AND(I2="$",OR(#REF!="Yes",#REF!="No"))</formula>
    </cfRule>
    <cfRule type="expression" priority="489" stopIfTrue="1">
      <formula>I2="$"</formula>
    </cfRule>
    <cfRule type="expression" dxfId="249" priority="490" stopIfTrue="1">
      <formula>I2&lt;&gt;#REF!</formula>
    </cfRule>
  </conditionalFormatting>
  <conditionalFormatting sqref="E162 H162:I162 X162 O162:Q162 S162">
    <cfRule type="expression" dxfId="248" priority="484" stopIfTrue="1">
      <formula>AND(E162="$",OR(#REF!="Yes",#REF!="No"))</formula>
    </cfRule>
    <cfRule type="expression" priority="485" stopIfTrue="1">
      <formula>E162="$"</formula>
    </cfRule>
    <cfRule type="expression" dxfId="247" priority="486" stopIfTrue="1">
      <formula>E162&lt;&gt;#REF!</formula>
    </cfRule>
  </conditionalFormatting>
  <conditionalFormatting sqref="J162:N162 T162">
    <cfRule type="expression" dxfId="246" priority="481" stopIfTrue="1">
      <formula>AND(J162="$",OR(#REF!="Yes",#REF!="No"))</formula>
    </cfRule>
    <cfRule type="expression" priority="482" stopIfTrue="1">
      <formula>J162="$"</formula>
    </cfRule>
    <cfRule type="expression" dxfId="245" priority="483" stopIfTrue="1">
      <formula>J162&lt;&gt;#REF!</formula>
    </cfRule>
  </conditionalFormatting>
  <conditionalFormatting sqref="F162:G162">
    <cfRule type="expression" dxfId="244" priority="478" stopIfTrue="1">
      <formula>AND(F162="$",OR(#REF!="Yes",#REF!="No"))</formula>
    </cfRule>
    <cfRule type="expression" priority="479" stopIfTrue="1">
      <formula>F162="$"</formula>
    </cfRule>
    <cfRule type="expression" dxfId="243" priority="480" stopIfTrue="1">
      <formula>F162&lt;&gt;#REF!</formula>
    </cfRule>
  </conditionalFormatting>
  <conditionalFormatting sqref="A162">
    <cfRule type="expression" dxfId="242" priority="487">
      <formula>COUNTA(E162:X162)=0</formula>
    </cfRule>
  </conditionalFormatting>
  <conditionalFormatting sqref="E161 X161 H161:I161 O161:S161">
    <cfRule type="expression" dxfId="241" priority="470" stopIfTrue="1">
      <formula>AND(E161="$",OR(#REF!="Yes",#REF!="No"))</formula>
    </cfRule>
    <cfRule type="expression" priority="471" stopIfTrue="1">
      <formula>E161="$"</formula>
    </cfRule>
    <cfRule type="expression" dxfId="240" priority="472" stopIfTrue="1">
      <formula>E161&lt;&gt;#REF!</formula>
    </cfRule>
  </conditionalFormatting>
  <conditionalFormatting sqref="J161:N161">
    <cfRule type="expression" dxfId="239" priority="467" stopIfTrue="1">
      <formula>AND(J161="$",OR(#REF!="Yes",#REF!="No"))</formula>
    </cfRule>
    <cfRule type="expression" priority="468" stopIfTrue="1">
      <formula>J161="$"</formula>
    </cfRule>
    <cfRule type="expression" dxfId="238" priority="469" stopIfTrue="1">
      <formula>J161&lt;&gt;#REF!</formula>
    </cfRule>
  </conditionalFormatting>
  <conditionalFormatting sqref="F161">
    <cfRule type="expression" dxfId="237" priority="464" stopIfTrue="1">
      <formula>AND(F161="$",OR(#REF!="Yes",#REF!="No"))</formula>
    </cfRule>
    <cfRule type="expression" priority="465" stopIfTrue="1">
      <formula>F161="$"</formula>
    </cfRule>
    <cfRule type="expression" dxfId="236" priority="466" stopIfTrue="1">
      <formula>F161&lt;&gt;#REF!</formula>
    </cfRule>
  </conditionalFormatting>
  <conditionalFormatting sqref="T161">
    <cfRule type="expression" dxfId="235" priority="461" stopIfTrue="1">
      <formula>AND(T161="$",OR(#REF!="Yes",#REF!="No"))</formula>
    </cfRule>
    <cfRule type="expression" priority="462" stopIfTrue="1">
      <formula>T161="$"</formula>
    </cfRule>
    <cfRule type="expression" dxfId="234" priority="463" stopIfTrue="1">
      <formula>T161&lt;&gt;#REF!</formula>
    </cfRule>
  </conditionalFormatting>
  <conditionalFormatting sqref="A161">
    <cfRule type="expression" dxfId="233" priority="473">
      <formula>COUNTA(E161:X161)=0</formula>
    </cfRule>
  </conditionalFormatting>
  <conditionalFormatting sqref="G161">
    <cfRule type="expression" dxfId="232" priority="458" stopIfTrue="1">
      <formula>AND(G161="$",OR(#REF!="Yes",#REF!="No"))</formula>
    </cfRule>
    <cfRule type="expression" priority="459" stopIfTrue="1">
      <formula>G161="$"</formula>
    </cfRule>
    <cfRule type="expression" dxfId="231" priority="460"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398" stopIfTrue="1">
      <formula>AND(V3="$",OR(#REF!="Yes",#REF!="No"))</formula>
    </cfRule>
    <cfRule type="expression" priority="399" stopIfTrue="1">
      <formula>V3="$"</formula>
    </cfRule>
    <cfRule type="expression" dxfId="229" priority="400" stopIfTrue="1">
      <formula>V3&lt;&gt;#REF!</formula>
    </cfRule>
  </conditionalFormatting>
  <conditionalFormatting sqref="V102 V23 V79 V130 V148 V7 V126 V92 V81">
    <cfRule type="expression" dxfId="228" priority="395" stopIfTrue="1">
      <formula>AND(V7="$",OR(#REF!="Yes",#REF!="No"))</formula>
    </cfRule>
    <cfRule type="expression" priority="396" stopIfTrue="1">
      <formula>V7="$"</formula>
    </cfRule>
    <cfRule type="expression" dxfId="227" priority="397" stopIfTrue="1">
      <formula>V7&lt;&gt;#REF!</formula>
    </cfRule>
  </conditionalFormatting>
  <conditionalFormatting sqref="V117">
    <cfRule type="expression" dxfId="226" priority="392" stopIfTrue="1">
      <formula>AND(V117="$",OR(#REF!="Yes",#REF!="No"))</formula>
    </cfRule>
    <cfRule type="expression" priority="393" stopIfTrue="1">
      <formula>V117="$"</formula>
    </cfRule>
    <cfRule type="expression" dxfId="225" priority="394" stopIfTrue="1">
      <formula>V117&lt;&gt;#REF!</formula>
    </cfRule>
  </conditionalFormatting>
  <conditionalFormatting sqref="V13">
    <cfRule type="expression" dxfId="224" priority="389" stopIfTrue="1">
      <formula>AND(V13="$",OR(#REF!="Yes",#REF!="No"))</formula>
    </cfRule>
    <cfRule type="expression" priority="390" stopIfTrue="1">
      <formula>V13="$"</formula>
    </cfRule>
    <cfRule type="expression" dxfId="223" priority="391" stopIfTrue="1">
      <formula>V13&lt;&gt;#REF!</formula>
    </cfRule>
  </conditionalFormatting>
  <conditionalFormatting sqref="V155">
    <cfRule type="expression" dxfId="222" priority="386" stopIfTrue="1">
      <formula>AND(V155="$",OR(#REF!="Yes",#REF!="No"))</formula>
    </cfRule>
    <cfRule type="expression" priority="387" stopIfTrue="1">
      <formula>V155="$"</formula>
    </cfRule>
    <cfRule type="expression" dxfId="221" priority="388" stopIfTrue="1">
      <formula>V155&lt;&gt;#REF!</formula>
    </cfRule>
  </conditionalFormatting>
  <conditionalFormatting sqref="V80">
    <cfRule type="expression" dxfId="220" priority="383" stopIfTrue="1">
      <formula>AND(V80="$",OR(#REF!="Yes",#REF!="No"))</formula>
    </cfRule>
    <cfRule type="expression" priority="384" stopIfTrue="1">
      <formula>V80="$"</formula>
    </cfRule>
    <cfRule type="expression" dxfId="219" priority="385" stopIfTrue="1">
      <formula>V80&lt;&gt;#REF!</formula>
    </cfRule>
  </conditionalFormatting>
  <conditionalFormatting sqref="V80">
    <cfRule type="expression" dxfId="218" priority="380" stopIfTrue="1">
      <formula>AND(V80="$",OR(#REF!="Yes",#REF!="No"))</formula>
    </cfRule>
    <cfRule type="expression" priority="381" stopIfTrue="1">
      <formula>V80="$"</formula>
    </cfRule>
    <cfRule type="expression" dxfId="217" priority="382" stopIfTrue="1">
      <formula>V80&lt;&gt;#REF!</formula>
    </cfRule>
  </conditionalFormatting>
  <conditionalFormatting sqref="V144">
    <cfRule type="expression" dxfId="216" priority="377" stopIfTrue="1">
      <formula>AND(V144="$",OR(#REF!="Yes",#REF!="No"))</formula>
    </cfRule>
    <cfRule type="expression" priority="378" stopIfTrue="1">
      <formula>V144="$"</formula>
    </cfRule>
    <cfRule type="expression" dxfId="215" priority="379" stopIfTrue="1">
      <formula>V144&lt;&gt;#REF!</formula>
    </cfRule>
  </conditionalFormatting>
  <conditionalFormatting sqref="V78">
    <cfRule type="expression" dxfId="214" priority="374" stopIfTrue="1">
      <formula>AND(V78="$",OR(#REF!="Yes",#REF!="No"))</formula>
    </cfRule>
    <cfRule type="expression" priority="375" stopIfTrue="1">
      <formula>V78="$"</formula>
    </cfRule>
    <cfRule type="expression" dxfId="213" priority="376" stopIfTrue="1">
      <formula>V78&lt;&gt;#REF!</formula>
    </cfRule>
  </conditionalFormatting>
  <conditionalFormatting sqref="V78">
    <cfRule type="expression" dxfId="212" priority="371" stopIfTrue="1">
      <formula>AND(V78="$",OR(#REF!="Yes",#REF!="No"))</formula>
    </cfRule>
    <cfRule type="expression" priority="372" stopIfTrue="1">
      <formula>V78="$"</formula>
    </cfRule>
    <cfRule type="expression" dxfId="211" priority="373" stopIfTrue="1">
      <formula>V78&lt;&gt;#REF!</formula>
    </cfRule>
  </conditionalFormatting>
  <conditionalFormatting sqref="V95">
    <cfRule type="expression" dxfId="210" priority="368" stopIfTrue="1">
      <formula>AND(V95="$",OR(#REF!="Yes",#REF!="No"))</formula>
    </cfRule>
    <cfRule type="expression" priority="369" stopIfTrue="1">
      <formula>V95="$"</formula>
    </cfRule>
    <cfRule type="expression" dxfId="209" priority="370" stopIfTrue="1">
      <formula>V95&lt;&gt;#REF!</formula>
    </cfRule>
  </conditionalFormatting>
  <conditionalFormatting sqref="V21">
    <cfRule type="expression" dxfId="208" priority="365" stopIfTrue="1">
      <formula>AND(V21="$",OR(#REF!="Yes",#REF!="No"))</formula>
    </cfRule>
    <cfRule type="expression" priority="366" stopIfTrue="1">
      <formula>V21="$"</formula>
    </cfRule>
    <cfRule type="expression" dxfId="207" priority="367" stopIfTrue="1">
      <formula>V21&lt;&gt;#REF!</formula>
    </cfRule>
  </conditionalFormatting>
  <conditionalFormatting sqref="V135">
    <cfRule type="expression" dxfId="206" priority="356" stopIfTrue="1">
      <formula>AND(V135="$",OR(#REF!="Yes",#REF!="No"))</formula>
    </cfRule>
    <cfRule type="expression" priority="357" stopIfTrue="1">
      <formula>V135="$"</formula>
    </cfRule>
    <cfRule type="expression" dxfId="205" priority="358" stopIfTrue="1">
      <formula>V135&lt;&gt;#REF!</formula>
    </cfRule>
  </conditionalFormatting>
  <conditionalFormatting sqref="V173">
    <cfRule type="expression" dxfId="204" priority="359" stopIfTrue="1">
      <formula>AND(V173="$",OR(#REF!="Yes",#REF!="No"))</formula>
    </cfRule>
    <cfRule type="expression" priority="360" stopIfTrue="1">
      <formula>V173="$"</formula>
    </cfRule>
    <cfRule type="expression" dxfId="203" priority="361" stopIfTrue="1">
      <formula>V173&lt;&gt;#REF!</formula>
    </cfRule>
  </conditionalFormatting>
  <conditionalFormatting sqref="V158">
    <cfRule type="expression" dxfId="202" priority="349" stopIfTrue="1">
      <formula>AND(V158="$",OR(#REF!="Yes",#REF!="No"))</formula>
    </cfRule>
    <cfRule type="expression" priority="350" stopIfTrue="1">
      <formula>V158="$"</formula>
    </cfRule>
    <cfRule type="expression" dxfId="201" priority="351" stopIfTrue="1">
      <formula>V158&lt;&gt;#REF!</formula>
    </cfRule>
  </conditionalFormatting>
  <conditionalFormatting sqref="V159">
    <cfRule type="expression" dxfId="200" priority="346" stopIfTrue="1">
      <formula>AND(V159="$",OR(#REF!="Yes",#REF!="No"))</formula>
    </cfRule>
    <cfRule type="expression" priority="347" stopIfTrue="1">
      <formula>V159="$"</formula>
    </cfRule>
    <cfRule type="expression" dxfId="199" priority="348" stopIfTrue="1">
      <formula>V159&lt;&gt;#REF!</formula>
    </cfRule>
  </conditionalFormatting>
  <conditionalFormatting sqref="V131">
    <cfRule type="expression" dxfId="198" priority="343" stopIfTrue="1">
      <formula>AND(V131="$",OR(#REF!="Yes",#REF!="No"))</formula>
    </cfRule>
    <cfRule type="expression" priority="344" stopIfTrue="1">
      <formula>V131="$"</formula>
    </cfRule>
    <cfRule type="expression" dxfId="197" priority="345" stopIfTrue="1">
      <formula>V131&lt;&gt;#REF!</formula>
    </cfRule>
  </conditionalFormatting>
  <conditionalFormatting sqref="V183">
    <cfRule type="expression" dxfId="196" priority="340" stopIfTrue="1">
      <formula>AND(V183="$",OR(#REF!="Yes",#REF!="No"))</formula>
    </cfRule>
    <cfRule type="expression" priority="341" stopIfTrue="1">
      <formula>V183="$"</formula>
    </cfRule>
    <cfRule type="expression" dxfId="195" priority="342" stopIfTrue="1">
      <formula>V183&lt;&gt;#REF!</formula>
    </cfRule>
  </conditionalFormatting>
  <conditionalFormatting sqref="V384 V364:V368 V355 V351 V333 V330 V310 V297 V288 V269 V259 V252 V236:V237 V226:V227 V221 V209 V106">
    <cfRule type="expression" dxfId="194" priority="337" stopIfTrue="1">
      <formula>AND(V106="$",OR(#REF!="Yes",#REF!="No"))</formula>
    </cfRule>
    <cfRule type="expression" priority="338" stopIfTrue="1">
      <formula>V106="$"</formula>
    </cfRule>
    <cfRule type="expression" dxfId="193" priority="339" stopIfTrue="1">
      <formula>V106&lt;&gt;#REF!</formula>
    </cfRule>
  </conditionalFormatting>
  <conditionalFormatting sqref="V385">
    <cfRule type="expression" dxfId="192" priority="334" stopIfTrue="1">
      <formula>AND(V385="$",OR(#REF!="Yes",#REF!="No"))</formula>
    </cfRule>
    <cfRule type="expression" priority="335" stopIfTrue="1">
      <formula>V385="$"</formula>
    </cfRule>
    <cfRule type="expression" dxfId="191" priority="336" stopIfTrue="1">
      <formula>V385&lt;&gt;#REF!</formula>
    </cfRule>
  </conditionalFormatting>
  <conditionalFormatting sqref="V51">
    <cfRule type="expression" dxfId="190" priority="328" stopIfTrue="1">
      <formula>AND(V51="$",OR(#REF!="Yes",#REF!="No"))</formula>
    </cfRule>
    <cfRule type="expression" priority="329" stopIfTrue="1">
      <formula>V51="$"</formula>
    </cfRule>
    <cfRule type="expression" dxfId="189" priority="330" stopIfTrue="1">
      <formula>V51&lt;&gt;#REF!</formula>
    </cfRule>
  </conditionalFormatting>
  <conditionalFormatting sqref="V109">
    <cfRule type="expression" dxfId="188" priority="325" stopIfTrue="1">
      <formula>AND(V109="$",OR(#REF!="Yes",#REF!="No"))</formula>
    </cfRule>
    <cfRule type="expression" priority="326" stopIfTrue="1">
      <formula>V109="$"</formula>
    </cfRule>
    <cfRule type="expression" dxfId="187" priority="327" stopIfTrue="1">
      <formula>V109&lt;&gt;#REF!</formula>
    </cfRule>
  </conditionalFormatting>
  <conditionalFormatting sqref="V192">
    <cfRule type="expression" dxfId="186" priority="322" stopIfTrue="1">
      <formula>AND(V192="$",OR(#REF!="Yes",#REF!="No"))</formula>
    </cfRule>
    <cfRule type="expression" priority="323" stopIfTrue="1">
      <formula>V192="$"</formula>
    </cfRule>
    <cfRule type="expression" dxfId="185" priority="324" stopIfTrue="1">
      <formula>V192&lt;&gt;#REF!</formula>
    </cfRule>
  </conditionalFormatting>
  <conditionalFormatting sqref="V2">
    <cfRule type="expression" dxfId="184" priority="319" stopIfTrue="1">
      <formula>AND(V2="$",OR(#REF!="Yes",#REF!="No"))</formula>
    </cfRule>
    <cfRule type="expression" priority="320" stopIfTrue="1">
      <formula>V2="$"</formula>
    </cfRule>
    <cfRule type="expression" dxfId="183" priority="321" stopIfTrue="1">
      <formula>V2&lt;&gt;#REF!</formula>
    </cfRule>
  </conditionalFormatting>
  <conditionalFormatting sqref="V162">
    <cfRule type="expression" dxfId="182" priority="316" stopIfTrue="1">
      <formula>AND(V162="$",OR(#REF!="Yes",#REF!="No"))</formula>
    </cfRule>
    <cfRule type="expression" priority="317" stopIfTrue="1">
      <formula>V162="$"</formula>
    </cfRule>
    <cfRule type="expression" dxfId="181" priority="318" stopIfTrue="1">
      <formula>V162&lt;&gt;#REF!</formula>
    </cfRule>
  </conditionalFormatting>
  <conditionalFormatting sqref="V161">
    <cfRule type="expression" dxfId="180" priority="313" stopIfTrue="1">
      <formula>AND(V161="$",OR(#REF!="Yes",#REF!="No"))</formula>
    </cfRule>
    <cfRule type="expression" priority="314" stopIfTrue="1">
      <formula>V161="$"</formula>
    </cfRule>
    <cfRule type="expression" dxfId="179" priority="315"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10" stopIfTrue="1">
      <formula>AND(U3="$",OR(#REF!="Yes",#REF!="No"))</formula>
    </cfRule>
    <cfRule type="expression" priority="311" stopIfTrue="1">
      <formula>U3="$"</formula>
    </cfRule>
    <cfRule type="expression" dxfId="177" priority="312" stopIfTrue="1">
      <formula>U3&lt;&gt;#REF!</formula>
    </cfRule>
  </conditionalFormatting>
  <conditionalFormatting sqref="U102 U23 U79 U130 U148 U7 U126 U92 U81">
    <cfRule type="expression" dxfId="176" priority="307" stopIfTrue="1">
      <formula>AND(U7="$",OR(#REF!="Yes",#REF!="No"))</formula>
    </cfRule>
    <cfRule type="expression" priority="308" stopIfTrue="1">
      <formula>U7="$"</formula>
    </cfRule>
    <cfRule type="expression" dxfId="175" priority="309" stopIfTrue="1">
      <formula>U7&lt;&gt;#REF!</formula>
    </cfRule>
  </conditionalFormatting>
  <conditionalFormatting sqref="U117">
    <cfRule type="expression" dxfId="174" priority="304" stopIfTrue="1">
      <formula>AND(U117="$",OR(#REF!="Yes",#REF!="No"))</formula>
    </cfRule>
    <cfRule type="expression" priority="305" stopIfTrue="1">
      <formula>U117="$"</formula>
    </cfRule>
    <cfRule type="expression" dxfId="173" priority="306" stopIfTrue="1">
      <formula>U117&lt;&gt;#REF!</formula>
    </cfRule>
  </conditionalFormatting>
  <conditionalFormatting sqref="U13">
    <cfRule type="expression" dxfId="172" priority="301" stopIfTrue="1">
      <formula>AND(U13="$",OR(#REF!="Yes",#REF!="No"))</formula>
    </cfRule>
    <cfRule type="expression" priority="302" stopIfTrue="1">
      <formula>U13="$"</formula>
    </cfRule>
    <cfRule type="expression" dxfId="171" priority="303" stopIfTrue="1">
      <formula>U13&lt;&gt;#REF!</formula>
    </cfRule>
  </conditionalFormatting>
  <conditionalFormatting sqref="U155">
    <cfRule type="expression" dxfId="170" priority="298" stopIfTrue="1">
      <formula>AND(U155="$",OR(#REF!="Yes",#REF!="No"))</formula>
    </cfRule>
    <cfRule type="expression" priority="299" stopIfTrue="1">
      <formula>U155="$"</formula>
    </cfRule>
    <cfRule type="expression" dxfId="169" priority="300" stopIfTrue="1">
      <formula>U155&lt;&gt;#REF!</formula>
    </cfRule>
  </conditionalFormatting>
  <conditionalFormatting sqref="U80">
    <cfRule type="expression" dxfId="168" priority="295" stopIfTrue="1">
      <formula>AND(U80="$",OR(#REF!="Yes",#REF!="No"))</formula>
    </cfRule>
    <cfRule type="expression" priority="296" stopIfTrue="1">
      <formula>U80="$"</formula>
    </cfRule>
    <cfRule type="expression" dxfId="167" priority="297" stopIfTrue="1">
      <formula>U80&lt;&gt;#REF!</formula>
    </cfRule>
  </conditionalFormatting>
  <conditionalFormatting sqref="U80">
    <cfRule type="expression" dxfId="166" priority="292" stopIfTrue="1">
      <formula>AND(U80="$",OR(#REF!="Yes",#REF!="No"))</formula>
    </cfRule>
    <cfRule type="expression" priority="293" stopIfTrue="1">
      <formula>U80="$"</formula>
    </cfRule>
    <cfRule type="expression" dxfId="165" priority="294" stopIfTrue="1">
      <formula>U80&lt;&gt;#REF!</formula>
    </cfRule>
  </conditionalFormatting>
  <conditionalFormatting sqref="U144">
    <cfRule type="expression" dxfId="164" priority="289" stopIfTrue="1">
      <formula>AND(U144="$",OR(#REF!="Yes",#REF!="No"))</formula>
    </cfRule>
    <cfRule type="expression" priority="290" stopIfTrue="1">
      <formula>U144="$"</formula>
    </cfRule>
    <cfRule type="expression" dxfId="163" priority="291" stopIfTrue="1">
      <formula>U144&lt;&gt;#REF!</formula>
    </cfRule>
  </conditionalFormatting>
  <conditionalFormatting sqref="U78">
    <cfRule type="expression" dxfId="162" priority="286" stopIfTrue="1">
      <formula>AND(U78="$",OR(#REF!="Yes",#REF!="No"))</formula>
    </cfRule>
    <cfRule type="expression" priority="287" stopIfTrue="1">
      <formula>U78="$"</formula>
    </cfRule>
    <cfRule type="expression" dxfId="161" priority="288" stopIfTrue="1">
      <formula>U78&lt;&gt;#REF!</formula>
    </cfRule>
  </conditionalFormatting>
  <conditionalFormatting sqref="U78">
    <cfRule type="expression" dxfId="160" priority="283" stopIfTrue="1">
      <formula>AND(U78="$",OR(#REF!="Yes",#REF!="No"))</formula>
    </cfRule>
    <cfRule type="expression" priority="284" stopIfTrue="1">
      <formula>U78="$"</formula>
    </cfRule>
    <cfRule type="expression" dxfId="159" priority="285" stopIfTrue="1">
      <formula>U78&lt;&gt;#REF!</formula>
    </cfRule>
  </conditionalFormatting>
  <conditionalFormatting sqref="U95">
    <cfRule type="expression" dxfId="158" priority="280" stopIfTrue="1">
      <formula>AND(U95="$",OR(#REF!="Yes",#REF!="No"))</formula>
    </cfRule>
    <cfRule type="expression" priority="281" stopIfTrue="1">
      <formula>U95="$"</formula>
    </cfRule>
    <cfRule type="expression" dxfId="157" priority="282" stopIfTrue="1">
      <formula>U95&lt;&gt;#REF!</formula>
    </cfRule>
  </conditionalFormatting>
  <conditionalFormatting sqref="U21">
    <cfRule type="expression" dxfId="156" priority="277" stopIfTrue="1">
      <formula>AND(U21="$",OR(#REF!="Yes",#REF!="No"))</formula>
    </cfRule>
    <cfRule type="expression" priority="278" stopIfTrue="1">
      <formula>U21="$"</formula>
    </cfRule>
    <cfRule type="expression" dxfId="155" priority="279" stopIfTrue="1">
      <formula>U21&lt;&gt;#REF!</formula>
    </cfRule>
  </conditionalFormatting>
  <conditionalFormatting sqref="U75">
    <cfRule type="expression" dxfId="154" priority="274" stopIfTrue="1">
      <formula>AND(U75="$",OR(#REF!="Yes",#REF!="No"))</formula>
    </cfRule>
    <cfRule type="expression" priority="275" stopIfTrue="1">
      <formula>U75="$"</formula>
    </cfRule>
    <cfRule type="expression" dxfId="153" priority="276" stopIfTrue="1">
      <formula>U75&lt;&gt;#REF!</formula>
    </cfRule>
  </conditionalFormatting>
  <conditionalFormatting sqref="U173">
    <cfRule type="expression" dxfId="152" priority="271" stopIfTrue="1">
      <formula>AND(U173="$",OR(#REF!="Yes",#REF!="No"))</formula>
    </cfRule>
    <cfRule type="expression" priority="272" stopIfTrue="1">
      <formula>U173="$"</formula>
    </cfRule>
    <cfRule type="expression" dxfId="151" priority="273" stopIfTrue="1">
      <formula>U173&lt;&gt;#REF!</formula>
    </cfRule>
  </conditionalFormatting>
  <conditionalFormatting sqref="U135">
    <cfRule type="expression" dxfId="150" priority="268" stopIfTrue="1">
      <formula>AND(U135="$",OR(#REF!="Yes",#REF!="No"))</formula>
    </cfRule>
    <cfRule type="expression" priority="269" stopIfTrue="1">
      <formula>U135="$"</formula>
    </cfRule>
    <cfRule type="expression" dxfId="149" priority="270" stopIfTrue="1">
      <formula>U135&lt;&gt;#REF!</formula>
    </cfRule>
  </conditionalFormatting>
  <conditionalFormatting sqref="U158">
    <cfRule type="expression" dxfId="148" priority="261" stopIfTrue="1">
      <formula>AND(U158="$",OR(#REF!="Yes",#REF!="No"))</formula>
    </cfRule>
    <cfRule type="expression" priority="262" stopIfTrue="1">
      <formula>U158="$"</formula>
    </cfRule>
    <cfRule type="expression" dxfId="147" priority="263" stopIfTrue="1">
      <formula>U158&lt;&gt;#REF!</formula>
    </cfRule>
  </conditionalFormatting>
  <conditionalFormatting sqref="U159">
    <cfRule type="expression" dxfId="146" priority="258" stopIfTrue="1">
      <formula>AND(U159="$",OR(#REF!="Yes",#REF!="No"))</formula>
    </cfRule>
    <cfRule type="expression" priority="259" stopIfTrue="1">
      <formula>U159="$"</formula>
    </cfRule>
    <cfRule type="expression" dxfId="145" priority="260" stopIfTrue="1">
      <formula>U159&lt;&gt;#REF!</formula>
    </cfRule>
  </conditionalFormatting>
  <conditionalFormatting sqref="U131">
    <cfRule type="expression" dxfId="144" priority="255" stopIfTrue="1">
      <formula>AND(U131="$",OR(#REF!="Yes",#REF!="No"))</formula>
    </cfRule>
    <cfRule type="expression" priority="256" stopIfTrue="1">
      <formula>U131="$"</formula>
    </cfRule>
    <cfRule type="expression" dxfId="143" priority="257" stopIfTrue="1">
      <formula>U131&lt;&gt;#REF!</formula>
    </cfRule>
  </conditionalFormatting>
  <conditionalFormatting sqref="U183">
    <cfRule type="expression" dxfId="142" priority="252" stopIfTrue="1">
      <formula>AND(U183="$",OR(#REF!="Yes",#REF!="No"))</formula>
    </cfRule>
    <cfRule type="expression" priority="253" stopIfTrue="1">
      <formula>U183="$"</formula>
    </cfRule>
    <cfRule type="expression" dxfId="141" priority="254" stopIfTrue="1">
      <formula>U183&lt;&gt;#REF!</formula>
    </cfRule>
  </conditionalFormatting>
  <conditionalFormatting sqref="U384 U364:U368 U355 U351 U333 U330 U310 U297 U288 U269 U259 U252 U236:U237 U226:U227 U224 U221 U209 U106">
    <cfRule type="expression" dxfId="140" priority="249" stopIfTrue="1">
      <formula>AND(U106="$",OR(#REF!="Yes",#REF!="No"))</formula>
    </cfRule>
    <cfRule type="expression" priority="250" stopIfTrue="1">
      <formula>U106="$"</formula>
    </cfRule>
    <cfRule type="expression" dxfId="139" priority="251" stopIfTrue="1">
      <formula>U106&lt;&gt;#REF!</formula>
    </cfRule>
  </conditionalFormatting>
  <conditionalFormatting sqref="U385">
    <cfRule type="expression" dxfId="138" priority="246" stopIfTrue="1">
      <formula>AND(U385="$",OR(#REF!="Yes",#REF!="No"))</formula>
    </cfRule>
    <cfRule type="expression" priority="247" stopIfTrue="1">
      <formula>U385="$"</formula>
    </cfRule>
    <cfRule type="expression" dxfId="137" priority="248" stopIfTrue="1">
      <formula>U385&lt;&gt;#REF!</formula>
    </cfRule>
  </conditionalFormatting>
  <conditionalFormatting sqref="U192">
    <cfRule type="expression" dxfId="136" priority="234" stopIfTrue="1">
      <formula>AND(U192="$",OR(#REF!="Yes",#REF!="No"))</formula>
    </cfRule>
    <cfRule type="expression" priority="235" stopIfTrue="1">
      <formula>U192="$"</formula>
    </cfRule>
    <cfRule type="expression" dxfId="135" priority="236" stopIfTrue="1">
      <formula>U192&lt;&gt;#REF!</formula>
    </cfRule>
  </conditionalFormatting>
  <conditionalFormatting sqref="U51">
    <cfRule type="expression" dxfId="134" priority="240" stopIfTrue="1">
      <formula>AND(U51="$",OR(#REF!="Yes",#REF!="No"))</formula>
    </cfRule>
    <cfRule type="expression" priority="241" stopIfTrue="1">
      <formula>U51="$"</formula>
    </cfRule>
    <cfRule type="expression" dxfId="133" priority="242" stopIfTrue="1">
      <formula>U51&lt;&gt;#REF!</formula>
    </cfRule>
  </conditionalFormatting>
  <conditionalFormatting sqref="U109">
    <cfRule type="expression" dxfId="132" priority="237" stopIfTrue="1">
      <formula>AND(U109="$",OR(#REF!="Yes",#REF!="No"))</formula>
    </cfRule>
    <cfRule type="expression" priority="238" stopIfTrue="1">
      <formula>U109="$"</formula>
    </cfRule>
    <cfRule type="expression" dxfId="131" priority="239" stopIfTrue="1">
      <formula>U109&lt;&gt;#REF!</formula>
    </cfRule>
  </conditionalFormatting>
  <conditionalFormatting sqref="U2">
    <cfRule type="expression" dxfId="130" priority="231" stopIfTrue="1">
      <formula>AND(U2="$",OR(#REF!="Yes",#REF!="No"))</formula>
    </cfRule>
    <cfRule type="expression" priority="232" stopIfTrue="1">
      <formula>U2="$"</formula>
    </cfRule>
    <cfRule type="expression" dxfId="129" priority="233" stopIfTrue="1">
      <formula>U2&lt;&gt;#REF!</formula>
    </cfRule>
  </conditionalFormatting>
  <conditionalFormatting sqref="U162">
    <cfRule type="expression" dxfId="128" priority="228" stopIfTrue="1">
      <formula>AND(U162="$",OR(#REF!="Yes",#REF!="No"))</formula>
    </cfRule>
    <cfRule type="expression" priority="229" stopIfTrue="1">
      <formula>U162="$"</formula>
    </cfRule>
    <cfRule type="expression" dxfId="127" priority="230" stopIfTrue="1">
      <formula>U162&lt;&gt;#REF!</formula>
    </cfRule>
  </conditionalFormatting>
  <conditionalFormatting sqref="U161">
    <cfRule type="expression" dxfId="126" priority="225" stopIfTrue="1">
      <formula>AND(U161="$",OR(#REF!="Yes",#REF!="No"))</formula>
    </cfRule>
    <cfRule type="expression" priority="226" stopIfTrue="1">
      <formula>U161="$"</formula>
    </cfRule>
    <cfRule type="expression" dxfId="125" priority="227"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21" stopIfTrue="1">
      <formula>AND(W3="$",OR(#REF!="Yes",#REF!="No"))</formula>
    </cfRule>
    <cfRule type="expression" priority="222" stopIfTrue="1">
      <formula>W3="$"</formula>
    </cfRule>
    <cfRule type="expression" dxfId="123" priority="223" stopIfTrue="1">
      <formula>W3&lt;&gt;#REF!</formula>
    </cfRule>
  </conditionalFormatting>
  <conditionalFormatting sqref="W102 W23 W79 W130 W148 W7 W126 W92 W81">
    <cfRule type="expression" dxfId="122" priority="218" stopIfTrue="1">
      <formula>AND(W7="$",OR(#REF!="Yes",#REF!="No"))</formula>
    </cfRule>
    <cfRule type="expression" priority="219" stopIfTrue="1">
      <formula>W7="$"</formula>
    </cfRule>
    <cfRule type="expression" dxfId="121" priority="220" stopIfTrue="1">
      <formula>W7&lt;&gt;#REF!</formula>
    </cfRule>
  </conditionalFormatting>
  <conditionalFormatting sqref="W117">
    <cfRule type="expression" dxfId="120" priority="215" stopIfTrue="1">
      <formula>AND(W117="$",OR(#REF!="Yes",#REF!="No"))</formula>
    </cfRule>
    <cfRule type="expression" priority="216" stopIfTrue="1">
      <formula>W117="$"</formula>
    </cfRule>
    <cfRule type="expression" dxfId="119" priority="217" stopIfTrue="1">
      <formula>W117&lt;&gt;#REF!</formula>
    </cfRule>
  </conditionalFormatting>
  <conditionalFormatting sqref="W13">
    <cfRule type="expression" dxfId="118" priority="212" stopIfTrue="1">
      <formula>AND(W13="$",OR(#REF!="Yes",#REF!="No"))</formula>
    </cfRule>
    <cfRule type="expression" priority="213" stopIfTrue="1">
      <formula>W13="$"</formula>
    </cfRule>
    <cfRule type="expression" dxfId="117" priority="214" stopIfTrue="1">
      <formula>W13&lt;&gt;#REF!</formula>
    </cfRule>
  </conditionalFormatting>
  <conditionalFormatting sqref="W155">
    <cfRule type="expression" dxfId="116" priority="209" stopIfTrue="1">
      <formula>AND(W155="$",OR(#REF!="Yes",#REF!="No"))</formula>
    </cfRule>
    <cfRule type="expression" priority="210" stopIfTrue="1">
      <formula>W155="$"</formula>
    </cfRule>
    <cfRule type="expression" dxfId="115" priority="211" stopIfTrue="1">
      <formula>W155&lt;&gt;#REF!</formula>
    </cfRule>
  </conditionalFormatting>
  <conditionalFormatting sqref="W80">
    <cfRule type="expression" dxfId="114" priority="206" stopIfTrue="1">
      <formula>AND(W80="$",OR(#REF!="Yes",#REF!="No"))</formula>
    </cfRule>
    <cfRule type="expression" priority="207" stopIfTrue="1">
      <formula>W80="$"</formula>
    </cfRule>
    <cfRule type="expression" dxfId="113" priority="208" stopIfTrue="1">
      <formula>W80&lt;&gt;#REF!</formula>
    </cfRule>
  </conditionalFormatting>
  <conditionalFormatting sqref="W80">
    <cfRule type="expression" dxfId="112" priority="203" stopIfTrue="1">
      <formula>AND(W80="$",OR(#REF!="Yes",#REF!="No"))</formula>
    </cfRule>
    <cfRule type="expression" priority="204" stopIfTrue="1">
      <formula>W80="$"</formula>
    </cfRule>
    <cfRule type="expression" dxfId="111" priority="205" stopIfTrue="1">
      <formula>W80&lt;&gt;#REF!</formula>
    </cfRule>
  </conditionalFormatting>
  <conditionalFormatting sqref="W144">
    <cfRule type="expression" dxfId="110" priority="200" stopIfTrue="1">
      <formula>AND(W144="$",OR(#REF!="Yes",#REF!="No"))</formula>
    </cfRule>
    <cfRule type="expression" priority="201" stopIfTrue="1">
      <formula>W144="$"</formula>
    </cfRule>
    <cfRule type="expression" dxfId="109" priority="202" stopIfTrue="1">
      <formula>W144&lt;&gt;#REF!</formula>
    </cfRule>
  </conditionalFormatting>
  <conditionalFormatting sqref="W78">
    <cfRule type="expression" dxfId="108" priority="197" stopIfTrue="1">
      <formula>AND(W78="$",OR(#REF!="Yes",#REF!="No"))</formula>
    </cfRule>
    <cfRule type="expression" priority="198" stopIfTrue="1">
      <formula>W78="$"</formula>
    </cfRule>
    <cfRule type="expression" dxfId="107" priority="199" stopIfTrue="1">
      <formula>W78&lt;&gt;#REF!</formula>
    </cfRule>
  </conditionalFormatting>
  <conditionalFormatting sqref="W78">
    <cfRule type="expression" dxfId="106" priority="194" stopIfTrue="1">
      <formula>AND(W78="$",OR(#REF!="Yes",#REF!="No"))</formula>
    </cfRule>
    <cfRule type="expression" priority="195" stopIfTrue="1">
      <formula>W78="$"</formula>
    </cfRule>
    <cfRule type="expression" dxfId="105" priority="196" stopIfTrue="1">
      <formula>W78&lt;&gt;#REF!</formula>
    </cfRule>
  </conditionalFormatting>
  <conditionalFormatting sqref="W95">
    <cfRule type="expression" dxfId="104" priority="191" stopIfTrue="1">
      <formula>AND(W95="$",OR(#REF!="Yes",#REF!="No"))</formula>
    </cfRule>
    <cfRule type="expression" priority="192" stopIfTrue="1">
      <formula>W95="$"</formula>
    </cfRule>
    <cfRule type="expression" dxfId="103" priority="193" stopIfTrue="1">
      <formula>W95&lt;&gt;#REF!</formula>
    </cfRule>
  </conditionalFormatting>
  <conditionalFormatting sqref="W21">
    <cfRule type="expression" dxfId="102" priority="188" stopIfTrue="1">
      <formula>AND(W21="$",OR(#REF!="Yes",#REF!="No"))</formula>
    </cfRule>
    <cfRule type="expression" priority="189" stopIfTrue="1">
      <formula>W21="$"</formula>
    </cfRule>
    <cfRule type="expression" dxfId="101" priority="190" stopIfTrue="1">
      <formula>W21&lt;&gt;#REF!</formula>
    </cfRule>
  </conditionalFormatting>
  <conditionalFormatting sqref="W75">
    <cfRule type="expression" dxfId="100" priority="185" stopIfTrue="1">
      <formula>AND(W75="$",OR(#REF!="Yes",#REF!="No"))</formula>
    </cfRule>
    <cfRule type="expression" priority="186" stopIfTrue="1">
      <formula>W75="$"</formula>
    </cfRule>
    <cfRule type="expression" dxfId="99" priority="187" stopIfTrue="1">
      <formula>W75&lt;&gt;#REF!</formula>
    </cfRule>
  </conditionalFormatting>
  <conditionalFormatting sqref="W173">
    <cfRule type="expression" dxfId="98" priority="182" stopIfTrue="1">
      <formula>AND(W173="$",OR(#REF!="Yes",#REF!="No"))</formula>
    </cfRule>
    <cfRule type="expression" priority="183" stopIfTrue="1">
      <formula>W173="$"</formula>
    </cfRule>
    <cfRule type="expression" dxfId="97" priority="184" stopIfTrue="1">
      <formula>W173&lt;&gt;#REF!</formula>
    </cfRule>
  </conditionalFormatting>
  <conditionalFormatting sqref="W135">
    <cfRule type="expression" dxfId="96" priority="179" stopIfTrue="1">
      <formula>AND(W135="$",OR(#REF!="Yes",#REF!="No"))</formula>
    </cfRule>
    <cfRule type="expression" priority="180" stopIfTrue="1">
      <formula>W135="$"</formula>
    </cfRule>
    <cfRule type="expression" dxfId="95" priority="181" stopIfTrue="1">
      <formula>W135&lt;&gt;#REF!</formula>
    </cfRule>
  </conditionalFormatting>
  <conditionalFormatting sqref="W158">
    <cfRule type="expression" dxfId="94" priority="172" stopIfTrue="1">
      <formula>AND(W158="$",OR(#REF!="Yes",#REF!="No"))</formula>
    </cfRule>
    <cfRule type="expression" priority="173" stopIfTrue="1">
      <formula>W158="$"</formula>
    </cfRule>
    <cfRule type="expression" dxfId="93" priority="174" stopIfTrue="1">
      <formula>W158&lt;&gt;#REF!</formula>
    </cfRule>
  </conditionalFormatting>
  <conditionalFormatting sqref="W159">
    <cfRule type="expression" dxfId="92" priority="169" stopIfTrue="1">
      <formula>AND(W159="$",OR(#REF!="Yes",#REF!="No"))</formula>
    </cfRule>
    <cfRule type="expression" priority="170" stopIfTrue="1">
      <formula>W159="$"</formula>
    </cfRule>
    <cfRule type="expression" dxfId="91" priority="171" stopIfTrue="1">
      <formula>W159&lt;&gt;#REF!</formula>
    </cfRule>
  </conditionalFormatting>
  <conditionalFormatting sqref="W131">
    <cfRule type="expression" dxfId="90" priority="166" stopIfTrue="1">
      <formula>AND(W131="$",OR(#REF!="Yes",#REF!="No"))</formula>
    </cfRule>
    <cfRule type="expression" priority="167" stopIfTrue="1">
      <formula>W131="$"</formula>
    </cfRule>
    <cfRule type="expression" dxfId="89" priority="168" stopIfTrue="1">
      <formula>W131&lt;&gt;#REF!</formula>
    </cfRule>
  </conditionalFormatting>
  <conditionalFormatting sqref="W183">
    <cfRule type="expression" dxfId="88" priority="163" stopIfTrue="1">
      <formula>AND(W183="$",OR(#REF!="Yes",#REF!="No"))</formula>
    </cfRule>
    <cfRule type="expression" priority="164" stopIfTrue="1">
      <formula>W183="$"</formula>
    </cfRule>
    <cfRule type="expression" dxfId="87" priority="165" stopIfTrue="1">
      <formula>W183&lt;&gt;#REF!</formula>
    </cfRule>
  </conditionalFormatting>
  <conditionalFormatting sqref="W384 W364:W368 W355 W351 W333 W330 W310 W297 W288 W269 W259 W252 W236:W237 W226:W227 W224 W221 W209 W106">
    <cfRule type="expression" dxfId="86" priority="160" stopIfTrue="1">
      <formula>AND(W106="$",OR(#REF!="Yes",#REF!="No"))</formula>
    </cfRule>
    <cfRule type="expression" priority="161" stopIfTrue="1">
      <formula>W106="$"</formula>
    </cfRule>
    <cfRule type="expression" dxfId="85" priority="162" stopIfTrue="1">
      <formula>W106&lt;&gt;#REF!</formula>
    </cfRule>
  </conditionalFormatting>
  <conditionalFormatting sqref="W385">
    <cfRule type="expression" dxfId="84" priority="157" stopIfTrue="1">
      <formula>AND(W385="$",OR(#REF!="Yes",#REF!="No"))</formula>
    </cfRule>
    <cfRule type="expression" priority="158" stopIfTrue="1">
      <formula>W385="$"</formula>
    </cfRule>
    <cfRule type="expression" dxfId="83" priority="159" stopIfTrue="1">
      <formula>W385&lt;&gt;#REF!</formula>
    </cfRule>
  </conditionalFormatting>
  <conditionalFormatting sqref="W178">
    <cfRule type="expression" dxfId="82" priority="154" stopIfTrue="1">
      <formula>AND(W178="$",OR(#REF!="Yes",#REF!="No"))</formula>
    </cfRule>
    <cfRule type="expression" priority="155" stopIfTrue="1">
      <formula>W178="$"</formula>
    </cfRule>
    <cfRule type="expression" dxfId="81" priority="156" stopIfTrue="1">
      <formula>W178&lt;&gt;#REF!</formula>
    </cfRule>
  </conditionalFormatting>
  <conditionalFormatting sqref="W109">
    <cfRule type="expression" dxfId="80" priority="148" stopIfTrue="1">
      <formula>AND(W109="$",OR(#REF!="Yes",#REF!="No"))</formula>
    </cfRule>
    <cfRule type="expression" priority="149" stopIfTrue="1">
      <formula>W109="$"</formula>
    </cfRule>
    <cfRule type="expression" dxfId="79" priority="150" stopIfTrue="1">
      <formula>W109&lt;&gt;#REF!</formula>
    </cfRule>
  </conditionalFormatting>
  <conditionalFormatting sqref="W192">
    <cfRule type="expression" dxfId="78" priority="145" stopIfTrue="1">
      <formula>AND(W192="$",OR(#REF!="Yes",#REF!="No"))</formula>
    </cfRule>
    <cfRule type="expression" priority="146" stopIfTrue="1">
      <formula>W192="$"</formula>
    </cfRule>
    <cfRule type="expression" dxfId="77" priority="147" stopIfTrue="1">
      <formula>W192&lt;&gt;#REF!</formula>
    </cfRule>
  </conditionalFormatting>
  <conditionalFormatting sqref="W2">
    <cfRule type="expression" dxfId="76" priority="142" stopIfTrue="1">
      <formula>AND(W2="$",OR(#REF!="Yes",#REF!="No"))</formula>
    </cfRule>
    <cfRule type="expression" priority="143" stopIfTrue="1">
      <formula>W2="$"</formula>
    </cfRule>
    <cfRule type="expression" dxfId="75" priority="144" stopIfTrue="1">
      <formula>W2&lt;&gt;#REF!</formula>
    </cfRule>
  </conditionalFormatting>
  <conditionalFormatting sqref="W162">
    <cfRule type="expression" dxfId="74" priority="139" stopIfTrue="1">
      <formula>AND(W162="$",OR(#REF!="Yes",#REF!="No"))</formula>
    </cfRule>
    <cfRule type="expression" priority="140" stopIfTrue="1">
      <formula>W162="$"</formula>
    </cfRule>
    <cfRule type="expression" dxfId="73" priority="141" stopIfTrue="1">
      <formula>W162&lt;&gt;#REF!</formula>
    </cfRule>
  </conditionalFormatting>
  <conditionalFormatting sqref="W161">
    <cfRule type="expression" dxfId="72" priority="136" stopIfTrue="1">
      <formula>AND(W161="$",OR(#REF!="Yes",#REF!="No"))</formula>
    </cfRule>
    <cfRule type="expression" priority="137" stopIfTrue="1">
      <formula>W161="$"</formula>
    </cfRule>
    <cfRule type="expression" dxfId="71" priority="138" stopIfTrue="1">
      <formula>W161&lt;&gt;#REF!</formula>
    </cfRule>
  </conditionalFormatting>
  <conditionalFormatting sqref="U421 U418 U324 U291 U284 U265 U177:U179">
    <cfRule type="expression" dxfId="70" priority="131" stopIfTrue="1">
      <formula>AND(U177="$",OR(#REF!="Yes",#REF!="No"))</formula>
    </cfRule>
    <cfRule type="expression" priority="132" stopIfTrue="1">
      <formula>U177="$"</formula>
    </cfRule>
    <cfRule type="expression" dxfId="69" priority="133" stopIfTrue="1">
      <formula>U177&lt;&gt;#REF!</formula>
    </cfRule>
  </conditionalFormatting>
  <conditionalFormatting sqref="V407:V408 V403 V390 V373 V369 V354 V325 V301 V279 V276 V268 V257:V258 V231 V228:V229 V224 V206:V208 V203 V177:V178 V75">
    <cfRule type="expression" dxfId="68" priority="128" stopIfTrue="1">
      <formula>AND(V75="$",OR(#REF!="Yes",#REF!="No"))</formula>
    </cfRule>
    <cfRule type="expression" priority="129" stopIfTrue="1">
      <formula>V75="$"</formula>
    </cfRule>
    <cfRule type="expression" dxfId="67" priority="130" stopIfTrue="1">
      <formula>V75&lt;&gt;#REF!</formula>
    </cfRule>
  </conditionalFormatting>
  <conditionalFormatting sqref="W414 W409 W397 W357 W293 W280 W260 W51">
    <cfRule type="expression" dxfId="66" priority="125" stopIfTrue="1">
      <formula>AND(W51="$",OR(#REF!="Yes",#REF!="No"))</formula>
    </cfRule>
    <cfRule type="expression" priority="126" stopIfTrue="1">
      <formula>W51="$"</formula>
    </cfRule>
    <cfRule type="expression" dxfId="65" priority="127" stopIfTrue="1">
      <formula>W51&lt;&gt;#REF!</formula>
    </cfRule>
  </conditionalFormatting>
  <conditionalFormatting sqref="E439:F439 H439 O439:S439 X439">
    <cfRule type="expression" dxfId="64" priority="121" stopIfTrue="1">
      <formula>AND(E439="$",OR(#REF!="Yes",#REF!="No"))</formula>
    </cfRule>
    <cfRule type="expression" priority="122" stopIfTrue="1">
      <formula>E439="$"</formula>
    </cfRule>
    <cfRule type="expression" dxfId="63" priority="123" stopIfTrue="1">
      <formula>E439&lt;&gt;#REF!</formula>
    </cfRule>
  </conditionalFormatting>
  <conditionalFormatting sqref="G439 I439:N439 T439">
    <cfRule type="expression" dxfId="62" priority="118" stopIfTrue="1">
      <formula>AND(G439="$",OR(#REF!="Yes",#REF!="No"))</formula>
    </cfRule>
    <cfRule type="expression" priority="119" stopIfTrue="1">
      <formula>G439="$"</formula>
    </cfRule>
    <cfRule type="expression" dxfId="61" priority="120" stopIfTrue="1">
      <formula>G439&lt;&gt;#REF!</formula>
    </cfRule>
  </conditionalFormatting>
  <conditionalFormatting sqref="A439">
    <cfRule type="expression" dxfId="60" priority="124">
      <formula>COUNTA(E439:X439)=0</formula>
    </cfRule>
  </conditionalFormatting>
  <conditionalFormatting sqref="V439">
    <cfRule type="expression" dxfId="59" priority="111" stopIfTrue="1">
      <formula>AND(V439="$",OR(#REF!="Yes",#REF!="No"))</formula>
    </cfRule>
    <cfRule type="expression" priority="112" stopIfTrue="1">
      <formula>V439="$"</formula>
    </cfRule>
    <cfRule type="expression" dxfId="58" priority="113" stopIfTrue="1">
      <formula>V439&lt;&gt;#REF!</formula>
    </cfRule>
  </conditionalFormatting>
  <conditionalFormatting sqref="U439">
    <cfRule type="expression" dxfId="57" priority="108" stopIfTrue="1">
      <formula>AND(U439="$",OR(#REF!="Yes",#REF!="No"))</formula>
    </cfRule>
    <cfRule type="expression" priority="109" stopIfTrue="1">
      <formula>U439="$"</formula>
    </cfRule>
    <cfRule type="expression" dxfId="56" priority="110" stopIfTrue="1">
      <formula>U439&lt;&gt;#REF!</formula>
    </cfRule>
  </conditionalFormatting>
  <conditionalFormatting sqref="W439">
    <cfRule type="expression" dxfId="55" priority="105" stopIfTrue="1">
      <formula>AND(W439="$",OR(#REF!="Yes",#REF!="No"))</formula>
    </cfRule>
    <cfRule type="expression" priority="106" stopIfTrue="1">
      <formula>W439="$"</formula>
    </cfRule>
    <cfRule type="expression" dxfId="54" priority="107" stopIfTrue="1">
      <formula>W439&lt;&gt;#REF!</formula>
    </cfRule>
  </conditionalFormatting>
  <conditionalFormatting sqref="E440:F440 H440 O440:S440 X440">
    <cfRule type="expression" dxfId="53" priority="101" stopIfTrue="1">
      <formula>AND(E440="$",OR(#REF!="Yes",#REF!="No"))</formula>
    </cfRule>
    <cfRule type="expression" priority="102" stopIfTrue="1">
      <formula>E440="$"</formula>
    </cfRule>
    <cfRule type="expression" dxfId="52" priority="103" stopIfTrue="1">
      <formula>E440&lt;&gt;#REF!</formula>
    </cfRule>
  </conditionalFormatting>
  <conditionalFormatting sqref="G440 I440:N440 T440">
    <cfRule type="expression" dxfId="51" priority="98" stopIfTrue="1">
      <formula>AND(G440="$",OR(#REF!="Yes",#REF!="No"))</formula>
    </cfRule>
    <cfRule type="expression" priority="99" stopIfTrue="1">
      <formula>G440="$"</formula>
    </cfRule>
    <cfRule type="expression" dxfId="50" priority="100" stopIfTrue="1">
      <formula>G440&lt;&gt;#REF!</formula>
    </cfRule>
  </conditionalFormatting>
  <conditionalFormatting sqref="A440">
    <cfRule type="expression" dxfId="49" priority="104">
      <formula>COUNTA(E440:X440)=0</formula>
    </cfRule>
  </conditionalFormatting>
  <conditionalFormatting sqref="V440">
    <cfRule type="expression" dxfId="48" priority="91" stopIfTrue="1">
      <formula>AND(V440="$",OR(#REF!="Yes",#REF!="No"))</formula>
    </cfRule>
    <cfRule type="expression" priority="92" stopIfTrue="1">
      <formula>V440="$"</formula>
    </cfRule>
    <cfRule type="expression" dxfId="47" priority="93" stopIfTrue="1">
      <formula>V440&lt;&gt;#REF!</formula>
    </cfRule>
  </conditionalFormatting>
  <conditionalFormatting sqref="U440">
    <cfRule type="expression" dxfId="46" priority="88" stopIfTrue="1">
      <formula>AND(U440="$",OR(#REF!="Yes",#REF!="No"))</formula>
    </cfRule>
    <cfRule type="expression" priority="89" stopIfTrue="1">
      <formula>U440="$"</formula>
    </cfRule>
    <cfRule type="expression" dxfId="45" priority="90" stopIfTrue="1">
      <formula>U440&lt;&gt;#REF!</formula>
    </cfRule>
  </conditionalFormatting>
  <conditionalFormatting sqref="W440">
    <cfRule type="expression" dxfId="44" priority="85" stopIfTrue="1">
      <formula>AND(W440="$",OR(#REF!="Yes",#REF!="No"))</formula>
    </cfRule>
    <cfRule type="expression" priority="86" stopIfTrue="1">
      <formula>W440="$"</formula>
    </cfRule>
    <cfRule type="expression" dxfId="43" priority="87" stopIfTrue="1">
      <formula>W440&lt;&gt;#REF!</formula>
    </cfRule>
  </conditionalFormatting>
  <conditionalFormatting sqref="R409 R333 R280:R282 R263">
    <cfRule type="expression" dxfId="42" priority="82" stopIfTrue="1">
      <formula>AND(R263="$",OR(#REF!="Yes",#REF!="No"))</formula>
    </cfRule>
    <cfRule type="expression" priority="83" stopIfTrue="1">
      <formula>R263="$"</formula>
    </cfRule>
    <cfRule type="expression" dxfId="41" priority="84" stopIfTrue="1">
      <formula>R263&lt;&gt;#REF!</formula>
    </cfRule>
  </conditionalFormatting>
  <conditionalFormatting sqref="E9:F9 H9 O9:S9 X9">
    <cfRule type="expression" dxfId="40" priority="54" stopIfTrue="1">
      <formula>AND(E9="$",OR(#REF!="Yes",#REF!="No"))</formula>
    </cfRule>
    <cfRule type="expression" priority="55" stopIfTrue="1">
      <formula>E9="$"</formula>
    </cfRule>
    <cfRule type="expression" dxfId="39" priority="56" stopIfTrue="1">
      <formula>E9&lt;&gt;#REF!</formula>
    </cfRule>
  </conditionalFormatting>
  <conditionalFormatting sqref="G9 T9 I9:N9">
    <cfRule type="expression" dxfId="38" priority="51" stopIfTrue="1">
      <formula>AND(G9="$",OR(#REF!="Yes",#REF!="No"))</formula>
    </cfRule>
    <cfRule type="expression" priority="52" stopIfTrue="1">
      <formula>G9="$"</formula>
    </cfRule>
    <cfRule type="expression" dxfId="37" priority="53" stopIfTrue="1">
      <formula>G9&lt;&gt;#REF!</formula>
    </cfRule>
  </conditionalFormatting>
  <conditionalFormatting sqref="A9">
    <cfRule type="expression" dxfId="36" priority="57">
      <formula>COUNTA(E9:X9)=0</formula>
    </cfRule>
  </conditionalFormatting>
  <conditionalFormatting sqref="V9">
    <cfRule type="expression" dxfId="35" priority="44" stopIfTrue="1">
      <formula>AND(V9="$",OR(#REF!="Yes",#REF!="No"))</formula>
    </cfRule>
    <cfRule type="expression" priority="45" stopIfTrue="1">
      <formula>V9="$"</formula>
    </cfRule>
    <cfRule type="expression" dxfId="34" priority="46" stopIfTrue="1">
      <formula>V9&lt;&gt;#REF!</formula>
    </cfRule>
  </conditionalFormatting>
  <conditionalFormatting sqref="U9">
    <cfRule type="expression" dxfId="33" priority="41" stopIfTrue="1">
      <formula>AND(U9="$",OR(#REF!="Yes",#REF!="No"))</formula>
    </cfRule>
    <cfRule type="expression" priority="42" stopIfTrue="1">
      <formula>U9="$"</formula>
    </cfRule>
    <cfRule type="expression" dxfId="32" priority="43" stopIfTrue="1">
      <formula>U9&lt;&gt;#REF!</formula>
    </cfRule>
  </conditionalFormatting>
  <conditionalFormatting sqref="W9">
    <cfRule type="expression" dxfId="31" priority="38" stopIfTrue="1">
      <formula>AND(W9="$",OR(#REF!="Yes",#REF!="No"))</formula>
    </cfRule>
    <cfRule type="expression" priority="39" stopIfTrue="1">
      <formula>W9="$"</formula>
    </cfRule>
    <cfRule type="expression" dxfId="30" priority="40" stopIfTrue="1">
      <formula>W9&lt;&gt;#REF!</formula>
    </cfRule>
  </conditionalFormatting>
  <conditionalFormatting sqref="F415:G415 F411:G411 F388:G388 F373:G373 F306:G306 F273:G273 F146:G146 F144:G144 F125:G125 F121:G121 F55:G56">
    <cfRule type="expression" dxfId="29" priority="35" stopIfTrue="1">
      <formula>AND(F55="$",OR(#REF!="Yes",#REF!="No"))</formula>
    </cfRule>
    <cfRule type="expression" priority="36" stopIfTrue="1">
      <formula>F55="$"</formula>
    </cfRule>
    <cfRule type="expression" dxfId="28" priority="37" stopIfTrue="1">
      <formula>F55&lt;&gt;#REF!</formula>
    </cfRule>
  </conditionalFormatting>
  <conditionalFormatting sqref="H128:N128">
    <cfRule type="expression" dxfId="27" priority="32" stopIfTrue="1">
      <formula>AND(H128="$",OR(#REF!="Yes",#REF!="No"))</formula>
    </cfRule>
    <cfRule type="expression" priority="33" stopIfTrue="1">
      <formula>H128="$"</formula>
    </cfRule>
    <cfRule type="expression" dxfId="26" priority="34" stopIfTrue="1">
      <formula>H128&lt;&gt;#REF!</formula>
    </cfRule>
  </conditionalFormatting>
  <conditionalFormatting sqref="R373 R273 R250 R226 R162">
    <cfRule type="expression" dxfId="25" priority="29" stopIfTrue="1">
      <formula>AND(R162="$",OR(#REF!="Yes",#REF!="No"))</formula>
    </cfRule>
    <cfRule type="expression" priority="30" stopIfTrue="1">
      <formula>R162="$"</formula>
    </cfRule>
    <cfRule type="expression" dxfId="24" priority="31" stopIfTrue="1">
      <formula>R162&lt;&gt;#REF!</formula>
    </cfRule>
  </conditionalFormatting>
  <conditionalFormatting sqref="R425 R423 R418:R419 R416 R408 R390:R391 R386:R387 R368 R366 R331 R283 R269:R270 R241">
    <cfRule type="expression" dxfId="23" priority="26" stopIfTrue="1">
      <formula>AND(R241="$",OR(#REF!="Yes",#REF!="No"))</formula>
    </cfRule>
    <cfRule type="expression" priority="27" stopIfTrue="1">
      <formula>R241="$"</formula>
    </cfRule>
    <cfRule type="expression" dxfId="22" priority="28" stopIfTrue="1">
      <formula>R241&lt;&gt;#REF!</formula>
    </cfRule>
  </conditionalFormatting>
  <conditionalFormatting sqref="R431 R414:R415 R284:R289 R267 R155">
    <cfRule type="expression" dxfId="21" priority="23" stopIfTrue="1">
      <formula>AND(R155="$",OR(#REF!="Yes",#REF!="No"))</formula>
    </cfRule>
    <cfRule type="expression" priority="24" stopIfTrue="1">
      <formula>R155="$"</formula>
    </cfRule>
    <cfRule type="expression" dxfId="20" priority="25" stopIfTrue="1">
      <formula>R155&lt;&gt;#REF!</formula>
    </cfRule>
  </conditionalFormatting>
  <conditionalFormatting sqref="J277:N277">
    <cfRule type="expression" dxfId="19" priority="16" stopIfTrue="1">
      <formula>AND(J277="$",OR(#REF!="Yes",#REF!="No"))</formula>
    </cfRule>
    <cfRule type="expression" priority="17" stopIfTrue="1">
      <formula>J277="$"</formula>
    </cfRule>
    <cfRule type="expression" dxfId="18" priority="18" stopIfTrue="1">
      <formula>J277&lt;&gt;#REF!</formula>
    </cfRule>
  </conditionalFormatting>
  <conditionalFormatting sqref="A277">
    <cfRule type="expression" dxfId="17" priority="22">
      <formula>COUNTA(E277:X277)=0</formula>
    </cfRule>
  </conditionalFormatting>
  <conditionalFormatting sqref="V277">
    <cfRule type="expression" dxfId="16" priority="9" stopIfTrue="1">
      <formula>AND(V277="$",OR(#REF!="Yes",#REF!="No"))</formula>
    </cfRule>
    <cfRule type="expression" priority="10" stopIfTrue="1">
      <formula>V277="$"</formula>
    </cfRule>
    <cfRule type="expression" dxfId="15" priority="11"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21"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29"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13"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49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77"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55"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67"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24"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78"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35"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34"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17"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97"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50"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15"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416</v>
      </c>
      <c r="I1">
        <f>COUNTIF(B6:B200,0)+COUNTIF(E6:E200,0)</f>
        <v>118</v>
      </c>
    </row>
    <row r="2" spans="1:9" x14ac:dyDescent="0.4">
      <c r="A2" s="10" t="s">
        <v>172</v>
      </c>
      <c r="B2" t="s">
        <v>1</v>
      </c>
      <c r="D2" s="10" t="s">
        <v>186</v>
      </c>
      <c r="E2" t="s">
        <v>1</v>
      </c>
    </row>
    <row r="4" spans="1:9" x14ac:dyDescent="0.4">
      <c r="A4" s="10" t="s">
        <v>418</v>
      </c>
      <c r="D4" s="10" t="s">
        <v>418</v>
      </c>
    </row>
    <row r="5" spans="1:9" x14ac:dyDescent="0.4">
      <c r="A5" s="10" t="s">
        <v>319</v>
      </c>
      <c r="B5" t="s">
        <v>86</v>
      </c>
      <c r="D5" s="10" t="s">
        <v>319</v>
      </c>
      <c r="E5" t="s">
        <v>86</v>
      </c>
      <c r="G5" s="10"/>
      <c r="H5" s="10"/>
    </row>
    <row r="6" spans="1:9" x14ac:dyDescent="0.4">
      <c r="A6" t="s">
        <v>862</v>
      </c>
      <c r="B6" s="175"/>
      <c r="D6" t="s">
        <v>5</v>
      </c>
      <c r="E6" s="175">
        <v>1</v>
      </c>
    </row>
    <row r="7" spans="1:9" x14ac:dyDescent="0.4">
      <c r="A7" t="s">
        <v>0</v>
      </c>
      <c r="B7" s="175">
        <v>1</v>
      </c>
      <c r="D7" t="s">
        <v>87</v>
      </c>
      <c r="E7" s="175">
        <v>0</v>
      </c>
    </row>
    <row r="8" spans="1:9" x14ac:dyDescent="0.4">
      <c r="A8" t="s">
        <v>794</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375</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543</v>
      </c>
      <c r="B24" s="175">
        <v>0</v>
      </c>
      <c r="D24" t="s">
        <v>120</v>
      </c>
      <c r="E24" s="175">
        <v>0</v>
      </c>
    </row>
    <row r="25" spans="1:5" x14ac:dyDescent="0.4">
      <c r="A25" t="s">
        <v>23</v>
      </c>
      <c r="B25" s="175">
        <v>0</v>
      </c>
      <c r="D25" t="s">
        <v>43</v>
      </c>
      <c r="E25" s="175">
        <v>0</v>
      </c>
    </row>
    <row r="26" spans="1:5" x14ac:dyDescent="0.4">
      <c r="A26" t="s">
        <v>25</v>
      </c>
      <c r="B26" s="175">
        <v>0</v>
      </c>
      <c r="D26" t="s">
        <v>336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392</v>
      </c>
      <c r="B33" s="175">
        <v>0</v>
      </c>
      <c r="D33" t="s">
        <v>52</v>
      </c>
      <c r="E33" s="175">
        <v>0</v>
      </c>
    </row>
    <row r="34" spans="1:5" x14ac:dyDescent="0.4">
      <c r="A34" t="s">
        <v>393</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339</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744</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380</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798</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799</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383</v>
      </c>
      <c r="B90" s="175">
        <v>0</v>
      </c>
    </row>
    <row r="91" spans="1:2" x14ac:dyDescent="0.4">
      <c r="A91" t="s">
        <v>370</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2019-12-01T17:04:49Z</dcterms:modified>
</cp:coreProperties>
</file>