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D2CBB5CC-537A-4816-A60E-863B6567DA16}" xr6:coauthVersionLast="45" xr6:coauthVersionMax="45" xr10:uidLastSave="{00000000-0000-0000-0000-000000000000}"/>
  <bookViews>
    <workbookView xWindow="-108" yWindow="-108" windowWidth="23256" windowHeight="12576" activeTab="2" xr2:uid="{00000000-000D-0000-FFFF-FFFF00000000}"/>
  </bookViews>
  <sheets>
    <sheet name="要件一覧" sheetId="1" r:id="rId1"/>
    <sheet name="論理データ一覧" sheetId="2" r:id="rId2"/>
    <sheet name="テーブル一覧" sheetId="3" r:id="rId3"/>
    <sheet name="シーケンス一覧" sheetId="4" r:id="rId4"/>
  </sheets>
  <definedNames>
    <definedName name="_xlnm._FilterDatabase" localSheetId="0" hidden="1">要件一覧!$B$3:$O$3</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7" i="3" l="1"/>
  <c r="G90" i="3"/>
  <c r="G91" i="3"/>
  <c r="G87" i="3"/>
  <c r="G88" i="3"/>
  <c r="G89" i="3"/>
  <c r="G86" i="3"/>
  <c r="F85" i="3"/>
  <c r="G74" i="3"/>
  <c r="G69" i="3"/>
  <c r="G70" i="3"/>
  <c r="G71" i="3"/>
  <c r="G72" i="3"/>
  <c r="G73" i="3"/>
  <c r="G68" i="3"/>
  <c r="G66" i="3"/>
  <c r="F65" i="3"/>
  <c r="G56" i="3"/>
  <c r="G42" i="3"/>
  <c r="G55" i="3"/>
  <c r="G54" i="3"/>
  <c r="G53" i="3"/>
  <c r="F52" i="3"/>
  <c r="G39" i="3"/>
  <c r="G40" i="3"/>
  <c r="G41" i="3"/>
  <c r="G38" i="3"/>
  <c r="G37" i="3"/>
  <c r="G36" i="3"/>
  <c r="F35" i="3"/>
  <c r="G28" i="3"/>
  <c r="G27" i="3"/>
  <c r="G26" i="3"/>
  <c r="F25" i="3"/>
  <c r="G19" i="3" l="1"/>
  <c r="G8" i="3"/>
  <c r="G9" i="3"/>
  <c r="G10" i="3"/>
  <c r="G11" i="3"/>
  <c r="G12" i="3"/>
  <c r="G13" i="3"/>
  <c r="G14" i="3"/>
  <c r="G15" i="3"/>
  <c r="G16" i="3"/>
  <c r="G17" i="3"/>
  <c r="G18" i="3"/>
  <c r="G7" i="3"/>
  <c r="F6" i="3"/>
</calcChain>
</file>

<file path=xl/sharedStrings.xml><?xml version="1.0" encoding="utf-8"?>
<sst xmlns="http://schemas.openxmlformats.org/spreadsheetml/2006/main" count="562" uniqueCount="282">
  <si>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</si>
  <si>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</si>
  <si>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</si>
  <si>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</si>
  <si>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</si>
  <si>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</si>
  <si>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</si>
  <si>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</si>
  <si>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</si>
  <si>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</si>
  <si>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</si>
  <si>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</si>
  <si>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</si>
  <si>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</si>
  <si>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</si>
  <si>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</si>
  <si>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</si>
  <si>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</si>
  <si>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</si>
  <si>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</si>
  <si>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</si>
  <si>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</si>
  <si>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</si>
  <si>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</si>
  <si>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</si>
  <si>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</si>
  <si>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</si>
  <si>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</si>
  <si>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</si>
  <si>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</si>
  <si>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</si>
  <si>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</si>
  <si>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</si>
  <si>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</si>
  <si>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</si>
  <si>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</si>
  <si>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</si>
  <si>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</si>
  <si>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</si>
  <si>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</si>
  <si>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</si>
  <si>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</si>
  <si>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</si>
  <si>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</si>
  <si>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</si>
  <si>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</si>
  <si>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</si>
  <si>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</si>
  <si>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</si>
  <si>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</si>
  <si>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</si>
  <si>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</si>
  <si>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</si>
  <si>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</si>
  <si>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</si>
  <si>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</si>
  <si>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</si>
  <si>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</si>
  <si>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</si>
  <si>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</si>
  <si>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</si>
  <si>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</si>
  <si>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</si>
  <si>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</si>
  <si>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</si>
  <si>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</si>
  <si>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</si>
  <si>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</si>
  <si>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</si>
  <si>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</si>
  <si>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</si>
  <si>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</si>
  <si>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</si>
  <si>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</si>
  <si>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</si>
  <si>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</si>
  <si>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</si>
  <si>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</si>
  <si>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</si>
  <si>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</si>
  <si>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</si>
  <si>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</si>
  <si>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</si>
  <si>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</si>
  <si>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</si>
  <si>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</si>
  <si>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</si>
  <si>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</si>
  <si>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</si>
  <si>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</si>
  <si>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</si>
  <si>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</si>
  <si>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</si>
  <si>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</si>
  <si>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</si>
  <si>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</si>
  <si>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</si>
  <si>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</si>
  <si>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</si>
  <si>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</si>
  <si>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</si>
  <si>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</si>
  <si>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</si>
  <si>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</si>
  <si>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</si>
  <si>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</si>
  <si>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</si>
  <si>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</si>
  <si>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</si>
  <si>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</si>
  <si>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</si>
  <si>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</si>
  <si>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</si>
  <si>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</si>
  <si>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</si>
  <si>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</si>
  <si>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</si>
  <si>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</si>
  <si>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</si>
  <si>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</si>
  <si>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</si>
  <si>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</si>
  <si>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</si>
  <si>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</si>
  <si>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</si>
  <si>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</si>
  <si>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</si>
  <si>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</si>
  <si>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</si>
  <si>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</si>
  <si>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</si>
  <si>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</si>
  <si>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</si>
  <si>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</si>
  <si>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</si>
  <si>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</si>
  <si>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</si>
  <si>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</si>
  <si>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</si>
  <si>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</si>
  <si>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</si>
  <si>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</si>
  <si>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・線グラフ+箱ひげ図
(個人単位)
プロジェクト開始からの経過年月×退プロ(顧客起因)確率(信頼区間、信用区間)</t>
    <rPh sb="12" eb="14">
      <t>コジン</t>
    </rPh>
    <rPh sb="38" eb="40">
      <t>コキャク</t>
    </rPh>
    <rPh sb="40" eb="42">
      <t>キイン</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</si>
  <si>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</si>
  <si>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</si>
  <si>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</si>
  <si>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</si>
  <si>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</si>
  <si>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</si>
  <si>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</si>
  <si>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</si>
  <si>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・線グラフ+箱ひげ図
(全体単位)入社経過年月×単金(信頼区間、信用区間)</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</si>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</sst>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1"/>
      <color rgb="FFE3E3E3"/>
      <name val="Consolas"/>
      <family val="3"/>
    </font>
    <font>
      <sz val="11"/>
      <name val="Consolas"/>
      <family val="3"/>
    </font>
    <font>
      <sz val="14"/>
      <color rgb="FF222222"/>
      <name val="Consolas"/>
      <family val="3"/>
    </font>
  </fonts>
  <fills count="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6" fillId="0" borderId="0" xfId="0" applyFont="1" applyAlignment="1">
      <alignment vertical="center"/>
    </xf>
    <xf numFmtId="0" fontId="7" fillId="0" borderId="0" xfId="0" applyFont="1" applyAlignment="1">
      <alignment vertical="center"/>
    </xf>
    <xf numFmtId="0" fontId="0" fillId="4" borderId="1" xfId="0" applyFill="1" applyBorder="1"/>
    <xf numFmtId="0" fontId="8"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0"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1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1" t="s">
        <v>64</v>
      </c>
      <c r="G2" s="31"/>
      <c r="H2" s="31"/>
      <c r="I2" s="31" t="s">
        <v>83</v>
      </c>
      <c r="J2" s="31"/>
      <c r="K2" s="32" t="s">
        <v>76</v>
      </c>
      <c r="L2" s="33"/>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143</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147</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148</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149</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144</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154</v>
      </c>
      <c r="E17" s="3" t="s">
        <v>31</v>
      </c>
      <c r="F17" s="3" t="s">
        <v>54</v>
      </c>
      <c r="G17" s="10" t="s">
        <v>70</v>
      </c>
      <c r="H17" s="10" t="s">
        <v>157</v>
      </c>
      <c r="I17" s="11" t="s">
        <v>37</v>
      </c>
      <c r="J17" s="11" t="s">
        <v>62</v>
      </c>
      <c r="K17" s="10" t="s">
        <v>37</v>
      </c>
      <c r="L17" s="10" t="s">
        <v>62</v>
      </c>
      <c r="M17" s="11" t="s">
        <v>53</v>
      </c>
      <c r="N17" s="11" t="s">
        <v>41</v>
      </c>
      <c r="O17" s="11" t="s">
        <v>53</v>
      </c>
    </row>
    <row r="18" spans="2:15" ht="120.75" customHeight="1">
      <c r="B18" s="16"/>
      <c r="C18" s="8"/>
      <c r="D18" s="4" t="s">
        <v>155</v>
      </c>
      <c r="E18" s="3" t="s">
        <v>30</v>
      </c>
      <c r="F18" s="3" t="s">
        <v>54</v>
      </c>
      <c r="G18" s="10" t="s">
        <v>70</v>
      </c>
      <c r="H18" s="10" t="s">
        <v>156</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159</v>
      </c>
      <c r="H25" s="10" t="s">
        <v>160</v>
      </c>
      <c r="I25" s="11" t="s">
        <v>37</v>
      </c>
      <c r="J25" s="11" t="s">
        <v>37</v>
      </c>
      <c r="K25" s="11" t="s">
        <v>37</v>
      </c>
      <c r="L25" s="11" t="s">
        <v>62</v>
      </c>
      <c r="M25" s="11" t="s">
        <v>40</v>
      </c>
      <c r="N25" s="11" t="s">
        <v>40</v>
      </c>
      <c r="O25" s="10" t="s">
        <v>158</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4"/>
  <sheetViews>
    <sheetView topLeftCell="A10" zoomScale="70" zoomScaleNormal="70" workbookViewId="0">
      <selection activeCell="B8" sqref="B8"/>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176</v>
      </c>
      <c r="D4" s="4" t="s">
        <v>118</v>
      </c>
      <c r="E4" s="4" t="s">
        <v>122</v>
      </c>
    </row>
    <row r="5" spans="1:8" ht="72">
      <c r="A5" s="4">
        <v>2</v>
      </c>
      <c r="B5" s="4" t="s">
        <v>161</v>
      </c>
      <c r="C5" s="3" t="s">
        <v>163</v>
      </c>
      <c r="D5" s="4" t="s">
        <v>118</v>
      </c>
      <c r="E5" s="4" t="s">
        <v>122</v>
      </c>
    </row>
    <row r="6" spans="1:8" ht="126.6" customHeight="1">
      <c r="A6" s="4">
        <v>3</v>
      </c>
      <c r="B6" s="4" t="s">
        <v>162</v>
      </c>
      <c r="C6" s="3" t="s">
        <v>234</v>
      </c>
      <c r="D6" s="4" t="s">
        <v>118</v>
      </c>
      <c r="E6" s="4" t="s">
        <v>62</v>
      </c>
    </row>
    <row r="7" spans="1:8" ht="276.75" customHeight="1">
      <c r="A7" s="4">
        <v>4</v>
      </c>
      <c r="B7" s="4" t="s">
        <v>233</v>
      </c>
      <c r="C7" s="3" t="s">
        <v>235</v>
      </c>
      <c r="D7" s="4" t="s">
        <v>118</v>
      </c>
      <c r="E7" s="4" t="s">
        <v>62</v>
      </c>
    </row>
    <row r="8" spans="1:8" ht="216">
      <c r="A8" s="4">
        <v>5</v>
      </c>
      <c r="B8" s="3" t="s">
        <v>130</v>
      </c>
      <c r="C8" s="3" t="s">
        <v>236</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150</v>
      </c>
      <c r="D11" s="4" t="s">
        <v>119</v>
      </c>
      <c r="E11" s="4" t="s">
        <v>126</v>
      </c>
      <c r="F11" s="29" t="s">
        <v>220</v>
      </c>
    </row>
    <row r="12" spans="1:8" ht="54">
      <c r="A12" s="4">
        <v>9</v>
      </c>
      <c r="B12" s="3" t="s">
        <v>92</v>
      </c>
      <c r="C12" s="3" t="s">
        <v>152</v>
      </c>
      <c r="D12" s="4" t="s">
        <v>119</v>
      </c>
      <c r="E12" s="4" t="s">
        <v>128</v>
      </c>
      <c r="F12" s="29" t="s">
        <v>220</v>
      </c>
    </row>
    <row r="13" spans="1:8" ht="54">
      <c r="A13" s="4">
        <v>10</v>
      </c>
      <c r="B13" s="3" t="s">
        <v>102</v>
      </c>
      <c r="C13" s="3" t="s">
        <v>151</v>
      </c>
      <c r="D13" s="4" t="s">
        <v>119</v>
      </c>
      <c r="E13" s="3" t="s">
        <v>165</v>
      </c>
      <c r="H13" s="4"/>
    </row>
    <row r="14" spans="1:8" ht="36">
      <c r="A14" s="4">
        <v>11</v>
      </c>
      <c r="B14" s="18" t="s">
        <v>114</v>
      </c>
      <c r="C14" s="4" t="s">
        <v>113</v>
      </c>
      <c r="D14" s="4" t="s">
        <v>119</v>
      </c>
      <c r="E14" s="3" t="s">
        <v>129</v>
      </c>
    </row>
    <row r="15" spans="1:8" ht="54">
      <c r="A15" s="4">
        <v>12</v>
      </c>
      <c r="B15" s="16" t="s">
        <v>153</v>
      </c>
      <c r="C15" s="17" t="s">
        <v>142</v>
      </c>
      <c r="D15" s="4" t="s">
        <v>119</v>
      </c>
      <c r="E15" s="17" t="s">
        <v>169</v>
      </c>
    </row>
    <row r="16" spans="1:8" ht="54">
      <c r="A16" s="4">
        <v>13</v>
      </c>
      <c r="B16" s="16" t="s">
        <v>141</v>
      </c>
      <c r="C16" s="17" t="s">
        <v>133</v>
      </c>
      <c r="D16" s="4" t="s">
        <v>119</v>
      </c>
      <c r="E16" s="17" t="s">
        <v>168</v>
      </c>
    </row>
    <row r="17" spans="1:8" ht="92.25" customHeight="1">
      <c r="A17" s="4">
        <v>14</v>
      </c>
      <c r="B17" s="3" t="s">
        <v>103</v>
      </c>
      <c r="C17" s="3" t="s">
        <v>110</v>
      </c>
      <c r="D17" s="4" t="s">
        <v>119</v>
      </c>
      <c r="E17" s="3" t="s">
        <v>164</v>
      </c>
      <c r="H17" s="4"/>
    </row>
    <row r="18" spans="1:8" ht="108">
      <c r="A18" s="4">
        <v>15</v>
      </c>
      <c r="B18" s="3" t="s">
        <v>95</v>
      </c>
      <c r="C18" s="4" t="s">
        <v>111</v>
      </c>
      <c r="D18" s="4" t="s">
        <v>119</v>
      </c>
      <c r="E18" s="3" t="s">
        <v>166</v>
      </c>
    </row>
    <row r="19" spans="1:8" ht="94.5" customHeight="1">
      <c r="A19" s="4">
        <v>16</v>
      </c>
      <c r="B19" s="3" t="s">
        <v>140</v>
      </c>
      <c r="C19" s="3" t="s">
        <v>145</v>
      </c>
      <c r="D19" s="4" t="s">
        <v>119</v>
      </c>
      <c r="E19" s="3" t="s">
        <v>170</v>
      </c>
      <c r="H19" s="4"/>
    </row>
    <row r="20" spans="1:8" ht="72">
      <c r="A20" s="4">
        <v>17</v>
      </c>
      <c r="B20" s="3" t="s">
        <v>101</v>
      </c>
      <c r="C20" s="3" t="s">
        <v>146</v>
      </c>
      <c r="D20" s="4" t="s">
        <v>119</v>
      </c>
      <c r="E20" s="3" t="s">
        <v>127</v>
      </c>
    </row>
    <row r="21" spans="1:8" ht="72">
      <c r="A21" s="4">
        <v>18</v>
      </c>
      <c r="B21" s="3" t="s">
        <v>106</v>
      </c>
      <c r="C21" s="4" t="s">
        <v>113</v>
      </c>
      <c r="D21" s="4" t="s">
        <v>119</v>
      </c>
      <c r="E21" s="3" t="s">
        <v>172</v>
      </c>
    </row>
    <row r="22" spans="1:8" ht="72">
      <c r="A22" s="4">
        <v>19</v>
      </c>
      <c r="B22" s="3" t="s">
        <v>104</v>
      </c>
      <c r="C22" s="3" t="s">
        <v>152</v>
      </c>
      <c r="D22" s="4" t="s">
        <v>119</v>
      </c>
      <c r="E22" s="3" t="s">
        <v>173</v>
      </c>
    </row>
    <row r="23" spans="1:8" ht="148.5" customHeight="1">
      <c r="A23" s="4">
        <v>20</v>
      </c>
      <c r="B23" s="3" t="s">
        <v>107</v>
      </c>
      <c r="C23" s="4" t="s">
        <v>132</v>
      </c>
      <c r="D23" s="4" t="s">
        <v>119</v>
      </c>
      <c r="E23" s="3" t="s">
        <v>167</v>
      </c>
    </row>
    <row r="24" spans="1:8" ht="90">
      <c r="A24" s="4">
        <v>21</v>
      </c>
      <c r="B24" s="16" t="s">
        <v>171</v>
      </c>
      <c r="C24" s="16" t="s">
        <v>175</v>
      </c>
      <c r="D24" s="16"/>
      <c r="E24" s="17" t="s">
        <v>174</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B4:G94"/>
  <sheetViews>
    <sheetView tabSelected="1" topLeftCell="A76" zoomScaleNormal="100" workbookViewId="0">
      <selection activeCell="J79" sqref="J79"/>
    </sheetView>
  </sheetViews>
  <sheetFormatPr defaultRowHeight="18"/>
  <cols>
    <col min="2" max="2" width="38.796875" customWidth="1"/>
    <col min="3" max="3" width="21.3984375" customWidth="1"/>
    <col min="4" max="4" width="17.09765625" customWidth="1"/>
    <col min="5" max="5" width="42.796875" customWidth="1"/>
    <col min="9" max="9" width="9" customWidth="1"/>
  </cols>
  <sheetData>
    <row r="4" spans="2:7">
      <c r="B4" s="27" t="s">
        <v>52</v>
      </c>
      <c r="C4" s="16" t="s">
        <v>179</v>
      </c>
    </row>
    <row r="6" spans="2:7">
      <c r="B6" s="27" t="s">
        <v>177</v>
      </c>
      <c r="C6" s="27" t="s">
        <v>178</v>
      </c>
      <c r="D6" s="27" t="s">
        <v>204</v>
      </c>
      <c r="E6" s="27" t="s">
        <v>217</v>
      </c>
      <c r="F6" t="str">
        <f>"CREATE TABLE IF NOT EXISTS  " &amp;    C4&amp;" ("</f>
        <v>CREATE TABLE IF NOT EXISTS  member_hist_info (</v>
      </c>
    </row>
    <row r="7" spans="2:7">
      <c r="B7" s="16" t="s">
        <v>205</v>
      </c>
      <c r="C7" s="16" t="s">
        <v>180</v>
      </c>
      <c r="D7" s="16" t="s">
        <v>188</v>
      </c>
      <c r="E7" s="16"/>
      <c r="G7" t="str">
        <f>C7 &amp; " " &amp; D7 &amp; ","</f>
        <v>tbl_id serial ,</v>
      </c>
    </row>
    <row r="8" spans="2:7">
      <c r="B8" s="16" t="s">
        <v>206</v>
      </c>
      <c r="C8" s="16" t="s">
        <v>181</v>
      </c>
      <c r="D8" s="16" t="s">
        <v>219</v>
      </c>
      <c r="E8" s="16"/>
      <c r="G8" t="str">
        <f t="shared" ref="G8:G18" si="0">C8 &amp; " " &amp; D8 &amp; ","</f>
        <v>member_id text,</v>
      </c>
    </row>
    <row r="9" spans="2:7">
      <c r="B9" s="16" t="s">
        <v>207</v>
      </c>
      <c r="C9" s="16" t="s">
        <v>182</v>
      </c>
      <c r="D9" s="16" t="s">
        <v>189</v>
      </c>
      <c r="E9" s="16"/>
      <c r="G9" t="str">
        <f t="shared" si="0"/>
        <v>start_date date,</v>
      </c>
    </row>
    <row r="10" spans="2:7">
      <c r="B10" s="16" t="s">
        <v>208</v>
      </c>
      <c r="C10" s="16" t="s">
        <v>183</v>
      </c>
      <c r="D10" s="16" t="s">
        <v>219</v>
      </c>
      <c r="E10" s="16"/>
      <c r="G10" t="str">
        <f t="shared" si="0"/>
        <v>name text,</v>
      </c>
    </row>
    <row r="11" spans="2:7">
      <c r="B11" s="16" t="s">
        <v>209</v>
      </c>
      <c r="C11" s="16" t="s">
        <v>184</v>
      </c>
      <c r="D11" s="16" t="s">
        <v>189</v>
      </c>
      <c r="E11" s="16"/>
      <c r="G11" t="str">
        <f t="shared" si="0"/>
        <v>enter_date date,</v>
      </c>
    </row>
    <row r="12" spans="2:7">
      <c r="B12" s="16" t="s">
        <v>210</v>
      </c>
      <c r="C12" s="16" t="s">
        <v>185</v>
      </c>
      <c r="D12" s="16" t="s">
        <v>190</v>
      </c>
      <c r="E12" s="16"/>
      <c r="G12" t="str">
        <f t="shared" si="0"/>
        <v>enter_old smallint,</v>
      </c>
    </row>
    <row r="13" spans="2:7">
      <c r="B13" s="16" t="s">
        <v>211</v>
      </c>
      <c r="C13" s="16" t="s">
        <v>192</v>
      </c>
      <c r="D13" s="16" t="s">
        <v>196</v>
      </c>
      <c r="E13" s="16" t="s">
        <v>197</v>
      </c>
      <c r="G13" t="str">
        <f t="shared" si="0"/>
        <v>status smallint ,</v>
      </c>
    </row>
    <row r="14" spans="2:7">
      <c r="B14" s="16" t="s">
        <v>218</v>
      </c>
      <c r="C14" s="17" t="s">
        <v>191</v>
      </c>
      <c r="D14" s="16" t="s">
        <v>189</v>
      </c>
      <c r="E14" s="16"/>
      <c r="G14" t="str">
        <f t="shared" si="0"/>
        <v>retirement_date date,</v>
      </c>
    </row>
    <row r="15" spans="2:7">
      <c r="B15" s="16" t="s">
        <v>212</v>
      </c>
      <c r="C15" s="16" t="s">
        <v>194</v>
      </c>
      <c r="D15" s="16" t="s">
        <v>190</v>
      </c>
      <c r="E15" s="16" t="s">
        <v>198</v>
      </c>
      <c r="G15" t="str">
        <f t="shared" si="0"/>
        <v>retirement_type smallint,</v>
      </c>
    </row>
    <row r="16" spans="2:7">
      <c r="B16" s="16" t="s">
        <v>213</v>
      </c>
      <c r="C16" s="16" t="s">
        <v>186</v>
      </c>
      <c r="D16" s="16" t="s">
        <v>190</v>
      </c>
      <c r="E16" s="16" t="s">
        <v>199</v>
      </c>
      <c r="G16" t="str">
        <f t="shared" si="0"/>
        <v>sex smallint,</v>
      </c>
    </row>
    <row r="17" spans="2:7">
      <c r="B17" s="16" t="s">
        <v>214</v>
      </c>
      <c r="C17" s="16" t="s">
        <v>187</v>
      </c>
      <c r="D17" s="16" t="s">
        <v>190</v>
      </c>
      <c r="E17" s="16" t="s">
        <v>200</v>
      </c>
      <c r="G17" t="str">
        <f t="shared" si="0"/>
        <v>flesh_or_not smallint,</v>
      </c>
    </row>
    <row r="18" spans="2:7">
      <c r="B18" s="16" t="s">
        <v>215</v>
      </c>
      <c r="C18" s="16" t="s">
        <v>193</v>
      </c>
      <c r="D18" s="16" t="s">
        <v>190</v>
      </c>
      <c r="E18" s="16" t="s">
        <v>201</v>
      </c>
      <c r="G18" t="str">
        <f t="shared" si="0"/>
        <v>department smallint,</v>
      </c>
    </row>
    <row r="19" spans="2:7">
      <c r="B19" s="16" t="s">
        <v>216</v>
      </c>
      <c r="C19" s="16" t="s">
        <v>195</v>
      </c>
      <c r="D19" s="16" t="s">
        <v>202</v>
      </c>
      <c r="E19" s="16" t="s">
        <v>203</v>
      </c>
      <c r="G19" t="str">
        <f>C19 &amp; " " &amp; D19 &amp; ");"</f>
        <v>position smallint);</v>
      </c>
    </row>
    <row r="21" spans="2:7" ht="72">
      <c r="B21" s="30" t="s">
        <v>221</v>
      </c>
    </row>
    <row r="22" spans="2:7">
      <c r="B22" s="28"/>
    </row>
    <row r="23" spans="2:7">
      <c r="B23" s="27" t="s">
        <v>161</v>
      </c>
      <c r="C23" s="16" t="s">
        <v>222</v>
      </c>
    </row>
    <row r="25" spans="2:7">
      <c r="B25" s="27" t="s">
        <v>177</v>
      </c>
      <c r="C25" s="27" t="s">
        <v>178</v>
      </c>
      <c r="D25" s="27" t="s">
        <v>204</v>
      </c>
      <c r="E25" s="27" t="s">
        <v>217</v>
      </c>
      <c r="F25" t="str">
        <f>"CREATE TABLE IF NOT EXISTS  " &amp;    C23&amp;" ("</f>
        <v>CREATE TABLE IF NOT EXISTS  client_info (</v>
      </c>
    </row>
    <row r="26" spans="2:7">
      <c r="B26" s="16" t="s">
        <v>205</v>
      </c>
      <c r="C26" s="16" t="s">
        <v>180</v>
      </c>
      <c r="D26" s="16" t="s">
        <v>188</v>
      </c>
      <c r="E26" s="16"/>
      <c r="G26" t="str">
        <f>C26 &amp; " " &amp; D26 &amp; ","</f>
        <v>tbl_id serial ,</v>
      </c>
    </row>
    <row r="27" spans="2:7">
      <c r="B27" s="16" t="s">
        <v>224</v>
      </c>
      <c r="C27" s="16" t="s">
        <v>223</v>
      </c>
      <c r="D27" s="16" t="s">
        <v>219</v>
      </c>
      <c r="E27" s="16"/>
      <c r="G27" t="str">
        <f t="shared" ref="G27" si="1">C27 &amp; " " &amp; D27 &amp; ","</f>
        <v>client_id text,</v>
      </c>
    </row>
    <row r="28" spans="2:7">
      <c r="B28" s="16" t="s">
        <v>225</v>
      </c>
      <c r="C28" s="16" t="s">
        <v>226</v>
      </c>
      <c r="D28" s="16" t="s">
        <v>219</v>
      </c>
      <c r="E28" s="16"/>
      <c r="G28" t="str">
        <f>C28 &amp; " " &amp; D28 &amp; ");"</f>
        <v>client_name text);</v>
      </c>
    </row>
    <row r="30" spans="2:7">
      <c r="B30" s="28" t="s">
        <v>272</v>
      </c>
    </row>
    <row r="31" spans="2:7">
      <c r="B31" s="28"/>
    </row>
    <row r="33" spans="2:7">
      <c r="B33" s="27" t="s">
        <v>162</v>
      </c>
      <c r="C33" s="16" t="s">
        <v>227</v>
      </c>
    </row>
    <row r="35" spans="2:7">
      <c r="B35" s="27" t="s">
        <v>177</v>
      </c>
      <c r="C35" s="27" t="s">
        <v>178</v>
      </c>
      <c r="D35" s="27" t="s">
        <v>204</v>
      </c>
      <c r="E35" s="27" t="s">
        <v>217</v>
      </c>
      <c r="F35" t="str">
        <f>"CREATE TABLE IF NOT EXISTS  " &amp;    C33&amp;" ("</f>
        <v>CREATE TABLE IF NOT EXISTS  project_info (</v>
      </c>
    </row>
    <row r="36" spans="2:7">
      <c r="B36" s="16" t="s">
        <v>205</v>
      </c>
      <c r="C36" s="16" t="s">
        <v>180</v>
      </c>
      <c r="D36" s="16" t="s">
        <v>188</v>
      </c>
      <c r="E36" s="16"/>
      <c r="G36" t="str">
        <f>C36 &amp; " " &amp; D36 &amp; ","</f>
        <v>tbl_id serial ,</v>
      </c>
    </row>
    <row r="37" spans="2:7">
      <c r="B37" s="16" t="s">
        <v>228</v>
      </c>
      <c r="C37" s="16" t="s">
        <v>231</v>
      </c>
      <c r="D37" s="16" t="s">
        <v>219</v>
      </c>
      <c r="E37" s="16"/>
      <c r="G37" t="str">
        <f t="shared" ref="G37:G41" si="2">C37 &amp; " " &amp; D37 &amp; ","</f>
        <v>project_id text,</v>
      </c>
    </row>
    <row r="38" spans="2:7">
      <c r="B38" s="16" t="s">
        <v>229</v>
      </c>
      <c r="C38" s="16" t="s">
        <v>232</v>
      </c>
      <c r="D38" s="16" t="s">
        <v>219</v>
      </c>
      <c r="E38" s="16"/>
      <c r="G38" t="str">
        <f t="shared" si="2"/>
        <v>project_name text,</v>
      </c>
    </row>
    <row r="39" spans="2:7">
      <c r="B39" s="16" t="s">
        <v>230</v>
      </c>
      <c r="C39" s="16" t="s">
        <v>223</v>
      </c>
      <c r="D39" s="16" t="s">
        <v>219</v>
      </c>
      <c r="E39" s="16"/>
      <c r="G39" t="str">
        <f t="shared" si="2"/>
        <v>client_id text,</v>
      </c>
    </row>
    <row r="40" spans="2:7">
      <c r="B40" s="16" t="s">
        <v>207</v>
      </c>
      <c r="C40" s="16" t="s">
        <v>182</v>
      </c>
      <c r="D40" s="16" t="s">
        <v>189</v>
      </c>
      <c r="E40" s="16"/>
      <c r="G40" t="str">
        <f t="shared" si="2"/>
        <v>start_date date,</v>
      </c>
    </row>
    <row r="41" spans="2:7">
      <c r="B41" s="16" t="s">
        <v>238</v>
      </c>
      <c r="C41" s="16" t="s">
        <v>239</v>
      </c>
      <c r="D41" s="16" t="s">
        <v>189</v>
      </c>
      <c r="E41" s="16"/>
      <c r="G41" t="str">
        <f t="shared" si="2"/>
        <v>end_date date,</v>
      </c>
    </row>
    <row r="42" spans="2:7">
      <c r="B42" s="16" t="s">
        <v>237</v>
      </c>
      <c r="C42" s="16" t="s">
        <v>240</v>
      </c>
      <c r="D42" s="16" t="s">
        <v>190</v>
      </c>
      <c r="E42" s="16" t="s">
        <v>274</v>
      </c>
      <c r="G42" t="str">
        <f>C42 &amp; " " &amp; D42 &amp; ");"</f>
        <v>project_status smallint);</v>
      </c>
    </row>
    <row r="44" spans="2:7">
      <c r="B44" s="28" t="s">
        <v>273</v>
      </c>
    </row>
    <row r="45" spans="2:7">
      <c r="B45" s="28" t="s">
        <v>275</v>
      </c>
    </row>
    <row r="50" spans="2:7">
      <c r="B50" s="27" t="s">
        <v>241</v>
      </c>
      <c r="C50" s="16" t="s">
        <v>243</v>
      </c>
    </row>
    <row r="52" spans="2:7">
      <c r="B52" s="27" t="s">
        <v>177</v>
      </c>
      <c r="C52" s="27" t="s">
        <v>178</v>
      </c>
      <c r="D52" s="27" t="s">
        <v>204</v>
      </c>
      <c r="E52" s="27" t="s">
        <v>217</v>
      </c>
      <c r="F52" t="str">
        <f>"CREATE TABLE IF NOT EXISTS  " &amp;    C50&amp;" ("</f>
        <v>CREATE TABLE IF NOT EXISTS  project_member_num_info (</v>
      </c>
    </row>
    <row r="53" spans="2:7">
      <c r="B53" s="16" t="s">
        <v>205</v>
      </c>
      <c r="C53" s="16" t="s">
        <v>180</v>
      </c>
      <c r="D53" s="16" t="s">
        <v>188</v>
      </c>
      <c r="E53" s="16"/>
      <c r="G53" t="str">
        <f>C53 &amp; " " &amp; D53 &amp; ","</f>
        <v>tbl_id serial ,</v>
      </c>
    </row>
    <row r="54" spans="2:7">
      <c r="B54" s="16" t="s">
        <v>228</v>
      </c>
      <c r="C54" s="16" t="s">
        <v>231</v>
      </c>
      <c r="D54" s="16" t="s">
        <v>219</v>
      </c>
      <c r="E54" s="16"/>
      <c r="G54" t="str">
        <f t="shared" ref="G54" si="3">C54 &amp; " " &amp; D54 &amp; ","</f>
        <v>project_id text,</v>
      </c>
    </row>
    <row r="55" spans="2:7">
      <c r="B55" s="16" t="s">
        <v>263</v>
      </c>
      <c r="C55" s="16" t="s">
        <v>264</v>
      </c>
      <c r="D55" s="16" t="s">
        <v>190</v>
      </c>
      <c r="E55" s="16"/>
      <c r="G55" t="str">
        <f>C55 &amp; " " &amp; D55 &amp; ","</f>
        <v>project_months smallint,</v>
      </c>
    </row>
    <row r="56" spans="2:7">
      <c r="B56" s="16" t="s">
        <v>242</v>
      </c>
      <c r="C56" s="16" t="s">
        <v>244</v>
      </c>
      <c r="D56" s="16" t="s">
        <v>190</v>
      </c>
      <c r="E56" s="16"/>
      <c r="G56" t="str">
        <f>C56 &amp; " " &amp; D56 &amp; ");"</f>
        <v>member_num smallint);</v>
      </c>
    </row>
    <row r="58" spans="2:7">
      <c r="B58" s="28" t="s">
        <v>276</v>
      </c>
    </row>
    <row r="63" spans="2:7">
      <c r="B63" s="27" t="s">
        <v>245</v>
      </c>
      <c r="C63" s="16" t="s">
        <v>246</v>
      </c>
    </row>
    <row r="65" spans="2:7">
      <c r="B65" s="27" t="s">
        <v>177</v>
      </c>
      <c r="C65" s="27" t="s">
        <v>178</v>
      </c>
      <c r="D65" s="27" t="s">
        <v>204</v>
      </c>
      <c r="E65" s="27" t="s">
        <v>217</v>
      </c>
      <c r="F65" t="str">
        <f>"CREATE TABLE IF NOT EXISTS  " &amp;    C63&amp;" ("</f>
        <v>CREATE TABLE IF NOT EXISTS  project_enrolled_hist_info (</v>
      </c>
    </row>
    <row r="66" spans="2:7">
      <c r="B66" s="16" t="s">
        <v>205</v>
      </c>
      <c r="C66" s="16" t="s">
        <v>180</v>
      </c>
      <c r="D66" s="16" t="s">
        <v>188</v>
      </c>
      <c r="E66" s="16"/>
      <c r="G66" t="str">
        <f>C66 &amp; " " &amp; D66 &amp; ","</f>
        <v>tbl_id serial ,</v>
      </c>
    </row>
    <row r="67" spans="2:7">
      <c r="B67" s="16" t="s">
        <v>261</v>
      </c>
      <c r="C67" s="16" t="s">
        <v>262</v>
      </c>
      <c r="D67" s="16" t="s">
        <v>219</v>
      </c>
      <c r="E67" s="16"/>
      <c r="G67" t="str">
        <f t="shared" ref="G67:G73" si="4">C67 &amp; " " &amp; D67 &amp; ","</f>
        <v>enrolled_hist_id text,</v>
      </c>
    </row>
    <row r="68" spans="2:7">
      <c r="B68" s="16" t="s">
        <v>206</v>
      </c>
      <c r="C68" s="16" t="s">
        <v>181</v>
      </c>
      <c r="D68" s="16" t="s">
        <v>219</v>
      </c>
      <c r="E68" s="16"/>
      <c r="G68" t="str">
        <f t="shared" si="4"/>
        <v>member_id text,</v>
      </c>
    </row>
    <row r="69" spans="2:7">
      <c r="B69" s="16" t="s">
        <v>228</v>
      </c>
      <c r="C69" s="16" t="s">
        <v>231</v>
      </c>
      <c r="D69" s="16" t="s">
        <v>219</v>
      </c>
      <c r="E69" s="16"/>
      <c r="G69" t="str">
        <f t="shared" si="4"/>
        <v>project_id text,</v>
      </c>
    </row>
    <row r="70" spans="2:7">
      <c r="B70" s="16" t="s">
        <v>251</v>
      </c>
      <c r="C70" s="16" t="s">
        <v>252</v>
      </c>
      <c r="D70" s="16" t="s">
        <v>190</v>
      </c>
      <c r="E70" s="16"/>
      <c r="G70" t="str">
        <f t="shared" si="4"/>
        <v>branch_num smallint,</v>
      </c>
    </row>
    <row r="71" spans="2:7">
      <c r="B71" s="16" t="s">
        <v>247</v>
      </c>
      <c r="C71" s="16" t="s">
        <v>249</v>
      </c>
      <c r="D71" s="16" t="s">
        <v>189</v>
      </c>
      <c r="E71" s="16"/>
      <c r="G71" t="str">
        <f t="shared" si="4"/>
        <v>join_date date,</v>
      </c>
    </row>
    <row r="72" spans="2:7">
      <c r="B72" s="16" t="s">
        <v>248</v>
      </c>
      <c r="C72" s="16" t="s">
        <v>250</v>
      </c>
      <c r="D72" s="16" t="s">
        <v>189</v>
      </c>
      <c r="E72" s="16"/>
      <c r="G72" t="str">
        <f t="shared" si="4"/>
        <v>stop_date date,</v>
      </c>
    </row>
    <row r="73" spans="2:7">
      <c r="B73" s="16" t="s">
        <v>253</v>
      </c>
      <c r="C73" s="16" t="s">
        <v>254</v>
      </c>
      <c r="D73" s="16" t="s">
        <v>190</v>
      </c>
      <c r="E73" s="16" t="s">
        <v>255</v>
      </c>
      <c r="G73" t="str">
        <f t="shared" si="4"/>
        <v>stop_type smallint,</v>
      </c>
    </row>
    <row r="74" spans="2:7">
      <c r="B74" s="16" t="s">
        <v>256</v>
      </c>
      <c r="C74" s="16" t="s">
        <v>257</v>
      </c>
      <c r="D74" s="16" t="s">
        <v>190</v>
      </c>
      <c r="E74" s="16" t="s">
        <v>258</v>
      </c>
      <c r="G74" t="str">
        <f>C74 &amp; " " &amp; D74 &amp; ");"</f>
        <v>enrolled_status smallint);</v>
      </c>
    </row>
    <row r="75" spans="2:7">
      <c r="B75" s="34"/>
      <c r="C75" s="34"/>
      <c r="D75" s="34"/>
      <c r="E75" s="34"/>
    </row>
    <row r="76" spans="2:7">
      <c r="B76" s="28" t="s">
        <v>277</v>
      </c>
      <c r="C76" s="34"/>
      <c r="D76" s="34"/>
      <c r="E76" s="34"/>
    </row>
    <row r="77" spans="2:7">
      <c r="B77" s="28" t="s">
        <v>279</v>
      </c>
      <c r="C77" s="34"/>
      <c r="D77" s="34"/>
      <c r="E77" s="34"/>
    </row>
    <row r="78" spans="2:7">
      <c r="B78" s="28" t="s">
        <v>278</v>
      </c>
      <c r="C78" s="34"/>
      <c r="D78" s="34"/>
      <c r="E78" s="34"/>
    </row>
    <row r="79" spans="2:7">
      <c r="B79" s="34"/>
      <c r="C79" s="34"/>
      <c r="D79" s="34"/>
      <c r="E79" s="34"/>
    </row>
    <row r="80" spans="2:7">
      <c r="B80" s="34"/>
      <c r="C80" s="34"/>
      <c r="D80" s="34"/>
      <c r="E80" s="34"/>
    </row>
    <row r="81" spans="2:7">
      <c r="B81" s="34"/>
      <c r="C81" s="34"/>
      <c r="D81" s="34"/>
      <c r="E81" s="34"/>
    </row>
    <row r="83" spans="2:7">
      <c r="B83" s="27" t="s">
        <v>259</v>
      </c>
      <c r="C83" s="16" t="s">
        <v>260</v>
      </c>
    </row>
    <row r="85" spans="2:7">
      <c r="B85" s="27" t="s">
        <v>177</v>
      </c>
      <c r="C85" s="27" t="s">
        <v>178</v>
      </c>
      <c r="D85" s="27" t="s">
        <v>204</v>
      </c>
      <c r="E85" s="27" t="s">
        <v>217</v>
      </c>
      <c r="F85" t="str">
        <f>"CREATE TABLE IF NOT EXISTS  " &amp;    C83&amp;" ("</f>
        <v>CREATE TABLE IF NOT EXISTS  price_transition_info (</v>
      </c>
    </row>
    <row r="86" spans="2:7">
      <c r="B86" s="16" t="s">
        <v>205</v>
      </c>
      <c r="C86" s="16" t="s">
        <v>180</v>
      </c>
      <c r="D86" s="16" t="s">
        <v>188</v>
      </c>
      <c r="E86" s="16"/>
      <c r="G86" t="str">
        <f>C86 &amp; " " &amp; D86 &amp; ","</f>
        <v>tbl_id serial ,</v>
      </c>
    </row>
    <row r="87" spans="2:7">
      <c r="B87" s="16" t="s">
        <v>206</v>
      </c>
      <c r="C87" s="16" t="s">
        <v>181</v>
      </c>
      <c r="D87" s="16" t="s">
        <v>219</v>
      </c>
      <c r="E87" s="16"/>
      <c r="G87" t="str">
        <f t="shared" ref="G87:G90" si="5">C87 &amp; " " &amp; D87 &amp; ","</f>
        <v>member_id text,</v>
      </c>
    </row>
    <row r="88" spans="2:7">
      <c r="B88" s="16" t="s">
        <v>267</v>
      </c>
      <c r="C88" s="16" t="s">
        <v>268</v>
      </c>
      <c r="D88" s="16" t="s">
        <v>190</v>
      </c>
      <c r="E88" s="16"/>
      <c r="G88" t="str">
        <f t="shared" si="5"/>
        <v>menber_months smallint,</v>
      </c>
    </row>
    <row r="89" spans="2:7">
      <c r="B89" s="16" t="s">
        <v>261</v>
      </c>
      <c r="C89" s="16" t="s">
        <v>262</v>
      </c>
      <c r="D89" s="16" t="s">
        <v>219</v>
      </c>
      <c r="E89" s="16"/>
      <c r="G89" t="str">
        <f t="shared" si="5"/>
        <v>enrolled_hist_id text,</v>
      </c>
    </row>
    <row r="90" spans="2:7">
      <c r="B90" s="16" t="s">
        <v>265</v>
      </c>
      <c r="C90" s="16" t="s">
        <v>266</v>
      </c>
      <c r="D90" s="16" t="s">
        <v>189</v>
      </c>
      <c r="E90" s="16"/>
      <c r="G90" t="str">
        <f t="shared" si="5"/>
        <v>price_start_date date,</v>
      </c>
    </row>
    <row r="91" spans="2:7">
      <c r="B91" s="16" t="s">
        <v>269</v>
      </c>
      <c r="C91" s="16" t="s">
        <v>271</v>
      </c>
      <c r="D91" s="16" t="s">
        <v>270</v>
      </c>
      <c r="E91" s="16"/>
      <c r="G91" t="str">
        <f>C91 &amp; " " &amp; D91 &amp; ");"</f>
        <v>price integer);</v>
      </c>
    </row>
    <row r="93" spans="2:7">
      <c r="B93" t="s">
        <v>280</v>
      </c>
    </row>
    <row r="94" spans="2:7">
      <c r="B94" t="s">
        <v>281</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2471-9E69-461E-B40F-5F4AED3CC3D8}">
  <dimension ref="B12:B17"/>
  <sheetViews>
    <sheetView zoomScale="115" zoomScaleNormal="115" workbookViewId="0">
      <selection activeCell="B4" sqref="B4:E19"/>
    </sheetView>
  </sheetViews>
  <sheetFormatPr defaultRowHeight="18"/>
  <cols>
    <col min="2" max="2" width="26.3984375" customWidth="1"/>
    <col min="3" max="3" width="26.59765625" customWidth="1"/>
  </cols>
  <sheetData>
    <row r="12" spans="2:2">
      <c r="B12" s="26"/>
    </row>
    <row r="13" spans="2:2">
      <c r="B13" s="26"/>
    </row>
    <row r="14" spans="2:2">
      <c r="B14" s="26"/>
    </row>
    <row r="15" spans="2:2">
      <c r="B15" s="26"/>
    </row>
    <row r="16" spans="2:2">
      <c r="B16" s="26"/>
    </row>
    <row r="17" spans="2:2">
      <c r="B17" s="25"/>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要件一覧</vt:lpstr>
      <vt:lpstr>論理データ一覧</vt:lpstr>
      <vt:lpstr>テーブル一覧</vt:lpstr>
      <vt:lpstr>シーケンス一覧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2020-09-26T23:28:36Z</dcterms:modified>
</cp:coreProperties>
</file>