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ascha Meyer\shard-payout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C889AC74_BC82_49E8_BA01_AB64462BFCF2_.wvu.Cols" localSheetId="0" hidden="1">Sheet1!$C:$D,Sheet1!$F:$G,Sheet1!$K:$K</definedName>
  </definedNames>
  <calcPr calcId="162913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S15" i="1"/>
  <c r="R15" i="1"/>
  <c r="Q15" i="1"/>
  <c r="P15" i="1"/>
  <c r="O15" i="1"/>
  <c r="N15" i="1"/>
  <c r="M15" i="1"/>
  <c r="L15" i="1"/>
  <c r="H15" i="1"/>
  <c r="W16" i="1"/>
  <c r="V16" i="1"/>
  <c r="U16" i="1"/>
  <c r="T16" i="1"/>
  <c r="S16" i="1"/>
  <c r="R16" i="1"/>
  <c r="Q16" i="1"/>
  <c r="P16" i="1"/>
  <c r="O16" i="1"/>
  <c r="N16" i="1"/>
  <c r="M16" i="1"/>
  <c r="L16" i="1"/>
  <c r="H16" i="1"/>
  <c r="W14" i="1"/>
  <c r="V14" i="1"/>
  <c r="U14" i="1"/>
  <c r="T14" i="1"/>
  <c r="S14" i="1"/>
  <c r="R14" i="1"/>
  <c r="Q14" i="1"/>
  <c r="P14" i="1"/>
  <c r="O14" i="1"/>
  <c r="N14" i="1"/>
  <c r="M14" i="1"/>
  <c r="L14" i="1"/>
  <c r="H14" i="1"/>
  <c r="H7" i="1"/>
  <c r="L7" i="1"/>
  <c r="M7" i="1"/>
  <c r="N7" i="1"/>
  <c r="O7" i="1"/>
  <c r="P7" i="1"/>
  <c r="Q7" i="1"/>
  <c r="R7" i="1"/>
  <c r="S7" i="1"/>
  <c r="T7" i="1"/>
  <c r="U7" i="1"/>
  <c r="V7" i="1"/>
  <c r="W7" i="1"/>
  <c r="H2" i="1"/>
  <c r="H3" i="1"/>
  <c r="L3" i="1"/>
  <c r="M3" i="1"/>
  <c r="N3" i="1"/>
  <c r="O3" i="1"/>
  <c r="P3" i="1"/>
  <c r="Q3" i="1"/>
  <c r="R3" i="1"/>
  <c r="S3" i="1"/>
  <c r="T3" i="1"/>
  <c r="U3" i="1"/>
  <c r="V3" i="1"/>
  <c r="W3" i="1"/>
  <c r="M4" i="1" l="1"/>
  <c r="M5" i="1"/>
  <c r="M6" i="1"/>
  <c r="M8" i="1"/>
  <c r="M9" i="1"/>
  <c r="M10" i="1"/>
  <c r="M11" i="1"/>
  <c r="M12" i="1"/>
  <c r="M13" i="1"/>
  <c r="M2" i="1"/>
  <c r="M1" i="1"/>
  <c r="L10" i="1" l="1"/>
  <c r="N10" i="1"/>
  <c r="O10" i="1"/>
  <c r="P10" i="1"/>
  <c r="L2" i="1" l="1"/>
  <c r="P2" i="1"/>
  <c r="O2" i="1"/>
  <c r="N2" i="1"/>
  <c r="L4" i="1"/>
  <c r="L5" i="1"/>
  <c r="L6" i="1"/>
  <c r="L8" i="1"/>
  <c r="L9" i="1"/>
  <c r="L11" i="1"/>
  <c r="L12" i="1"/>
  <c r="L13" i="1"/>
  <c r="P13" i="1" l="1"/>
  <c r="O13" i="1"/>
  <c r="N13" i="1"/>
  <c r="P12" i="1"/>
  <c r="O12" i="1"/>
  <c r="N12" i="1"/>
  <c r="P11" i="1"/>
  <c r="O11" i="1"/>
  <c r="N11" i="1"/>
  <c r="P9" i="1"/>
  <c r="O9" i="1"/>
  <c r="N9" i="1"/>
  <c r="P8" i="1"/>
  <c r="O8" i="1"/>
  <c r="N8" i="1"/>
  <c r="P6" i="1"/>
  <c r="O6" i="1"/>
  <c r="N6" i="1"/>
  <c r="P5" i="1"/>
  <c r="O5" i="1"/>
  <c r="N5" i="1"/>
  <c r="P4" i="1"/>
  <c r="O4" i="1"/>
  <c r="N4" i="1"/>
  <c r="B12" i="2" l="1"/>
  <c r="B11" i="2"/>
  <c r="B10" i="2"/>
  <c r="B9" i="2"/>
  <c r="B8" i="2"/>
  <c r="B7" i="2"/>
  <c r="B6" i="2"/>
  <c r="Q10" i="1" l="1"/>
  <c r="Q2" i="1"/>
  <c r="R10" i="1"/>
  <c r="R2" i="1"/>
  <c r="S10" i="1"/>
  <c r="S2" i="1"/>
  <c r="T10" i="1"/>
  <c r="T2" i="1"/>
  <c r="U10" i="1"/>
  <c r="U2" i="1"/>
  <c r="V10" i="1"/>
  <c r="V2" i="1"/>
  <c r="W10" i="1"/>
  <c r="W2" i="1"/>
  <c r="A6" i="2"/>
  <c r="Q4" i="1"/>
  <c r="Q9" i="1"/>
  <c r="Q6" i="1"/>
  <c r="Q12" i="1"/>
  <c r="Q8" i="1"/>
  <c r="Q13" i="1"/>
  <c r="Q11" i="1"/>
  <c r="Q5" i="1"/>
  <c r="A7" i="2"/>
  <c r="R4" i="1"/>
  <c r="R9" i="1"/>
  <c r="R6" i="1"/>
  <c r="R12" i="1"/>
  <c r="R8" i="1"/>
  <c r="R13" i="1"/>
  <c r="R5" i="1"/>
  <c r="R11" i="1"/>
  <c r="A8" i="2"/>
  <c r="S9" i="1"/>
  <c r="S6" i="1"/>
  <c r="S12" i="1"/>
  <c r="S8" i="1"/>
  <c r="S13" i="1"/>
  <c r="S5" i="1"/>
  <c r="S11" i="1"/>
  <c r="S4" i="1"/>
  <c r="A9" i="2"/>
  <c r="H10" i="1" s="1"/>
  <c r="T6" i="1"/>
  <c r="T12" i="1"/>
  <c r="T4" i="1"/>
  <c r="T8" i="1"/>
  <c r="T13" i="1"/>
  <c r="T5" i="1"/>
  <c r="T11" i="1"/>
  <c r="T9" i="1"/>
  <c r="A10" i="2"/>
  <c r="U12" i="1"/>
  <c r="U8" i="1"/>
  <c r="U13" i="1"/>
  <c r="U5" i="1"/>
  <c r="U11" i="1"/>
  <c r="U9" i="1"/>
  <c r="U4" i="1"/>
  <c r="U6" i="1"/>
  <c r="A11" i="2"/>
  <c r="V8" i="1"/>
  <c r="V13" i="1"/>
  <c r="V5" i="1"/>
  <c r="V11" i="1"/>
  <c r="V6" i="1"/>
  <c r="V4" i="1"/>
  <c r="V9" i="1"/>
  <c r="V12" i="1"/>
  <c r="A12" i="2"/>
  <c r="H13" i="1" s="1"/>
  <c r="W1" i="1" s="1"/>
  <c r="W13" i="1"/>
  <c r="W5" i="1"/>
  <c r="W11" i="1"/>
  <c r="W4" i="1"/>
  <c r="W9" i="1"/>
  <c r="W6" i="1"/>
  <c r="W8" i="1"/>
  <c r="W12" i="1"/>
  <c r="P1" i="1" l="1"/>
  <c r="U1" i="1"/>
  <c r="H12" i="1"/>
  <c r="H11" i="1"/>
  <c r="H9" i="1"/>
  <c r="H8" i="1"/>
  <c r="H5" i="1"/>
  <c r="N1" i="1" s="1"/>
  <c r="V1" i="1"/>
  <c r="S1" i="1"/>
  <c r="H4" i="1"/>
  <c r="R1" i="1" s="1"/>
  <c r="H6" i="1"/>
  <c r="T1" i="1" l="1"/>
  <c r="O1" i="1"/>
  <c r="Q1" i="1"/>
</calcChain>
</file>

<file path=xl/sharedStrings.xml><?xml version="1.0" encoding="utf-8"?>
<sst xmlns="http://schemas.openxmlformats.org/spreadsheetml/2006/main" count="123" uniqueCount="71">
  <si>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</si>
  <si>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</si>
  <si>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</si>
  <si>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</si>
  <si>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</si>
  <si>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</si>
  <si>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</si>
  <si>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</si>
  <si>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</si>
  <si>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</si>
  <si>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</si>
  <si>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</si>
  <si>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</si>
  <si>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☀</t>
  </si>
  <si>
    <t>Europe</t>
  </si>
  <si>
    <t>Russia</t>
  </si>
  <si>
    <t>:flag_ru:</t>
  </si>
  <si>
    <t>Germany</t>
  </si>
  <si>
    <t>:flag_de:</t>
  </si>
  <si>
    <t>America</t>
  </si>
  <si>
    <t>:flag_us:</t>
  </si>
  <si>
    <t>Payout Role</t>
  </si>
  <si>
    <t>&lt;@&amp;321982038775431168&gt;</t>
  </si>
  <si>
    <t>&lt;@&amp;321982088666546176&gt;</t>
  </si>
  <si>
    <t>&lt;@&amp;321982360553914369&gt;</t>
  </si>
  <si>
    <t>No DST</t>
  </si>
  <si>
    <t>29/10</t>
  </si>
  <si>
    <t>5/11</t>
  </si>
  <si>
    <t>ChST</t>
  </si>
  <si>
    <t>JST</t>
  </si>
  <si>
    <t>@Pinnnkky</t>
  </si>
  <si>
    <t>@Gorra</t>
  </si>
  <si>
    <t>@Andreas Angin</t>
  </si>
  <si>
    <t>@Ansirus</t>
  </si>
  <si>
    <t>@Mops56</t>
  </si>
  <si>
    <t>@Ronron</t>
  </si>
  <si>
    <t>@Xilentis</t>
  </si>
  <si>
    <t>@Faroer Laike</t>
  </si>
  <si>
    <t>@Afatkid</t>
  </si>
  <si>
    <t>@Kyle Katarn</t>
  </si>
  <si>
    <t>@Rylb89</t>
  </si>
  <si>
    <t>@Jezza</t>
  </si>
  <si>
    <t>@Kabob</t>
  </si>
  <si>
    <t>@Mascularn</t>
  </si>
  <si>
    <t>@gnarlee</t>
  </si>
  <si>
    <t>&lt;https://swgoh.gg/u/pinnnkky/&gt;</t>
  </si>
  <si>
    <t>Singapore</t>
  </si>
  <si>
    <t>:flag_sg:</t>
  </si>
  <si>
    <t>Poland</t>
  </si>
  <si>
    <t>:flag_pl:</t>
  </si>
  <si>
    <t>Brazil</t>
  </si>
  <si>
    <t>:flag_br:</t>
  </si>
  <si>
    <t>USA</t>
  </si>
  <si>
    <t>&lt;https://swgoh.gg/u/gorra/&gt;</t>
  </si>
  <si>
    <t>&lt;https://swgoh.gg/u/angin/&gt;</t>
  </si>
  <si>
    <t>&lt;https://swgoh.gg/u/ronron/&gt;</t>
  </si>
  <si>
    <t>&lt;https://swgoh.gg/u/mops56/&gt;</t>
  </si>
  <si>
    <t>&lt;https://swgoh.gg/u/xilentis/&gt;</t>
  </si>
  <si>
    <t>&lt;https://swgoh.gg/u/afatkid/&gt;</t>
  </si>
  <si>
    <t>&lt;https://swgoh.gg/u/rylb89/&gt;</t>
  </si>
  <si>
    <t>&lt;https://swgoh.gg/u/jezza/&gt;</t>
  </si>
  <si>
    <t>&lt;https://swgoh.gg/u/kabob/&gt;</t>
  </si>
  <si>
    <t>&lt;https://swgoh.gg/u/Mascularn/&gt;</t>
  </si>
  <si>
    <t>&lt;https://swgoh.gg/u/gnarlee/&gt;</t>
  </si>
  <si>
    <t>&lt;https://swgoh.gg/u/kyle%20katarn/&gt;</t>
  </si>
  <si>
    <t>&lt;https://swgoh.gg/u/fss001/&gt;</t>
  </si>
  <si>
    <t>Sweden</t>
  </si>
  <si>
    <t>:flag_se:</t>
  </si>
  <si>
    <t>Hungary</t>
  </si>
  <si>
    <t>:flag_hu:</t>
  </si>
  <si>
    <t>&lt;https://swgoh.gg/u/ansirus/&gt;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</si>
</sst>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 style="thin">
        <color rgb="FFC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2" fillId="5" borderId="16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164" fontId="4" fillId="3" borderId="4" xfId="0" applyNumberFormat="1" applyFont="1" applyFill="1" applyBorder="1"/>
    <xf numFmtId="49" fontId="6" fillId="3" borderId="4" xfId="0" applyNumberFormat="1" applyFont="1" applyFill="1" applyBorder="1" applyAlignment="1">
      <alignment wrapText="1"/>
    </xf>
    <xf numFmtId="0" fontId="4" fillId="3" borderId="5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164" fontId="5" fillId="3" borderId="6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/>
    <xf numFmtId="164" fontId="4" fillId="4" borderId="6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64" fontId="4" fillId="3" borderId="3" xfId="0" applyNumberFormat="1" applyFont="1" applyFill="1" applyBorder="1"/>
    <xf numFmtId="49" fontId="6" fillId="3" borderId="3" xfId="0" applyNumberFormat="1" applyFont="1" applyFill="1" applyBorder="1" applyAlignment="1">
      <alignment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7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/>
    <xf numFmtId="0" fontId="4" fillId="3" borderId="7" xfId="1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7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3" fillId="5" borderId="10" xfId="0" applyFont="1" applyFill="1" applyBorder="1" applyAlignment="1">
      <alignment horizontal="center" vertical="center" textRotation="90"/>
    </xf>
    <xf numFmtId="0" fontId="4" fillId="3" borderId="12" xfId="0" quotePrefix="1" applyFont="1" applyFill="1" applyBorder="1"/>
    <xf numFmtId="0" fontId="0" fillId="0" borderId="0" xfId="0" quotePrefix="1"/>
    <xf numFmtId="0" fontId="4" fillId="3" borderId="14" xfId="0" quotePrefix="1" applyFont="1" applyFill="1" applyBorder="1"/>
    <xf numFmtId="0" fontId="4" fillId="3" borderId="13" xfId="0" quotePrefix="1" applyFont="1" applyFill="1" applyBorder="1"/>
    <xf numFmtId="0" fontId="3" fillId="5" borderId="8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12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W16"/>
  <sheetViews>
    <sheetView tabSelected="1" zoomScale="160" zoomScaleNormal="160" workbookViewId="0">
      <selection activeCell="G5" sqref="G5"/>
    </sheetView>
  </sheetViews>
  <sheetFormatPr baseColWidth="10" defaultColWidth="9.140625" defaultRowHeight="15" x14ac:dyDescent="0.25"/>
  <cols>
    <col min="1" max="1" width="3.7109375" style="4" bestFit="1" customWidth="1"/>
    <col min="2" max="2" width="18.42578125" style="4" bestFit="1" customWidth="1"/>
    <col min="3" max="3" width="6.85546875" style="4" customWidth="1"/>
    <col min="4" max="4" width="4.5703125" style="4" customWidth="1"/>
    <col min="5" max="5" width="18.7109375" style="4" customWidth="1"/>
    <col min="6" max="6" width="8.7109375" style="4" customWidth="1"/>
    <col min="7" max="7" width="42.7109375" style="4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28" style="4" customWidth="1"/>
    <col min="12" max="12" width="5.7109375" style="4" bestFit="1" customWidth="1"/>
    <col min="13" max="23" width="5.5703125" style="4" bestFit="1" customWidth="1"/>
    <col min="24" max="16384" width="9.140625" style="4"/>
  </cols>
  <sheetData>
    <row r="1" spans="1:23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21</v>
      </c>
      <c r="L1" s="3" t="s">
        <v>28</v>
      </c>
      <c r="M1" s="3" t="e">
        <f>#REF!</f>
        <v>#REF!</v>
      </c>
      <c r="N1" s="3" t="e">
        <f>#REF!</f>
        <v>#REF!</v>
      </c>
      <c r="O1" s="3" t="str">
        <f>H3</f>
        <v>MSK</v>
      </c>
      <c r="P1" s="3" t="e">
        <f>#REF!</f>
        <v>#REF!</v>
      </c>
      <c r="Q1" s="3" t="e">
        <f>#REF!</f>
        <v>#REF!</v>
      </c>
      <c r="R1" s="3" t="str">
        <f>H4</f>
        <v>CEST</v>
      </c>
      <c r="S1" s="3" t="e">
        <f>#REF!</f>
        <v>#REF!</v>
      </c>
      <c r="T1" s="3" t="str">
        <f>H9</f>
        <v>EDT</v>
      </c>
      <c r="U1" s="3" t="e">
        <f>#REF!</f>
        <v>#REF!</v>
      </c>
      <c r="V1" s="3" t="e">
        <f>#REF!</f>
        <v>#REF!</v>
      </c>
      <c r="W1" s="3" t="str">
        <f>H13</f>
        <v>PDT</v>
      </c>
    </row>
    <row r="2" spans="1:23" ht="15.75" customHeight="1" x14ac:dyDescent="0.25">
      <c r="A2" s="37" t="s">
        <v>12</v>
      </c>
      <c r="B2" s="39" t="s">
        <v>30</v>
      </c>
      <c r="C2" s="6">
        <v>25</v>
      </c>
      <c r="D2" s="6">
        <v>1</v>
      </c>
      <c r="E2" s="7" t="s">
        <v>46</v>
      </c>
      <c r="F2" s="6" t="s">
        <v>47</v>
      </c>
      <c r="G2" s="8" t="s">
        <v>45</v>
      </c>
      <c r="H2" s="5" t="str">
        <f>Sheet2!A3</f>
        <v>CST</v>
      </c>
      <c r="I2" s="9">
        <v>0.41666666666666669</v>
      </c>
      <c r="J2" s="10" t="s">
        <v>13</v>
      </c>
      <c r="K2" s="11"/>
      <c r="L2" s="12">
        <f>$I2+Sheet2!B$1/24</f>
        <v>0.83333333333333337</v>
      </c>
      <c r="M2" s="12">
        <f>$I2+Sheet2!B$2/24</f>
        <v>0.79166666666666674</v>
      </c>
      <c r="N2" s="12">
        <f>$I2+Sheet2!B$3/24</f>
        <v>0.75</v>
      </c>
      <c r="O2" s="12">
        <f>$I2+Sheet2!B$4/24</f>
        <v>0.54166666666666674</v>
      </c>
      <c r="P2" s="12">
        <f>$I2+Sheet2!B$5/24</f>
        <v>0.54166666666666674</v>
      </c>
      <c r="Q2" s="12">
        <f>$I2+Sheet2!B$6/24</f>
        <v>0.54166666666666674</v>
      </c>
      <c r="R2" s="12">
        <f>$I2+Sheet2!B$7/24</f>
        <v>0.5</v>
      </c>
      <c r="S2" s="12">
        <f>$I2+Sheet2!B$8/24</f>
        <v>0.45833333333333337</v>
      </c>
      <c r="T2" s="12">
        <f>$I2+Sheet2!B$9/24</f>
        <v>0.25</v>
      </c>
      <c r="U2" s="12">
        <f>$I2+Sheet2!B$10/24</f>
        <v>0.20833333333333334</v>
      </c>
      <c r="V2" s="12">
        <f>$I2+Sheet2!B$11/24</f>
        <v>0.16666666666666669</v>
      </c>
      <c r="W2" s="12">
        <f>$I2+Sheet2!B$12/24</f>
        <v>0.125</v>
      </c>
    </row>
    <row r="3" spans="1:23" ht="15.75" x14ac:dyDescent="0.25">
      <c r="A3" s="42" t="s">
        <v>14</v>
      </c>
      <c r="B3" s="38" t="s">
        <v>31</v>
      </c>
      <c r="C3" s="17">
        <v>11</v>
      </c>
      <c r="D3" s="17">
        <v>4</v>
      </c>
      <c r="E3" s="18" t="s">
        <v>15</v>
      </c>
      <c r="F3" s="18" t="s">
        <v>16</v>
      </c>
      <c r="G3" s="19" t="s">
        <v>53</v>
      </c>
      <c r="H3" s="19" t="str">
        <f>Sheet2!$A$4</f>
        <v>MSK</v>
      </c>
      <c r="I3" s="20">
        <v>0.625</v>
      </c>
      <c r="J3" s="21" t="s">
        <v>13</v>
      </c>
      <c r="K3" s="22" t="s">
        <v>23</v>
      </c>
      <c r="L3" s="23">
        <f>$I3+Sheet2!B$1/24</f>
        <v>1.0416666666666667</v>
      </c>
      <c r="M3" s="20">
        <f>$I3+Sheet2!B$2/24</f>
        <v>1</v>
      </c>
      <c r="N3" s="20">
        <f>$I3+Sheet2!B$3/24</f>
        <v>0.95833333333333326</v>
      </c>
      <c r="O3" s="20">
        <f>$I3+Sheet2!B$4/24</f>
        <v>0.75</v>
      </c>
      <c r="P3" s="20">
        <f>$I3+Sheet2!B$5/24</f>
        <v>0.75</v>
      </c>
      <c r="Q3" s="20">
        <f>$I3+Sheet2!B$6/24</f>
        <v>0.75</v>
      </c>
      <c r="R3" s="20">
        <f>$I3+Sheet2!B$7/24</f>
        <v>0.70833333333333337</v>
      </c>
      <c r="S3" s="20">
        <f>$I3+Sheet2!B$8/24</f>
        <v>0.66666666666666663</v>
      </c>
      <c r="T3" s="20">
        <f>$I3+Sheet2!B$9/24</f>
        <v>0.45833333333333337</v>
      </c>
      <c r="U3" s="20">
        <f>$I3+Sheet2!B$10/24</f>
        <v>0.41666666666666663</v>
      </c>
      <c r="V3" s="20">
        <f>$I3+Sheet2!B$11/24</f>
        <v>0.375</v>
      </c>
      <c r="W3" s="20">
        <f>$I3+Sheet2!B$12/24</f>
        <v>0.33333333333333331</v>
      </c>
    </row>
    <row r="4" spans="1:23" ht="15.75" x14ac:dyDescent="0.25">
      <c r="A4" s="43"/>
      <c r="B4" s="40" t="s">
        <v>32</v>
      </c>
      <c r="C4" s="13">
        <v>10</v>
      </c>
      <c r="D4" s="13">
        <v>10</v>
      </c>
      <c r="E4" s="14" t="s">
        <v>66</v>
      </c>
      <c r="F4" s="13" t="s">
        <v>67</v>
      </c>
      <c r="G4" s="32" t="s">
        <v>54</v>
      </c>
      <c r="H4" s="32" t="str">
        <f>Sheet2!$A$7</f>
        <v>CEST</v>
      </c>
      <c r="I4" s="15">
        <v>0.66666666666666663</v>
      </c>
      <c r="J4" s="33" t="s">
        <v>13</v>
      </c>
      <c r="K4" s="16" t="s">
        <v>22</v>
      </c>
      <c r="L4" s="29">
        <f>$I4+Sheet2!B$1/24</f>
        <v>1.0833333333333333</v>
      </c>
      <c r="M4" s="15">
        <f>$I4+Sheet2!B$2/24</f>
        <v>1.0416666666666665</v>
      </c>
      <c r="N4" s="15">
        <f>$I4+Sheet2!B$3/24</f>
        <v>1</v>
      </c>
      <c r="O4" s="15">
        <f>$I4+Sheet2!B$4/24</f>
        <v>0.79166666666666663</v>
      </c>
      <c r="P4" s="15">
        <f>$I4+Sheet2!B$5/24</f>
        <v>0.79166666666666663</v>
      </c>
      <c r="Q4" s="15">
        <f>$I4+Sheet2!B$6/24</f>
        <v>0.79166666666666663</v>
      </c>
      <c r="R4" s="15">
        <f>$I4+Sheet2!B$7/24</f>
        <v>0.75</v>
      </c>
      <c r="S4" s="15">
        <f>$I4+Sheet2!B$8/24</f>
        <v>0.70833333333333326</v>
      </c>
      <c r="T4" s="15">
        <f>$I4+Sheet2!B$9/24</f>
        <v>0.5</v>
      </c>
      <c r="U4" s="15">
        <f>$I4+Sheet2!B$10/24</f>
        <v>0.45833333333333326</v>
      </c>
      <c r="V4" s="15">
        <f>$I4+Sheet2!B$11/24</f>
        <v>0.41666666666666663</v>
      </c>
      <c r="W4" s="15">
        <f>$I4+Sheet2!B$12/24</f>
        <v>0.37499999999999994</v>
      </c>
    </row>
    <row r="5" spans="1:23" ht="15.75" x14ac:dyDescent="0.25">
      <c r="A5" s="43"/>
      <c r="B5" s="41" t="s">
        <v>33</v>
      </c>
      <c r="C5" s="24">
        <v>3</v>
      </c>
      <c r="D5" s="24">
        <v>11</v>
      </c>
      <c r="E5" s="25" t="s">
        <v>48</v>
      </c>
      <c r="F5" s="24" t="s">
        <v>49</v>
      </c>
      <c r="G5" s="34" t="s">
        <v>70</v>
      </c>
      <c r="H5" s="34" t="str">
        <f>Sheet2!$A$7</f>
        <v>CEST</v>
      </c>
      <c r="I5" s="15">
        <v>0.66666666666666663</v>
      </c>
      <c r="J5" s="30" t="s">
        <v>13</v>
      </c>
      <c r="K5" s="31" t="s">
        <v>22</v>
      </c>
      <c r="L5" s="28">
        <f>$I5+Sheet2!B$1/24</f>
        <v>1.0833333333333333</v>
      </c>
      <c r="M5" s="26">
        <f>$I5+Sheet2!B$2/24</f>
        <v>1.0416666666666665</v>
      </c>
      <c r="N5" s="26">
        <f>$I5+Sheet2!B$3/24</f>
        <v>1</v>
      </c>
      <c r="O5" s="26">
        <f>$I5+Sheet2!B$4/24</f>
        <v>0.79166666666666663</v>
      </c>
      <c r="P5" s="26">
        <f>$I5+Sheet2!B$5/24</f>
        <v>0.79166666666666663</v>
      </c>
      <c r="Q5" s="26">
        <f>$I5+Sheet2!B$6/24</f>
        <v>0.79166666666666663</v>
      </c>
      <c r="R5" s="26">
        <f>$I5+Sheet2!B$7/24</f>
        <v>0.75</v>
      </c>
      <c r="S5" s="26">
        <f>$I5+Sheet2!B$8/24</f>
        <v>0.70833333333333326</v>
      </c>
      <c r="T5" s="26">
        <f>$I5+Sheet2!B$9/24</f>
        <v>0.5</v>
      </c>
      <c r="U5" s="26">
        <f>$I5+Sheet2!B$10/24</f>
        <v>0.45833333333333326</v>
      </c>
      <c r="V5" s="26">
        <f>$I5+Sheet2!B$11/24</f>
        <v>0.41666666666666663</v>
      </c>
      <c r="W5" s="26">
        <f>$I5+Sheet2!B$12/24</f>
        <v>0.37499999999999994</v>
      </c>
    </row>
    <row r="6" spans="1:23" ht="15.75" x14ac:dyDescent="0.25">
      <c r="A6" s="43"/>
      <c r="B6" s="41" t="s">
        <v>34</v>
      </c>
      <c r="C6" s="24">
        <v>5</v>
      </c>
      <c r="D6" s="24">
        <v>12</v>
      </c>
      <c r="E6" s="25" t="s">
        <v>17</v>
      </c>
      <c r="F6" s="24" t="s">
        <v>18</v>
      </c>
      <c r="G6" s="34" t="s">
        <v>56</v>
      </c>
      <c r="H6" s="34" t="str">
        <f>Sheet2!$A$7</f>
        <v>CEST</v>
      </c>
      <c r="I6" s="15">
        <v>0.66666666666666696</v>
      </c>
      <c r="J6" s="30" t="s">
        <v>13</v>
      </c>
      <c r="K6" s="31" t="s">
        <v>22</v>
      </c>
      <c r="L6" s="12">
        <f>$I6+Sheet2!B$1/24</f>
        <v>1.0833333333333337</v>
      </c>
      <c r="M6" s="26">
        <f>$I6+Sheet2!B$2/24</f>
        <v>1.041666666666667</v>
      </c>
      <c r="N6" s="26">
        <f>$I6+Sheet2!B$3/24</f>
        <v>1.0000000000000002</v>
      </c>
      <c r="O6" s="26">
        <f>$I6+Sheet2!B$4/24</f>
        <v>0.79166666666666696</v>
      </c>
      <c r="P6" s="26">
        <f>$I6+Sheet2!B$5/24</f>
        <v>0.79166666666666696</v>
      </c>
      <c r="Q6" s="26">
        <f>$I6+Sheet2!B$6/24</f>
        <v>0.79166666666666696</v>
      </c>
      <c r="R6" s="26">
        <f>$I6+Sheet2!B$7/24</f>
        <v>0.75000000000000033</v>
      </c>
      <c r="S6" s="26">
        <f>$I6+Sheet2!B$8/24</f>
        <v>0.70833333333333359</v>
      </c>
      <c r="T6" s="26">
        <f>$I6+Sheet2!B$9/24</f>
        <v>0.50000000000000033</v>
      </c>
      <c r="U6" s="26">
        <f>$I6+Sheet2!B$10/24</f>
        <v>0.45833333333333359</v>
      </c>
      <c r="V6" s="26">
        <f>$I6+Sheet2!B$11/24</f>
        <v>0.41666666666666696</v>
      </c>
      <c r="W6" s="26">
        <f>$I6+Sheet2!B$12/24</f>
        <v>0.37500000000000028</v>
      </c>
    </row>
    <row r="7" spans="1:23" ht="15.75" x14ac:dyDescent="0.25">
      <c r="A7" s="43"/>
      <c r="B7" s="41" t="s">
        <v>35</v>
      </c>
      <c r="C7" s="24">
        <v>4</v>
      </c>
      <c r="D7" s="24">
        <v>13</v>
      </c>
      <c r="E7" s="25" t="s">
        <v>17</v>
      </c>
      <c r="F7" s="24" t="s">
        <v>18</v>
      </c>
      <c r="G7" s="34" t="s">
        <v>55</v>
      </c>
      <c r="H7" s="34" t="str">
        <f>Sheet2!$A$7</f>
        <v>CEST</v>
      </c>
      <c r="I7" s="15">
        <v>0.66666666666666696</v>
      </c>
      <c r="J7" s="35" t="s">
        <v>13</v>
      </c>
      <c r="K7" s="31" t="s">
        <v>22</v>
      </c>
      <c r="L7" s="28">
        <f>$I7+Sheet2!B$1/24</f>
        <v>1.0833333333333337</v>
      </c>
      <c r="M7" s="26">
        <f>$I7+Sheet2!B$2/24</f>
        <v>1.041666666666667</v>
      </c>
      <c r="N7" s="26">
        <f>$I7+Sheet2!B$3/24</f>
        <v>1.0000000000000002</v>
      </c>
      <c r="O7" s="26">
        <f>$I7+Sheet2!B$4/24</f>
        <v>0.79166666666666696</v>
      </c>
      <c r="P7" s="26">
        <f>$I7+Sheet2!B$5/24</f>
        <v>0.79166666666666696</v>
      </c>
      <c r="Q7" s="26">
        <f>$I7+Sheet2!B$6/24</f>
        <v>0.79166666666666696</v>
      </c>
      <c r="R7" s="26">
        <f>$I7+Sheet2!B$7/24</f>
        <v>0.75000000000000033</v>
      </c>
      <c r="S7" s="26">
        <f>$I7+Sheet2!B$8/24</f>
        <v>0.70833333333333359</v>
      </c>
      <c r="T7" s="26">
        <f>$I7+Sheet2!B$9/24</f>
        <v>0.50000000000000033</v>
      </c>
      <c r="U7" s="26">
        <f>$I7+Sheet2!B$10/24</f>
        <v>0.45833333333333359</v>
      </c>
      <c r="V7" s="26">
        <f>$I7+Sheet2!B$11/24</f>
        <v>0.41666666666666696</v>
      </c>
      <c r="W7" s="26">
        <f>$I7+Sheet2!B$12/24</f>
        <v>0.37500000000000028</v>
      </c>
    </row>
    <row r="8" spans="1:23" ht="15.75" x14ac:dyDescent="0.25">
      <c r="A8" s="43"/>
      <c r="B8" s="41" t="s">
        <v>36</v>
      </c>
      <c r="C8" s="24">
        <v>7</v>
      </c>
      <c r="D8" s="24">
        <v>14</v>
      </c>
      <c r="E8" s="25" t="s">
        <v>68</v>
      </c>
      <c r="F8" s="24" t="s">
        <v>69</v>
      </c>
      <c r="G8" t="s">
        <v>57</v>
      </c>
      <c r="H8" s="34" t="str">
        <f>Sheet2!$A$7</f>
        <v>CEST</v>
      </c>
      <c r="I8" s="15">
        <v>0.66666666666666696</v>
      </c>
      <c r="J8" s="35" t="s">
        <v>13</v>
      </c>
      <c r="K8" s="31" t="s">
        <v>22</v>
      </c>
      <c r="L8" s="12">
        <f>$I8+Sheet2!B$1/24</f>
        <v>1.0833333333333337</v>
      </c>
      <c r="M8" s="26">
        <f>$I8+Sheet2!B$2/24</f>
        <v>1.041666666666667</v>
      </c>
      <c r="N8" s="26">
        <f>$I8+Sheet2!B$3/24</f>
        <v>1.0000000000000002</v>
      </c>
      <c r="O8" s="26">
        <f>$I8+Sheet2!B$4/24</f>
        <v>0.79166666666666696</v>
      </c>
      <c r="P8" s="26">
        <f>$I8+Sheet2!B$5/24</f>
        <v>0.79166666666666696</v>
      </c>
      <c r="Q8" s="26">
        <f>$I8+Sheet2!B$6/24</f>
        <v>0.79166666666666696</v>
      </c>
      <c r="R8" s="26">
        <f>$I8+Sheet2!B$7/24</f>
        <v>0.75000000000000033</v>
      </c>
      <c r="S8" s="26">
        <f>$I8+Sheet2!B$8/24</f>
        <v>0.70833333333333359</v>
      </c>
      <c r="T8" s="26">
        <f>$I8+Sheet2!B$9/24</f>
        <v>0.50000000000000033</v>
      </c>
      <c r="U8" s="26">
        <f>$I8+Sheet2!B$10/24</f>
        <v>0.45833333333333359</v>
      </c>
      <c r="V8" s="26">
        <f>$I8+Sheet2!B$11/24</f>
        <v>0.41666666666666696</v>
      </c>
      <c r="W8" s="26">
        <f>$I8+Sheet2!B$12/24</f>
        <v>0.37500000000000028</v>
      </c>
    </row>
    <row r="9" spans="1:23" ht="15.75" customHeight="1" x14ac:dyDescent="0.25">
      <c r="A9" s="44" t="s">
        <v>19</v>
      </c>
      <c r="B9" s="41" t="s">
        <v>37</v>
      </c>
      <c r="C9" s="24">
        <v>3</v>
      </c>
      <c r="D9" s="24">
        <v>19</v>
      </c>
      <c r="E9" s="25" t="s">
        <v>50</v>
      </c>
      <c r="F9" s="24" t="s">
        <v>51</v>
      </c>
      <c r="G9" s="34" t="s">
        <v>65</v>
      </c>
      <c r="H9" s="34" t="str">
        <f>Sheet2!$A$9</f>
        <v>EDT</v>
      </c>
      <c r="I9" s="26">
        <v>0.875</v>
      </c>
      <c r="J9" s="30" t="s">
        <v>13</v>
      </c>
      <c r="K9" s="27" t="s">
        <v>24</v>
      </c>
      <c r="L9" s="12">
        <f>$I9+Sheet2!B$1/24</f>
        <v>1.2916666666666667</v>
      </c>
      <c r="M9" s="26">
        <f>$I9+Sheet2!B$2/24</f>
        <v>1.25</v>
      </c>
      <c r="N9" s="26">
        <f>$I9+Sheet2!B$3/24</f>
        <v>1.2083333333333333</v>
      </c>
      <c r="O9" s="26">
        <f>$I9+Sheet2!B$4/24</f>
        <v>1</v>
      </c>
      <c r="P9" s="26">
        <f>$I9+Sheet2!B$5/24</f>
        <v>1</v>
      </c>
      <c r="Q9" s="26">
        <f>$I9+Sheet2!B$6/24</f>
        <v>1</v>
      </c>
      <c r="R9" s="26">
        <f>$I9+Sheet2!B$7/24</f>
        <v>0.95833333333333337</v>
      </c>
      <c r="S9" s="26">
        <f>$I9+Sheet2!B$8/24</f>
        <v>0.91666666666666663</v>
      </c>
      <c r="T9" s="26">
        <f>$I9+Sheet2!B$9/24</f>
        <v>0.70833333333333337</v>
      </c>
      <c r="U9" s="26">
        <f>$I9+Sheet2!B$10/24</f>
        <v>0.66666666666666663</v>
      </c>
      <c r="V9" s="26">
        <f>$I9+Sheet2!B$11/24</f>
        <v>0.625</v>
      </c>
      <c r="W9" s="26">
        <f>$I9+Sheet2!B$12/24</f>
        <v>0.58333333333333326</v>
      </c>
    </row>
    <row r="10" spans="1:23" ht="15.75" x14ac:dyDescent="0.25">
      <c r="A10" s="45"/>
      <c r="B10" s="41" t="s">
        <v>38</v>
      </c>
      <c r="C10" s="24">
        <v>6</v>
      </c>
      <c r="D10" s="24">
        <v>20</v>
      </c>
      <c r="E10" s="25" t="s">
        <v>52</v>
      </c>
      <c r="F10" s="24" t="s">
        <v>20</v>
      </c>
      <c r="G10" s="34" t="s">
        <v>58</v>
      </c>
      <c r="H10" s="34" t="str">
        <f>Sheet2!$A$9</f>
        <v>EDT</v>
      </c>
      <c r="I10" s="26">
        <v>0.91666666666666696</v>
      </c>
      <c r="J10" s="30" t="s">
        <v>13</v>
      </c>
      <c r="K10" s="27" t="s">
        <v>24</v>
      </c>
      <c r="L10" s="28">
        <f>$I10+Sheet2!B$1/24</f>
        <v>1.3333333333333337</v>
      </c>
      <c r="M10" s="26">
        <f>$I10+Sheet2!B$2/24</f>
        <v>1.291666666666667</v>
      </c>
      <c r="N10" s="26">
        <f>$I10+Sheet2!B$3/24</f>
        <v>1.2500000000000002</v>
      </c>
      <c r="O10" s="26">
        <f>$I10+Sheet2!B$4/24</f>
        <v>1.041666666666667</v>
      </c>
      <c r="P10" s="26">
        <f>$I10+Sheet2!B$5/24</f>
        <v>1.041666666666667</v>
      </c>
      <c r="Q10" s="26">
        <f>$I10+Sheet2!B$6/24</f>
        <v>1.041666666666667</v>
      </c>
      <c r="R10" s="26">
        <f>$I10+Sheet2!B$7/24</f>
        <v>1.0000000000000002</v>
      </c>
      <c r="S10" s="26">
        <f>$I10+Sheet2!B$8/24</f>
        <v>0.95833333333333359</v>
      </c>
      <c r="T10" s="26">
        <f>$I10+Sheet2!B$9/24</f>
        <v>0.75000000000000033</v>
      </c>
      <c r="U10" s="26">
        <f>$I10+Sheet2!B$10/24</f>
        <v>0.70833333333333359</v>
      </c>
      <c r="V10" s="26">
        <f>$I10+Sheet2!B$11/24</f>
        <v>0.66666666666666696</v>
      </c>
      <c r="W10" s="26">
        <f>$I10+Sheet2!B$12/24</f>
        <v>0.62500000000000022</v>
      </c>
    </row>
    <row r="11" spans="1:23" ht="15.75" x14ac:dyDescent="0.25">
      <c r="A11" s="45"/>
      <c r="B11" s="41" t="s">
        <v>39</v>
      </c>
      <c r="C11" s="24">
        <v>8</v>
      </c>
      <c r="D11" s="24">
        <v>21</v>
      </c>
      <c r="E11" s="25" t="s">
        <v>52</v>
      </c>
      <c r="F11" s="24" t="s">
        <v>20</v>
      </c>
      <c r="G11" s="34" t="s">
        <v>64</v>
      </c>
      <c r="H11" s="34" t="str">
        <f>Sheet2!$A$9</f>
        <v>EDT</v>
      </c>
      <c r="I11" s="26">
        <v>0.91666666666666696</v>
      </c>
      <c r="J11" s="30" t="s">
        <v>13</v>
      </c>
      <c r="K11" s="27" t="s">
        <v>24</v>
      </c>
      <c r="L11" s="28">
        <f>$I11+Sheet2!B$1/24</f>
        <v>1.3333333333333337</v>
      </c>
      <c r="M11" s="26">
        <f>$I11+Sheet2!B$2/24</f>
        <v>1.291666666666667</v>
      </c>
      <c r="N11" s="26">
        <f>$I11+Sheet2!B$3/24</f>
        <v>1.2500000000000002</v>
      </c>
      <c r="O11" s="26">
        <f>$I11+Sheet2!B$4/24</f>
        <v>1.041666666666667</v>
      </c>
      <c r="P11" s="26">
        <f>$I11+Sheet2!B$5/24</f>
        <v>1.041666666666667</v>
      </c>
      <c r="Q11" s="26">
        <f>$I11+Sheet2!B$6/24</f>
        <v>1.041666666666667</v>
      </c>
      <c r="R11" s="26">
        <f>$I11+Sheet2!B$7/24</f>
        <v>1.0000000000000002</v>
      </c>
      <c r="S11" s="26">
        <f>$I11+Sheet2!B$8/24</f>
        <v>0.95833333333333359</v>
      </c>
      <c r="T11" s="26">
        <f>$I11+Sheet2!B$9/24</f>
        <v>0.75000000000000033</v>
      </c>
      <c r="U11" s="26">
        <f>$I11+Sheet2!B$10/24</f>
        <v>0.70833333333333359</v>
      </c>
      <c r="V11" s="26">
        <f>$I11+Sheet2!B$11/24</f>
        <v>0.66666666666666696</v>
      </c>
      <c r="W11" s="26">
        <f>$I11+Sheet2!B$12/24</f>
        <v>0.62500000000000022</v>
      </c>
    </row>
    <row r="12" spans="1:23" ht="15.75" x14ac:dyDescent="0.25">
      <c r="A12" s="45"/>
      <c r="B12" s="41" t="s">
        <v>40</v>
      </c>
      <c r="C12" s="24">
        <v>2</v>
      </c>
      <c r="D12" s="24">
        <v>22</v>
      </c>
      <c r="E12" s="25" t="s">
        <v>52</v>
      </c>
      <c r="F12" s="24" t="s">
        <v>20</v>
      </c>
      <c r="G12" s="34" t="s">
        <v>59</v>
      </c>
      <c r="H12" s="34" t="str">
        <f>Sheet2!$A$9</f>
        <v>EDT</v>
      </c>
      <c r="I12" s="26">
        <v>0.91666666666666696</v>
      </c>
      <c r="J12" s="30" t="s">
        <v>13</v>
      </c>
      <c r="K12" s="27" t="s">
        <v>24</v>
      </c>
      <c r="L12" s="12">
        <f>$I12+Sheet2!B$1/24</f>
        <v>1.3333333333333337</v>
      </c>
      <c r="M12" s="26">
        <f>$I12+Sheet2!B$2/24</f>
        <v>1.291666666666667</v>
      </c>
      <c r="N12" s="26">
        <f>$I12+Sheet2!B$3/24</f>
        <v>1.2500000000000002</v>
      </c>
      <c r="O12" s="26">
        <f>$I12+Sheet2!B$4/24</f>
        <v>1.041666666666667</v>
      </c>
      <c r="P12" s="26">
        <f>$I12+Sheet2!B$5/24</f>
        <v>1.041666666666667</v>
      </c>
      <c r="Q12" s="26">
        <f>$I12+Sheet2!B$6/24</f>
        <v>1.041666666666667</v>
      </c>
      <c r="R12" s="26">
        <f>$I12+Sheet2!B$7/24</f>
        <v>1.0000000000000002</v>
      </c>
      <c r="S12" s="26">
        <f>$I12+Sheet2!B$8/24</f>
        <v>0.95833333333333359</v>
      </c>
      <c r="T12" s="26">
        <f>$I12+Sheet2!B$9/24</f>
        <v>0.75000000000000033</v>
      </c>
      <c r="U12" s="26">
        <f>$I12+Sheet2!B$10/24</f>
        <v>0.70833333333333359</v>
      </c>
      <c r="V12" s="26">
        <f>$I12+Sheet2!B$11/24</f>
        <v>0.66666666666666696</v>
      </c>
      <c r="W12" s="26">
        <f>$I12+Sheet2!B$12/24</f>
        <v>0.62500000000000022</v>
      </c>
    </row>
    <row r="13" spans="1:23" ht="15.75" x14ac:dyDescent="0.25">
      <c r="A13" s="45"/>
      <c r="B13" s="41" t="s">
        <v>41</v>
      </c>
      <c r="C13" s="14">
        <v>2</v>
      </c>
      <c r="D13" s="14">
        <v>27</v>
      </c>
      <c r="E13" s="25" t="s">
        <v>52</v>
      </c>
      <c r="F13" s="13" t="s">
        <v>20</v>
      </c>
      <c r="G13" s="32" t="s">
        <v>60</v>
      </c>
      <c r="H13" s="34" t="str">
        <f>Sheet2!$A$12</f>
        <v>PDT</v>
      </c>
      <c r="I13" s="15">
        <v>1.0416666666666667</v>
      </c>
      <c r="J13" s="33" t="s">
        <v>13</v>
      </c>
      <c r="K13" s="16"/>
      <c r="L13" s="36">
        <f>$I13+Sheet2!B$1/24</f>
        <v>1.4583333333333335</v>
      </c>
      <c r="M13" s="15">
        <f>$I13+Sheet2!B$2/24</f>
        <v>1.4166666666666667</v>
      </c>
      <c r="N13" s="15">
        <f>$I13+Sheet2!B$3/24</f>
        <v>1.375</v>
      </c>
      <c r="O13" s="15">
        <f>$I13+Sheet2!B$4/24</f>
        <v>1.1666666666666667</v>
      </c>
      <c r="P13" s="15">
        <f>$I13+Sheet2!B$5/24</f>
        <v>1.1666666666666667</v>
      </c>
      <c r="Q13" s="15">
        <f>$I13+Sheet2!B$6/24</f>
        <v>1.1666666666666667</v>
      </c>
      <c r="R13" s="15">
        <f>$I13+Sheet2!B$7/24</f>
        <v>1.125</v>
      </c>
      <c r="S13" s="15">
        <f>$I13+Sheet2!B$8/24</f>
        <v>1.0833333333333335</v>
      </c>
      <c r="T13" s="15">
        <f>$I13+Sheet2!B$9/24</f>
        <v>0.87500000000000011</v>
      </c>
      <c r="U13" s="15">
        <f>$I13+Sheet2!B$10/24</f>
        <v>0.83333333333333337</v>
      </c>
      <c r="V13" s="15">
        <f>$I13+Sheet2!B$11/24</f>
        <v>0.79166666666666674</v>
      </c>
      <c r="W13" s="15">
        <f>$I13+Sheet2!B$12/24</f>
        <v>0.75</v>
      </c>
    </row>
    <row r="14" spans="1:23" ht="15.75" x14ac:dyDescent="0.25">
      <c r="A14" s="45"/>
      <c r="B14" s="41" t="s">
        <v>42</v>
      </c>
      <c r="C14" s="14">
        <v>1</v>
      </c>
      <c r="D14" s="14">
        <v>27</v>
      </c>
      <c r="E14" s="25" t="s">
        <v>52</v>
      </c>
      <c r="F14" s="13" t="s">
        <v>20</v>
      </c>
      <c r="G14" s="32" t="s">
        <v>61</v>
      </c>
      <c r="H14" s="34" t="str">
        <f>Sheet2!$A$12</f>
        <v>PDT</v>
      </c>
      <c r="I14" s="15">
        <v>1.0416666666666667</v>
      </c>
      <c r="J14" s="33" t="s">
        <v>13</v>
      </c>
      <c r="K14" s="16"/>
      <c r="L14" s="36">
        <f>$I14+Sheet2!B$1/24</f>
        <v>1.4583333333333335</v>
      </c>
      <c r="M14" s="15">
        <f>$I14+Sheet2!B$2/24</f>
        <v>1.4166666666666667</v>
      </c>
      <c r="N14" s="15">
        <f>$I14+Sheet2!B$3/24</f>
        <v>1.375</v>
      </c>
      <c r="O14" s="15">
        <f>$I14+Sheet2!B$4/24</f>
        <v>1.1666666666666667</v>
      </c>
      <c r="P14" s="15">
        <f>$I14+Sheet2!B$5/24</f>
        <v>1.1666666666666667</v>
      </c>
      <c r="Q14" s="15">
        <f>$I14+Sheet2!B$6/24</f>
        <v>1.1666666666666667</v>
      </c>
      <c r="R14" s="15">
        <f>$I14+Sheet2!B$7/24</f>
        <v>1.125</v>
      </c>
      <c r="S14" s="15">
        <f>$I14+Sheet2!B$8/24</f>
        <v>1.0833333333333335</v>
      </c>
      <c r="T14" s="15">
        <f>$I14+Sheet2!B$9/24</f>
        <v>0.87500000000000011</v>
      </c>
      <c r="U14" s="15">
        <f>$I14+Sheet2!B$10/24</f>
        <v>0.83333333333333337</v>
      </c>
      <c r="V14" s="15">
        <f>$I14+Sheet2!B$11/24</f>
        <v>0.79166666666666674</v>
      </c>
      <c r="W14" s="15">
        <f>$I14+Sheet2!B$12/24</f>
        <v>0.75</v>
      </c>
    </row>
    <row r="15" spans="1:23" ht="15.75" x14ac:dyDescent="0.25">
      <c r="A15" s="45"/>
      <c r="B15" s="41" t="s">
        <v>43</v>
      </c>
      <c r="C15" s="14">
        <v>1</v>
      </c>
      <c r="D15" s="14">
        <v>27</v>
      </c>
      <c r="E15" s="25" t="s">
        <v>52</v>
      </c>
      <c r="F15" s="13" t="s">
        <v>20</v>
      </c>
      <c r="G15" s="32" t="s">
        <v>62</v>
      </c>
      <c r="H15" s="34" t="str">
        <f>Sheet2!$A$12</f>
        <v>PDT</v>
      </c>
      <c r="I15" s="15">
        <v>1.0416666666666667</v>
      </c>
      <c r="J15" s="33" t="s">
        <v>13</v>
      </c>
      <c r="K15" s="16"/>
      <c r="L15" s="36">
        <f>$I15+Sheet2!B$1/24</f>
        <v>1.4583333333333335</v>
      </c>
      <c r="M15" s="15">
        <f>$I15+Sheet2!B$2/24</f>
        <v>1.4166666666666667</v>
      </c>
      <c r="N15" s="15">
        <f>$I15+Sheet2!B$3/24</f>
        <v>1.375</v>
      </c>
      <c r="O15" s="15">
        <f>$I15+Sheet2!B$4/24</f>
        <v>1.1666666666666667</v>
      </c>
      <c r="P15" s="15">
        <f>$I15+Sheet2!B$5/24</f>
        <v>1.1666666666666667</v>
      </c>
      <c r="Q15" s="15">
        <f>$I15+Sheet2!B$6/24</f>
        <v>1.1666666666666667</v>
      </c>
      <c r="R15" s="15">
        <f>$I15+Sheet2!B$7/24</f>
        <v>1.125</v>
      </c>
      <c r="S15" s="15">
        <f>$I15+Sheet2!B$8/24</f>
        <v>1.0833333333333335</v>
      </c>
      <c r="T15" s="15">
        <f>$I15+Sheet2!B$9/24</f>
        <v>0.87500000000000011</v>
      </c>
      <c r="U15" s="15">
        <f>$I15+Sheet2!B$10/24</f>
        <v>0.83333333333333337</v>
      </c>
      <c r="V15" s="15">
        <f>$I15+Sheet2!B$11/24</f>
        <v>0.79166666666666674</v>
      </c>
      <c r="W15" s="15">
        <f>$I15+Sheet2!B$12/24</f>
        <v>0.75</v>
      </c>
    </row>
    <row r="16" spans="1:23" ht="15.75" x14ac:dyDescent="0.25">
      <c r="A16" s="45"/>
      <c r="B16" s="41" t="s">
        <v>44</v>
      </c>
      <c r="C16" s="14">
        <v>9</v>
      </c>
      <c r="D16" s="14">
        <v>27</v>
      </c>
      <c r="E16" s="25" t="s">
        <v>52</v>
      </c>
      <c r="F16" s="13" t="s">
        <v>20</v>
      </c>
      <c r="G16" s="32" t="s">
        <v>63</v>
      </c>
      <c r="H16" s="34" t="str">
        <f>Sheet2!$A$12</f>
        <v>PDT</v>
      </c>
      <c r="I16" s="15">
        <v>1.0416666666666667</v>
      </c>
      <c r="J16" s="33" t="s">
        <v>13</v>
      </c>
      <c r="K16" s="16"/>
      <c r="L16" s="36">
        <f>$I16+Sheet2!B$1/24</f>
        <v>1.4583333333333335</v>
      </c>
      <c r="M16" s="15">
        <f>$I16+Sheet2!B$2/24</f>
        <v>1.4166666666666667</v>
      </c>
      <c r="N16" s="15">
        <f>$I16+Sheet2!B$3/24</f>
        <v>1.375</v>
      </c>
      <c r="O16" s="15">
        <f>$I16+Sheet2!B$4/24</f>
        <v>1.1666666666666667</v>
      </c>
      <c r="P16" s="15">
        <f>$I16+Sheet2!B$5/24</f>
        <v>1.1666666666666667</v>
      </c>
      <c r="Q16" s="15">
        <f>$I16+Sheet2!B$6/24</f>
        <v>1.1666666666666667</v>
      </c>
      <c r="R16" s="15">
        <f>$I16+Sheet2!B$7/24</f>
        <v>1.125</v>
      </c>
      <c r="S16" s="15">
        <f>$I16+Sheet2!B$8/24</f>
        <v>1.0833333333333335</v>
      </c>
      <c r="T16" s="15">
        <f>$I16+Sheet2!B$9/24</f>
        <v>0.87500000000000011</v>
      </c>
      <c r="U16" s="15">
        <f>$I16+Sheet2!B$10/24</f>
        <v>0.83333333333333337</v>
      </c>
      <c r="V16" s="15">
        <f>$I16+Sheet2!B$11/24</f>
        <v>0.79166666666666674</v>
      </c>
      <c r="W16" s="15">
        <f>$I16+Sheet2!B$12/24</f>
        <v>0.75</v>
      </c>
    </row>
  </sheetData>
  <sortState ref="B2:W28">
    <sortCondition ref="D2:D28"/>
  </sortState>
  <customSheetViews>
    <customSheetView guid="{C889AC74-BC82-49E8-BA01-AB64462BFCF2}" hiddenColumns="1"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3:A8"/>
    <mergeCell ref="A9:A16"/>
  </mergeCells>
  <conditionalFormatting sqref="L2:M2 L3:W13">
    <cfRule type="expression" dxfId="11" priority="25">
      <formula>L$1=$H2</formula>
    </cfRule>
  </conditionalFormatting>
  <conditionalFormatting sqref="O2:W2">
    <cfRule type="expression" dxfId="10" priority="27">
      <formula>O$1=$I2</formula>
    </cfRule>
  </conditionalFormatting>
  <conditionalFormatting sqref="N2">
    <cfRule type="expression" dxfId="9" priority="21">
      <formula>N$1=$I2</formula>
    </cfRule>
  </conditionalFormatting>
  <conditionalFormatting sqref="B11:D13 F11:W13 E11:E16 B2:W10">
    <cfRule type="expression" dxfId="8" priority="31">
      <formula>MOD(ROW(),2)=1</formula>
    </cfRule>
  </conditionalFormatting>
  <conditionalFormatting sqref="M2">
    <cfRule type="expression" dxfId="7" priority="13">
      <formula>M$1=$I2</formula>
    </cfRule>
  </conditionalFormatting>
  <conditionalFormatting sqref="L2">
    <cfRule type="expression" dxfId="6" priority="10">
      <formula>L$1=$I2</formula>
    </cfRule>
  </conditionalFormatting>
  <conditionalFormatting sqref="L14:W14">
    <cfRule type="expression" dxfId="5" priority="5">
      <formula>L$1=$H14</formula>
    </cfRule>
  </conditionalFormatting>
  <conditionalFormatting sqref="B14:D14 F14:W14">
    <cfRule type="expression" dxfId="4" priority="6">
      <formula>MOD(ROW(),2)=1</formula>
    </cfRule>
  </conditionalFormatting>
  <conditionalFormatting sqref="L16:W16">
    <cfRule type="expression" dxfId="3" priority="3">
      <formula>L$1=$H16</formula>
    </cfRule>
  </conditionalFormatting>
  <conditionalFormatting sqref="B16:D16 F16:W16">
    <cfRule type="expression" dxfId="2" priority="4">
      <formula>MOD(ROW(),2)=1</formula>
    </cfRule>
  </conditionalFormatting>
  <conditionalFormatting sqref="L15:W15">
    <cfRule type="expression" dxfId="1" priority="1">
      <formula>L$1=$H15</formula>
    </cfRule>
  </conditionalFormatting>
  <conditionalFormatting sqref="B15:D15 F15:W15">
    <cfRule type="expression" dxfId="0" priority="2">
      <formula>MOD(ROW(),2)=1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12"/>
  <sheetViews>
    <sheetView zoomScale="205" zoomScaleNormal="205" workbookViewId="0">
      <selection activeCell="A3" sqref="A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28</v>
      </c>
      <c r="B1">
        <v>10</v>
      </c>
      <c r="C1" t="s">
        <v>25</v>
      </c>
    </row>
    <row r="2" spans="1:4" x14ac:dyDescent="0.25">
      <c r="A2" t="s">
        <v>29</v>
      </c>
      <c r="B2">
        <v>9</v>
      </c>
      <c r="C2" t="s">
        <v>25</v>
      </c>
    </row>
    <row r="3" spans="1:4" x14ac:dyDescent="0.25">
      <c r="A3" t="s">
        <v>9</v>
      </c>
      <c r="B3">
        <v>8</v>
      </c>
      <c r="C3" t="s">
        <v>25</v>
      </c>
    </row>
    <row r="4" spans="1:4" x14ac:dyDescent="0.25">
      <c r="A4" t="s">
        <v>10</v>
      </c>
      <c r="B4">
        <v>3</v>
      </c>
      <c r="C4" t="s">
        <v>25</v>
      </c>
      <c r="D4" s="1"/>
    </row>
    <row r="5" spans="1:4" x14ac:dyDescent="0.25">
      <c r="A5" t="s">
        <v>11</v>
      </c>
      <c r="B5">
        <v>3</v>
      </c>
      <c r="C5" t="s">
        <v>25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26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26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26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27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27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27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Sascha Meyer</cp:lastModifiedBy>
  <dcterms:created xsi:type="dcterms:W3CDTF">2017-08-24T14:12:39Z</dcterms:created>
  <dcterms:modified xsi:type="dcterms:W3CDTF">2017-09-20T18:42:20Z</dcterms:modified>
</cp:coreProperties>
</file>