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prd-my.sharepoint.com/personal/tuh42402_temple_edu/Documents/Courses/Introduction to Statistics/"/>
    </mc:Choice>
  </mc:AlternateContent>
  <xr:revisionPtr revIDLastSave="100" documentId="8_{F05B0978-8DD0-4B06-8A32-F6D9315D3211}" xr6:coauthVersionLast="47" xr6:coauthVersionMax="47" xr10:uidLastSave="{12FAD208-A83E-4485-BE89-644B41530A82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B14" i="1"/>
  <c r="B11" i="1"/>
  <c r="B10" i="1"/>
  <c r="B12" i="1"/>
  <c r="B13" i="1"/>
  <c r="B15" i="1"/>
  <c r="B16" i="1"/>
  <c r="D8" i="1"/>
  <c r="D7" i="1"/>
  <c r="D6" i="1"/>
  <c r="D5" i="1"/>
</calcChain>
</file>

<file path=xl/sharedStrings.xml><?xml version="1.0" encoding="utf-8"?>
<sst xmlns="http://schemas.openxmlformats.org/spreadsheetml/2006/main" count="17" uniqueCount="17">
  <si>
    <t>Group A</t>
  </si>
  <si>
    <t>Group B</t>
  </si>
  <si>
    <t>Sample Mean</t>
  </si>
  <si>
    <t>Difference of Sample Means</t>
  </si>
  <si>
    <t>Tails</t>
  </si>
  <si>
    <t>α</t>
  </si>
  <si>
    <r>
      <t xml:space="preserve">Critical </t>
    </r>
    <r>
      <rPr>
        <i/>
        <sz val="11"/>
        <color theme="1"/>
        <rFont val="Calibri"/>
        <family val="2"/>
        <scheme val="minor"/>
      </rPr>
      <t>t</t>
    </r>
  </si>
  <si>
    <r>
      <t xml:space="preserve">Observed </t>
    </r>
    <r>
      <rPr>
        <i/>
        <sz val="11"/>
        <color theme="1"/>
        <rFont val="Calibri"/>
        <family val="2"/>
        <scheme val="minor"/>
      </rPr>
      <t>t</t>
    </r>
  </si>
  <si>
    <t>Overall</t>
  </si>
  <si>
    <r>
      <t xml:space="preserve">Independent-Samples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-test</t>
    </r>
  </si>
  <si>
    <t>Decision:</t>
  </si>
  <si>
    <r>
      <t xml:space="preserve">TDIST(Observed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, Overall </t>
    </r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tails</t>
    </r>
    <r>
      <rPr>
        <sz val="11"/>
        <color theme="1"/>
        <rFont val="Calibri"/>
        <family val="2"/>
        <scheme val="minor"/>
      </rPr>
      <t>)</t>
    </r>
  </si>
  <si>
    <r>
      <t>T.INV(1-</t>
    </r>
    <r>
      <rPr>
        <i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tails</t>
    </r>
    <r>
      <rPr>
        <sz val="11"/>
        <color theme="1"/>
        <rFont val="Calibri"/>
        <family val="2"/>
        <scheme val="minor"/>
      </rPr>
      <t>,</t>
    </r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>)</t>
    </r>
  </si>
  <si>
    <r>
      <t>Significance Value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) </t>
    </r>
  </si>
  <si>
    <r>
      <t>Sample Standard Deviation (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) </t>
    </r>
  </si>
  <si>
    <r>
      <t>Sample Size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) </t>
    </r>
  </si>
  <si>
    <r>
      <t>Degrees of Freedom (</t>
    </r>
    <r>
      <rPr>
        <i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</si>
</sst>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257174</xdr:colOff>
      <xdr:row>6</xdr:row>
      <xdr:rowOff>201613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C6D10D-0EE8-4146-9911-C31F2A71543B}"/>
            </a:ext>
          </a:extLst>
        </xdr:cNvPr>
        <xdr:cNvSpPr txBox="1"/>
      </xdr:nvSpPr>
      <xdr:spPr>
        <a:xfrm>
          <a:off x="4437591" y="14186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257174</xdr:colOff>
      <xdr:row>6</xdr:row>
      <xdr:rowOff>201613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C764C1-FCAF-4015-B47A-C34B789D1D28}"/>
            </a:ext>
          </a:extLst>
        </xdr:cNvPr>
        <xdr:cNvSpPr txBox="1"/>
      </xdr:nvSpPr>
      <xdr:spPr>
        <a:xfrm>
          <a:off x="4437591" y="14186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61383</xdr:colOff>
      <xdr:row>3</xdr:row>
      <xdr:rowOff>95779</xdr:rowOff>
    </xdr:from>
    <xdr:ext cx="1101648" cy="3671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0E5F0E-094A-467B-ABF0-3F0C1BF2DE7B}"/>
                </a:ext>
              </a:extLst>
            </xdr:cNvPr>
            <xdr:cNvSpPr txBox="1"/>
          </xdr:nvSpPr>
          <xdr:spPr>
            <a:xfrm>
              <a:off x="4850341" y="667279"/>
              <a:ext cx="1101648" cy="367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0E5F0E-094A-467B-ABF0-3F0C1BF2DE7B}"/>
                </a:ext>
              </a:extLst>
            </xdr:cNvPr>
            <xdr:cNvSpPr txBox="1"/>
          </xdr:nvSpPr>
          <xdr:spPr>
            <a:xfrm>
              <a:off x="4850341" y="667279"/>
              <a:ext cx="1101648" cy="367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 ̅=(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𝑛_𝐴 𝑋 ̅_𝐴+𝑛_𝐵 𝑋 ̅_𝐵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𝑛_𝐴+𝑛_𝐵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44450</xdr:colOff>
      <xdr:row>6</xdr:row>
      <xdr:rowOff>4762</xdr:rowOff>
    </xdr:from>
    <xdr:ext cx="7754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916819-78D7-4A10-8A21-AD9E303EEB18}"/>
                </a:ext>
              </a:extLst>
            </xdr:cNvPr>
            <xdr:cNvSpPr txBox="1"/>
          </xdr:nvSpPr>
          <xdr:spPr>
            <a:xfrm>
              <a:off x="4833408" y="1184804"/>
              <a:ext cx="77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916819-78D7-4A10-8A21-AD9E303EEB18}"/>
                </a:ext>
              </a:extLst>
            </xdr:cNvPr>
            <xdr:cNvSpPr txBox="1"/>
          </xdr:nvSpPr>
          <xdr:spPr>
            <a:xfrm>
              <a:off x="4833408" y="1184804"/>
              <a:ext cx="77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𝑛=𝑛_𝐴+𝑛_𝐵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48683</xdr:colOff>
      <xdr:row>7</xdr:row>
      <xdr:rowOff>8996</xdr:rowOff>
    </xdr:from>
    <xdr:ext cx="18850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17D0A6-DCD8-4C6B-895B-A9371C0C50F6}"/>
                </a:ext>
              </a:extLst>
            </xdr:cNvPr>
            <xdr:cNvSpPr txBox="1"/>
          </xdr:nvSpPr>
          <xdr:spPr>
            <a:xfrm>
              <a:off x="4837641" y="1342496"/>
              <a:ext cx="1885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𝑑𝑓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17D0A6-DCD8-4C6B-895B-A9371C0C50F6}"/>
                </a:ext>
              </a:extLst>
            </xdr:cNvPr>
            <xdr:cNvSpPr txBox="1"/>
          </xdr:nvSpPr>
          <xdr:spPr>
            <a:xfrm>
              <a:off x="4837641" y="1342496"/>
              <a:ext cx="1885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𝑑𝑓=𝑑𝑓_𝐴+𝑑𝑓_𝐵=𝑛_𝐴+𝑛_𝐵−2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50799</xdr:colOff>
      <xdr:row>4</xdr:row>
      <xdr:rowOff>180446</xdr:rowOff>
    </xdr:from>
    <xdr:ext cx="162737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B419E5B-C2D9-4C02-B3CF-035B28144EB8}"/>
                </a:ext>
              </a:extLst>
            </xdr:cNvPr>
            <xdr:cNvSpPr txBox="1"/>
          </xdr:nvSpPr>
          <xdr:spPr>
            <a:xfrm>
              <a:off x="4839757" y="942446"/>
              <a:ext cx="1627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B419E5B-C2D9-4C02-B3CF-035B28144EB8}"/>
                </a:ext>
              </a:extLst>
            </xdr:cNvPr>
            <xdr:cNvSpPr txBox="1"/>
          </xdr:nvSpPr>
          <xdr:spPr>
            <a:xfrm>
              <a:off x="4839757" y="942446"/>
              <a:ext cx="1627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60325</xdr:colOff>
      <xdr:row>9</xdr:row>
      <xdr:rowOff>15345</xdr:rowOff>
    </xdr:from>
    <xdr:ext cx="517770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F58FB2-E26A-4BE4-9752-561A357254ED}"/>
                </a:ext>
              </a:extLst>
            </xdr:cNvPr>
            <xdr:cNvSpPr txBox="1"/>
          </xdr:nvSpPr>
          <xdr:spPr>
            <a:xfrm>
              <a:off x="3632200" y="1729845"/>
              <a:ext cx="51777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F58FB2-E26A-4BE4-9752-561A357254ED}"/>
                </a:ext>
              </a:extLst>
            </xdr:cNvPr>
            <xdr:cNvSpPr txBox="1"/>
          </xdr:nvSpPr>
          <xdr:spPr>
            <a:xfrm>
              <a:off x="3632200" y="1729845"/>
              <a:ext cx="51777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̅_𝐴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̅_𝐵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56091</xdr:colOff>
      <xdr:row>10</xdr:row>
      <xdr:rowOff>95779</xdr:rowOff>
    </xdr:from>
    <xdr:ext cx="1229760" cy="372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BA4E57-E7DC-4900-8F0D-0DCC2BEAB880}"/>
                </a:ext>
              </a:extLst>
            </xdr:cNvPr>
            <xdr:cNvSpPr txBox="1"/>
          </xdr:nvSpPr>
          <xdr:spPr>
            <a:xfrm>
              <a:off x="3627966" y="2000779"/>
              <a:ext cx="1229760" cy="372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BA4E57-E7DC-4900-8F0D-0DCC2BEAB880}"/>
                </a:ext>
              </a:extLst>
            </xdr:cNvPr>
            <xdr:cNvSpPr txBox="1"/>
          </xdr:nvSpPr>
          <xdr:spPr>
            <a:xfrm>
              <a:off x="3627966" y="2000779"/>
              <a:ext cx="1229760" cy="372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𝑠_𝑝^2=(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𝑑𝑓_𝐴 𝑠_𝐴^2+</a:t>
              </a:r>
              <a:r>
                <a:rPr lang="en-US" sz="1100" b="0" i="0">
                  <a:latin typeface="Cambria Math" panose="02040503050406030204" pitchFamily="18" charset="0"/>
                </a:rPr>
                <a:t>𝑑𝑓_𝐵 𝑠_𝐵^2)/(𝑑𝑓_𝐴+𝑑𝑓_𝐵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87841</xdr:colOff>
      <xdr:row>11</xdr:row>
      <xdr:rowOff>1588</xdr:rowOff>
    </xdr:from>
    <xdr:ext cx="122007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0A670A2-D242-4F50-87A4-7B043A089891}"/>
                </a:ext>
              </a:extLst>
            </xdr:cNvPr>
            <xdr:cNvSpPr txBox="1"/>
          </xdr:nvSpPr>
          <xdr:spPr>
            <a:xfrm>
              <a:off x="3659716" y="2382838"/>
              <a:ext cx="122007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0A670A2-D242-4F50-87A4-7B043A089891}"/>
                </a:ext>
              </a:extLst>
            </xdr:cNvPr>
            <xdr:cNvSpPr txBox="1"/>
          </xdr:nvSpPr>
          <xdr:spPr>
            <a:xfrm>
              <a:off x="3659716" y="2382838"/>
              <a:ext cx="122007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𝑠_(𝑋 ̅_𝐴−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(𝑠_𝑝^2)/𝑛_𝐴 +(𝑠_𝑝^2)/𝑛_𝐵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918634</xdr:colOff>
      <xdr:row>11</xdr:row>
      <xdr:rowOff>169863</xdr:rowOff>
    </xdr:from>
    <xdr:ext cx="2004331" cy="1999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D50BE6-8A95-41FF-92D7-4CC16EC4011B}"/>
                </a:ext>
              </a:extLst>
            </xdr:cNvPr>
            <xdr:cNvSpPr txBox="1"/>
          </xdr:nvSpPr>
          <xdr:spPr>
            <a:xfrm>
              <a:off x="918634" y="2551113"/>
              <a:ext cx="200433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Estimated Standard Error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</m:e>
                              </m:acc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𝐴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𝑋</m:t>
                                  </m:r>
                                </m:e>
                              </m:acc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sub>
                          </m:sSub>
                        </m:sub>
                      </m:sSub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D50BE6-8A95-41FF-92D7-4CC16EC4011B}"/>
                </a:ext>
              </a:extLst>
            </xdr:cNvPr>
            <xdr:cNvSpPr txBox="1"/>
          </xdr:nvSpPr>
          <xdr:spPr>
            <a:xfrm>
              <a:off x="918634" y="2551113"/>
              <a:ext cx="2004331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Estimated Standard Error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𝑠_(𝑋 ̅_𝐴−𝑋 ̅_𝐵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1707092</xdr:colOff>
      <xdr:row>10</xdr:row>
      <xdr:rowOff>143405</xdr:rowOff>
    </xdr:from>
    <xdr:ext cx="1214563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EF1B8B2-8118-49E3-B1CD-ACC89B172557}"/>
                </a:ext>
              </a:extLst>
            </xdr:cNvPr>
            <xdr:cNvSpPr txBox="1"/>
          </xdr:nvSpPr>
          <xdr:spPr>
            <a:xfrm>
              <a:off x="1707092" y="2048405"/>
              <a:ext cx="1214563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Pooled Variance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Sup>
                    <m:sSub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EF1B8B2-8118-49E3-B1CD-ACC89B172557}"/>
                </a:ext>
              </a:extLst>
            </xdr:cNvPr>
            <xdr:cNvSpPr txBox="1"/>
          </xdr:nvSpPr>
          <xdr:spPr>
            <a:xfrm>
              <a:off x="1707092" y="2048405"/>
              <a:ext cx="1214563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Pooled Variance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𝑠_𝑝^2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45508</xdr:colOff>
      <xdr:row>12</xdr:row>
      <xdr:rowOff>58736</xdr:rowOff>
    </xdr:from>
    <xdr:ext cx="760657" cy="388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8AD182E-C286-48DD-8894-B44281129701}"/>
                </a:ext>
              </a:extLst>
            </xdr:cNvPr>
            <xdr:cNvSpPr txBox="1"/>
          </xdr:nvSpPr>
          <xdr:spPr>
            <a:xfrm>
              <a:off x="3617383" y="2916236"/>
              <a:ext cx="760657" cy="388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8AD182E-C286-48DD-8894-B44281129701}"/>
                </a:ext>
              </a:extLst>
            </xdr:cNvPr>
            <xdr:cNvSpPr txBox="1"/>
          </xdr:nvSpPr>
          <xdr:spPr>
            <a:xfrm>
              <a:off x="3617383" y="2916236"/>
              <a:ext cx="760657" cy="388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̅_𝐴−𝑋 ̅_𝐵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𝑠_(𝑋 ̅_𝐴−𝑋 ̅_𝐵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topLeftCell="A4" zoomScale="180" zoomScaleNormal="180" workbookViewId="0">
      <selection activeCell="G11" sqref="G11"/>
    </sheetView>
  </sheetViews>
  <sheetFormatPr defaultRowHeight="15" x14ac:dyDescent="0.25"/>
  <cols>
    <col min="1" max="1" width="44.42578125" style="3" customWidth="1"/>
    <col min="2" max="16384" width="9.140625" style="1"/>
  </cols>
  <sheetData>
    <row r="1" spans="1:5" x14ac:dyDescent="0.25">
      <c r="A1" s="3" t="s">
        <v>9</v>
      </c>
    </row>
    <row r="2" spans="1:5" x14ac:dyDescent="0.25">
      <c r="A2" s="3" t="s">
        <v>4</v>
      </c>
      <c r="B2" s="2">
        <v>2</v>
      </c>
    </row>
    <row r="3" spans="1:5" x14ac:dyDescent="0.25">
      <c r="A3" s="5" t="s">
        <v>5</v>
      </c>
      <c r="B3" s="2">
        <v>0.05</v>
      </c>
    </row>
    <row r="4" spans="1:5" x14ac:dyDescent="0.25">
      <c r="B4" s="1" t="s">
        <v>0</v>
      </c>
      <c r="C4" s="1" t="s">
        <v>1</v>
      </c>
      <c r="D4" s="1" t="s">
        <v>8</v>
      </c>
    </row>
    <row r="5" spans="1:5" x14ac:dyDescent="0.25">
      <c r="A5" s="3" t="s">
        <v>2</v>
      </c>
      <c r="B5" s="2">
        <v>35</v>
      </c>
      <c r="C5" s="2">
        <v>24</v>
      </c>
      <c r="D5" s="6">
        <f>(B5*B7+C5*C7)/(B7+C7)</f>
        <v>27.666666666666668</v>
      </c>
      <c r="E5" s="8"/>
    </row>
    <row r="6" spans="1:5" x14ac:dyDescent="0.25">
      <c r="A6" s="3" t="s">
        <v>14</v>
      </c>
      <c r="B6" s="2">
        <v>120</v>
      </c>
      <c r="C6" s="2">
        <v>270</v>
      </c>
      <c r="D6" s="6">
        <f>SQRT(B11)</f>
        <v>234.30749027719963</v>
      </c>
      <c r="E6" s="10"/>
    </row>
    <row r="7" spans="1:5" x14ac:dyDescent="0.25">
      <c r="A7" s="3" t="s">
        <v>15</v>
      </c>
      <c r="B7" s="2">
        <v>5</v>
      </c>
      <c r="C7" s="7">
        <v>10</v>
      </c>
      <c r="D7" s="4">
        <f>B7+C7</f>
        <v>15</v>
      </c>
      <c r="E7" s="8"/>
    </row>
    <row r="8" spans="1:5" x14ac:dyDescent="0.25">
      <c r="A8" s="3" t="s">
        <v>16</v>
      </c>
      <c r="B8" s="4">
        <f>B7-1</f>
        <v>4</v>
      </c>
      <c r="C8" s="4">
        <f>C7-1</f>
        <v>9</v>
      </c>
      <c r="D8" s="4">
        <f>B8+C8</f>
        <v>13</v>
      </c>
      <c r="E8" s="8"/>
    </row>
    <row r="10" spans="1:5" x14ac:dyDescent="0.25">
      <c r="A10" s="3" t="s">
        <v>3</v>
      </c>
      <c r="B10" s="12">
        <f>B5-C5</f>
        <v>11</v>
      </c>
      <c r="C10" s="9"/>
    </row>
    <row r="11" spans="1:5" ht="37.5" customHeight="1" x14ac:dyDescent="0.25">
      <c r="A11" s="14"/>
      <c r="B11" s="13">
        <f>((B6^2)*B8+(C6^2)*C8)/(B8+C8)</f>
        <v>54900</v>
      </c>
      <c r="C11" s="8"/>
    </row>
    <row r="12" spans="1:5" ht="37.5" customHeight="1" x14ac:dyDescent="0.25">
      <c r="A12" s="15"/>
      <c r="B12" s="12">
        <f>SQRT(B11/B7+B11/C7)</f>
        <v>128.33549781724463</v>
      </c>
      <c r="C12" s="8"/>
    </row>
    <row r="13" spans="1:5" ht="37.5" customHeight="1" x14ac:dyDescent="0.25">
      <c r="A13" s="14" t="s">
        <v>7</v>
      </c>
      <c r="B13" s="12">
        <f>B10/B12</f>
        <v>8.5712840072233815E-2</v>
      </c>
      <c r="C13" s="8"/>
    </row>
    <row r="14" spans="1:5" ht="17.25" customHeight="1" x14ac:dyDescent="0.25">
      <c r="A14" s="3" t="s">
        <v>6</v>
      </c>
      <c r="B14" s="12">
        <f>_xlfn.T.INV(1-B3/B2,B8+C8)</f>
        <v>2.1603686564627917</v>
      </c>
      <c r="C14" s="8" t="s">
        <v>12</v>
      </c>
    </row>
    <row r="15" spans="1:5" x14ac:dyDescent="0.25">
      <c r="A15" s="11" t="s">
        <v>13</v>
      </c>
      <c r="B15" s="12">
        <f>TDIST(ABS(B13),B8+C8,B2)</f>
        <v>0.93300073608920986</v>
      </c>
      <c r="C15" s="8" t="s">
        <v>11</v>
      </c>
    </row>
    <row r="16" spans="1:5" x14ac:dyDescent="0.25">
      <c r="A16" s="3" t="s">
        <v>10</v>
      </c>
      <c r="B16" s="10" t="str">
        <f>IF(B15&lt;=B3,"Reject","Retain")&amp;" the null hypothesis"&amp;IF(AND(B2=1,B15&lt;=B3),", assuming the means differ in the hypothesized direction.",".")</f>
        <v>Retain the null hypothesis.</v>
      </c>
    </row>
  </sheetData>
  <sheetProtection sheet="1" objects="1" scenarios="1"/>
  <dataValidations count="2">
    <dataValidation type="whole" allowBlank="1" showInputMessage="1" showErrorMessage="1" errorTitle="Tails" error="Enter 1 or 2." sqref="B2" xr:uid="{00000000-0002-0000-0000-000000000000}">
      <formula1>1</formula1>
      <formula2>2</formula2>
    </dataValidation>
    <dataValidation type="decimal" allowBlank="1" showInputMessage="1" showErrorMessage="1" error="Typically this number is 0.05 but it can range between 0 and 1." sqref="B3" xr:uid="{00000000-0002-0000-0000-000001000000}">
      <formula1>0</formula1>
      <formula2>1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wjschne</dc:creator>
  <cp:lastModifiedBy>Joel Schneider</cp:lastModifiedBy>
  <dcterms:created xsi:type="dcterms:W3CDTF">2011-04-11T18:23:28Z</dcterms:created>
  <dcterms:modified xsi:type="dcterms:W3CDTF">2021-11-13T08:44:19Z</dcterms:modified>
</cp:coreProperties>
</file>