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e\Dropbox\"/>
    </mc:Choice>
  </mc:AlternateContent>
  <xr:revisionPtr revIDLastSave="0" documentId="8_{F58D7D63-22FD-4782-BB84-C3860B5D3F22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Converter" sheetId="1" r:id="rId1"/>
    <sheet name="Sheet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L12" i="1"/>
  <c r="L11" i="1"/>
  <c r="B174" i="2"/>
  <c r="B175" i="2"/>
  <c r="B176" i="2"/>
  <c r="B177" i="2"/>
  <c r="B178" i="2"/>
  <c r="B179" i="2"/>
  <c r="B180" i="2"/>
  <c r="B181" i="2"/>
  <c r="B182" i="2"/>
  <c r="B173" i="2"/>
  <c r="B3" i="2"/>
  <c r="B4" i="2"/>
  <c r="B5" i="2"/>
  <c r="B6" i="2"/>
  <c r="B7" i="2"/>
  <c r="B8" i="2"/>
  <c r="B9" i="2"/>
  <c r="B10" i="2"/>
  <c r="B11" i="2"/>
  <c r="B2" i="2"/>
  <c r="G1" i="2"/>
  <c r="F1" i="2"/>
  <c r="A3" i="2"/>
  <c r="A4" i="2" s="1"/>
  <c r="A2" i="2"/>
  <c r="C2" i="2" s="1"/>
  <c r="N12" i="1"/>
  <c r="N11" i="1"/>
  <c r="M12" i="1"/>
  <c r="M11" i="1"/>
  <c r="M14" i="1" s="1"/>
  <c r="M15" i="1" s="1"/>
  <c r="A5" i="2" l="1"/>
  <c r="C4" i="2"/>
  <c r="C3" i="2"/>
  <c r="M16" i="1"/>
  <c r="D4" i="1" s="1"/>
  <c r="A6" i="2" l="1"/>
  <c r="C5" i="2"/>
  <c r="M19" i="1"/>
  <c r="M20" i="1"/>
  <c r="D2" i="2"/>
  <c r="D4" i="2"/>
  <c r="D6" i="2"/>
  <c r="D8" i="2"/>
  <c r="D10" i="2"/>
  <c r="D3" i="2"/>
  <c r="D5" i="2"/>
  <c r="D7" i="2"/>
  <c r="D9" i="2"/>
  <c r="D11" i="2"/>
  <c r="D173" i="2"/>
  <c r="D175" i="2"/>
  <c r="D177" i="2"/>
  <c r="D179" i="2"/>
  <c r="D181" i="2"/>
  <c r="D174" i="2"/>
  <c r="D176" i="2"/>
  <c r="D178" i="2"/>
  <c r="D180" i="2"/>
  <c r="D182" i="2"/>
  <c r="A7" i="2" l="1"/>
  <c r="C6" i="2"/>
  <c r="P21" i="1"/>
  <c r="P23" i="1"/>
  <c r="P25" i="1"/>
  <c r="P27" i="1"/>
  <c r="P29" i="1"/>
  <c r="P22" i="1"/>
  <c r="P24" i="1"/>
  <c r="P26" i="1"/>
  <c r="P28" i="1"/>
  <c r="P20" i="1"/>
  <c r="A8" i="2" l="1"/>
  <c r="C7" i="2"/>
  <c r="P30" i="1"/>
  <c r="Q30" i="1" s="1"/>
  <c r="M21" i="1" s="1"/>
  <c r="L18" i="1" s="1"/>
  <c r="A9" i="2" l="1"/>
  <c r="C8" i="2"/>
  <c r="A10" i="2" l="1"/>
  <c r="C9" i="2"/>
  <c r="A11" i="2" l="1"/>
  <c r="C10" i="2"/>
  <c r="A12" i="2" l="1"/>
  <c r="C11" i="2"/>
  <c r="A13" i="2" l="1"/>
  <c r="C12" i="2"/>
  <c r="B12" i="2"/>
  <c r="D12" i="2" s="1"/>
  <c r="A14" i="2" l="1"/>
  <c r="C13" i="2"/>
  <c r="B13" i="2"/>
  <c r="D13" i="2" s="1"/>
  <c r="A15" i="2" l="1"/>
  <c r="C14" i="2"/>
  <c r="B14" i="2"/>
  <c r="D14" i="2" s="1"/>
  <c r="A16" i="2" l="1"/>
  <c r="C15" i="2"/>
  <c r="B15" i="2"/>
  <c r="D15" i="2" s="1"/>
  <c r="A17" i="2" l="1"/>
  <c r="C16" i="2"/>
  <c r="B16" i="2"/>
  <c r="D16" i="2" s="1"/>
  <c r="A18" i="2" l="1"/>
  <c r="C17" i="2"/>
  <c r="B17" i="2"/>
  <c r="D17" i="2" s="1"/>
  <c r="A19" i="2" l="1"/>
  <c r="C18" i="2"/>
  <c r="B18" i="2"/>
  <c r="D18" i="2" s="1"/>
  <c r="A20" i="2" l="1"/>
  <c r="C19" i="2"/>
  <c r="B19" i="2"/>
  <c r="D19" i="2" s="1"/>
  <c r="A21" i="2" l="1"/>
  <c r="C20" i="2"/>
  <c r="B20" i="2"/>
  <c r="D20" i="2" s="1"/>
  <c r="A22" i="2" l="1"/>
  <c r="C21" i="2"/>
  <c r="B21" i="2"/>
  <c r="D21" i="2" s="1"/>
  <c r="A23" i="2" l="1"/>
  <c r="C22" i="2"/>
  <c r="B22" i="2"/>
  <c r="D22" i="2" s="1"/>
  <c r="A24" i="2" l="1"/>
  <c r="C23" i="2"/>
  <c r="B23" i="2"/>
  <c r="D23" i="2" s="1"/>
  <c r="A25" i="2" l="1"/>
  <c r="C24" i="2"/>
  <c r="B24" i="2"/>
  <c r="D24" i="2" s="1"/>
  <c r="A26" i="2" l="1"/>
  <c r="C25" i="2"/>
  <c r="B25" i="2"/>
  <c r="D25" i="2" s="1"/>
  <c r="A27" i="2" l="1"/>
  <c r="C26" i="2"/>
  <c r="B26" i="2"/>
  <c r="D26" i="2" s="1"/>
  <c r="A28" i="2" l="1"/>
  <c r="C27" i="2"/>
  <c r="B27" i="2"/>
  <c r="D27" i="2" s="1"/>
  <c r="A29" i="2" l="1"/>
  <c r="C28" i="2"/>
  <c r="B28" i="2"/>
  <c r="D28" i="2" s="1"/>
  <c r="A30" i="2" l="1"/>
  <c r="C29" i="2"/>
  <c r="B29" i="2"/>
  <c r="D29" i="2" s="1"/>
  <c r="A31" i="2" l="1"/>
  <c r="C30" i="2"/>
  <c r="B30" i="2"/>
  <c r="D30" i="2" s="1"/>
  <c r="A32" i="2" l="1"/>
  <c r="C31" i="2"/>
  <c r="B31" i="2"/>
  <c r="D31" i="2" s="1"/>
  <c r="A33" i="2" l="1"/>
  <c r="C32" i="2"/>
  <c r="B32" i="2"/>
  <c r="D32" i="2" s="1"/>
  <c r="A34" i="2" l="1"/>
  <c r="C33" i="2"/>
  <c r="B33" i="2"/>
  <c r="D33" i="2" s="1"/>
  <c r="A35" i="2" l="1"/>
  <c r="C34" i="2"/>
  <c r="B34" i="2"/>
  <c r="D34" i="2" l="1"/>
  <c r="A36" i="2"/>
  <c r="C35" i="2"/>
  <c r="B35" i="2"/>
  <c r="D35" i="2" s="1"/>
  <c r="A37" i="2" l="1"/>
  <c r="C36" i="2"/>
  <c r="B36" i="2"/>
  <c r="D36" i="2" s="1"/>
  <c r="A38" i="2" l="1"/>
  <c r="C37" i="2"/>
  <c r="B37" i="2"/>
  <c r="D37" i="2" s="1"/>
  <c r="A39" i="2" l="1"/>
  <c r="C38" i="2"/>
  <c r="B38" i="2"/>
  <c r="D38" i="2" s="1"/>
  <c r="A40" i="2" l="1"/>
  <c r="C39" i="2"/>
  <c r="B39" i="2"/>
  <c r="D39" i="2" s="1"/>
  <c r="A41" i="2" l="1"/>
  <c r="C40" i="2"/>
  <c r="B40" i="2"/>
  <c r="D40" i="2" s="1"/>
  <c r="A42" i="2" l="1"/>
  <c r="C41" i="2"/>
  <c r="B41" i="2"/>
  <c r="D41" i="2" s="1"/>
  <c r="A43" i="2" l="1"/>
  <c r="C42" i="2"/>
  <c r="B42" i="2"/>
  <c r="D42" i="2" s="1"/>
  <c r="A44" i="2" l="1"/>
  <c r="C43" i="2"/>
  <c r="B43" i="2"/>
  <c r="D43" i="2" s="1"/>
  <c r="A45" i="2" l="1"/>
  <c r="C44" i="2"/>
  <c r="B44" i="2"/>
  <c r="D44" i="2" s="1"/>
  <c r="A46" i="2" l="1"/>
  <c r="C45" i="2"/>
  <c r="B45" i="2"/>
  <c r="D45" i="2" s="1"/>
  <c r="A47" i="2" l="1"/>
  <c r="C46" i="2"/>
  <c r="B46" i="2"/>
  <c r="D46" i="2" l="1"/>
  <c r="A48" i="2"/>
  <c r="C47" i="2"/>
  <c r="B47" i="2"/>
  <c r="D47" i="2" s="1"/>
  <c r="A49" i="2" l="1"/>
  <c r="C48" i="2"/>
  <c r="B48" i="2"/>
  <c r="D48" i="2" s="1"/>
  <c r="A50" i="2" l="1"/>
  <c r="C49" i="2"/>
  <c r="B49" i="2"/>
  <c r="D49" i="2" s="1"/>
  <c r="A51" i="2" l="1"/>
  <c r="C50" i="2"/>
  <c r="B50" i="2"/>
  <c r="D50" i="2" s="1"/>
  <c r="A52" i="2" l="1"/>
  <c r="C51" i="2"/>
  <c r="B51" i="2"/>
  <c r="D51" i="2" s="1"/>
  <c r="A53" i="2" l="1"/>
  <c r="C52" i="2"/>
  <c r="B52" i="2"/>
  <c r="D52" i="2" l="1"/>
  <c r="A54" i="2"/>
  <c r="C53" i="2"/>
  <c r="B53" i="2"/>
  <c r="D53" i="2" s="1"/>
  <c r="A55" i="2" l="1"/>
  <c r="C54" i="2"/>
  <c r="B54" i="2"/>
  <c r="D54" i="2" l="1"/>
  <c r="A56" i="2"/>
  <c r="C55" i="2"/>
  <c r="B55" i="2"/>
  <c r="D55" i="2" l="1"/>
  <c r="A57" i="2"/>
  <c r="C56" i="2"/>
  <c r="B56" i="2"/>
  <c r="D56" i="2" s="1"/>
  <c r="A58" i="2" l="1"/>
  <c r="C57" i="2"/>
  <c r="B57" i="2"/>
  <c r="D57" i="2" s="1"/>
  <c r="A59" i="2" l="1"/>
  <c r="C58" i="2"/>
  <c r="B58" i="2"/>
  <c r="D58" i="2" s="1"/>
  <c r="A60" i="2" l="1"/>
  <c r="C59" i="2"/>
  <c r="B59" i="2"/>
  <c r="D59" i="2" s="1"/>
  <c r="A61" i="2" l="1"/>
  <c r="C60" i="2"/>
  <c r="B60" i="2"/>
  <c r="D60" i="2" s="1"/>
  <c r="A62" i="2" l="1"/>
  <c r="C61" i="2"/>
  <c r="B61" i="2"/>
  <c r="D61" i="2" s="1"/>
  <c r="A63" i="2" l="1"/>
  <c r="C62" i="2"/>
  <c r="B62" i="2"/>
  <c r="D62" i="2" s="1"/>
  <c r="A64" i="2" l="1"/>
  <c r="C63" i="2"/>
  <c r="B63" i="2"/>
  <c r="D63" i="2" s="1"/>
  <c r="A65" i="2" l="1"/>
  <c r="C64" i="2"/>
  <c r="B64" i="2"/>
  <c r="D64" i="2" l="1"/>
  <c r="A66" i="2"/>
  <c r="C65" i="2"/>
  <c r="B65" i="2"/>
  <c r="D65" i="2" s="1"/>
  <c r="A67" i="2" l="1"/>
  <c r="C66" i="2"/>
  <c r="B66" i="2"/>
  <c r="D66" i="2" s="1"/>
  <c r="A68" i="2" l="1"/>
  <c r="C67" i="2"/>
  <c r="B67" i="2"/>
  <c r="D67" i="2" s="1"/>
  <c r="A69" i="2" l="1"/>
  <c r="C68" i="2"/>
  <c r="B68" i="2"/>
  <c r="D68" i="2" s="1"/>
  <c r="A70" i="2" l="1"/>
  <c r="C69" i="2"/>
  <c r="B69" i="2"/>
  <c r="D69" i="2" s="1"/>
  <c r="A71" i="2" l="1"/>
  <c r="C70" i="2"/>
  <c r="B70" i="2"/>
  <c r="D70" i="2" l="1"/>
  <c r="A72" i="2"/>
  <c r="C71" i="2"/>
  <c r="B71" i="2"/>
  <c r="D71" i="2" s="1"/>
  <c r="A73" i="2" l="1"/>
  <c r="C72" i="2"/>
  <c r="B72" i="2"/>
  <c r="D72" i="2" s="1"/>
  <c r="A74" i="2" l="1"/>
  <c r="C73" i="2"/>
  <c r="B73" i="2"/>
  <c r="D73" i="2" s="1"/>
  <c r="A75" i="2" l="1"/>
  <c r="C74" i="2"/>
  <c r="B74" i="2"/>
  <c r="D74" i="2" s="1"/>
  <c r="A76" i="2" l="1"/>
  <c r="C75" i="2"/>
  <c r="B75" i="2"/>
  <c r="D75" i="2" s="1"/>
  <c r="A77" i="2" l="1"/>
  <c r="C76" i="2"/>
  <c r="B76" i="2"/>
  <c r="D76" i="2" s="1"/>
  <c r="A78" i="2" l="1"/>
  <c r="C77" i="2"/>
  <c r="B77" i="2"/>
  <c r="D77" i="2" s="1"/>
  <c r="A79" i="2" l="1"/>
  <c r="C78" i="2"/>
  <c r="B78" i="2"/>
  <c r="D78" i="2" s="1"/>
  <c r="A80" i="2" l="1"/>
  <c r="C79" i="2"/>
  <c r="B79" i="2"/>
  <c r="D79" i="2" s="1"/>
  <c r="A81" i="2" l="1"/>
  <c r="C80" i="2"/>
  <c r="B80" i="2"/>
  <c r="D80" i="2" s="1"/>
  <c r="A82" i="2" l="1"/>
  <c r="C81" i="2"/>
  <c r="B81" i="2"/>
  <c r="D81" i="2" s="1"/>
  <c r="A83" i="2" l="1"/>
  <c r="C82" i="2"/>
  <c r="B82" i="2"/>
  <c r="D82" i="2" l="1"/>
  <c r="A84" i="2"/>
  <c r="C83" i="2"/>
  <c r="B83" i="2"/>
  <c r="D83" i="2" s="1"/>
  <c r="A85" i="2" l="1"/>
  <c r="C84" i="2"/>
  <c r="B84" i="2"/>
  <c r="D84" i="2" l="1"/>
  <c r="A86" i="2"/>
  <c r="C85" i="2"/>
  <c r="B85" i="2"/>
  <c r="D85" i="2" s="1"/>
  <c r="A87" i="2" l="1"/>
  <c r="C86" i="2"/>
  <c r="B86" i="2"/>
  <c r="D86" i="2" s="1"/>
  <c r="A88" i="2" l="1"/>
  <c r="C87" i="2"/>
  <c r="B87" i="2"/>
  <c r="D87" i="2" s="1"/>
  <c r="A89" i="2" l="1"/>
  <c r="C88" i="2"/>
  <c r="B88" i="2"/>
  <c r="D88" i="2" l="1"/>
  <c r="A90" i="2"/>
  <c r="C89" i="2"/>
  <c r="B89" i="2"/>
  <c r="D89" i="2" s="1"/>
  <c r="A91" i="2" l="1"/>
  <c r="C90" i="2"/>
  <c r="B90" i="2"/>
  <c r="D90" i="2" s="1"/>
  <c r="A92" i="2" l="1"/>
  <c r="C91" i="2"/>
  <c r="B91" i="2"/>
  <c r="D91" i="2" s="1"/>
  <c r="A93" i="2" l="1"/>
  <c r="C92" i="2"/>
  <c r="B92" i="2"/>
  <c r="D92" i="2" s="1"/>
  <c r="A94" i="2" l="1"/>
  <c r="C93" i="2"/>
  <c r="B93" i="2"/>
  <c r="D93" i="2" s="1"/>
  <c r="A95" i="2" l="1"/>
  <c r="C94" i="2"/>
  <c r="B94" i="2"/>
  <c r="D94" i="2" s="1"/>
  <c r="A96" i="2" l="1"/>
  <c r="C95" i="2"/>
  <c r="B95" i="2"/>
  <c r="D95" i="2" s="1"/>
  <c r="A97" i="2" l="1"/>
  <c r="C96" i="2"/>
  <c r="B96" i="2"/>
  <c r="D96" i="2" s="1"/>
  <c r="A98" i="2" l="1"/>
  <c r="C97" i="2"/>
  <c r="B97" i="2"/>
  <c r="D97" i="2" s="1"/>
  <c r="A99" i="2" l="1"/>
  <c r="C98" i="2"/>
  <c r="B98" i="2"/>
  <c r="D98" i="2" s="1"/>
  <c r="A100" i="2" l="1"/>
  <c r="C99" i="2"/>
  <c r="B99" i="2"/>
  <c r="D99" i="2" s="1"/>
  <c r="A101" i="2" l="1"/>
  <c r="C100" i="2"/>
  <c r="B100" i="2"/>
  <c r="D100" i="2" s="1"/>
  <c r="A102" i="2" l="1"/>
  <c r="C101" i="2"/>
  <c r="B101" i="2"/>
  <c r="D101" i="2" s="1"/>
  <c r="A103" i="2" l="1"/>
  <c r="C102" i="2"/>
  <c r="B102" i="2"/>
  <c r="D102" i="2" s="1"/>
  <c r="A104" i="2" l="1"/>
  <c r="C103" i="2"/>
  <c r="B103" i="2"/>
  <c r="D103" i="2" s="1"/>
  <c r="A105" i="2" l="1"/>
  <c r="C104" i="2"/>
  <c r="B104" i="2"/>
  <c r="D104" i="2" s="1"/>
  <c r="A106" i="2" l="1"/>
  <c r="C105" i="2"/>
  <c r="B105" i="2"/>
  <c r="D105" i="2" s="1"/>
  <c r="A107" i="2" l="1"/>
  <c r="C106" i="2"/>
  <c r="B106" i="2"/>
  <c r="D106" i="2" s="1"/>
  <c r="A108" i="2" l="1"/>
  <c r="C107" i="2"/>
  <c r="B107" i="2"/>
  <c r="D107" i="2" s="1"/>
  <c r="A109" i="2" l="1"/>
  <c r="C108" i="2"/>
  <c r="B108" i="2"/>
  <c r="D108" i="2" s="1"/>
  <c r="A110" i="2" l="1"/>
  <c r="C109" i="2"/>
  <c r="B109" i="2"/>
  <c r="D109" i="2" s="1"/>
  <c r="A111" i="2" l="1"/>
  <c r="C110" i="2"/>
  <c r="B110" i="2"/>
  <c r="D110" i="2" s="1"/>
  <c r="A112" i="2" l="1"/>
  <c r="C111" i="2"/>
  <c r="B111" i="2"/>
  <c r="D111" i="2" s="1"/>
  <c r="A113" i="2" l="1"/>
  <c r="C112" i="2"/>
  <c r="B112" i="2"/>
  <c r="D112" i="2" s="1"/>
  <c r="A114" i="2" l="1"/>
  <c r="C113" i="2"/>
  <c r="B113" i="2"/>
  <c r="D113" i="2" s="1"/>
  <c r="A115" i="2" l="1"/>
  <c r="C114" i="2"/>
  <c r="B114" i="2"/>
  <c r="D114" i="2" s="1"/>
  <c r="A116" i="2" l="1"/>
  <c r="C115" i="2"/>
  <c r="B115" i="2"/>
  <c r="D115" i="2" s="1"/>
  <c r="A117" i="2" l="1"/>
  <c r="C116" i="2"/>
  <c r="B116" i="2"/>
  <c r="D116" i="2" s="1"/>
  <c r="A118" i="2" l="1"/>
  <c r="C117" i="2"/>
  <c r="B117" i="2"/>
  <c r="D117" i="2" s="1"/>
  <c r="A119" i="2" l="1"/>
  <c r="C118" i="2"/>
  <c r="B118" i="2"/>
  <c r="D118" i="2" s="1"/>
  <c r="A120" i="2" l="1"/>
  <c r="C119" i="2"/>
  <c r="B119" i="2"/>
  <c r="D119" i="2" s="1"/>
  <c r="A121" i="2" l="1"/>
  <c r="C120" i="2"/>
  <c r="B120" i="2"/>
  <c r="D120" i="2" s="1"/>
  <c r="A122" i="2" l="1"/>
  <c r="C121" i="2"/>
  <c r="B121" i="2"/>
  <c r="D121" i="2" s="1"/>
  <c r="C122" i="2" l="1"/>
  <c r="A123" i="2"/>
  <c r="B122" i="2"/>
  <c r="D122" i="2" s="1"/>
  <c r="A124" i="2" l="1"/>
  <c r="C123" i="2"/>
  <c r="B123" i="2"/>
  <c r="D123" i="2" s="1"/>
  <c r="A125" i="2" l="1"/>
  <c r="C124" i="2"/>
  <c r="B124" i="2"/>
  <c r="D124" i="2" s="1"/>
  <c r="A126" i="2" l="1"/>
  <c r="C125" i="2"/>
  <c r="B125" i="2"/>
  <c r="D125" i="2" s="1"/>
  <c r="A127" i="2" l="1"/>
  <c r="C126" i="2"/>
  <c r="B126" i="2"/>
  <c r="D126" i="2" s="1"/>
  <c r="A128" i="2" l="1"/>
  <c r="C127" i="2"/>
  <c r="B127" i="2"/>
  <c r="D127" i="2" s="1"/>
  <c r="A129" i="2" l="1"/>
  <c r="C128" i="2"/>
  <c r="B128" i="2"/>
  <c r="D128" i="2" s="1"/>
  <c r="A130" i="2" l="1"/>
  <c r="C129" i="2"/>
  <c r="B129" i="2"/>
  <c r="D129" i="2" s="1"/>
  <c r="A131" i="2" l="1"/>
  <c r="C130" i="2"/>
  <c r="B130" i="2"/>
  <c r="D130" i="2" s="1"/>
  <c r="A132" i="2" l="1"/>
  <c r="C131" i="2"/>
  <c r="B131" i="2"/>
  <c r="D131" i="2" s="1"/>
  <c r="A133" i="2" l="1"/>
  <c r="B132" i="2"/>
  <c r="D132" i="2" s="1"/>
  <c r="C132" i="2"/>
  <c r="A134" i="2" l="1"/>
  <c r="B133" i="2"/>
  <c r="D133" i="2" s="1"/>
  <c r="C133" i="2"/>
  <c r="A135" i="2" l="1"/>
  <c r="B134" i="2"/>
  <c r="D134" i="2" s="1"/>
  <c r="C134" i="2"/>
  <c r="A136" i="2" l="1"/>
  <c r="B135" i="2"/>
  <c r="D135" i="2" s="1"/>
  <c r="C135" i="2"/>
  <c r="A137" i="2" l="1"/>
  <c r="B136" i="2"/>
  <c r="D136" i="2" s="1"/>
  <c r="C136" i="2"/>
  <c r="A138" i="2" l="1"/>
  <c r="B137" i="2"/>
  <c r="D137" i="2" s="1"/>
  <c r="C137" i="2"/>
  <c r="A139" i="2" l="1"/>
  <c r="B138" i="2"/>
  <c r="D138" i="2" s="1"/>
  <c r="C138" i="2"/>
  <c r="A140" i="2" l="1"/>
  <c r="B139" i="2"/>
  <c r="D139" i="2" s="1"/>
  <c r="C139" i="2"/>
  <c r="A141" i="2" l="1"/>
  <c r="B140" i="2"/>
  <c r="D140" i="2" s="1"/>
  <c r="C140" i="2"/>
  <c r="A142" i="2" l="1"/>
  <c r="B141" i="2"/>
  <c r="D141" i="2" s="1"/>
  <c r="C141" i="2"/>
  <c r="A143" i="2" l="1"/>
  <c r="B142" i="2"/>
  <c r="D142" i="2" s="1"/>
  <c r="C142" i="2"/>
  <c r="A144" i="2" l="1"/>
  <c r="B143" i="2"/>
  <c r="D143" i="2" s="1"/>
  <c r="C143" i="2"/>
  <c r="A145" i="2" l="1"/>
  <c r="B144" i="2"/>
  <c r="D144" i="2" s="1"/>
  <c r="C144" i="2"/>
  <c r="A146" i="2" l="1"/>
  <c r="B145" i="2"/>
  <c r="D145" i="2" s="1"/>
  <c r="C145" i="2"/>
  <c r="A147" i="2" l="1"/>
  <c r="B146" i="2"/>
  <c r="D146" i="2" s="1"/>
  <c r="C146" i="2"/>
  <c r="A148" i="2" l="1"/>
  <c r="B147" i="2"/>
  <c r="D147" i="2" s="1"/>
  <c r="C147" i="2"/>
  <c r="A149" i="2" l="1"/>
  <c r="B148" i="2"/>
  <c r="D148" i="2" s="1"/>
  <c r="C148" i="2"/>
  <c r="A150" i="2" l="1"/>
  <c r="B149" i="2"/>
  <c r="D149" i="2" s="1"/>
  <c r="C149" i="2"/>
  <c r="A151" i="2" l="1"/>
  <c r="B150" i="2"/>
  <c r="D150" i="2" s="1"/>
  <c r="C150" i="2"/>
  <c r="A152" i="2" l="1"/>
  <c r="B151" i="2"/>
  <c r="D151" i="2" s="1"/>
  <c r="C151" i="2"/>
  <c r="A153" i="2" l="1"/>
  <c r="B152" i="2"/>
  <c r="D152" i="2" s="1"/>
  <c r="C152" i="2"/>
  <c r="A154" i="2" l="1"/>
  <c r="B153" i="2"/>
  <c r="D153" i="2" s="1"/>
  <c r="C153" i="2"/>
  <c r="A155" i="2" l="1"/>
  <c r="B154" i="2"/>
  <c r="D154" i="2" s="1"/>
  <c r="C154" i="2"/>
  <c r="A156" i="2" l="1"/>
  <c r="B155" i="2"/>
  <c r="D155" i="2" s="1"/>
  <c r="C155" i="2"/>
  <c r="A157" i="2" l="1"/>
  <c r="B156" i="2"/>
  <c r="D156" i="2" s="1"/>
  <c r="C156" i="2"/>
  <c r="A158" i="2" l="1"/>
  <c r="B157" i="2"/>
  <c r="D157" i="2" s="1"/>
  <c r="C157" i="2"/>
  <c r="C158" i="2" l="1"/>
  <c r="A159" i="2"/>
  <c r="B158" i="2"/>
  <c r="D158" i="2" s="1"/>
  <c r="B159" i="2" l="1"/>
  <c r="D159" i="2" s="1"/>
  <c r="A160" i="2"/>
  <c r="C159" i="2"/>
  <c r="B160" i="2" l="1"/>
  <c r="D160" i="2" s="1"/>
  <c r="A161" i="2"/>
  <c r="C160" i="2"/>
  <c r="B161" i="2" l="1"/>
  <c r="D161" i="2" s="1"/>
  <c r="A162" i="2"/>
  <c r="C161" i="2"/>
  <c r="B162" i="2" l="1"/>
  <c r="D162" i="2" s="1"/>
  <c r="A163" i="2"/>
  <c r="C162" i="2"/>
  <c r="B163" i="2" l="1"/>
  <c r="D163" i="2" s="1"/>
  <c r="C163" i="2"/>
  <c r="A164" i="2"/>
  <c r="B164" i="2" l="1"/>
  <c r="D164" i="2" s="1"/>
  <c r="A165" i="2"/>
  <c r="C164" i="2"/>
  <c r="B165" i="2" l="1"/>
  <c r="D165" i="2" s="1"/>
  <c r="A166" i="2"/>
  <c r="C165" i="2"/>
  <c r="B166" i="2" l="1"/>
  <c r="D166" i="2" s="1"/>
  <c r="A167" i="2"/>
  <c r="C166" i="2"/>
  <c r="B167" i="2" l="1"/>
  <c r="D167" i="2" s="1"/>
  <c r="A168" i="2"/>
  <c r="C167" i="2"/>
  <c r="B168" i="2" l="1"/>
  <c r="D168" i="2" s="1"/>
  <c r="A169" i="2"/>
  <c r="C168" i="2"/>
  <c r="B169" i="2" l="1"/>
  <c r="D169" i="2" s="1"/>
  <c r="A170" i="2"/>
  <c r="C169" i="2"/>
  <c r="B170" i="2" l="1"/>
  <c r="D170" i="2" s="1"/>
  <c r="A171" i="2"/>
  <c r="C170" i="2"/>
  <c r="B171" i="2" l="1"/>
  <c r="D171" i="2" s="1"/>
  <c r="A172" i="2"/>
  <c r="C171" i="2"/>
  <c r="B172" i="2" l="1"/>
  <c r="D172" i="2" s="1"/>
  <c r="A173" i="2"/>
  <c r="C172" i="2"/>
  <c r="A174" i="2" l="1"/>
  <c r="C173" i="2"/>
  <c r="A175" i="2" l="1"/>
  <c r="C174" i="2"/>
  <c r="A176" i="2" l="1"/>
  <c r="C175" i="2"/>
  <c r="A177" i="2" l="1"/>
  <c r="C176" i="2"/>
  <c r="A178" i="2" l="1"/>
  <c r="C177" i="2"/>
  <c r="A179" i="2" l="1"/>
  <c r="C178" i="2"/>
  <c r="A180" i="2" l="1"/>
  <c r="C179" i="2"/>
  <c r="A181" i="2" l="1"/>
  <c r="C180" i="2"/>
  <c r="A182" i="2" l="1"/>
  <c r="C182" i="2" s="1"/>
  <c r="C181" i="2"/>
</calcChain>
</file>

<file path=xl/sharedStrings.xml><?xml version="1.0" encoding="utf-8"?>
<sst xmlns="http://schemas.openxmlformats.org/spreadsheetml/2006/main" count="26" uniqueCount="16">
  <si>
    <t>→</t>
  </si>
  <si>
    <t>z (0,1)</t>
  </si>
  <si>
    <t>T (50,10)</t>
  </si>
  <si>
    <t>NCE(50,21.06)</t>
  </si>
  <si>
    <t>Mean</t>
  </si>
  <si>
    <t>SD</t>
  </si>
  <si>
    <t>Old z</t>
  </si>
  <si>
    <t>New score</t>
  </si>
  <si>
    <t>rounded to nearest integer</t>
  </si>
  <si>
    <t>Curve</t>
  </si>
  <si>
    <t>Error</t>
  </si>
  <si>
    <t>Stanine (5,2)</t>
  </si>
  <si>
    <t>Sten (5.5,2)</t>
  </si>
  <si>
    <t>Index (100,15)</t>
  </si>
  <si>
    <t>Old SB Index (100,16)</t>
  </si>
  <si>
    <t>Scaled (10,3)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</si>
</sst>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8"/>
      <color theme="0" tint="-4.9989318521683403E-2"/>
      <name val="Calibri"/>
      <family val="2"/>
      <scheme val="minor"/>
    </font>
    <font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</cellXfs>
  <cellStyles count="1">
    <cellStyle name="Normal" xfId="0" builtinId="0"/>
  </cellStyles>
  <dxfs count="4">
    <dxf>
      <font>
        <color theme="1"/>
      </font>
    </dxf>
    <dxf>
      <font>
        <color theme="1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Converter!$L$18</c:f>
          <c:strCache>
            <c:ptCount val="1"/>
            <c:pt idx="0">
              <c:v>Index (100,15) = 92_x000c_Percentile = 30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Curve</c:v>
                </c:pt>
              </c:strCache>
            </c:strRef>
          </c:tx>
          <c:marker>
            <c:symbol val="none"/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Sheet2!$D$2:$D$182</c:f>
                <c:numCache>
                  <c:formatCode>General</c:formatCode>
                  <c:ptCount val="18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1.7708679390146086E-8</c:v>
                  </c:pt>
                  <c:pt idx="11">
                    <c:v>2.5213718057154917E-8</c:v>
                  </c:pt>
                  <c:pt idx="12">
                    <c:v>3.5740235631317432E-8</c:v>
                  </c:pt>
                  <c:pt idx="13">
                    <c:v>5.0436824195178719E-8</c:v>
                  </c:pt>
                  <c:pt idx="14">
                    <c:v>7.0861094628696148E-8</c:v>
                  </c:pt>
                  <c:pt idx="15">
                    <c:v>9.9114634315619862E-8</c:v>
                  </c:pt>
                  <c:pt idx="16">
                    <c:v>1.3801856619470783E-7</c:v>
                  </c:pt>
                  <c:pt idx="17">
                    <c:v>1.9134056065903E-7</c:v>
                  </c:pt>
                  <c:pt idx="18">
                    <c:v>2.6408660606880502E-7</c:v>
                  </c:pt>
                  <c:pt idx="19">
                    <c:v>3.6287371472533919E-7</c:v>
                  </c:pt>
                  <c:pt idx="20">
                    <c:v>4.9640305804199928E-7</c:v>
                  </c:pt>
                  <c:pt idx="21">
                    <c:v>6.7605680436578396E-7</c:v>
                  </c:pt>
                  <c:pt idx="22">
                    <c:v>9.1664617489622463E-7</c:v>
                  </c:pt>
                  <c:pt idx="23">
                    <c:v>1.2373429126145209E-6</c:v>
                  </c:pt>
                  <c:pt idx="24">
                    <c:v>1.6628314193369024E-6</c:v>
                  </c:pt>
                  <c:pt idx="25">
                    <c:v>2.2247241597092284E-6</c:v>
                  </c:pt>
                  <c:pt idx="26">
                    <c:v>2.9632884112517205E-6</c:v>
                  </c:pt>
                  <c:pt idx="27">
                    <c:v>3.92953785043599E-6</c:v>
                  </c:pt>
                  <c:pt idx="28">
                    <c:v>5.1877475320245033E-6</c:v>
                  </c:pt>
                  <c:pt idx="29">
                    <c:v>6.8184551920523163E-6</c:v>
                  </c:pt>
                  <c:pt idx="30">
                    <c:v>8.9220150509923572E-6</c:v>
                  </c:pt>
                  <c:pt idx="31">
                    <c:v>1.1622771894357563E-5</c:v>
                  </c:pt>
                  <c:pt idx="32">
                    <c:v>1.5073922560245645E-5</c:v>
                  </c:pt>
                  <c:pt idx="33">
                    <c:v>1.9463128386097353E-5</c:v>
                  </c:pt>
                  <c:pt idx="34">
                    <c:v>2.5018934914508668E-5</c:v>
                  </c:pt>
                  <c:pt idx="35">
                    <c:v>3.2018043441388044E-5</c:v>
                  </c:pt>
                  <c:pt idx="36">
                    <c:v>4.0793462007584798E-5</c:v>
                  </c:pt>
                  <c:pt idx="37">
                    <c:v>5.1743540413927261E-5</c:v>
                  </c:pt>
                  <c:pt idx="38">
                    <c:v>6.5341864085024788E-5</c:v>
                  </c:pt>
                  <c:pt idx="39">
                    <c:v>8.2147944564867997E-5</c:v>
                  </c:pt>
                  <c:pt idx="40">
                    <c:v>1.0281859975274034E-4</c:v>
                  </c:pt>
                  <c:pt idx="41">
                    <c:v>1.2811986462346725E-4</c:v>
                  </c:pt>
                  <c:pt idx="42">
                    <c:v>1.5893921343098936E-4</c:v>
                  </c:pt>
                  <c:pt idx="43">
                    <c:v>1.9629780802555731E-4</c:v>
                  </c:pt>
                  <c:pt idx="44">
                    <c:v>2.4136241520128577E-4</c:v>
                  </c:pt>
                  <c:pt idx="45">
                    <c:v>2.9545656079586714E-4</c:v>
                  </c:pt>
                  <c:pt idx="46">
                    <c:v>3.6007041207962535E-4</c:v>
                  </c:pt>
                  <c:pt idx="47">
                    <c:v>4.3686880593423475E-4</c:v>
                  </c:pt>
                  <c:pt idx="48">
                    <c:v>5.2769677219866452E-4</c:v>
                  </c:pt>
                  <c:pt idx="49">
                    <c:v>6.3458184368914595E-4</c:v>
                  </c:pt>
                  <c:pt idx="50">
                    <c:v>7.597324015864961E-4</c:v>
                  </c:pt>
                  <c:pt idx="51">
                    <c:v>9.0553128224570749E-4</c:v>
                  </c:pt>
                  <c:pt idx="52">
                    <c:v>1.0745238742432661E-3</c:v>
                  </c:pt>
                  <c:pt idx="53">
                    <c:v>1.2693999677100174E-3</c:v>
                  </c:pt>
                  <c:pt idx="54">
                    <c:v>1.49296868632286E-3</c:v>
                  </c:pt>
                  <c:pt idx="55">
                    <c:v>1.7481259395806324E-3</c:v>
                  </c:pt>
                  <c:pt idx="56">
                    <c:v>2.0378139818590327E-3</c:v>
                  </c:pt>
                  <c:pt idx="57">
                    <c:v>2.3649728564154281E-3</c:v>
                  </c:pt>
                  <c:pt idx="58">
                    <c:v>2.732483736348146E-3</c:v>
                  </c:pt>
                  <c:pt idx="59">
                    <c:v>3.1431044477247712E-3</c:v>
                  </c:pt>
                  <c:pt idx="60">
                    <c:v>3.5993977675458709E-3</c:v>
                  </c:pt>
                  <c:pt idx="61">
                    <c:v>4.1036534232898186E-3</c:v>
                  </c:pt>
                  <c:pt idx="62">
                    <c:v>4.6578050713943445E-3</c:v>
                  </c:pt>
                  <c:pt idx="63">
                    <c:v>5.2633438867262768E-3</c:v>
                  </c:pt>
                  <c:pt idx="64">
                    <c:v>5.92123073937279E-3</c:v>
                  </c:pt>
                  <c:pt idx="65">
                    <c:v>6.6318092528499118E-3</c:v>
                  </c:pt>
                  <c:pt idx="66">
                    <c:v>7.3947223119637025E-3</c:v>
                  </c:pt>
                  <c:pt idx="67">
                    <c:v>8.208834801723304E-3</c:v>
                  </c:pt>
                  <c:pt idx="68">
                    <c:v>9.072165494151874E-3</c:v>
                  </c:pt>
                  <c:pt idx="69">
                    <c:v>9.9818310423829913E-3</c:v>
                  </c:pt>
                  <c:pt idx="70">
                    <c:v>1.0934004978399576E-2</c:v>
                  </c:pt>
                  <c:pt idx="71">
                    <c:v>1.192389443296937E-2</c:v>
                  </c:pt>
                  <c:pt idx="72">
                    <c:v>1.2945736998880863E-2</c:v>
                  </c:pt>
                  <c:pt idx="73">
                    <c:v>1.3992819741648285E-2</c:v>
                  </c:pt>
                  <c:pt idx="74">
                    <c:v>1.505752183114163E-2</c:v>
                  </c:pt>
                  <c:pt idx="75">
                    <c:v>1.613138163460956E-2</c:v>
                  </c:pt>
                  <c:pt idx="76">
                    <c:v>1.7205188393549176E-2</c:v>
                  </c:pt>
                  <c:pt idx="77">
                    <c:v>1.8269097826468562E-2</c:v>
                  </c:pt>
                  <c:pt idx="78">
                    <c:v>1.9312770184098847E-2</c:v>
                  </c:pt>
                  <c:pt idx="79">
                    <c:v>2.032552846403448E-2</c:v>
                  </c:pt>
                  <c:pt idx="80">
                    <c:v>2.129653370149015E-2</c:v>
                  </c:pt>
                  <c:pt idx="81">
                    <c:v>2.2214973526119976E-2</c:v>
                  </c:pt>
                  <c:pt idx="82">
                    <c:v>2.3070259545128195E-2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#N/A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#N/A</c:v>
                  </c:pt>
                  <c:pt idx="93">
                    <c:v>#N/A</c:v>
                  </c:pt>
                  <c:pt idx="94">
                    <c:v>#N/A</c:v>
                  </c:pt>
                  <c:pt idx="95">
                    <c:v>#N/A</c:v>
                  </c:pt>
                  <c:pt idx="96">
                    <c:v>#N/A</c:v>
                  </c:pt>
                  <c:pt idx="97">
                    <c:v>#N/A</c:v>
                  </c:pt>
                  <c:pt idx="98">
                    <c:v>#N/A</c:v>
                  </c:pt>
                  <c:pt idx="99">
                    <c:v>#N/A</c:v>
                  </c:pt>
                  <c:pt idx="100">
                    <c:v>#N/A</c:v>
                  </c:pt>
                  <c:pt idx="101">
                    <c:v>#N/A</c:v>
                  </c:pt>
                  <c:pt idx="102">
                    <c:v>#N/A</c:v>
                  </c:pt>
                  <c:pt idx="103">
                    <c:v>#N/A</c:v>
                  </c:pt>
                  <c:pt idx="104">
                    <c:v>#N/A</c:v>
                  </c:pt>
                  <c:pt idx="105">
                    <c:v>#N/A</c:v>
                  </c:pt>
                  <c:pt idx="106">
                    <c:v>#N/A</c:v>
                  </c:pt>
                  <c:pt idx="107">
                    <c:v>#N/A</c:v>
                  </c:pt>
                  <c:pt idx="108">
                    <c:v>#N/A</c:v>
                  </c:pt>
                  <c:pt idx="109">
                    <c:v>#N/A</c:v>
                  </c:pt>
                  <c:pt idx="110">
                    <c:v>#N/A</c:v>
                  </c:pt>
                  <c:pt idx="111">
                    <c:v>#N/A</c:v>
                  </c:pt>
                  <c:pt idx="112">
                    <c:v>#N/A</c:v>
                  </c:pt>
                  <c:pt idx="113">
                    <c:v>#N/A</c:v>
                  </c:pt>
                  <c:pt idx="114">
                    <c:v>#N/A</c:v>
                  </c:pt>
                  <c:pt idx="115">
                    <c:v>#N/A</c:v>
                  </c:pt>
                  <c:pt idx="116">
                    <c:v>#N/A</c:v>
                  </c:pt>
                  <c:pt idx="117">
                    <c:v>#N/A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#N/A</c:v>
                  </c:pt>
                  <c:pt idx="121">
                    <c:v>#N/A</c:v>
                  </c:pt>
                  <c:pt idx="122">
                    <c:v>#N/A</c:v>
                  </c:pt>
                  <c:pt idx="123">
                    <c:v>#N/A</c:v>
                  </c:pt>
                  <c:pt idx="124">
                    <c:v>#N/A</c:v>
                  </c:pt>
                  <c:pt idx="125">
                    <c:v>#N/A</c:v>
                  </c:pt>
                  <c:pt idx="126">
                    <c:v>#N/A</c:v>
                  </c:pt>
                  <c:pt idx="127">
                    <c:v>#N/A</c:v>
                  </c:pt>
                  <c:pt idx="128">
                    <c:v>#N/A</c:v>
                  </c:pt>
                  <c:pt idx="129">
                    <c:v>#N/A</c:v>
                  </c:pt>
                  <c:pt idx="130">
                    <c:v>#N/A</c:v>
                  </c:pt>
                  <c:pt idx="131">
                    <c:v>#N/A</c:v>
                  </c:pt>
                  <c:pt idx="132">
                    <c:v>#N/A</c:v>
                  </c:pt>
                  <c:pt idx="133">
                    <c:v>#N/A</c:v>
                  </c:pt>
                  <c:pt idx="134">
                    <c:v>#N/A</c:v>
                  </c:pt>
                  <c:pt idx="135">
                    <c:v>#N/A</c:v>
                  </c:pt>
                  <c:pt idx="136">
                    <c:v>#N/A</c:v>
                  </c:pt>
                  <c:pt idx="137">
                    <c:v>#N/A</c:v>
                  </c:pt>
                  <c:pt idx="138">
                    <c:v>#N/A</c:v>
                  </c:pt>
                  <c:pt idx="139">
                    <c:v>#N/A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#N/A</c:v>
                  </c:pt>
                  <c:pt idx="146">
                    <c:v>#N/A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</c:numCache>
              </c:numRef>
            </c:minus>
            <c:spPr>
              <a:ln w="38100">
                <a:solidFill>
                  <a:schemeClr val="accent1"/>
                </a:solidFill>
              </a:ln>
            </c:spPr>
          </c:errBars>
          <c:xVal>
            <c:numRef>
              <c:f>Sheet2!$B$2:$B$182</c:f>
              <c:numCache>
                <c:formatCode>General</c:formatCode>
                <c:ptCount val="1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</c:numCache>
            </c:numRef>
          </c:xVal>
          <c:yVal>
            <c:numRef>
              <c:f>Sheet2!$C$2:$C$182</c:f>
              <c:numCache>
                <c:formatCode>General</c:formatCode>
                <c:ptCount val="181"/>
                <c:pt idx="0">
                  <c:v>4.0505885665488572E-10</c:v>
                </c:pt>
                <c:pt idx="1">
                  <c:v>6.0293545994552936E-10</c:v>
                </c:pt>
                <c:pt idx="2">
                  <c:v>8.9349746079570869E-10</c:v>
                </c:pt>
                <c:pt idx="3">
                  <c:v>1.3182130937496449E-9</c:v>
                </c:pt>
                <c:pt idx="4">
                  <c:v>1.936188881945825E-9</c:v>
                </c:pt>
                <c:pt idx="5">
                  <c:v>2.8312591643032578E-9</c:v>
                </c:pt>
                <c:pt idx="6">
                  <c:v>4.1217470001105717E-9</c:v>
                </c:pt>
                <c:pt idx="7">
                  <c:v>5.9738297073246592E-9</c:v>
                </c:pt>
                <c:pt idx="8">
                  <c:v>8.6197396432254563E-9</c:v>
                </c:pt>
                <c:pt idx="9">
                  <c:v>1.2382412297035264E-8</c:v>
                </c:pt>
                <c:pt idx="10">
                  <c:v>1.7708679390146086E-8</c:v>
                </c:pt>
                <c:pt idx="11">
                  <c:v>2.5213718057154917E-8</c:v>
                </c:pt>
                <c:pt idx="12">
                  <c:v>3.5740235631317432E-8</c:v>
                </c:pt>
                <c:pt idx="13">
                  <c:v>5.0436824195178719E-8</c:v>
                </c:pt>
                <c:pt idx="14">
                  <c:v>7.0861094628696148E-8</c:v>
                </c:pt>
                <c:pt idx="15">
                  <c:v>9.9114634315619862E-8</c:v>
                </c:pt>
                <c:pt idx="16">
                  <c:v>1.3801856619470783E-7</c:v>
                </c:pt>
                <c:pt idx="17">
                  <c:v>1.9134056065903E-7</c:v>
                </c:pt>
                <c:pt idx="18">
                  <c:v>2.6408660606880502E-7</c:v>
                </c:pt>
                <c:pt idx="19">
                  <c:v>3.6287371472533919E-7</c:v>
                </c:pt>
                <c:pt idx="20">
                  <c:v>4.9640305804199928E-7</c:v>
                </c:pt>
                <c:pt idx="21">
                  <c:v>6.7605680436578396E-7</c:v>
                </c:pt>
                <c:pt idx="22">
                  <c:v>9.1664617489622463E-7</c:v>
                </c:pt>
                <c:pt idx="23">
                  <c:v>1.2373429126145209E-6</c:v>
                </c:pt>
                <c:pt idx="24">
                  <c:v>1.6628314193369024E-6</c:v>
                </c:pt>
                <c:pt idx="25">
                  <c:v>2.2247241597092284E-6</c:v>
                </c:pt>
                <c:pt idx="26">
                  <c:v>2.9632884112517205E-6</c:v>
                </c:pt>
                <c:pt idx="27">
                  <c:v>3.92953785043599E-6</c:v>
                </c:pt>
                <c:pt idx="28">
                  <c:v>5.1877475320245033E-6</c:v>
                </c:pt>
                <c:pt idx="29">
                  <c:v>6.8184551920523163E-6</c:v>
                </c:pt>
                <c:pt idx="30">
                  <c:v>8.9220150509923572E-6</c:v>
                </c:pt>
                <c:pt idx="31">
                  <c:v>1.1622771894357563E-5</c:v>
                </c:pt>
                <c:pt idx="32">
                  <c:v>1.5073922560245645E-5</c:v>
                </c:pt>
                <c:pt idx="33">
                  <c:v>1.9463128386097353E-5</c:v>
                </c:pt>
                <c:pt idx="34">
                  <c:v>2.5018934914508668E-5</c:v>
                </c:pt>
                <c:pt idx="35">
                  <c:v>3.2018043441388044E-5</c:v>
                </c:pt>
                <c:pt idx="36">
                  <c:v>4.0793462007584798E-5</c:v>
                </c:pt>
                <c:pt idx="37">
                  <c:v>5.1743540413927261E-5</c:v>
                </c:pt>
                <c:pt idx="38">
                  <c:v>6.5341864085024788E-5</c:v>
                </c:pt>
                <c:pt idx="39">
                  <c:v>8.2147944564867997E-5</c:v>
                </c:pt>
                <c:pt idx="40">
                  <c:v>1.0281859975274034E-4</c:v>
                </c:pt>
                <c:pt idx="41">
                  <c:v>1.2811986462346725E-4</c:v>
                </c:pt>
                <c:pt idx="42">
                  <c:v>1.5893921343098936E-4</c:v>
                </c:pt>
                <c:pt idx="43">
                  <c:v>1.9629780802555731E-4</c:v>
                </c:pt>
                <c:pt idx="44">
                  <c:v>2.4136241520128577E-4</c:v>
                </c:pt>
                <c:pt idx="45">
                  <c:v>2.9545656079586714E-4</c:v>
                </c:pt>
                <c:pt idx="46">
                  <c:v>3.6007041207962535E-4</c:v>
                </c:pt>
                <c:pt idx="47">
                  <c:v>4.3686880593423475E-4</c:v>
                </c:pt>
                <c:pt idx="48">
                  <c:v>5.2769677219866452E-4</c:v>
                </c:pt>
                <c:pt idx="49">
                  <c:v>6.3458184368914595E-4</c:v>
                </c:pt>
                <c:pt idx="50">
                  <c:v>7.597324015864961E-4</c:v>
                </c:pt>
                <c:pt idx="51">
                  <c:v>9.0553128224570749E-4</c:v>
                </c:pt>
                <c:pt idx="52">
                  <c:v>1.0745238742432661E-3</c:v>
                </c:pt>
                <c:pt idx="53">
                  <c:v>1.2693999677100174E-3</c:v>
                </c:pt>
                <c:pt idx="54">
                  <c:v>1.49296868632286E-3</c:v>
                </c:pt>
                <c:pt idx="55">
                  <c:v>1.7481259395806324E-3</c:v>
                </c:pt>
                <c:pt idx="56">
                  <c:v>2.0378139818590327E-3</c:v>
                </c:pt>
                <c:pt idx="57">
                  <c:v>2.3649728564154281E-3</c:v>
                </c:pt>
                <c:pt idx="58">
                  <c:v>2.732483736348146E-3</c:v>
                </c:pt>
                <c:pt idx="59">
                  <c:v>3.1431044477247712E-3</c:v>
                </c:pt>
                <c:pt idx="60">
                  <c:v>3.5993977675458709E-3</c:v>
                </c:pt>
                <c:pt idx="61">
                  <c:v>4.1036534232898186E-3</c:v>
                </c:pt>
                <c:pt idx="62">
                  <c:v>4.6578050713943445E-3</c:v>
                </c:pt>
                <c:pt idx="63">
                  <c:v>5.2633438867262768E-3</c:v>
                </c:pt>
                <c:pt idx="64">
                  <c:v>5.92123073937279E-3</c:v>
                </c:pt>
                <c:pt idx="65">
                  <c:v>6.6318092528499118E-3</c:v>
                </c:pt>
                <c:pt idx="66">
                  <c:v>7.3947223119637025E-3</c:v>
                </c:pt>
                <c:pt idx="67">
                  <c:v>8.208834801723304E-3</c:v>
                </c:pt>
                <c:pt idx="68">
                  <c:v>9.072165494151874E-3</c:v>
                </c:pt>
                <c:pt idx="69">
                  <c:v>9.9818310423829913E-3</c:v>
                </c:pt>
                <c:pt idx="70">
                  <c:v>1.0934004978399576E-2</c:v>
                </c:pt>
                <c:pt idx="71">
                  <c:v>1.192389443296937E-2</c:v>
                </c:pt>
                <c:pt idx="72">
                  <c:v>1.2945736998880863E-2</c:v>
                </c:pt>
                <c:pt idx="73">
                  <c:v>1.3992819741648285E-2</c:v>
                </c:pt>
                <c:pt idx="74">
                  <c:v>1.505752183114163E-2</c:v>
                </c:pt>
                <c:pt idx="75">
                  <c:v>1.613138163460956E-2</c:v>
                </c:pt>
                <c:pt idx="76">
                  <c:v>1.7205188393549176E-2</c:v>
                </c:pt>
                <c:pt idx="77">
                  <c:v>1.8269097826468562E-2</c:v>
                </c:pt>
                <c:pt idx="78">
                  <c:v>1.9312770184098847E-2</c:v>
                </c:pt>
                <c:pt idx="79">
                  <c:v>2.032552846403448E-2</c:v>
                </c:pt>
                <c:pt idx="80">
                  <c:v>2.129653370149015E-2</c:v>
                </c:pt>
                <c:pt idx="81">
                  <c:v>2.2214973526119976E-2</c:v>
                </c:pt>
                <c:pt idx="82">
                  <c:v>2.3070259545128195E-2</c:v>
                </c:pt>
                <c:pt idx="83">
                  <c:v>2.3852228611197932E-2</c:v>
                </c:pt>
                <c:pt idx="84">
                  <c:v>2.4551342686888224E-2</c:v>
                </c:pt>
                <c:pt idx="85">
                  <c:v>2.5158881846199542E-2</c:v>
                </c:pt>
                <c:pt idx="86">
                  <c:v>2.5667124973067602E-2</c:v>
                </c:pt>
                <c:pt idx="87">
                  <c:v>2.6069512931697059E-2</c:v>
                </c:pt>
                <c:pt idx="88">
                  <c:v>2.6360789392387847E-2</c:v>
                </c:pt>
                <c:pt idx="89">
                  <c:v>2.6537115087596815E-2</c:v>
                </c:pt>
                <c:pt idx="90">
                  <c:v>2.6596152026762181E-2</c:v>
                </c:pt>
                <c:pt idx="91">
                  <c:v>2.6537115087596815E-2</c:v>
                </c:pt>
                <c:pt idx="92">
                  <c:v>2.6360789392387847E-2</c:v>
                </c:pt>
                <c:pt idx="93">
                  <c:v>2.6069512931697059E-2</c:v>
                </c:pt>
                <c:pt idx="94">
                  <c:v>2.5667124973067602E-2</c:v>
                </c:pt>
                <c:pt idx="95">
                  <c:v>2.5158881846199542E-2</c:v>
                </c:pt>
                <c:pt idx="96">
                  <c:v>2.4551342686888224E-2</c:v>
                </c:pt>
                <c:pt idx="97">
                  <c:v>2.3852228611197932E-2</c:v>
                </c:pt>
                <c:pt idx="98">
                  <c:v>2.3070259545128195E-2</c:v>
                </c:pt>
                <c:pt idx="99">
                  <c:v>2.2214973526119976E-2</c:v>
                </c:pt>
                <c:pt idx="100">
                  <c:v>2.129653370149015E-2</c:v>
                </c:pt>
                <c:pt idx="101">
                  <c:v>2.032552846403448E-2</c:v>
                </c:pt>
                <c:pt idx="102">
                  <c:v>1.9312770184098847E-2</c:v>
                </c:pt>
                <c:pt idx="103">
                  <c:v>1.8269097826468562E-2</c:v>
                </c:pt>
                <c:pt idx="104">
                  <c:v>1.7205188393549176E-2</c:v>
                </c:pt>
                <c:pt idx="105">
                  <c:v>1.613138163460956E-2</c:v>
                </c:pt>
                <c:pt idx="106">
                  <c:v>1.505752183114163E-2</c:v>
                </c:pt>
                <c:pt idx="107">
                  <c:v>1.3992819741648285E-2</c:v>
                </c:pt>
                <c:pt idx="108">
                  <c:v>1.2945736998880863E-2</c:v>
                </c:pt>
                <c:pt idx="109">
                  <c:v>1.192389443296937E-2</c:v>
                </c:pt>
                <c:pt idx="110">
                  <c:v>1.0934004978399576E-2</c:v>
                </c:pt>
                <c:pt idx="111">
                  <c:v>9.9818310423829913E-3</c:v>
                </c:pt>
                <c:pt idx="112">
                  <c:v>9.072165494151874E-3</c:v>
                </c:pt>
                <c:pt idx="113">
                  <c:v>8.208834801723304E-3</c:v>
                </c:pt>
                <c:pt idx="114">
                  <c:v>7.3947223119637025E-3</c:v>
                </c:pt>
                <c:pt idx="115">
                  <c:v>6.6318092528499118E-3</c:v>
                </c:pt>
                <c:pt idx="116">
                  <c:v>5.92123073937279E-3</c:v>
                </c:pt>
                <c:pt idx="117">
                  <c:v>5.2633438867262768E-3</c:v>
                </c:pt>
                <c:pt idx="118">
                  <c:v>4.6578050713943445E-3</c:v>
                </c:pt>
                <c:pt idx="119">
                  <c:v>4.1036534232898186E-3</c:v>
                </c:pt>
                <c:pt idx="120">
                  <c:v>3.5993977675458709E-3</c:v>
                </c:pt>
                <c:pt idx="121">
                  <c:v>3.1431044477247712E-3</c:v>
                </c:pt>
                <c:pt idx="122">
                  <c:v>2.732483736348146E-3</c:v>
                </c:pt>
                <c:pt idx="123">
                  <c:v>2.3649728564154281E-3</c:v>
                </c:pt>
                <c:pt idx="124">
                  <c:v>2.0378139818590327E-3</c:v>
                </c:pt>
                <c:pt idx="125">
                  <c:v>1.7481259395806324E-3</c:v>
                </c:pt>
                <c:pt idx="126">
                  <c:v>1.49296868632286E-3</c:v>
                </c:pt>
                <c:pt idx="127">
                  <c:v>1.2693999677100174E-3</c:v>
                </c:pt>
                <c:pt idx="128">
                  <c:v>1.0745238742432661E-3</c:v>
                </c:pt>
                <c:pt idx="129">
                  <c:v>9.0553128224570749E-4</c:v>
                </c:pt>
                <c:pt idx="130">
                  <c:v>7.597324015864961E-4</c:v>
                </c:pt>
                <c:pt idx="131">
                  <c:v>6.3458184368914595E-4</c:v>
                </c:pt>
                <c:pt idx="132">
                  <c:v>5.2769677219866452E-4</c:v>
                </c:pt>
                <c:pt idx="133">
                  <c:v>4.3686880593423475E-4</c:v>
                </c:pt>
                <c:pt idx="134">
                  <c:v>3.6007041207962535E-4</c:v>
                </c:pt>
                <c:pt idx="135">
                  <c:v>2.9545656079586714E-4</c:v>
                </c:pt>
                <c:pt idx="136">
                  <c:v>2.4136241520128577E-4</c:v>
                </c:pt>
                <c:pt idx="137">
                  <c:v>1.9629780802555731E-4</c:v>
                </c:pt>
                <c:pt idx="138">
                  <c:v>1.5893921343098936E-4</c:v>
                </c:pt>
                <c:pt idx="139">
                  <c:v>1.2811986462346725E-4</c:v>
                </c:pt>
                <c:pt idx="140">
                  <c:v>1.0281859975274034E-4</c:v>
                </c:pt>
                <c:pt idx="141">
                  <c:v>8.2147944564867997E-5</c:v>
                </c:pt>
                <c:pt idx="142">
                  <c:v>6.5341864085024788E-5</c:v>
                </c:pt>
                <c:pt idx="143">
                  <c:v>5.1743540413927261E-5</c:v>
                </c:pt>
                <c:pt idx="144">
                  <c:v>4.0793462007584798E-5</c:v>
                </c:pt>
                <c:pt idx="145">
                  <c:v>3.2018043441388044E-5</c:v>
                </c:pt>
                <c:pt idx="146">
                  <c:v>2.5018934914508668E-5</c:v>
                </c:pt>
                <c:pt idx="147">
                  <c:v>1.9463128386097353E-5</c:v>
                </c:pt>
                <c:pt idx="148">
                  <c:v>1.5073922560245645E-5</c:v>
                </c:pt>
                <c:pt idx="149">
                  <c:v>1.1622771894357563E-5</c:v>
                </c:pt>
                <c:pt idx="150">
                  <c:v>8.9220150509923572E-6</c:v>
                </c:pt>
                <c:pt idx="151">
                  <c:v>6.8184551920523163E-6</c:v>
                </c:pt>
                <c:pt idx="152">
                  <c:v>5.1877475320245033E-6</c:v>
                </c:pt>
                <c:pt idx="153">
                  <c:v>3.92953785043599E-6</c:v>
                </c:pt>
                <c:pt idx="154">
                  <c:v>2.9632884112517205E-6</c:v>
                </c:pt>
                <c:pt idx="155">
                  <c:v>2.2247241597092284E-6</c:v>
                </c:pt>
                <c:pt idx="156">
                  <c:v>1.6628314193369024E-6</c:v>
                </c:pt>
                <c:pt idx="157">
                  <c:v>1.2373429126145209E-6</c:v>
                </c:pt>
                <c:pt idx="158">
                  <c:v>9.1664617489622463E-7</c:v>
                </c:pt>
                <c:pt idx="159">
                  <c:v>6.7605680436578396E-7</c:v>
                </c:pt>
                <c:pt idx="160">
                  <c:v>4.9640305804199928E-7</c:v>
                </c:pt>
                <c:pt idx="161">
                  <c:v>3.6287371472533919E-7</c:v>
                </c:pt>
                <c:pt idx="162">
                  <c:v>2.6408660606880502E-7</c:v>
                </c:pt>
                <c:pt idx="163">
                  <c:v>1.9134056065903E-7</c:v>
                </c:pt>
                <c:pt idx="164">
                  <c:v>1.3801856619470783E-7</c:v>
                </c:pt>
                <c:pt idx="165">
                  <c:v>9.9114634315619862E-8</c:v>
                </c:pt>
                <c:pt idx="166">
                  <c:v>7.0861094628696148E-8</c:v>
                </c:pt>
                <c:pt idx="167">
                  <c:v>5.0436824195178719E-8</c:v>
                </c:pt>
                <c:pt idx="168">
                  <c:v>3.5740235631317432E-8</c:v>
                </c:pt>
                <c:pt idx="169">
                  <c:v>2.5213718057154917E-8</c:v>
                </c:pt>
                <c:pt idx="170">
                  <c:v>1.7708679390146086E-8</c:v>
                </c:pt>
                <c:pt idx="171">
                  <c:v>1.2382412297035264E-8</c:v>
                </c:pt>
                <c:pt idx="172">
                  <c:v>8.6197396432254563E-9</c:v>
                </c:pt>
                <c:pt idx="173">
                  <c:v>5.9738297073246592E-9</c:v>
                </c:pt>
                <c:pt idx="174">
                  <c:v>4.1217470001105717E-9</c:v>
                </c:pt>
                <c:pt idx="175">
                  <c:v>2.8312591643032578E-9</c:v>
                </c:pt>
                <c:pt idx="176">
                  <c:v>1.936188881945825E-9</c:v>
                </c:pt>
                <c:pt idx="177">
                  <c:v>1.3182130937496449E-9</c:v>
                </c:pt>
                <c:pt idx="178">
                  <c:v>8.9349746079570869E-10</c:v>
                </c:pt>
                <c:pt idx="179">
                  <c:v>6.0293545994552936E-10</c:v>
                </c:pt>
                <c:pt idx="180">
                  <c:v>4.0505885665488572E-10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A-44A6-9C66-CA9B90DA5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5216"/>
        <c:axId val="157948160"/>
      </c:scatterChart>
      <c:valAx>
        <c:axId val="1579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48160"/>
        <c:crosses val="autoZero"/>
        <c:crossBetween val="midCat"/>
      </c:valAx>
      <c:valAx>
        <c:axId val="157948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79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List" dx="16" fmlaLink="$L$1" fmlaRange="$L$3:$L$11" noThreeD="1" sel="7" val="0"/>
</file>

<file path=xl/ctrlProps/ctrlProp2.xml><?xml version="1.0" encoding="utf-8"?>
<formControlPr xmlns="http://schemas.microsoft.com/office/spreadsheetml/2009/9/main" objectType="List" dx="16" fmlaLink="$L$2" fmlaRange="$O$3:$O$11" noThreeD="1" sel="7" val="0"/>
</file>

<file path=xl/ctrlProps/ctrlProp3.xml><?xml version="1.0" encoding="utf-8"?>
<formControlPr xmlns="http://schemas.microsoft.com/office/spreadsheetml/2009/9/main" objectType="CheckBox" checked="Checked" fmlaLink="$L$1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38100</xdr:rowOff>
        </xdr:from>
        <xdr:to>
          <xdr:col>1</xdr:col>
          <xdr:colOff>1381125</xdr:colOff>
          <xdr:row>10</xdr:row>
          <xdr:rowOff>66675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47625</xdr:rowOff>
        </xdr:from>
        <xdr:to>
          <xdr:col>3</xdr:col>
          <xdr:colOff>1381125</xdr:colOff>
          <xdr:row>10</xdr:row>
          <xdr:rowOff>76200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</xdr:row>
          <xdr:rowOff>0</xdr:rowOff>
        </xdr:from>
        <xdr:to>
          <xdr:col>7</xdr:col>
          <xdr:colOff>47625</xdr:colOff>
          <xdr:row>3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Round to Nearest Integer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266700</xdr:colOff>
      <xdr:row>15</xdr:row>
      <xdr:rowOff>0</xdr:rowOff>
    </xdr:from>
    <xdr:to>
      <xdr:col>6</xdr:col>
      <xdr:colOff>523875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4" workbookViewId="0">
      <selection activeCell="B5" sqref="B5"/>
    </sheetView>
  </sheetViews>
  <sheetFormatPr defaultRowHeight="15" x14ac:dyDescent="0.25"/>
  <cols>
    <col min="1" max="1" width="10" style="1" customWidth="1"/>
    <col min="2" max="2" width="20.85546875" style="1" customWidth="1"/>
    <col min="3" max="3" width="10" style="1" customWidth="1"/>
    <col min="4" max="4" width="20.85546875" style="1" customWidth="1"/>
    <col min="5" max="10" width="9.140625" style="1"/>
    <col min="11" max="11" width="9.140625" style="2"/>
    <col min="12" max="16" width="9.140625" style="3"/>
    <col min="17" max="18" width="9.140625" style="2"/>
    <col min="19" max="16384" width="9.140625" style="1"/>
  </cols>
  <sheetData>
    <row r="1" spans="1:15" ht="6" customHeight="1" x14ac:dyDescent="0.25">
      <c r="L1" s="9">
        <v>7</v>
      </c>
    </row>
    <row r="2" spans="1:15" ht="6" customHeight="1" x14ac:dyDescent="0.25">
      <c r="L2" s="9">
        <v>7</v>
      </c>
    </row>
    <row r="3" spans="1:15" ht="6" customHeight="1" x14ac:dyDescent="0.25">
      <c r="L3" s="3" t="s">
        <v>1</v>
      </c>
      <c r="M3" s="3">
        <v>0</v>
      </c>
      <c r="N3" s="3">
        <v>1</v>
      </c>
      <c r="O3" s="3" t="s">
        <v>1</v>
      </c>
    </row>
    <row r="4" spans="1:15" ht="26.25" x14ac:dyDescent="0.4">
      <c r="B4" s="8">
        <v>92</v>
      </c>
      <c r="C4" s="4" t="s">
        <v>0</v>
      </c>
      <c r="D4" s="5">
        <f>IF(L17,M16,M15)</f>
        <v>92</v>
      </c>
      <c r="L4" s="3" t="s">
        <v>11</v>
      </c>
      <c r="M4" s="3">
        <v>5</v>
      </c>
      <c r="N4" s="3">
        <v>2</v>
      </c>
      <c r="O4" s="3" t="s">
        <v>11</v>
      </c>
    </row>
    <row r="5" spans="1:15" x14ac:dyDescent="0.25">
      <c r="L5" s="3" t="s">
        <v>12</v>
      </c>
      <c r="M5" s="3">
        <v>5.5</v>
      </c>
      <c r="N5" s="3">
        <v>2</v>
      </c>
      <c r="O5" s="3" t="s">
        <v>12</v>
      </c>
    </row>
    <row r="6" spans="1:15" x14ac:dyDescent="0.25">
      <c r="L6" s="3" t="s">
        <v>15</v>
      </c>
      <c r="M6" s="3">
        <v>10</v>
      </c>
      <c r="N6" s="3">
        <v>3</v>
      </c>
      <c r="O6" s="3" t="s">
        <v>15</v>
      </c>
    </row>
    <row r="7" spans="1:15" x14ac:dyDescent="0.25">
      <c r="L7" s="3" t="s">
        <v>2</v>
      </c>
      <c r="M7" s="3">
        <v>50</v>
      </c>
      <c r="N7" s="3">
        <v>10</v>
      </c>
      <c r="O7" s="3" t="s">
        <v>2</v>
      </c>
    </row>
    <row r="8" spans="1:15" x14ac:dyDescent="0.25">
      <c r="L8" s="3" t="s">
        <v>3</v>
      </c>
      <c r="M8" s="3">
        <v>50</v>
      </c>
      <c r="N8" s="3">
        <v>21.06</v>
      </c>
      <c r="O8" s="3" t="s">
        <v>3</v>
      </c>
    </row>
    <row r="9" spans="1:15" x14ac:dyDescent="0.25">
      <c r="L9" s="3" t="s">
        <v>13</v>
      </c>
      <c r="M9" s="3">
        <v>100</v>
      </c>
      <c r="N9" s="3">
        <v>15</v>
      </c>
      <c r="O9" s="3" t="s">
        <v>13</v>
      </c>
    </row>
    <row r="10" spans="1:15" x14ac:dyDescent="0.25">
      <c r="L10" s="3" t="s">
        <v>14</v>
      </c>
      <c r="M10" s="3">
        <v>100</v>
      </c>
      <c r="N10" s="3">
        <v>16</v>
      </c>
      <c r="O10" s="3" t="s">
        <v>14</v>
      </c>
    </row>
    <row r="11" spans="1:15" x14ac:dyDescent="0.25">
      <c r="L11" s="3" t="str">
        <f>"Custom ("&amp;B13&amp;","&amp;B14&amp;")"</f>
        <v>Custom (100,10)</v>
      </c>
      <c r="M11" s="3">
        <f>B13</f>
        <v>100</v>
      </c>
      <c r="N11" s="3">
        <f>B14</f>
        <v>10</v>
      </c>
      <c r="O11" s="3" t="str">
        <f>"Custom ("&amp;D13&amp;","&amp;D14&amp;")"</f>
        <v>Custom (200,25)</v>
      </c>
    </row>
    <row r="12" spans="1:15" x14ac:dyDescent="0.25">
      <c r="L12" s="3" t="str">
        <f>"Custom ("&amp;D13&amp;","&amp;D14&amp;")"</f>
        <v>Custom (200,25)</v>
      </c>
      <c r="M12" s="3">
        <f>D13</f>
        <v>200</v>
      </c>
      <c r="N12" s="3">
        <f>D14</f>
        <v>25</v>
      </c>
    </row>
    <row r="13" spans="1:15" ht="23.25" x14ac:dyDescent="0.35">
      <c r="A13" s="6" t="s">
        <v>4</v>
      </c>
      <c r="B13" s="7">
        <v>100</v>
      </c>
      <c r="C13" s="6" t="s">
        <v>4</v>
      </c>
      <c r="D13" s="7">
        <v>200</v>
      </c>
    </row>
    <row r="14" spans="1:15" ht="23.25" x14ac:dyDescent="0.35">
      <c r="A14" s="6" t="s">
        <v>5</v>
      </c>
      <c r="B14" s="7">
        <v>10</v>
      </c>
      <c r="C14" s="6" t="s">
        <v>5</v>
      </c>
      <c r="D14" s="7">
        <v>25</v>
      </c>
      <c r="L14" s="3" t="s">
        <v>6</v>
      </c>
      <c r="M14" s="3">
        <f>(B4-INDEX(M3:M11,L1))/INDEX(N3:N11,L1)</f>
        <v>-0.53333333333333333</v>
      </c>
    </row>
    <row r="15" spans="1:15" x14ac:dyDescent="0.25">
      <c r="L15" s="3" t="s">
        <v>7</v>
      </c>
      <c r="M15" s="3">
        <f>M14*INDEX(N3:N12,IF(L2=9,10,L2))+INDEX(M3:M12,IF(L2=9,10,L2))</f>
        <v>92</v>
      </c>
    </row>
    <row r="16" spans="1:15" x14ac:dyDescent="0.25">
      <c r="L16" s="3" t="s">
        <v>8</v>
      </c>
      <c r="M16" s="3">
        <f>ROUND(M15,0)</f>
        <v>92</v>
      </c>
    </row>
    <row r="17" spans="12:17" x14ac:dyDescent="0.25">
      <c r="L17" s="9" t="b">
        <v>1</v>
      </c>
    </row>
    <row r="18" spans="12:17" x14ac:dyDescent="0.25">
      <c r="L18" s="3" t="str">
        <f>INDEX(O3:O11,L2)&amp;" = "&amp;M19&amp;CHAR(12)&amp;"Percentile = "&amp;M21</f>
        <v>Index (100,15) = 92_x000C_Percentile = 30</v>
      </c>
    </row>
    <row r="19" spans="12:17" x14ac:dyDescent="0.25">
      <c r="M19" s="3">
        <f>ROUND(D4,1)</f>
        <v>92</v>
      </c>
      <c r="O19" s="3">
        <v>5</v>
      </c>
      <c r="P19" s="3">
        <v>1</v>
      </c>
    </row>
    <row r="20" spans="12:17" x14ac:dyDescent="0.25">
      <c r="M20" s="3">
        <f>NORMDIST(D4,Sheet2!F1,Sheet2!G1,TRUE)*100</f>
        <v>29.690142860385123</v>
      </c>
      <c r="N20" s="3">
        <v>99.999899999999997</v>
      </c>
      <c r="O20" s="3">
        <v>4</v>
      </c>
      <c r="P20" s="3">
        <f>IF($M$20&lt;=N20,1,0)</f>
        <v>1</v>
      </c>
    </row>
    <row r="21" spans="12:17" x14ac:dyDescent="0.25">
      <c r="M21" s="3">
        <f>ROUND(M20,Q30)</f>
        <v>30</v>
      </c>
      <c r="N21" s="3">
        <v>99.998999999999995</v>
      </c>
      <c r="O21" s="3">
        <v>3</v>
      </c>
      <c r="P21" s="3">
        <f t="shared" ref="P21:P29" si="0">IF($M$20&lt;=N21,1,0)</f>
        <v>1</v>
      </c>
    </row>
    <row r="22" spans="12:17" x14ac:dyDescent="0.25">
      <c r="N22" s="3">
        <v>99.99</v>
      </c>
      <c r="O22" s="3">
        <v>2</v>
      </c>
      <c r="P22" s="3">
        <f t="shared" si="0"/>
        <v>1</v>
      </c>
    </row>
    <row r="23" spans="12:17" x14ac:dyDescent="0.25">
      <c r="N23" s="3">
        <v>99.9</v>
      </c>
      <c r="O23" s="3">
        <v>1</v>
      </c>
      <c r="P23" s="3">
        <f t="shared" si="0"/>
        <v>1</v>
      </c>
    </row>
    <row r="24" spans="12:17" x14ac:dyDescent="0.25">
      <c r="N24" s="3">
        <v>99</v>
      </c>
      <c r="O24" s="3">
        <v>0</v>
      </c>
      <c r="P24" s="3">
        <f t="shared" si="0"/>
        <v>1</v>
      </c>
    </row>
    <row r="25" spans="12:17" x14ac:dyDescent="0.25">
      <c r="N25" s="3">
        <v>1</v>
      </c>
      <c r="O25" s="3">
        <v>1</v>
      </c>
      <c r="P25" s="3">
        <f t="shared" si="0"/>
        <v>0</v>
      </c>
    </row>
    <row r="26" spans="12:17" x14ac:dyDescent="0.25">
      <c r="N26" s="3">
        <v>0.1</v>
      </c>
      <c r="O26" s="3">
        <v>2</v>
      </c>
      <c r="P26" s="3">
        <f t="shared" si="0"/>
        <v>0</v>
      </c>
    </row>
    <row r="27" spans="12:17" x14ac:dyDescent="0.25">
      <c r="N27" s="3">
        <v>0.01</v>
      </c>
      <c r="O27" s="3">
        <v>3</v>
      </c>
      <c r="P27" s="3">
        <f t="shared" si="0"/>
        <v>0</v>
      </c>
    </row>
    <row r="28" spans="12:17" x14ac:dyDescent="0.25">
      <c r="N28" s="3">
        <v>1E-3</v>
      </c>
      <c r="O28" s="3">
        <v>4</v>
      </c>
      <c r="P28" s="3">
        <f t="shared" si="0"/>
        <v>0</v>
      </c>
    </row>
    <row r="29" spans="12:17" x14ac:dyDescent="0.25">
      <c r="N29" s="3">
        <v>1E-4</v>
      </c>
      <c r="O29" s="3">
        <v>5</v>
      </c>
      <c r="P29" s="3">
        <f t="shared" si="0"/>
        <v>0</v>
      </c>
    </row>
    <row r="30" spans="12:17" x14ac:dyDescent="0.25">
      <c r="P30" s="3">
        <f>SUM(P19:P29)</f>
        <v>6</v>
      </c>
      <c r="Q30" s="2">
        <f>INDEX(O19:O29,P30)</f>
        <v>0</v>
      </c>
    </row>
  </sheetData>
  <sheetProtection sheet="1" objects="1" scenarios="1"/>
  <conditionalFormatting sqref="A13:A14">
    <cfRule type="expression" dxfId="3" priority="4">
      <formula>$L$1=9</formula>
    </cfRule>
  </conditionalFormatting>
  <conditionalFormatting sqref="B13:B14">
    <cfRule type="expression" dxfId="2" priority="3">
      <formula>$L$1=9</formula>
    </cfRule>
  </conditionalFormatting>
  <conditionalFormatting sqref="D13:D14">
    <cfRule type="expression" dxfId="1" priority="2">
      <formula>$L$2=9</formula>
    </cfRule>
  </conditionalFormatting>
  <conditionalFormatting sqref="C13:C14">
    <cfRule type="expression" dxfId="0" priority="1">
      <formula>$L$2=9</formula>
    </cfRule>
  </conditionalFormatting>
  <pageMargins left="0.7" right="0.7" top="0.75" bottom="0.75" header="0.3" footer="0.3"/>
  <pageSetup paperSize="32767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1</xdr:col>
                    <xdr:colOff>9525</xdr:colOff>
                    <xdr:row>4</xdr:row>
                    <xdr:rowOff>38100</xdr:rowOff>
                  </from>
                  <to>
                    <xdr:col>1</xdr:col>
                    <xdr:colOff>1381125</xdr:colOff>
                    <xdr:row>10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List Box 4">
              <controlPr defaultSize="0" autoLine="0" autoPict="0">
                <anchor moveWithCells="1">
                  <from>
                    <xdr:col>3</xdr:col>
                    <xdr:colOff>9525</xdr:colOff>
                    <xdr:row>4</xdr:row>
                    <xdr:rowOff>47625</xdr:rowOff>
                  </from>
                  <to>
                    <xdr:col>3</xdr:col>
                    <xdr:colOff>1381125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4</xdr:col>
                    <xdr:colOff>123825</xdr:colOff>
                    <xdr:row>3</xdr:row>
                    <xdr:rowOff>0</xdr:rowOff>
                  </from>
                  <to>
                    <xdr:col>7</xdr:col>
                    <xdr:colOff>47625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2"/>
  <sheetViews>
    <sheetView workbookViewId="0">
      <selection activeCell="B173" sqref="B173:B182"/>
    </sheetView>
  </sheetViews>
  <sheetFormatPr defaultRowHeight="15" x14ac:dyDescent="0.25"/>
  <cols>
    <col min="3" max="4" width="12" bestFit="1" customWidth="1"/>
  </cols>
  <sheetData>
    <row r="1" spans="1:7" x14ac:dyDescent="0.25">
      <c r="C1" t="s">
        <v>9</v>
      </c>
      <c r="D1" t="s">
        <v>10</v>
      </c>
      <c r="F1">
        <f>INDEX(Converter!M3:M12,IF(Converter!L2=9,10,Converter!L2))</f>
        <v>100</v>
      </c>
      <c r="G1">
        <f>INDEX(Converter!N3:N12,IF(Converter!L2=9,10,Converter!L2))</f>
        <v>15</v>
      </c>
    </row>
    <row r="2" spans="1:7" x14ac:dyDescent="0.25">
      <c r="A2">
        <f>100-6*15</f>
        <v>10</v>
      </c>
      <c r="B2" t="e">
        <f>NA()</f>
        <v>#N/A</v>
      </c>
      <c r="C2">
        <f>NORMDIST(A2,100,15,FALSE)</f>
        <v>4.0505885665488572E-10</v>
      </c>
      <c r="D2" t="e">
        <f>IF(Converter!D$4&gt;=Sheet2!B2,Sheet2!C2,NA())</f>
        <v>#N/A</v>
      </c>
    </row>
    <row r="3" spans="1:7" x14ac:dyDescent="0.25">
      <c r="A3">
        <f>A2+1</f>
        <v>11</v>
      </c>
      <c r="B3" t="e">
        <f>NA()</f>
        <v>#N/A</v>
      </c>
      <c r="C3">
        <f t="shared" ref="C3:C66" si="0">NORMDIST(A3,100,15,FALSE)</f>
        <v>6.0293545994552936E-10</v>
      </c>
      <c r="D3" t="e">
        <f>IF(Converter!D$4&gt;=Sheet2!B3,Sheet2!C3,NA())</f>
        <v>#N/A</v>
      </c>
    </row>
    <row r="4" spans="1:7" x14ac:dyDescent="0.25">
      <c r="A4">
        <f t="shared" ref="A4:A67" si="1">A3+1</f>
        <v>12</v>
      </c>
      <c r="B4" t="e">
        <f>NA()</f>
        <v>#N/A</v>
      </c>
      <c r="C4">
        <f t="shared" si="0"/>
        <v>8.9349746079570869E-10</v>
      </c>
      <c r="D4" t="e">
        <f>IF(Converter!D$4&gt;=Sheet2!B4,Sheet2!C4,NA())</f>
        <v>#N/A</v>
      </c>
    </row>
    <row r="5" spans="1:7" x14ac:dyDescent="0.25">
      <c r="A5">
        <f t="shared" si="1"/>
        <v>13</v>
      </c>
      <c r="B5" t="e">
        <f>NA()</f>
        <v>#N/A</v>
      </c>
      <c r="C5">
        <f t="shared" si="0"/>
        <v>1.3182130937496449E-9</v>
      </c>
      <c r="D5" t="e">
        <f>IF(Converter!D$4&gt;=Sheet2!B5,Sheet2!C5,NA())</f>
        <v>#N/A</v>
      </c>
    </row>
    <row r="6" spans="1:7" x14ac:dyDescent="0.25">
      <c r="A6">
        <f t="shared" si="1"/>
        <v>14</v>
      </c>
      <c r="B6" t="e">
        <f>NA()</f>
        <v>#N/A</v>
      </c>
      <c r="C6">
        <f t="shared" si="0"/>
        <v>1.936188881945825E-9</v>
      </c>
      <c r="D6" t="e">
        <f>IF(Converter!D$4&gt;=Sheet2!B6,Sheet2!C6,NA())</f>
        <v>#N/A</v>
      </c>
    </row>
    <row r="7" spans="1:7" x14ac:dyDescent="0.25">
      <c r="A7">
        <f t="shared" si="1"/>
        <v>15</v>
      </c>
      <c r="B7" t="e">
        <f>NA()</f>
        <v>#N/A</v>
      </c>
      <c r="C7">
        <f t="shared" si="0"/>
        <v>2.8312591643032578E-9</v>
      </c>
      <c r="D7" t="e">
        <f>IF(Converter!D$4&gt;=Sheet2!B7,Sheet2!C7,NA())</f>
        <v>#N/A</v>
      </c>
    </row>
    <row r="8" spans="1:7" x14ac:dyDescent="0.25">
      <c r="A8">
        <f t="shared" si="1"/>
        <v>16</v>
      </c>
      <c r="B8" t="e">
        <f>NA()</f>
        <v>#N/A</v>
      </c>
      <c r="C8">
        <f t="shared" si="0"/>
        <v>4.1217470001105717E-9</v>
      </c>
      <c r="D8" t="e">
        <f>IF(Converter!D$4&gt;=Sheet2!B8,Sheet2!C8,NA())</f>
        <v>#N/A</v>
      </c>
    </row>
    <row r="9" spans="1:7" x14ac:dyDescent="0.25">
      <c r="A9">
        <f t="shared" si="1"/>
        <v>17</v>
      </c>
      <c r="B9" t="e">
        <f>NA()</f>
        <v>#N/A</v>
      </c>
      <c r="C9">
        <f t="shared" si="0"/>
        <v>5.9738297073246592E-9</v>
      </c>
      <c r="D9" t="e">
        <f>IF(Converter!D$4&gt;=Sheet2!B9,Sheet2!C9,NA())</f>
        <v>#N/A</v>
      </c>
    </row>
    <row r="10" spans="1:7" x14ac:dyDescent="0.25">
      <c r="A10">
        <f t="shared" si="1"/>
        <v>18</v>
      </c>
      <c r="B10" t="e">
        <f>NA()</f>
        <v>#N/A</v>
      </c>
      <c r="C10">
        <f t="shared" si="0"/>
        <v>8.6197396432254563E-9</v>
      </c>
      <c r="D10" t="e">
        <f>IF(Converter!D$4&gt;=Sheet2!B10,Sheet2!C10,NA())</f>
        <v>#N/A</v>
      </c>
    </row>
    <row r="11" spans="1:7" x14ac:dyDescent="0.25">
      <c r="A11">
        <f t="shared" si="1"/>
        <v>19</v>
      </c>
      <c r="B11" t="e">
        <f>NA()</f>
        <v>#N/A</v>
      </c>
      <c r="C11">
        <f t="shared" si="0"/>
        <v>1.2382412297035264E-8</v>
      </c>
      <c r="D11" t="e">
        <f>IF(Converter!D$4&gt;=Sheet2!B11,Sheet2!C11,NA())</f>
        <v>#N/A</v>
      </c>
    </row>
    <row r="12" spans="1:7" x14ac:dyDescent="0.25">
      <c r="A12">
        <f t="shared" si="1"/>
        <v>20</v>
      </c>
      <c r="B12">
        <f t="shared" ref="B12:B66" si="2">G$1*(A12-100)/15+F$1</f>
        <v>20</v>
      </c>
      <c r="C12">
        <f t="shared" si="0"/>
        <v>1.7708679390146086E-8</v>
      </c>
      <c r="D12">
        <f>IF(Converter!D$4&gt;=Sheet2!B12,Sheet2!C12,NA())</f>
        <v>1.7708679390146086E-8</v>
      </c>
    </row>
    <row r="13" spans="1:7" x14ac:dyDescent="0.25">
      <c r="A13">
        <f t="shared" si="1"/>
        <v>21</v>
      </c>
      <c r="B13">
        <f t="shared" si="2"/>
        <v>21</v>
      </c>
      <c r="C13">
        <f t="shared" si="0"/>
        <v>2.5213718057154917E-8</v>
      </c>
      <c r="D13">
        <f>IF(Converter!D$4&gt;=Sheet2!B13,Sheet2!C13,NA())</f>
        <v>2.5213718057154917E-8</v>
      </c>
    </row>
    <row r="14" spans="1:7" x14ac:dyDescent="0.25">
      <c r="A14">
        <f t="shared" si="1"/>
        <v>22</v>
      </c>
      <c r="B14">
        <f t="shared" si="2"/>
        <v>22</v>
      </c>
      <c r="C14">
        <f t="shared" si="0"/>
        <v>3.5740235631317432E-8</v>
      </c>
      <c r="D14">
        <f>IF(Converter!D$4&gt;=Sheet2!B14,Sheet2!C14,NA())</f>
        <v>3.5740235631317432E-8</v>
      </c>
    </row>
    <row r="15" spans="1:7" x14ac:dyDescent="0.25">
      <c r="A15">
        <f t="shared" si="1"/>
        <v>23</v>
      </c>
      <c r="B15">
        <f t="shared" si="2"/>
        <v>23</v>
      </c>
      <c r="C15">
        <f t="shared" si="0"/>
        <v>5.0436824195178719E-8</v>
      </c>
      <c r="D15">
        <f>IF(Converter!D$4&gt;=Sheet2!B15,Sheet2!C15,NA())</f>
        <v>5.0436824195178719E-8</v>
      </c>
    </row>
    <row r="16" spans="1:7" x14ac:dyDescent="0.25">
      <c r="A16">
        <f t="shared" si="1"/>
        <v>24</v>
      </c>
      <c r="B16">
        <f t="shared" si="2"/>
        <v>24</v>
      </c>
      <c r="C16">
        <f t="shared" si="0"/>
        <v>7.0861094628696148E-8</v>
      </c>
      <c r="D16">
        <f>IF(Converter!D$4&gt;=Sheet2!B16,Sheet2!C16,NA())</f>
        <v>7.0861094628696148E-8</v>
      </c>
    </row>
    <row r="17" spans="1:4" x14ac:dyDescent="0.25">
      <c r="A17">
        <f t="shared" si="1"/>
        <v>25</v>
      </c>
      <c r="B17">
        <f t="shared" si="2"/>
        <v>25</v>
      </c>
      <c r="C17">
        <f t="shared" si="0"/>
        <v>9.9114634315619862E-8</v>
      </c>
      <c r="D17">
        <f>IF(Converter!D$4&gt;=Sheet2!B17,Sheet2!C17,NA())</f>
        <v>9.9114634315619862E-8</v>
      </c>
    </row>
    <row r="18" spans="1:4" x14ac:dyDescent="0.25">
      <c r="A18">
        <f t="shared" si="1"/>
        <v>26</v>
      </c>
      <c r="B18">
        <f t="shared" si="2"/>
        <v>26</v>
      </c>
      <c r="C18">
        <f t="shared" si="0"/>
        <v>1.3801856619470783E-7</v>
      </c>
      <c r="D18">
        <f>IF(Converter!D$4&gt;=Sheet2!B18,Sheet2!C18,NA())</f>
        <v>1.3801856619470783E-7</v>
      </c>
    </row>
    <row r="19" spans="1:4" x14ac:dyDescent="0.25">
      <c r="A19">
        <f t="shared" si="1"/>
        <v>27</v>
      </c>
      <c r="B19">
        <f t="shared" si="2"/>
        <v>27</v>
      </c>
      <c r="C19">
        <f t="shared" si="0"/>
        <v>1.9134056065903E-7</v>
      </c>
      <c r="D19">
        <f>IF(Converter!D$4&gt;=Sheet2!B19,Sheet2!C19,NA())</f>
        <v>1.9134056065903E-7</v>
      </c>
    </row>
    <row r="20" spans="1:4" x14ac:dyDescent="0.25">
      <c r="A20">
        <f t="shared" si="1"/>
        <v>28</v>
      </c>
      <c r="B20">
        <f t="shared" si="2"/>
        <v>28</v>
      </c>
      <c r="C20">
        <f t="shared" si="0"/>
        <v>2.6408660606880502E-7</v>
      </c>
      <c r="D20">
        <f>IF(Converter!D$4&gt;=Sheet2!B20,Sheet2!C20,NA())</f>
        <v>2.6408660606880502E-7</v>
      </c>
    </row>
    <row r="21" spans="1:4" x14ac:dyDescent="0.25">
      <c r="A21">
        <f t="shared" si="1"/>
        <v>29</v>
      </c>
      <c r="B21">
        <f t="shared" si="2"/>
        <v>29</v>
      </c>
      <c r="C21">
        <f t="shared" si="0"/>
        <v>3.6287371472533919E-7</v>
      </c>
      <c r="D21">
        <f>IF(Converter!D$4&gt;=Sheet2!B21,Sheet2!C21,NA())</f>
        <v>3.6287371472533919E-7</v>
      </c>
    </row>
    <row r="22" spans="1:4" x14ac:dyDescent="0.25">
      <c r="A22">
        <f t="shared" si="1"/>
        <v>30</v>
      </c>
      <c r="B22">
        <f t="shared" si="2"/>
        <v>30</v>
      </c>
      <c r="C22">
        <f t="shared" si="0"/>
        <v>4.9640305804199928E-7</v>
      </c>
      <c r="D22">
        <f>IF(Converter!D$4&gt;=Sheet2!B22,Sheet2!C22,NA())</f>
        <v>4.9640305804199928E-7</v>
      </c>
    </row>
    <row r="23" spans="1:4" x14ac:dyDescent="0.25">
      <c r="A23">
        <f t="shared" si="1"/>
        <v>31</v>
      </c>
      <c r="B23">
        <f t="shared" si="2"/>
        <v>31</v>
      </c>
      <c r="C23">
        <f t="shared" si="0"/>
        <v>6.7605680436578396E-7</v>
      </c>
      <c r="D23">
        <f>IF(Converter!D$4&gt;=Sheet2!B23,Sheet2!C23,NA())</f>
        <v>6.7605680436578396E-7</v>
      </c>
    </row>
    <row r="24" spans="1:4" x14ac:dyDescent="0.25">
      <c r="A24">
        <f t="shared" si="1"/>
        <v>32</v>
      </c>
      <c r="B24">
        <f t="shared" si="2"/>
        <v>32</v>
      </c>
      <c r="C24">
        <f t="shared" si="0"/>
        <v>9.1664617489622463E-7</v>
      </c>
      <c r="D24">
        <f>IF(Converter!D$4&gt;=Sheet2!B24,Sheet2!C24,NA())</f>
        <v>9.1664617489622463E-7</v>
      </c>
    </row>
    <row r="25" spans="1:4" x14ac:dyDescent="0.25">
      <c r="A25">
        <f t="shared" si="1"/>
        <v>33</v>
      </c>
      <c r="B25">
        <f t="shared" si="2"/>
        <v>33</v>
      </c>
      <c r="C25">
        <f t="shared" si="0"/>
        <v>1.2373429126145209E-6</v>
      </c>
      <c r="D25">
        <f>IF(Converter!D$4&gt;=Sheet2!B25,Sheet2!C25,NA())</f>
        <v>1.2373429126145209E-6</v>
      </c>
    </row>
    <row r="26" spans="1:4" x14ac:dyDescent="0.25">
      <c r="A26">
        <f t="shared" si="1"/>
        <v>34</v>
      </c>
      <c r="B26">
        <f t="shared" si="2"/>
        <v>34</v>
      </c>
      <c r="C26">
        <f t="shared" si="0"/>
        <v>1.6628314193369024E-6</v>
      </c>
      <c r="D26">
        <f>IF(Converter!D$4&gt;=Sheet2!B26,Sheet2!C26,NA())</f>
        <v>1.6628314193369024E-6</v>
      </c>
    </row>
    <row r="27" spans="1:4" x14ac:dyDescent="0.25">
      <c r="A27">
        <f t="shared" si="1"/>
        <v>35</v>
      </c>
      <c r="B27">
        <f t="shared" si="2"/>
        <v>35</v>
      </c>
      <c r="C27">
        <f t="shared" si="0"/>
        <v>2.2247241597092284E-6</v>
      </c>
      <c r="D27">
        <f>IF(Converter!D$4&gt;=Sheet2!B27,Sheet2!C27,NA())</f>
        <v>2.2247241597092284E-6</v>
      </c>
    </row>
    <row r="28" spans="1:4" x14ac:dyDescent="0.25">
      <c r="A28">
        <f t="shared" si="1"/>
        <v>36</v>
      </c>
      <c r="B28">
        <f t="shared" si="2"/>
        <v>36</v>
      </c>
      <c r="C28">
        <f t="shared" si="0"/>
        <v>2.9632884112517205E-6</v>
      </c>
      <c r="D28">
        <f>IF(Converter!D$4&gt;=Sheet2!B28,Sheet2!C28,NA())</f>
        <v>2.9632884112517205E-6</v>
      </c>
    </row>
    <row r="29" spans="1:4" x14ac:dyDescent="0.25">
      <c r="A29">
        <f t="shared" si="1"/>
        <v>37</v>
      </c>
      <c r="B29">
        <f t="shared" si="2"/>
        <v>37</v>
      </c>
      <c r="C29">
        <f t="shared" si="0"/>
        <v>3.92953785043599E-6</v>
      </c>
      <c r="D29">
        <f>IF(Converter!D$4&gt;=Sheet2!B29,Sheet2!C29,NA())</f>
        <v>3.92953785043599E-6</v>
      </c>
    </row>
    <row r="30" spans="1:4" x14ac:dyDescent="0.25">
      <c r="A30">
        <f t="shared" si="1"/>
        <v>38</v>
      </c>
      <c r="B30">
        <f t="shared" si="2"/>
        <v>38</v>
      </c>
      <c r="C30">
        <f t="shared" si="0"/>
        <v>5.1877475320245033E-6</v>
      </c>
      <c r="D30">
        <f>IF(Converter!D$4&gt;=Sheet2!B30,Sheet2!C30,NA())</f>
        <v>5.1877475320245033E-6</v>
      </c>
    </row>
    <row r="31" spans="1:4" x14ac:dyDescent="0.25">
      <c r="A31">
        <f t="shared" si="1"/>
        <v>39</v>
      </c>
      <c r="B31">
        <f t="shared" si="2"/>
        <v>39</v>
      </c>
      <c r="C31">
        <f t="shared" si="0"/>
        <v>6.8184551920523163E-6</v>
      </c>
      <c r="D31">
        <f>IF(Converter!D$4&gt;=Sheet2!B31,Sheet2!C31,NA())</f>
        <v>6.8184551920523163E-6</v>
      </c>
    </row>
    <row r="32" spans="1:4" x14ac:dyDescent="0.25">
      <c r="A32">
        <f t="shared" si="1"/>
        <v>40</v>
      </c>
      <c r="B32">
        <f t="shared" si="2"/>
        <v>40</v>
      </c>
      <c r="C32">
        <f t="shared" si="0"/>
        <v>8.9220150509923572E-6</v>
      </c>
      <c r="D32">
        <f>IF(Converter!D$4&gt;=Sheet2!B32,Sheet2!C32,NA())</f>
        <v>8.9220150509923572E-6</v>
      </c>
    </row>
    <row r="33" spans="1:4" x14ac:dyDescent="0.25">
      <c r="A33">
        <f t="shared" si="1"/>
        <v>41</v>
      </c>
      <c r="B33">
        <f t="shared" si="2"/>
        <v>41</v>
      </c>
      <c r="C33">
        <f t="shared" si="0"/>
        <v>1.1622771894357563E-5</v>
      </c>
      <c r="D33">
        <f>IF(Converter!D$4&gt;=Sheet2!B33,Sheet2!C33,NA())</f>
        <v>1.1622771894357563E-5</v>
      </c>
    </row>
    <row r="34" spans="1:4" x14ac:dyDescent="0.25">
      <c r="A34">
        <f t="shared" si="1"/>
        <v>42</v>
      </c>
      <c r="B34">
        <f t="shared" si="2"/>
        <v>42</v>
      </c>
      <c r="C34">
        <f t="shared" si="0"/>
        <v>1.5073922560245645E-5</v>
      </c>
      <c r="D34">
        <f>IF(Converter!D$4&gt;=Sheet2!B34,Sheet2!C34,NA())</f>
        <v>1.5073922560245645E-5</v>
      </c>
    </row>
    <row r="35" spans="1:4" x14ac:dyDescent="0.25">
      <c r="A35">
        <f t="shared" si="1"/>
        <v>43</v>
      </c>
      <c r="B35">
        <f t="shared" si="2"/>
        <v>43</v>
      </c>
      <c r="C35">
        <f t="shared" si="0"/>
        <v>1.9463128386097353E-5</v>
      </c>
      <c r="D35">
        <f>IF(Converter!D$4&gt;=Sheet2!B35,Sheet2!C35,NA())</f>
        <v>1.9463128386097353E-5</v>
      </c>
    </row>
    <row r="36" spans="1:4" x14ac:dyDescent="0.25">
      <c r="A36">
        <f t="shared" si="1"/>
        <v>44</v>
      </c>
      <c r="B36">
        <f t="shared" si="2"/>
        <v>44</v>
      </c>
      <c r="C36">
        <f t="shared" si="0"/>
        <v>2.5018934914508668E-5</v>
      </c>
      <c r="D36">
        <f>IF(Converter!D$4&gt;=Sheet2!B36,Sheet2!C36,NA())</f>
        <v>2.5018934914508668E-5</v>
      </c>
    </row>
    <row r="37" spans="1:4" x14ac:dyDescent="0.25">
      <c r="A37">
        <f t="shared" si="1"/>
        <v>45</v>
      </c>
      <c r="B37">
        <f t="shared" si="2"/>
        <v>45</v>
      </c>
      <c r="C37">
        <f t="shared" si="0"/>
        <v>3.2018043441388044E-5</v>
      </c>
      <c r="D37">
        <f>IF(Converter!D$4&gt;=Sheet2!B37,Sheet2!C37,NA())</f>
        <v>3.2018043441388044E-5</v>
      </c>
    </row>
    <row r="38" spans="1:4" x14ac:dyDescent="0.25">
      <c r="A38">
        <f t="shared" si="1"/>
        <v>46</v>
      </c>
      <c r="B38">
        <f t="shared" si="2"/>
        <v>46</v>
      </c>
      <c r="C38">
        <f t="shared" si="0"/>
        <v>4.0793462007584798E-5</v>
      </c>
      <c r="D38">
        <f>IF(Converter!D$4&gt;=Sheet2!B38,Sheet2!C38,NA())</f>
        <v>4.0793462007584798E-5</v>
      </c>
    </row>
    <row r="39" spans="1:4" x14ac:dyDescent="0.25">
      <c r="A39">
        <f t="shared" si="1"/>
        <v>47</v>
      </c>
      <c r="B39">
        <f t="shared" si="2"/>
        <v>47</v>
      </c>
      <c r="C39">
        <f t="shared" si="0"/>
        <v>5.1743540413927261E-5</v>
      </c>
      <c r="D39">
        <f>IF(Converter!D$4&gt;=Sheet2!B39,Sheet2!C39,NA())</f>
        <v>5.1743540413927261E-5</v>
      </c>
    </row>
    <row r="40" spans="1:4" x14ac:dyDescent="0.25">
      <c r="A40">
        <f t="shared" si="1"/>
        <v>48</v>
      </c>
      <c r="B40">
        <f t="shared" si="2"/>
        <v>48</v>
      </c>
      <c r="C40">
        <f t="shared" si="0"/>
        <v>6.5341864085024788E-5</v>
      </c>
      <c r="D40">
        <f>IF(Converter!D$4&gt;=Sheet2!B40,Sheet2!C40,NA())</f>
        <v>6.5341864085024788E-5</v>
      </c>
    </row>
    <row r="41" spans="1:4" x14ac:dyDescent="0.25">
      <c r="A41">
        <f t="shared" si="1"/>
        <v>49</v>
      </c>
      <c r="B41">
        <f t="shared" si="2"/>
        <v>49</v>
      </c>
      <c r="C41">
        <f t="shared" si="0"/>
        <v>8.2147944564867997E-5</v>
      </c>
      <c r="D41">
        <f>IF(Converter!D$4&gt;=Sheet2!B41,Sheet2!C41,NA())</f>
        <v>8.2147944564867997E-5</v>
      </c>
    </row>
    <row r="42" spans="1:4" x14ac:dyDescent="0.25">
      <c r="A42">
        <f t="shared" si="1"/>
        <v>50</v>
      </c>
      <c r="B42">
        <f t="shared" si="2"/>
        <v>50</v>
      </c>
      <c r="C42">
        <f t="shared" si="0"/>
        <v>1.0281859975274034E-4</v>
      </c>
      <c r="D42">
        <f>IF(Converter!D$4&gt;=Sheet2!B42,Sheet2!C42,NA())</f>
        <v>1.0281859975274034E-4</v>
      </c>
    </row>
    <row r="43" spans="1:4" x14ac:dyDescent="0.25">
      <c r="A43">
        <f t="shared" si="1"/>
        <v>51</v>
      </c>
      <c r="B43">
        <f t="shared" si="2"/>
        <v>51</v>
      </c>
      <c r="C43">
        <f t="shared" si="0"/>
        <v>1.2811986462346725E-4</v>
      </c>
      <c r="D43">
        <f>IF(Converter!D$4&gt;=Sheet2!B43,Sheet2!C43,NA())</f>
        <v>1.2811986462346725E-4</v>
      </c>
    </row>
    <row r="44" spans="1:4" x14ac:dyDescent="0.25">
      <c r="A44">
        <f t="shared" si="1"/>
        <v>52</v>
      </c>
      <c r="B44">
        <f t="shared" si="2"/>
        <v>52</v>
      </c>
      <c r="C44">
        <f t="shared" si="0"/>
        <v>1.5893921343098936E-4</v>
      </c>
      <c r="D44">
        <f>IF(Converter!D$4&gt;=Sheet2!B44,Sheet2!C44,NA())</f>
        <v>1.5893921343098936E-4</v>
      </c>
    </row>
    <row r="45" spans="1:4" x14ac:dyDescent="0.25">
      <c r="A45">
        <f t="shared" si="1"/>
        <v>53</v>
      </c>
      <c r="B45">
        <f t="shared" si="2"/>
        <v>53</v>
      </c>
      <c r="C45">
        <f t="shared" si="0"/>
        <v>1.9629780802555731E-4</v>
      </c>
      <c r="D45">
        <f>IF(Converter!D$4&gt;=Sheet2!B45,Sheet2!C45,NA())</f>
        <v>1.9629780802555731E-4</v>
      </c>
    </row>
    <row r="46" spans="1:4" x14ac:dyDescent="0.25">
      <c r="A46">
        <f t="shared" si="1"/>
        <v>54</v>
      </c>
      <c r="B46">
        <f t="shared" si="2"/>
        <v>54</v>
      </c>
      <c r="C46">
        <f t="shared" si="0"/>
        <v>2.4136241520128577E-4</v>
      </c>
      <c r="D46">
        <f>IF(Converter!D$4&gt;=Sheet2!B46,Sheet2!C46,NA())</f>
        <v>2.4136241520128577E-4</v>
      </c>
    </row>
    <row r="47" spans="1:4" x14ac:dyDescent="0.25">
      <c r="A47">
        <f t="shared" si="1"/>
        <v>55</v>
      </c>
      <c r="B47">
        <f t="shared" si="2"/>
        <v>55</v>
      </c>
      <c r="C47">
        <f t="shared" si="0"/>
        <v>2.9545656079586714E-4</v>
      </c>
      <c r="D47">
        <f>IF(Converter!D$4&gt;=Sheet2!B47,Sheet2!C47,NA())</f>
        <v>2.9545656079586714E-4</v>
      </c>
    </row>
    <row r="48" spans="1:4" x14ac:dyDescent="0.25">
      <c r="A48">
        <f t="shared" si="1"/>
        <v>56</v>
      </c>
      <c r="B48">
        <f t="shared" si="2"/>
        <v>56</v>
      </c>
      <c r="C48">
        <f t="shared" si="0"/>
        <v>3.6007041207962535E-4</v>
      </c>
      <c r="D48">
        <f>IF(Converter!D$4&gt;=Sheet2!B48,Sheet2!C48,NA())</f>
        <v>3.6007041207962535E-4</v>
      </c>
    </row>
    <row r="49" spans="1:4" x14ac:dyDescent="0.25">
      <c r="A49">
        <f t="shared" si="1"/>
        <v>57</v>
      </c>
      <c r="B49">
        <f t="shared" si="2"/>
        <v>57</v>
      </c>
      <c r="C49">
        <f t="shared" si="0"/>
        <v>4.3686880593423475E-4</v>
      </c>
      <c r="D49">
        <f>IF(Converter!D$4&gt;=Sheet2!B49,Sheet2!C49,NA())</f>
        <v>4.3686880593423475E-4</v>
      </c>
    </row>
    <row r="50" spans="1:4" x14ac:dyDescent="0.25">
      <c r="A50">
        <f t="shared" si="1"/>
        <v>58</v>
      </c>
      <c r="B50">
        <f t="shared" si="2"/>
        <v>58</v>
      </c>
      <c r="C50">
        <f t="shared" si="0"/>
        <v>5.2769677219866452E-4</v>
      </c>
      <c r="D50">
        <f>IF(Converter!D$4&gt;=Sheet2!B50,Sheet2!C50,NA())</f>
        <v>5.2769677219866452E-4</v>
      </c>
    </row>
    <row r="51" spans="1:4" x14ac:dyDescent="0.25">
      <c r="A51">
        <f t="shared" si="1"/>
        <v>59</v>
      </c>
      <c r="B51">
        <f t="shared" si="2"/>
        <v>59</v>
      </c>
      <c r="C51">
        <f t="shared" si="0"/>
        <v>6.3458184368914595E-4</v>
      </c>
      <c r="D51">
        <f>IF(Converter!D$4&gt;=Sheet2!B51,Sheet2!C51,NA())</f>
        <v>6.3458184368914595E-4</v>
      </c>
    </row>
    <row r="52" spans="1:4" x14ac:dyDescent="0.25">
      <c r="A52">
        <f t="shared" si="1"/>
        <v>60</v>
      </c>
      <c r="B52">
        <f t="shared" si="2"/>
        <v>60</v>
      </c>
      <c r="C52">
        <f t="shared" si="0"/>
        <v>7.597324015864961E-4</v>
      </c>
      <c r="D52">
        <f>IF(Converter!D$4&gt;=Sheet2!B52,Sheet2!C52,NA())</f>
        <v>7.597324015864961E-4</v>
      </c>
    </row>
    <row r="53" spans="1:4" x14ac:dyDescent="0.25">
      <c r="A53">
        <f t="shared" si="1"/>
        <v>61</v>
      </c>
      <c r="B53">
        <f t="shared" si="2"/>
        <v>61</v>
      </c>
      <c r="C53">
        <f t="shared" si="0"/>
        <v>9.0553128224570749E-4</v>
      </c>
      <c r="D53">
        <f>IF(Converter!D$4&gt;=Sheet2!B53,Sheet2!C53,NA())</f>
        <v>9.0553128224570749E-4</v>
      </c>
    </row>
    <row r="54" spans="1:4" x14ac:dyDescent="0.25">
      <c r="A54">
        <f t="shared" si="1"/>
        <v>62</v>
      </c>
      <c r="B54">
        <f t="shared" si="2"/>
        <v>62</v>
      </c>
      <c r="C54">
        <f t="shared" si="0"/>
        <v>1.0745238742432661E-3</v>
      </c>
      <c r="D54">
        <f>IF(Converter!D$4&gt;=Sheet2!B54,Sheet2!C54,NA())</f>
        <v>1.0745238742432661E-3</v>
      </c>
    </row>
    <row r="55" spans="1:4" x14ac:dyDescent="0.25">
      <c r="A55">
        <f t="shared" si="1"/>
        <v>63</v>
      </c>
      <c r="B55">
        <f t="shared" si="2"/>
        <v>63</v>
      </c>
      <c r="C55">
        <f t="shared" si="0"/>
        <v>1.2693999677100174E-3</v>
      </c>
      <c r="D55">
        <f>IF(Converter!D$4&gt;=Sheet2!B55,Sheet2!C55,NA())</f>
        <v>1.2693999677100174E-3</v>
      </c>
    </row>
    <row r="56" spans="1:4" x14ac:dyDescent="0.25">
      <c r="A56">
        <f t="shared" si="1"/>
        <v>64</v>
      </c>
      <c r="B56">
        <f t="shared" si="2"/>
        <v>64</v>
      </c>
      <c r="C56">
        <f t="shared" si="0"/>
        <v>1.49296868632286E-3</v>
      </c>
      <c r="D56">
        <f>IF(Converter!D$4&gt;=Sheet2!B56,Sheet2!C56,NA())</f>
        <v>1.49296868632286E-3</v>
      </c>
    </row>
    <row r="57" spans="1:4" x14ac:dyDescent="0.25">
      <c r="A57">
        <f t="shared" si="1"/>
        <v>65</v>
      </c>
      <c r="B57">
        <f t="shared" si="2"/>
        <v>65</v>
      </c>
      <c r="C57">
        <f t="shared" si="0"/>
        <v>1.7481259395806324E-3</v>
      </c>
      <c r="D57">
        <f>IF(Converter!D$4&gt;=Sheet2!B57,Sheet2!C57,NA())</f>
        <v>1.7481259395806324E-3</v>
      </c>
    </row>
    <row r="58" spans="1:4" x14ac:dyDescent="0.25">
      <c r="A58">
        <f t="shared" si="1"/>
        <v>66</v>
      </c>
      <c r="B58">
        <f t="shared" si="2"/>
        <v>66</v>
      </c>
      <c r="C58">
        <f t="shared" si="0"/>
        <v>2.0378139818590327E-3</v>
      </c>
      <c r="D58">
        <f>IF(Converter!D$4&gt;=Sheet2!B58,Sheet2!C58,NA())</f>
        <v>2.0378139818590327E-3</v>
      </c>
    </row>
    <row r="59" spans="1:4" x14ac:dyDescent="0.25">
      <c r="A59">
        <f t="shared" si="1"/>
        <v>67</v>
      </c>
      <c r="B59">
        <f t="shared" si="2"/>
        <v>67</v>
      </c>
      <c r="C59">
        <f t="shared" si="0"/>
        <v>2.3649728564154281E-3</v>
      </c>
      <c r="D59">
        <f>IF(Converter!D$4&gt;=Sheet2!B59,Sheet2!C59,NA())</f>
        <v>2.3649728564154281E-3</v>
      </c>
    </row>
    <row r="60" spans="1:4" x14ac:dyDescent="0.25">
      <c r="A60">
        <f t="shared" si="1"/>
        <v>68</v>
      </c>
      <c r="B60">
        <f t="shared" si="2"/>
        <v>68</v>
      </c>
      <c r="C60">
        <f t="shared" si="0"/>
        <v>2.732483736348146E-3</v>
      </c>
      <c r="D60">
        <f>IF(Converter!D$4&gt;=Sheet2!B60,Sheet2!C60,NA())</f>
        <v>2.732483736348146E-3</v>
      </c>
    </row>
    <row r="61" spans="1:4" x14ac:dyDescent="0.25">
      <c r="A61">
        <f t="shared" si="1"/>
        <v>69</v>
      </c>
      <c r="B61">
        <f t="shared" si="2"/>
        <v>69</v>
      </c>
      <c r="C61">
        <f t="shared" si="0"/>
        <v>3.1431044477247712E-3</v>
      </c>
      <c r="D61">
        <f>IF(Converter!D$4&gt;=Sheet2!B61,Sheet2!C61,NA())</f>
        <v>3.1431044477247712E-3</v>
      </c>
    </row>
    <row r="62" spans="1:4" x14ac:dyDescent="0.25">
      <c r="A62">
        <f t="shared" si="1"/>
        <v>70</v>
      </c>
      <c r="B62">
        <f t="shared" si="2"/>
        <v>70</v>
      </c>
      <c r="C62">
        <f t="shared" si="0"/>
        <v>3.5993977675458709E-3</v>
      </c>
      <c r="D62">
        <f>IF(Converter!D$4&gt;=Sheet2!B62,Sheet2!C62,NA())</f>
        <v>3.5993977675458709E-3</v>
      </c>
    </row>
    <row r="63" spans="1:4" x14ac:dyDescent="0.25">
      <c r="A63">
        <f t="shared" si="1"/>
        <v>71</v>
      </c>
      <c r="B63">
        <f t="shared" si="2"/>
        <v>71</v>
      </c>
      <c r="C63">
        <f t="shared" si="0"/>
        <v>4.1036534232898186E-3</v>
      </c>
      <c r="D63">
        <f>IF(Converter!D$4&gt;=Sheet2!B63,Sheet2!C63,NA())</f>
        <v>4.1036534232898186E-3</v>
      </c>
    </row>
    <row r="64" spans="1:4" x14ac:dyDescent="0.25">
      <c r="A64">
        <f t="shared" si="1"/>
        <v>72</v>
      </c>
      <c r="B64">
        <f t="shared" si="2"/>
        <v>72</v>
      </c>
      <c r="C64">
        <f t="shared" si="0"/>
        <v>4.6578050713943445E-3</v>
      </c>
      <c r="D64">
        <f>IF(Converter!D$4&gt;=Sheet2!B64,Sheet2!C64,NA())</f>
        <v>4.6578050713943445E-3</v>
      </c>
    </row>
    <row r="65" spans="1:4" x14ac:dyDescent="0.25">
      <c r="A65">
        <f t="shared" si="1"/>
        <v>73</v>
      </c>
      <c r="B65">
        <f t="shared" si="2"/>
        <v>73</v>
      </c>
      <c r="C65">
        <f t="shared" si="0"/>
        <v>5.2633438867262768E-3</v>
      </c>
      <c r="D65">
        <f>IF(Converter!D$4&gt;=Sheet2!B65,Sheet2!C65,NA())</f>
        <v>5.2633438867262768E-3</v>
      </c>
    </row>
    <row r="66" spans="1:4" x14ac:dyDescent="0.25">
      <c r="A66">
        <f t="shared" si="1"/>
        <v>74</v>
      </c>
      <c r="B66">
        <f t="shared" si="2"/>
        <v>74</v>
      </c>
      <c r="C66">
        <f t="shared" si="0"/>
        <v>5.92123073937279E-3</v>
      </c>
      <c r="D66">
        <f>IF(Converter!D$4&gt;=Sheet2!B66,Sheet2!C66,NA())</f>
        <v>5.92123073937279E-3</v>
      </c>
    </row>
    <row r="67" spans="1:4" x14ac:dyDescent="0.25">
      <c r="A67">
        <f t="shared" si="1"/>
        <v>75</v>
      </c>
      <c r="B67">
        <f t="shared" ref="B67:B130" si="3">G$1*(A67-100)/15+F$1</f>
        <v>75</v>
      </c>
      <c r="C67">
        <f t="shared" ref="C67:C130" si="4">NORMDIST(A67,100,15,FALSE)</f>
        <v>6.6318092528499118E-3</v>
      </c>
      <c r="D67">
        <f>IF(Converter!D$4&gt;=Sheet2!B67,Sheet2!C67,NA())</f>
        <v>6.6318092528499118E-3</v>
      </c>
    </row>
    <row r="68" spans="1:4" x14ac:dyDescent="0.25">
      <c r="A68">
        <f t="shared" ref="A68:A131" si="5">A67+1</f>
        <v>76</v>
      </c>
      <c r="B68">
        <f t="shared" si="3"/>
        <v>76</v>
      </c>
      <c r="C68">
        <f t="shared" si="4"/>
        <v>7.3947223119637025E-3</v>
      </c>
      <c r="D68">
        <f>IF(Converter!D$4&gt;=Sheet2!B68,Sheet2!C68,NA())</f>
        <v>7.3947223119637025E-3</v>
      </c>
    </row>
    <row r="69" spans="1:4" x14ac:dyDescent="0.25">
      <c r="A69">
        <f t="shared" si="5"/>
        <v>77</v>
      </c>
      <c r="B69">
        <f t="shared" si="3"/>
        <v>77</v>
      </c>
      <c r="C69">
        <f t="shared" si="4"/>
        <v>8.208834801723304E-3</v>
      </c>
      <c r="D69">
        <f>IF(Converter!D$4&gt;=Sheet2!B69,Sheet2!C69,NA())</f>
        <v>8.208834801723304E-3</v>
      </c>
    </row>
    <row r="70" spans="1:4" x14ac:dyDescent="0.25">
      <c r="A70">
        <f t="shared" si="5"/>
        <v>78</v>
      </c>
      <c r="B70">
        <f t="shared" si="3"/>
        <v>78</v>
      </c>
      <c r="C70">
        <f t="shared" si="4"/>
        <v>9.072165494151874E-3</v>
      </c>
      <c r="D70">
        <f>IF(Converter!D$4&gt;=Sheet2!B70,Sheet2!C70,NA())</f>
        <v>9.072165494151874E-3</v>
      </c>
    </row>
    <row r="71" spans="1:4" x14ac:dyDescent="0.25">
      <c r="A71">
        <f t="shared" si="5"/>
        <v>79</v>
      </c>
      <c r="B71">
        <f t="shared" si="3"/>
        <v>79</v>
      </c>
      <c r="C71">
        <f t="shared" si="4"/>
        <v>9.9818310423829913E-3</v>
      </c>
      <c r="D71">
        <f>IF(Converter!D$4&gt;=Sheet2!B71,Sheet2!C71,NA())</f>
        <v>9.9818310423829913E-3</v>
      </c>
    </row>
    <row r="72" spans="1:4" x14ac:dyDescent="0.25">
      <c r="A72">
        <f t="shared" si="5"/>
        <v>80</v>
      </c>
      <c r="B72">
        <f t="shared" si="3"/>
        <v>80</v>
      </c>
      <c r="C72">
        <f t="shared" si="4"/>
        <v>1.0934004978399576E-2</v>
      </c>
      <c r="D72">
        <f>IF(Converter!D$4&gt;=Sheet2!B72,Sheet2!C72,NA())</f>
        <v>1.0934004978399576E-2</v>
      </c>
    </row>
    <row r="73" spans="1:4" x14ac:dyDescent="0.25">
      <c r="A73">
        <f t="shared" si="5"/>
        <v>81</v>
      </c>
      <c r="B73">
        <f t="shared" si="3"/>
        <v>81</v>
      </c>
      <c r="C73">
        <f t="shared" si="4"/>
        <v>1.192389443296937E-2</v>
      </c>
      <c r="D73">
        <f>IF(Converter!D$4&gt;=Sheet2!B73,Sheet2!C73,NA())</f>
        <v>1.192389443296937E-2</v>
      </c>
    </row>
    <row r="74" spans="1:4" x14ac:dyDescent="0.25">
      <c r="A74">
        <f t="shared" si="5"/>
        <v>82</v>
      </c>
      <c r="B74">
        <f t="shared" si="3"/>
        <v>82</v>
      </c>
      <c r="C74">
        <f t="shared" si="4"/>
        <v>1.2945736998880863E-2</v>
      </c>
      <c r="D74">
        <f>IF(Converter!D$4&gt;=Sheet2!B74,Sheet2!C74,NA())</f>
        <v>1.2945736998880863E-2</v>
      </c>
    </row>
    <row r="75" spans="1:4" x14ac:dyDescent="0.25">
      <c r="A75">
        <f t="shared" si="5"/>
        <v>83</v>
      </c>
      <c r="B75">
        <f t="shared" si="3"/>
        <v>83</v>
      </c>
      <c r="C75">
        <f t="shared" si="4"/>
        <v>1.3992819741648285E-2</v>
      </c>
      <c r="D75">
        <f>IF(Converter!D$4&gt;=Sheet2!B75,Sheet2!C75,NA())</f>
        <v>1.3992819741648285E-2</v>
      </c>
    </row>
    <row r="76" spans="1:4" x14ac:dyDescent="0.25">
      <c r="A76">
        <f t="shared" si="5"/>
        <v>84</v>
      </c>
      <c r="B76">
        <f t="shared" si="3"/>
        <v>84</v>
      </c>
      <c r="C76">
        <f t="shared" si="4"/>
        <v>1.505752183114163E-2</v>
      </c>
      <c r="D76">
        <f>IF(Converter!D$4&gt;=Sheet2!B76,Sheet2!C76,NA())</f>
        <v>1.505752183114163E-2</v>
      </c>
    </row>
    <row r="77" spans="1:4" x14ac:dyDescent="0.25">
      <c r="A77">
        <f t="shared" si="5"/>
        <v>85</v>
      </c>
      <c r="B77">
        <f t="shared" si="3"/>
        <v>85</v>
      </c>
      <c r="C77">
        <f t="shared" si="4"/>
        <v>1.613138163460956E-2</v>
      </c>
      <c r="D77">
        <f>IF(Converter!D$4&gt;=Sheet2!B77,Sheet2!C77,NA())</f>
        <v>1.613138163460956E-2</v>
      </c>
    </row>
    <row r="78" spans="1:4" x14ac:dyDescent="0.25">
      <c r="A78">
        <f t="shared" si="5"/>
        <v>86</v>
      </c>
      <c r="B78">
        <f t="shared" si="3"/>
        <v>86</v>
      </c>
      <c r="C78">
        <f t="shared" si="4"/>
        <v>1.7205188393549176E-2</v>
      </c>
      <c r="D78">
        <f>IF(Converter!D$4&gt;=Sheet2!B78,Sheet2!C78,NA())</f>
        <v>1.7205188393549176E-2</v>
      </c>
    </row>
    <row r="79" spans="1:4" x14ac:dyDescent="0.25">
      <c r="A79">
        <f t="shared" si="5"/>
        <v>87</v>
      </c>
      <c r="B79">
        <f t="shared" si="3"/>
        <v>87</v>
      </c>
      <c r="C79">
        <f t="shared" si="4"/>
        <v>1.8269097826468562E-2</v>
      </c>
      <c r="D79">
        <f>IF(Converter!D$4&gt;=Sheet2!B79,Sheet2!C79,NA())</f>
        <v>1.8269097826468562E-2</v>
      </c>
    </row>
    <row r="80" spans="1:4" x14ac:dyDescent="0.25">
      <c r="A80">
        <f t="shared" si="5"/>
        <v>88</v>
      </c>
      <c r="B80">
        <f t="shared" si="3"/>
        <v>88</v>
      </c>
      <c r="C80">
        <f t="shared" si="4"/>
        <v>1.9312770184098847E-2</v>
      </c>
      <c r="D80">
        <f>IF(Converter!D$4&gt;=Sheet2!B80,Sheet2!C80,NA())</f>
        <v>1.9312770184098847E-2</v>
      </c>
    </row>
    <row r="81" spans="1:4" x14ac:dyDescent="0.25">
      <c r="A81">
        <f t="shared" si="5"/>
        <v>89</v>
      </c>
      <c r="B81">
        <f t="shared" si="3"/>
        <v>89</v>
      </c>
      <c r="C81">
        <f t="shared" si="4"/>
        <v>2.032552846403448E-2</v>
      </c>
      <c r="D81">
        <f>IF(Converter!D$4&gt;=Sheet2!B81,Sheet2!C81,NA())</f>
        <v>2.032552846403448E-2</v>
      </c>
    </row>
    <row r="82" spans="1:4" x14ac:dyDescent="0.25">
      <c r="A82">
        <f t="shared" si="5"/>
        <v>90</v>
      </c>
      <c r="B82">
        <f t="shared" si="3"/>
        <v>90</v>
      </c>
      <c r="C82">
        <f t="shared" si="4"/>
        <v>2.129653370149015E-2</v>
      </c>
      <c r="D82">
        <f>IF(Converter!D$4&gt;=Sheet2!B82,Sheet2!C82,NA())</f>
        <v>2.129653370149015E-2</v>
      </c>
    </row>
    <row r="83" spans="1:4" x14ac:dyDescent="0.25">
      <c r="A83">
        <f t="shared" si="5"/>
        <v>91</v>
      </c>
      <c r="B83">
        <f t="shared" si="3"/>
        <v>91</v>
      </c>
      <c r="C83">
        <f t="shared" si="4"/>
        <v>2.2214973526119976E-2</v>
      </c>
      <c r="D83">
        <f>IF(Converter!D$4&gt;=Sheet2!B83,Sheet2!C83,NA())</f>
        <v>2.2214973526119976E-2</v>
      </c>
    </row>
    <row r="84" spans="1:4" x14ac:dyDescent="0.25">
      <c r="A84">
        <f t="shared" si="5"/>
        <v>92</v>
      </c>
      <c r="B84">
        <f t="shared" si="3"/>
        <v>92</v>
      </c>
      <c r="C84">
        <f t="shared" si="4"/>
        <v>2.3070259545128195E-2</v>
      </c>
      <c r="D84">
        <f>IF(Converter!D$4&gt;=Sheet2!B84,Sheet2!C84,NA())</f>
        <v>2.3070259545128195E-2</v>
      </c>
    </row>
    <row r="85" spans="1:4" x14ac:dyDescent="0.25">
      <c r="A85">
        <f t="shared" si="5"/>
        <v>93</v>
      </c>
      <c r="B85">
        <f t="shared" si="3"/>
        <v>93</v>
      </c>
      <c r="C85">
        <f t="shared" si="4"/>
        <v>2.3852228611197932E-2</v>
      </c>
      <c r="D85" t="e">
        <f>IF(Converter!D$4&gt;=Sheet2!B85,Sheet2!C85,NA())</f>
        <v>#N/A</v>
      </c>
    </row>
    <row r="86" spans="1:4" x14ac:dyDescent="0.25">
      <c r="A86">
        <f t="shared" si="5"/>
        <v>94</v>
      </c>
      <c r="B86">
        <f t="shared" si="3"/>
        <v>94</v>
      </c>
      <c r="C86">
        <f t="shared" si="4"/>
        <v>2.4551342686888224E-2</v>
      </c>
      <c r="D86" t="e">
        <f>IF(Converter!D$4&gt;=Sheet2!B86,Sheet2!C86,NA())</f>
        <v>#N/A</v>
      </c>
    </row>
    <row r="87" spans="1:4" x14ac:dyDescent="0.25">
      <c r="A87">
        <f t="shared" si="5"/>
        <v>95</v>
      </c>
      <c r="B87">
        <f t="shared" si="3"/>
        <v>95</v>
      </c>
      <c r="C87">
        <f t="shared" si="4"/>
        <v>2.5158881846199542E-2</v>
      </c>
      <c r="D87" t="e">
        <f>IF(Converter!D$4&gt;=Sheet2!B87,Sheet2!C87,NA())</f>
        <v>#N/A</v>
      </c>
    </row>
    <row r="88" spans="1:4" x14ac:dyDescent="0.25">
      <c r="A88">
        <f t="shared" si="5"/>
        <v>96</v>
      </c>
      <c r="B88">
        <f t="shared" si="3"/>
        <v>96</v>
      </c>
      <c r="C88">
        <f t="shared" si="4"/>
        <v>2.5667124973067602E-2</v>
      </c>
      <c r="D88" t="e">
        <f>IF(Converter!D$4&gt;=Sheet2!B88,Sheet2!C88,NA())</f>
        <v>#N/A</v>
      </c>
    </row>
    <row r="89" spans="1:4" x14ac:dyDescent="0.25">
      <c r="A89">
        <f t="shared" si="5"/>
        <v>97</v>
      </c>
      <c r="B89">
        <f t="shared" si="3"/>
        <v>97</v>
      </c>
      <c r="C89">
        <f t="shared" si="4"/>
        <v>2.6069512931697059E-2</v>
      </c>
      <c r="D89" t="e">
        <f>IF(Converter!D$4&gt;=Sheet2!B89,Sheet2!C89,NA())</f>
        <v>#N/A</v>
      </c>
    </row>
    <row r="90" spans="1:4" x14ac:dyDescent="0.25">
      <c r="A90">
        <f t="shared" si="5"/>
        <v>98</v>
      </c>
      <c r="B90">
        <f t="shared" si="3"/>
        <v>98</v>
      </c>
      <c r="C90">
        <f t="shared" si="4"/>
        <v>2.6360789392387847E-2</v>
      </c>
      <c r="D90" t="e">
        <f>IF(Converter!D$4&gt;=Sheet2!B90,Sheet2!C90,NA())</f>
        <v>#N/A</v>
      </c>
    </row>
    <row r="91" spans="1:4" x14ac:dyDescent="0.25">
      <c r="A91">
        <f t="shared" si="5"/>
        <v>99</v>
      </c>
      <c r="B91">
        <f t="shared" si="3"/>
        <v>99</v>
      </c>
      <c r="C91">
        <f t="shared" si="4"/>
        <v>2.6537115087596815E-2</v>
      </c>
      <c r="D91" t="e">
        <f>IF(Converter!D$4&gt;=Sheet2!B91,Sheet2!C91,NA())</f>
        <v>#N/A</v>
      </c>
    </row>
    <row r="92" spans="1:4" x14ac:dyDescent="0.25">
      <c r="A92">
        <f t="shared" si="5"/>
        <v>100</v>
      </c>
      <c r="B92">
        <f t="shared" si="3"/>
        <v>100</v>
      </c>
      <c r="C92">
        <f t="shared" si="4"/>
        <v>2.6596152026762181E-2</v>
      </c>
      <c r="D92" t="e">
        <f>IF(Converter!D$4&gt;=Sheet2!B92,Sheet2!C92,NA())</f>
        <v>#N/A</v>
      </c>
    </row>
    <row r="93" spans="1:4" x14ac:dyDescent="0.25">
      <c r="A93">
        <f t="shared" si="5"/>
        <v>101</v>
      </c>
      <c r="B93">
        <f t="shared" si="3"/>
        <v>101</v>
      </c>
      <c r="C93">
        <f t="shared" si="4"/>
        <v>2.6537115087596815E-2</v>
      </c>
      <c r="D93" t="e">
        <f>IF(Converter!D$4&gt;=Sheet2!B93,Sheet2!C93,NA())</f>
        <v>#N/A</v>
      </c>
    </row>
    <row r="94" spans="1:4" x14ac:dyDescent="0.25">
      <c r="A94">
        <f t="shared" si="5"/>
        <v>102</v>
      </c>
      <c r="B94">
        <f t="shared" si="3"/>
        <v>102</v>
      </c>
      <c r="C94">
        <f t="shared" si="4"/>
        <v>2.6360789392387847E-2</v>
      </c>
      <c r="D94" t="e">
        <f>IF(Converter!D$4&gt;=Sheet2!B94,Sheet2!C94,NA())</f>
        <v>#N/A</v>
      </c>
    </row>
    <row r="95" spans="1:4" x14ac:dyDescent="0.25">
      <c r="A95">
        <f t="shared" si="5"/>
        <v>103</v>
      </c>
      <c r="B95">
        <f t="shared" si="3"/>
        <v>103</v>
      </c>
      <c r="C95">
        <f t="shared" si="4"/>
        <v>2.6069512931697059E-2</v>
      </c>
      <c r="D95" t="e">
        <f>IF(Converter!D$4&gt;=Sheet2!B95,Sheet2!C95,NA())</f>
        <v>#N/A</v>
      </c>
    </row>
    <row r="96" spans="1:4" x14ac:dyDescent="0.25">
      <c r="A96">
        <f t="shared" si="5"/>
        <v>104</v>
      </c>
      <c r="B96">
        <f t="shared" si="3"/>
        <v>104</v>
      </c>
      <c r="C96">
        <f t="shared" si="4"/>
        <v>2.5667124973067602E-2</v>
      </c>
      <c r="D96" t="e">
        <f>IF(Converter!D$4&gt;=Sheet2!B96,Sheet2!C96,NA())</f>
        <v>#N/A</v>
      </c>
    </row>
    <row r="97" spans="1:4" x14ac:dyDescent="0.25">
      <c r="A97">
        <f t="shared" si="5"/>
        <v>105</v>
      </c>
      <c r="B97">
        <f t="shared" si="3"/>
        <v>105</v>
      </c>
      <c r="C97">
        <f t="shared" si="4"/>
        <v>2.5158881846199542E-2</v>
      </c>
      <c r="D97" t="e">
        <f>IF(Converter!D$4&gt;=Sheet2!B97,Sheet2!C97,NA())</f>
        <v>#N/A</v>
      </c>
    </row>
    <row r="98" spans="1:4" x14ac:dyDescent="0.25">
      <c r="A98">
        <f t="shared" si="5"/>
        <v>106</v>
      </c>
      <c r="B98">
        <f t="shared" si="3"/>
        <v>106</v>
      </c>
      <c r="C98">
        <f t="shared" si="4"/>
        <v>2.4551342686888224E-2</v>
      </c>
      <c r="D98" t="e">
        <f>IF(Converter!D$4&gt;=Sheet2!B98,Sheet2!C98,NA())</f>
        <v>#N/A</v>
      </c>
    </row>
    <row r="99" spans="1:4" x14ac:dyDescent="0.25">
      <c r="A99">
        <f t="shared" si="5"/>
        <v>107</v>
      </c>
      <c r="B99">
        <f t="shared" si="3"/>
        <v>107</v>
      </c>
      <c r="C99">
        <f t="shared" si="4"/>
        <v>2.3852228611197932E-2</v>
      </c>
      <c r="D99" t="e">
        <f>IF(Converter!D$4&gt;=Sheet2!B99,Sheet2!C99,NA())</f>
        <v>#N/A</v>
      </c>
    </row>
    <row r="100" spans="1:4" x14ac:dyDescent="0.25">
      <c r="A100">
        <f t="shared" si="5"/>
        <v>108</v>
      </c>
      <c r="B100">
        <f t="shared" si="3"/>
        <v>108</v>
      </c>
      <c r="C100">
        <f t="shared" si="4"/>
        <v>2.3070259545128195E-2</v>
      </c>
      <c r="D100" t="e">
        <f>IF(Converter!D$4&gt;=Sheet2!B100,Sheet2!C100,NA())</f>
        <v>#N/A</v>
      </c>
    </row>
    <row r="101" spans="1:4" x14ac:dyDescent="0.25">
      <c r="A101">
        <f t="shared" si="5"/>
        <v>109</v>
      </c>
      <c r="B101">
        <f t="shared" si="3"/>
        <v>109</v>
      </c>
      <c r="C101">
        <f t="shared" si="4"/>
        <v>2.2214973526119976E-2</v>
      </c>
      <c r="D101" t="e">
        <f>IF(Converter!D$4&gt;=Sheet2!B101,Sheet2!C101,NA())</f>
        <v>#N/A</v>
      </c>
    </row>
    <row r="102" spans="1:4" x14ac:dyDescent="0.25">
      <c r="A102">
        <f t="shared" si="5"/>
        <v>110</v>
      </c>
      <c r="B102">
        <f t="shared" si="3"/>
        <v>110</v>
      </c>
      <c r="C102">
        <f t="shared" si="4"/>
        <v>2.129653370149015E-2</v>
      </c>
      <c r="D102" t="e">
        <f>IF(Converter!D$4&gt;=Sheet2!B102,Sheet2!C102,NA())</f>
        <v>#N/A</v>
      </c>
    </row>
    <row r="103" spans="1:4" x14ac:dyDescent="0.25">
      <c r="A103">
        <f t="shared" si="5"/>
        <v>111</v>
      </c>
      <c r="B103">
        <f t="shared" si="3"/>
        <v>111</v>
      </c>
      <c r="C103">
        <f t="shared" si="4"/>
        <v>2.032552846403448E-2</v>
      </c>
      <c r="D103" t="e">
        <f>IF(Converter!D$4&gt;=Sheet2!B103,Sheet2!C103,NA())</f>
        <v>#N/A</v>
      </c>
    </row>
    <row r="104" spans="1:4" x14ac:dyDescent="0.25">
      <c r="A104">
        <f t="shared" si="5"/>
        <v>112</v>
      </c>
      <c r="B104">
        <f t="shared" si="3"/>
        <v>112</v>
      </c>
      <c r="C104">
        <f t="shared" si="4"/>
        <v>1.9312770184098847E-2</v>
      </c>
      <c r="D104" t="e">
        <f>IF(Converter!D$4&gt;=Sheet2!B104,Sheet2!C104,NA())</f>
        <v>#N/A</v>
      </c>
    </row>
    <row r="105" spans="1:4" x14ac:dyDescent="0.25">
      <c r="A105">
        <f t="shared" si="5"/>
        <v>113</v>
      </c>
      <c r="B105">
        <f t="shared" si="3"/>
        <v>113</v>
      </c>
      <c r="C105">
        <f t="shared" si="4"/>
        <v>1.8269097826468562E-2</v>
      </c>
      <c r="D105" t="e">
        <f>IF(Converter!D$4&gt;=Sheet2!B105,Sheet2!C105,NA())</f>
        <v>#N/A</v>
      </c>
    </row>
    <row r="106" spans="1:4" x14ac:dyDescent="0.25">
      <c r="A106">
        <f t="shared" si="5"/>
        <v>114</v>
      </c>
      <c r="B106">
        <f t="shared" si="3"/>
        <v>114</v>
      </c>
      <c r="C106">
        <f t="shared" si="4"/>
        <v>1.7205188393549176E-2</v>
      </c>
      <c r="D106" t="e">
        <f>IF(Converter!D$4&gt;=Sheet2!B106,Sheet2!C106,NA())</f>
        <v>#N/A</v>
      </c>
    </row>
    <row r="107" spans="1:4" x14ac:dyDescent="0.25">
      <c r="A107">
        <f t="shared" si="5"/>
        <v>115</v>
      </c>
      <c r="B107">
        <f t="shared" si="3"/>
        <v>115</v>
      </c>
      <c r="C107">
        <f t="shared" si="4"/>
        <v>1.613138163460956E-2</v>
      </c>
      <c r="D107" t="e">
        <f>IF(Converter!D$4&gt;=Sheet2!B107,Sheet2!C107,NA())</f>
        <v>#N/A</v>
      </c>
    </row>
    <row r="108" spans="1:4" x14ac:dyDescent="0.25">
      <c r="A108">
        <f t="shared" si="5"/>
        <v>116</v>
      </c>
      <c r="B108">
        <f t="shared" si="3"/>
        <v>116</v>
      </c>
      <c r="C108">
        <f t="shared" si="4"/>
        <v>1.505752183114163E-2</v>
      </c>
      <c r="D108" t="e">
        <f>IF(Converter!D$4&gt;=Sheet2!B108,Sheet2!C108,NA())</f>
        <v>#N/A</v>
      </c>
    </row>
    <row r="109" spans="1:4" x14ac:dyDescent="0.25">
      <c r="A109">
        <f t="shared" si="5"/>
        <v>117</v>
      </c>
      <c r="B109">
        <f t="shared" si="3"/>
        <v>117</v>
      </c>
      <c r="C109">
        <f t="shared" si="4"/>
        <v>1.3992819741648285E-2</v>
      </c>
      <c r="D109" t="e">
        <f>IF(Converter!D$4&gt;=Sheet2!B109,Sheet2!C109,NA())</f>
        <v>#N/A</v>
      </c>
    </row>
    <row r="110" spans="1:4" x14ac:dyDescent="0.25">
      <c r="A110">
        <f t="shared" si="5"/>
        <v>118</v>
      </c>
      <c r="B110">
        <f t="shared" si="3"/>
        <v>118</v>
      </c>
      <c r="C110">
        <f t="shared" si="4"/>
        <v>1.2945736998880863E-2</v>
      </c>
      <c r="D110" t="e">
        <f>IF(Converter!D$4&gt;=Sheet2!B110,Sheet2!C110,NA())</f>
        <v>#N/A</v>
      </c>
    </row>
    <row r="111" spans="1:4" x14ac:dyDescent="0.25">
      <c r="A111">
        <f t="shared" si="5"/>
        <v>119</v>
      </c>
      <c r="B111">
        <f t="shared" si="3"/>
        <v>119</v>
      </c>
      <c r="C111">
        <f t="shared" si="4"/>
        <v>1.192389443296937E-2</v>
      </c>
      <c r="D111" t="e">
        <f>IF(Converter!D$4&gt;=Sheet2!B111,Sheet2!C111,NA())</f>
        <v>#N/A</v>
      </c>
    </row>
    <row r="112" spans="1:4" x14ac:dyDescent="0.25">
      <c r="A112">
        <f t="shared" si="5"/>
        <v>120</v>
      </c>
      <c r="B112">
        <f t="shared" si="3"/>
        <v>120</v>
      </c>
      <c r="C112">
        <f t="shared" si="4"/>
        <v>1.0934004978399576E-2</v>
      </c>
      <c r="D112" t="e">
        <f>IF(Converter!D$4&gt;=Sheet2!B112,Sheet2!C112,NA())</f>
        <v>#N/A</v>
      </c>
    </row>
    <row r="113" spans="1:4" x14ac:dyDescent="0.25">
      <c r="A113">
        <f t="shared" si="5"/>
        <v>121</v>
      </c>
      <c r="B113">
        <f t="shared" si="3"/>
        <v>121</v>
      </c>
      <c r="C113">
        <f t="shared" si="4"/>
        <v>9.9818310423829913E-3</v>
      </c>
      <c r="D113" t="e">
        <f>IF(Converter!D$4&gt;=Sheet2!B113,Sheet2!C113,NA())</f>
        <v>#N/A</v>
      </c>
    </row>
    <row r="114" spans="1:4" x14ac:dyDescent="0.25">
      <c r="A114">
        <f t="shared" si="5"/>
        <v>122</v>
      </c>
      <c r="B114">
        <f t="shared" si="3"/>
        <v>122</v>
      </c>
      <c r="C114">
        <f t="shared" si="4"/>
        <v>9.072165494151874E-3</v>
      </c>
      <c r="D114" t="e">
        <f>IF(Converter!D$4&gt;=Sheet2!B114,Sheet2!C114,NA())</f>
        <v>#N/A</v>
      </c>
    </row>
    <row r="115" spans="1:4" x14ac:dyDescent="0.25">
      <c r="A115">
        <f t="shared" si="5"/>
        <v>123</v>
      </c>
      <c r="B115">
        <f t="shared" si="3"/>
        <v>123</v>
      </c>
      <c r="C115">
        <f t="shared" si="4"/>
        <v>8.208834801723304E-3</v>
      </c>
      <c r="D115" t="e">
        <f>IF(Converter!D$4&gt;=Sheet2!B115,Sheet2!C115,NA())</f>
        <v>#N/A</v>
      </c>
    </row>
    <row r="116" spans="1:4" x14ac:dyDescent="0.25">
      <c r="A116">
        <f t="shared" si="5"/>
        <v>124</v>
      </c>
      <c r="B116">
        <f t="shared" si="3"/>
        <v>124</v>
      </c>
      <c r="C116">
        <f t="shared" si="4"/>
        <v>7.3947223119637025E-3</v>
      </c>
      <c r="D116" t="e">
        <f>IF(Converter!D$4&gt;=Sheet2!B116,Sheet2!C116,NA())</f>
        <v>#N/A</v>
      </c>
    </row>
    <row r="117" spans="1:4" x14ac:dyDescent="0.25">
      <c r="A117">
        <f t="shared" si="5"/>
        <v>125</v>
      </c>
      <c r="B117">
        <f t="shared" si="3"/>
        <v>125</v>
      </c>
      <c r="C117">
        <f t="shared" si="4"/>
        <v>6.6318092528499118E-3</v>
      </c>
      <c r="D117" t="e">
        <f>IF(Converter!D$4&gt;=Sheet2!B117,Sheet2!C117,NA())</f>
        <v>#N/A</v>
      </c>
    </row>
    <row r="118" spans="1:4" x14ac:dyDescent="0.25">
      <c r="A118">
        <f t="shared" si="5"/>
        <v>126</v>
      </c>
      <c r="B118">
        <f t="shared" si="3"/>
        <v>126</v>
      </c>
      <c r="C118">
        <f t="shared" si="4"/>
        <v>5.92123073937279E-3</v>
      </c>
      <c r="D118" t="e">
        <f>IF(Converter!D$4&gt;=Sheet2!B118,Sheet2!C118,NA())</f>
        <v>#N/A</v>
      </c>
    </row>
    <row r="119" spans="1:4" x14ac:dyDescent="0.25">
      <c r="A119">
        <f t="shared" si="5"/>
        <v>127</v>
      </c>
      <c r="B119">
        <f t="shared" si="3"/>
        <v>127</v>
      </c>
      <c r="C119">
        <f t="shared" si="4"/>
        <v>5.2633438867262768E-3</v>
      </c>
      <c r="D119" t="e">
        <f>IF(Converter!D$4&gt;=Sheet2!B119,Sheet2!C119,NA())</f>
        <v>#N/A</v>
      </c>
    </row>
    <row r="120" spans="1:4" x14ac:dyDescent="0.25">
      <c r="A120">
        <f t="shared" si="5"/>
        <v>128</v>
      </c>
      <c r="B120">
        <f t="shared" si="3"/>
        <v>128</v>
      </c>
      <c r="C120">
        <f t="shared" si="4"/>
        <v>4.6578050713943445E-3</v>
      </c>
      <c r="D120" t="e">
        <f>IF(Converter!D$4&gt;=Sheet2!B120,Sheet2!C120,NA())</f>
        <v>#N/A</v>
      </c>
    </row>
    <row r="121" spans="1:4" x14ac:dyDescent="0.25">
      <c r="A121">
        <f t="shared" si="5"/>
        <v>129</v>
      </c>
      <c r="B121">
        <f t="shared" si="3"/>
        <v>129</v>
      </c>
      <c r="C121">
        <f t="shared" si="4"/>
        <v>4.1036534232898186E-3</v>
      </c>
      <c r="D121" t="e">
        <f>IF(Converter!D$4&gt;=Sheet2!B121,Sheet2!C121,NA())</f>
        <v>#N/A</v>
      </c>
    </row>
    <row r="122" spans="1:4" x14ac:dyDescent="0.25">
      <c r="A122">
        <f t="shared" si="5"/>
        <v>130</v>
      </c>
      <c r="B122">
        <f t="shared" si="3"/>
        <v>130</v>
      </c>
      <c r="C122">
        <f t="shared" si="4"/>
        <v>3.5993977675458709E-3</v>
      </c>
      <c r="D122" t="e">
        <f>IF(Converter!D$4&gt;=Sheet2!B122,Sheet2!C122,NA())</f>
        <v>#N/A</v>
      </c>
    </row>
    <row r="123" spans="1:4" x14ac:dyDescent="0.25">
      <c r="A123">
        <f t="shared" si="5"/>
        <v>131</v>
      </c>
      <c r="B123">
        <f t="shared" si="3"/>
        <v>131</v>
      </c>
      <c r="C123">
        <f t="shared" si="4"/>
        <v>3.1431044477247712E-3</v>
      </c>
      <c r="D123" t="e">
        <f>IF(Converter!D$4&gt;=Sheet2!B123,Sheet2!C123,NA())</f>
        <v>#N/A</v>
      </c>
    </row>
    <row r="124" spans="1:4" x14ac:dyDescent="0.25">
      <c r="A124">
        <f t="shared" si="5"/>
        <v>132</v>
      </c>
      <c r="B124">
        <f t="shared" si="3"/>
        <v>132</v>
      </c>
      <c r="C124">
        <f t="shared" si="4"/>
        <v>2.732483736348146E-3</v>
      </c>
      <c r="D124" t="e">
        <f>IF(Converter!D$4&gt;=Sheet2!B124,Sheet2!C124,NA())</f>
        <v>#N/A</v>
      </c>
    </row>
    <row r="125" spans="1:4" x14ac:dyDescent="0.25">
      <c r="A125">
        <f t="shared" si="5"/>
        <v>133</v>
      </c>
      <c r="B125">
        <f t="shared" si="3"/>
        <v>133</v>
      </c>
      <c r="C125">
        <f t="shared" si="4"/>
        <v>2.3649728564154281E-3</v>
      </c>
      <c r="D125" t="e">
        <f>IF(Converter!D$4&gt;=Sheet2!B125,Sheet2!C125,NA())</f>
        <v>#N/A</v>
      </c>
    </row>
    <row r="126" spans="1:4" x14ac:dyDescent="0.25">
      <c r="A126">
        <f t="shared" si="5"/>
        <v>134</v>
      </c>
      <c r="B126">
        <f t="shared" si="3"/>
        <v>134</v>
      </c>
      <c r="C126">
        <f t="shared" si="4"/>
        <v>2.0378139818590327E-3</v>
      </c>
      <c r="D126" t="e">
        <f>IF(Converter!D$4&gt;=Sheet2!B126,Sheet2!C126,NA())</f>
        <v>#N/A</v>
      </c>
    </row>
    <row r="127" spans="1:4" x14ac:dyDescent="0.25">
      <c r="A127">
        <f t="shared" si="5"/>
        <v>135</v>
      </c>
      <c r="B127">
        <f t="shared" si="3"/>
        <v>135</v>
      </c>
      <c r="C127">
        <f t="shared" si="4"/>
        <v>1.7481259395806324E-3</v>
      </c>
      <c r="D127" t="e">
        <f>IF(Converter!D$4&gt;=Sheet2!B127,Sheet2!C127,NA())</f>
        <v>#N/A</v>
      </c>
    </row>
    <row r="128" spans="1:4" x14ac:dyDescent="0.25">
      <c r="A128">
        <f t="shared" si="5"/>
        <v>136</v>
      </c>
      <c r="B128">
        <f t="shared" si="3"/>
        <v>136</v>
      </c>
      <c r="C128">
        <f t="shared" si="4"/>
        <v>1.49296868632286E-3</v>
      </c>
      <c r="D128" t="e">
        <f>IF(Converter!D$4&gt;=Sheet2!B128,Sheet2!C128,NA())</f>
        <v>#N/A</v>
      </c>
    </row>
    <row r="129" spans="1:4" x14ac:dyDescent="0.25">
      <c r="A129">
        <f t="shared" si="5"/>
        <v>137</v>
      </c>
      <c r="B129">
        <f t="shared" si="3"/>
        <v>137</v>
      </c>
      <c r="C129">
        <f t="shared" si="4"/>
        <v>1.2693999677100174E-3</v>
      </c>
      <c r="D129" t="e">
        <f>IF(Converter!D$4&gt;=Sheet2!B129,Sheet2!C129,NA())</f>
        <v>#N/A</v>
      </c>
    </row>
    <row r="130" spans="1:4" x14ac:dyDescent="0.25">
      <c r="A130">
        <f t="shared" si="5"/>
        <v>138</v>
      </c>
      <c r="B130">
        <f t="shared" si="3"/>
        <v>138</v>
      </c>
      <c r="C130">
        <f t="shared" si="4"/>
        <v>1.0745238742432661E-3</v>
      </c>
      <c r="D130" t="e">
        <f>IF(Converter!D$4&gt;=Sheet2!B130,Sheet2!C130,NA())</f>
        <v>#N/A</v>
      </c>
    </row>
    <row r="131" spans="1:4" x14ac:dyDescent="0.25">
      <c r="A131">
        <f t="shared" si="5"/>
        <v>139</v>
      </c>
      <c r="B131">
        <f t="shared" ref="B131:B172" si="6">G$1*(A131-100)/15+F$1</f>
        <v>139</v>
      </c>
      <c r="C131">
        <f t="shared" ref="C131:C182" si="7">NORMDIST(A131,100,15,FALSE)</f>
        <v>9.0553128224570749E-4</v>
      </c>
      <c r="D131" t="e">
        <f>IF(Converter!D$4&gt;=Sheet2!B131,Sheet2!C131,NA())</f>
        <v>#N/A</v>
      </c>
    </row>
    <row r="132" spans="1:4" x14ac:dyDescent="0.25">
      <c r="A132">
        <f t="shared" ref="A132:A182" si="8">A131+1</f>
        <v>140</v>
      </c>
      <c r="B132">
        <f t="shared" si="6"/>
        <v>140</v>
      </c>
      <c r="C132">
        <f t="shared" si="7"/>
        <v>7.597324015864961E-4</v>
      </c>
      <c r="D132" t="e">
        <f>IF(Converter!D$4&gt;=Sheet2!B132,Sheet2!C132,NA())</f>
        <v>#N/A</v>
      </c>
    </row>
    <row r="133" spans="1:4" x14ac:dyDescent="0.25">
      <c r="A133">
        <f t="shared" si="8"/>
        <v>141</v>
      </c>
      <c r="B133">
        <f t="shared" si="6"/>
        <v>141</v>
      </c>
      <c r="C133">
        <f t="shared" si="7"/>
        <v>6.3458184368914595E-4</v>
      </c>
      <c r="D133" t="e">
        <f>IF(Converter!D$4&gt;=Sheet2!B133,Sheet2!C133,NA())</f>
        <v>#N/A</v>
      </c>
    </row>
    <row r="134" spans="1:4" x14ac:dyDescent="0.25">
      <c r="A134">
        <f t="shared" si="8"/>
        <v>142</v>
      </c>
      <c r="B134">
        <f t="shared" si="6"/>
        <v>142</v>
      </c>
      <c r="C134">
        <f t="shared" si="7"/>
        <v>5.2769677219866452E-4</v>
      </c>
      <c r="D134" t="e">
        <f>IF(Converter!D$4&gt;=Sheet2!B134,Sheet2!C134,NA())</f>
        <v>#N/A</v>
      </c>
    </row>
    <row r="135" spans="1:4" x14ac:dyDescent="0.25">
      <c r="A135">
        <f t="shared" si="8"/>
        <v>143</v>
      </c>
      <c r="B135">
        <f t="shared" si="6"/>
        <v>143</v>
      </c>
      <c r="C135">
        <f t="shared" si="7"/>
        <v>4.3686880593423475E-4</v>
      </c>
      <c r="D135" t="e">
        <f>IF(Converter!D$4&gt;=Sheet2!B135,Sheet2!C135,NA())</f>
        <v>#N/A</v>
      </c>
    </row>
    <row r="136" spans="1:4" x14ac:dyDescent="0.25">
      <c r="A136">
        <f t="shared" si="8"/>
        <v>144</v>
      </c>
      <c r="B136">
        <f t="shared" si="6"/>
        <v>144</v>
      </c>
      <c r="C136">
        <f t="shared" si="7"/>
        <v>3.6007041207962535E-4</v>
      </c>
      <c r="D136" t="e">
        <f>IF(Converter!D$4&gt;=Sheet2!B136,Sheet2!C136,NA())</f>
        <v>#N/A</v>
      </c>
    </row>
    <row r="137" spans="1:4" x14ac:dyDescent="0.25">
      <c r="A137">
        <f t="shared" si="8"/>
        <v>145</v>
      </c>
      <c r="B137">
        <f t="shared" si="6"/>
        <v>145</v>
      </c>
      <c r="C137">
        <f t="shared" si="7"/>
        <v>2.9545656079586714E-4</v>
      </c>
      <c r="D137" t="e">
        <f>IF(Converter!D$4&gt;=Sheet2!B137,Sheet2!C137,NA())</f>
        <v>#N/A</v>
      </c>
    </row>
    <row r="138" spans="1:4" x14ac:dyDescent="0.25">
      <c r="A138">
        <f t="shared" si="8"/>
        <v>146</v>
      </c>
      <c r="B138">
        <f t="shared" si="6"/>
        <v>146</v>
      </c>
      <c r="C138">
        <f t="shared" si="7"/>
        <v>2.4136241520128577E-4</v>
      </c>
      <c r="D138" t="e">
        <f>IF(Converter!D$4&gt;=Sheet2!B138,Sheet2!C138,NA())</f>
        <v>#N/A</v>
      </c>
    </row>
    <row r="139" spans="1:4" x14ac:dyDescent="0.25">
      <c r="A139">
        <f t="shared" si="8"/>
        <v>147</v>
      </c>
      <c r="B139">
        <f t="shared" si="6"/>
        <v>147</v>
      </c>
      <c r="C139">
        <f t="shared" si="7"/>
        <v>1.9629780802555731E-4</v>
      </c>
      <c r="D139" t="e">
        <f>IF(Converter!D$4&gt;=Sheet2!B139,Sheet2!C139,NA())</f>
        <v>#N/A</v>
      </c>
    </row>
    <row r="140" spans="1:4" x14ac:dyDescent="0.25">
      <c r="A140">
        <f t="shared" si="8"/>
        <v>148</v>
      </c>
      <c r="B140">
        <f t="shared" si="6"/>
        <v>148</v>
      </c>
      <c r="C140">
        <f t="shared" si="7"/>
        <v>1.5893921343098936E-4</v>
      </c>
      <c r="D140" t="e">
        <f>IF(Converter!D$4&gt;=Sheet2!B140,Sheet2!C140,NA())</f>
        <v>#N/A</v>
      </c>
    </row>
    <row r="141" spans="1:4" x14ac:dyDescent="0.25">
      <c r="A141">
        <f t="shared" si="8"/>
        <v>149</v>
      </c>
      <c r="B141">
        <f t="shared" si="6"/>
        <v>149</v>
      </c>
      <c r="C141">
        <f t="shared" si="7"/>
        <v>1.2811986462346725E-4</v>
      </c>
      <c r="D141" t="e">
        <f>IF(Converter!D$4&gt;=Sheet2!B141,Sheet2!C141,NA())</f>
        <v>#N/A</v>
      </c>
    </row>
    <row r="142" spans="1:4" x14ac:dyDescent="0.25">
      <c r="A142">
        <f t="shared" si="8"/>
        <v>150</v>
      </c>
      <c r="B142">
        <f t="shared" si="6"/>
        <v>150</v>
      </c>
      <c r="C142">
        <f t="shared" si="7"/>
        <v>1.0281859975274034E-4</v>
      </c>
      <c r="D142" t="e">
        <f>IF(Converter!D$4&gt;=Sheet2!B142,Sheet2!C142,NA())</f>
        <v>#N/A</v>
      </c>
    </row>
    <row r="143" spans="1:4" x14ac:dyDescent="0.25">
      <c r="A143">
        <f t="shared" si="8"/>
        <v>151</v>
      </c>
      <c r="B143">
        <f t="shared" si="6"/>
        <v>151</v>
      </c>
      <c r="C143">
        <f t="shared" si="7"/>
        <v>8.2147944564867997E-5</v>
      </c>
      <c r="D143" t="e">
        <f>IF(Converter!D$4&gt;=Sheet2!B143,Sheet2!C143,NA())</f>
        <v>#N/A</v>
      </c>
    </row>
    <row r="144" spans="1:4" x14ac:dyDescent="0.25">
      <c r="A144">
        <f t="shared" si="8"/>
        <v>152</v>
      </c>
      <c r="B144">
        <f t="shared" si="6"/>
        <v>152</v>
      </c>
      <c r="C144">
        <f t="shared" si="7"/>
        <v>6.5341864085024788E-5</v>
      </c>
      <c r="D144" t="e">
        <f>IF(Converter!D$4&gt;=Sheet2!B144,Sheet2!C144,NA())</f>
        <v>#N/A</v>
      </c>
    </row>
    <row r="145" spans="1:4" x14ac:dyDescent="0.25">
      <c r="A145">
        <f t="shared" si="8"/>
        <v>153</v>
      </c>
      <c r="B145">
        <f t="shared" si="6"/>
        <v>153</v>
      </c>
      <c r="C145">
        <f t="shared" si="7"/>
        <v>5.1743540413927261E-5</v>
      </c>
      <c r="D145" t="e">
        <f>IF(Converter!D$4&gt;=Sheet2!B145,Sheet2!C145,NA())</f>
        <v>#N/A</v>
      </c>
    </row>
    <row r="146" spans="1:4" x14ac:dyDescent="0.25">
      <c r="A146">
        <f t="shared" si="8"/>
        <v>154</v>
      </c>
      <c r="B146">
        <f t="shared" si="6"/>
        <v>154</v>
      </c>
      <c r="C146">
        <f t="shared" si="7"/>
        <v>4.0793462007584798E-5</v>
      </c>
      <c r="D146" t="e">
        <f>IF(Converter!D$4&gt;=Sheet2!B146,Sheet2!C146,NA())</f>
        <v>#N/A</v>
      </c>
    </row>
    <row r="147" spans="1:4" x14ac:dyDescent="0.25">
      <c r="A147">
        <f t="shared" si="8"/>
        <v>155</v>
      </c>
      <c r="B147">
        <f t="shared" si="6"/>
        <v>155</v>
      </c>
      <c r="C147">
        <f t="shared" si="7"/>
        <v>3.2018043441388044E-5</v>
      </c>
      <c r="D147" t="e">
        <f>IF(Converter!D$4&gt;=Sheet2!B147,Sheet2!C147,NA())</f>
        <v>#N/A</v>
      </c>
    </row>
    <row r="148" spans="1:4" x14ac:dyDescent="0.25">
      <c r="A148">
        <f t="shared" si="8"/>
        <v>156</v>
      </c>
      <c r="B148">
        <f t="shared" si="6"/>
        <v>156</v>
      </c>
      <c r="C148">
        <f t="shared" si="7"/>
        <v>2.5018934914508668E-5</v>
      </c>
      <c r="D148" t="e">
        <f>IF(Converter!D$4&gt;=Sheet2!B148,Sheet2!C148,NA())</f>
        <v>#N/A</v>
      </c>
    </row>
    <row r="149" spans="1:4" x14ac:dyDescent="0.25">
      <c r="A149">
        <f t="shared" si="8"/>
        <v>157</v>
      </c>
      <c r="B149">
        <f t="shared" si="6"/>
        <v>157</v>
      </c>
      <c r="C149">
        <f t="shared" si="7"/>
        <v>1.9463128386097353E-5</v>
      </c>
      <c r="D149" t="e">
        <f>IF(Converter!D$4&gt;=Sheet2!B149,Sheet2!C149,NA())</f>
        <v>#N/A</v>
      </c>
    </row>
    <row r="150" spans="1:4" x14ac:dyDescent="0.25">
      <c r="A150">
        <f t="shared" si="8"/>
        <v>158</v>
      </c>
      <c r="B150">
        <f t="shared" si="6"/>
        <v>158</v>
      </c>
      <c r="C150">
        <f t="shared" si="7"/>
        <v>1.5073922560245645E-5</v>
      </c>
      <c r="D150" t="e">
        <f>IF(Converter!D$4&gt;=Sheet2!B150,Sheet2!C150,NA())</f>
        <v>#N/A</v>
      </c>
    </row>
    <row r="151" spans="1:4" x14ac:dyDescent="0.25">
      <c r="A151">
        <f t="shared" si="8"/>
        <v>159</v>
      </c>
      <c r="B151">
        <f t="shared" si="6"/>
        <v>159</v>
      </c>
      <c r="C151">
        <f t="shared" si="7"/>
        <v>1.1622771894357563E-5</v>
      </c>
      <c r="D151" t="e">
        <f>IF(Converter!D$4&gt;=Sheet2!B151,Sheet2!C151,NA())</f>
        <v>#N/A</v>
      </c>
    </row>
    <row r="152" spans="1:4" x14ac:dyDescent="0.25">
      <c r="A152">
        <f t="shared" si="8"/>
        <v>160</v>
      </c>
      <c r="B152">
        <f t="shared" si="6"/>
        <v>160</v>
      </c>
      <c r="C152">
        <f t="shared" si="7"/>
        <v>8.9220150509923572E-6</v>
      </c>
      <c r="D152" t="e">
        <f>IF(Converter!D$4&gt;=Sheet2!B152,Sheet2!C152,NA())</f>
        <v>#N/A</v>
      </c>
    </row>
    <row r="153" spans="1:4" x14ac:dyDescent="0.25">
      <c r="A153">
        <f t="shared" si="8"/>
        <v>161</v>
      </c>
      <c r="B153">
        <f t="shared" si="6"/>
        <v>161</v>
      </c>
      <c r="C153">
        <f t="shared" si="7"/>
        <v>6.8184551920523163E-6</v>
      </c>
      <c r="D153" t="e">
        <f>IF(Converter!D$4&gt;=Sheet2!B153,Sheet2!C153,NA())</f>
        <v>#N/A</v>
      </c>
    </row>
    <row r="154" spans="1:4" x14ac:dyDescent="0.25">
      <c r="A154">
        <f t="shared" si="8"/>
        <v>162</v>
      </c>
      <c r="B154">
        <f t="shared" si="6"/>
        <v>162</v>
      </c>
      <c r="C154">
        <f t="shared" si="7"/>
        <v>5.1877475320245033E-6</v>
      </c>
      <c r="D154" t="e">
        <f>IF(Converter!D$4&gt;=Sheet2!B154,Sheet2!C154,NA())</f>
        <v>#N/A</v>
      </c>
    </row>
    <row r="155" spans="1:4" x14ac:dyDescent="0.25">
      <c r="A155">
        <f t="shared" si="8"/>
        <v>163</v>
      </c>
      <c r="B155">
        <f t="shared" si="6"/>
        <v>163</v>
      </c>
      <c r="C155">
        <f t="shared" si="7"/>
        <v>3.92953785043599E-6</v>
      </c>
      <c r="D155" t="e">
        <f>IF(Converter!D$4&gt;=Sheet2!B155,Sheet2!C155,NA())</f>
        <v>#N/A</v>
      </c>
    </row>
    <row r="156" spans="1:4" x14ac:dyDescent="0.25">
      <c r="A156">
        <f t="shared" si="8"/>
        <v>164</v>
      </c>
      <c r="B156">
        <f t="shared" si="6"/>
        <v>164</v>
      </c>
      <c r="C156">
        <f t="shared" si="7"/>
        <v>2.9632884112517205E-6</v>
      </c>
      <c r="D156" t="e">
        <f>IF(Converter!D$4&gt;=Sheet2!B156,Sheet2!C156,NA())</f>
        <v>#N/A</v>
      </c>
    </row>
    <row r="157" spans="1:4" x14ac:dyDescent="0.25">
      <c r="A157">
        <f t="shared" si="8"/>
        <v>165</v>
      </c>
      <c r="B157">
        <f t="shared" si="6"/>
        <v>165</v>
      </c>
      <c r="C157">
        <f t="shared" si="7"/>
        <v>2.2247241597092284E-6</v>
      </c>
      <c r="D157" t="e">
        <f>IF(Converter!D$4&gt;=Sheet2!B157,Sheet2!C157,NA())</f>
        <v>#N/A</v>
      </c>
    </row>
    <row r="158" spans="1:4" x14ac:dyDescent="0.25">
      <c r="A158">
        <f t="shared" si="8"/>
        <v>166</v>
      </c>
      <c r="B158">
        <f t="shared" si="6"/>
        <v>166</v>
      </c>
      <c r="C158">
        <f t="shared" si="7"/>
        <v>1.6628314193369024E-6</v>
      </c>
      <c r="D158" t="e">
        <f>IF(Converter!D$4&gt;=Sheet2!B158,Sheet2!C158,NA())</f>
        <v>#N/A</v>
      </c>
    </row>
    <row r="159" spans="1:4" x14ac:dyDescent="0.25">
      <c r="A159">
        <f t="shared" si="8"/>
        <v>167</v>
      </c>
      <c r="B159">
        <f t="shared" si="6"/>
        <v>167</v>
      </c>
      <c r="C159">
        <f t="shared" si="7"/>
        <v>1.2373429126145209E-6</v>
      </c>
      <c r="D159" t="e">
        <f>IF(Converter!D$4&gt;=Sheet2!B159,Sheet2!C159,NA())</f>
        <v>#N/A</v>
      </c>
    </row>
    <row r="160" spans="1:4" x14ac:dyDescent="0.25">
      <c r="A160">
        <f t="shared" si="8"/>
        <v>168</v>
      </c>
      <c r="B160">
        <f t="shared" si="6"/>
        <v>168</v>
      </c>
      <c r="C160">
        <f t="shared" si="7"/>
        <v>9.1664617489622463E-7</v>
      </c>
      <c r="D160" t="e">
        <f>IF(Converter!D$4&gt;=Sheet2!B160,Sheet2!C160,NA())</f>
        <v>#N/A</v>
      </c>
    </row>
    <row r="161" spans="1:4" x14ac:dyDescent="0.25">
      <c r="A161">
        <f t="shared" si="8"/>
        <v>169</v>
      </c>
      <c r="B161">
        <f t="shared" si="6"/>
        <v>169</v>
      </c>
      <c r="C161">
        <f t="shared" si="7"/>
        <v>6.7605680436578396E-7</v>
      </c>
      <c r="D161" t="e">
        <f>IF(Converter!D$4&gt;=Sheet2!B161,Sheet2!C161,NA())</f>
        <v>#N/A</v>
      </c>
    </row>
    <row r="162" spans="1:4" x14ac:dyDescent="0.25">
      <c r="A162">
        <f t="shared" si="8"/>
        <v>170</v>
      </c>
      <c r="B162">
        <f t="shared" si="6"/>
        <v>170</v>
      </c>
      <c r="C162">
        <f t="shared" si="7"/>
        <v>4.9640305804199928E-7</v>
      </c>
      <c r="D162" t="e">
        <f>IF(Converter!D$4&gt;=Sheet2!B162,Sheet2!C162,NA())</f>
        <v>#N/A</v>
      </c>
    </row>
    <row r="163" spans="1:4" x14ac:dyDescent="0.25">
      <c r="A163">
        <f t="shared" si="8"/>
        <v>171</v>
      </c>
      <c r="B163">
        <f t="shared" si="6"/>
        <v>171</v>
      </c>
      <c r="C163">
        <f t="shared" si="7"/>
        <v>3.6287371472533919E-7</v>
      </c>
      <c r="D163" t="e">
        <f>IF(Converter!D$4&gt;=Sheet2!B163,Sheet2!C163,NA())</f>
        <v>#N/A</v>
      </c>
    </row>
    <row r="164" spans="1:4" x14ac:dyDescent="0.25">
      <c r="A164">
        <f t="shared" si="8"/>
        <v>172</v>
      </c>
      <c r="B164">
        <f t="shared" si="6"/>
        <v>172</v>
      </c>
      <c r="C164">
        <f t="shared" si="7"/>
        <v>2.6408660606880502E-7</v>
      </c>
      <c r="D164" t="e">
        <f>IF(Converter!D$4&gt;=Sheet2!B164,Sheet2!C164,NA())</f>
        <v>#N/A</v>
      </c>
    </row>
    <row r="165" spans="1:4" x14ac:dyDescent="0.25">
      <c r="A165">
        <f t="shared" si="8"/>
        <v>173</v>
      </c>
      <c r="B165">
        <f t="shared" si="6"/>
        <v>173</v>
      </c>
      <c r="C165">
        <f t="shared" si="7"/>
        <v>1.9134056065903E-7</v>
      </c>
      <c r="D165" t="e">
        <f>IF(Converter!D$4&gt;=Sheet2!B165,Sheet2!C165,NA())</f>
        <v>#N/A</v>
      </c>
    </row>
    <row r="166" spans="1:4" x14ac:dyDescent="0.25">
      <c r="A166">
        <f t="shared" si="8"/>
        <v>174</v>
      </c>
      <c r="B166">
        <f t="shared" si="6"/>
        <v>174</v>
      </c>
      <c r="C166">
        <f t="shared" si="7"/>
        <v>1.3801856619470783E-7</v>
      </c>
      <c r="D166" t="e">
        <f>IF(Converter!D$4&gt;=Sheet2!B166,Sheet2!C166,NA())</f>
        <v>#N/A</v>
      </c>
    </row>
    <row r="167" spans="1:4" x14ac:dyDescent="0.25">
      <c r="A167">
        <f t="shared" si="8"/>
        <v>175</v>
      </c>
      <c r="B167">
        <f t="shared" si="6"/>
        <v>175</v>
      </c>
      <c r="C167">
        <f t="shared" si="7"/>
        <v>9.9114634315619862E-8</v>
      </c>
      <c r="D167" t="e">
        <f>IF(Converter!D$4&gt;=Sheet2!B167,Sheet2!C167,NA())</f>
        <v>#N/A</v>
      </c>
    </row>
    <row r="168" spans="1:4" x14ac:dyDescent="0.25">
      <c r="A168">
        <f t="shared" si="8"/>
        <v>176</v>
      </c>
      <c r="B168">
        <f t="shared" si="6"/>
        <v>176</v>
      </c>
      <c r="C168">
        <f t="shared" si="7"/>
        <v>7.0861094628696148E-8</v>
      </c>
      <c r="D168" t="e">
        <f>IF(Converter!D$4&gt;=Sheet2!B168,Sheet2!C168,NA())</f>
        <v>#N/A</v>
      </c>
    </row>
    <row r="169" spans="1:4" x14ac:dyDescent="0.25">
      <c r="A169">
        <f t="shared" si="8"/>
        <v>177</v>
      </c>
      <c r="B169">
        <f t="shared" si="6"/>
        <v>177</v>
      </c>
      <c r="C169">
        <f t="shared" si="7"/>
        <v>5.0436824195178719E-8</v>
      </c>
      <c r="D169" t="e">
        <f>IF(Converter!D$4&gt;=Sheet2!B169,Sheet2!C169,NA())</f>
        <v>#N/A</v>
      </c>
    </row>
    <row r="170" spans="1:4" x14ac:dyDescent="0.25">
      <c r="A170">
        <f t="shared" si="8"/>
        <v>178</v>
      </c>
      <c r="B170">
        <f t="shared" si="6"/>
        <v>178</v>
      </c>
      <c r="C170">
        <f t="shared" si="7"/>
        <v>3.5740235631317432E-8</v>
      </c>
      <c r="D170" t="e">
        <f>IF(Converter!D$4&gt;=Sheet2!B170,Sheet2!C170,NA())</f>
        <v>#N/A</v>
      </c>
    </row>
    <row r="171" spans="1:4" x14ac:dyDescent="0.25">
      <c r="A171">
        <f t="shared" si="8"/>
        <v>179</v>
      </c>
      <c r="B171">
        <f t="shared" si="6"/>
        <v>179</v>
      </c>
      <c r="C171">
        <f t="shared" si="7"/>
        <v>2.5213718057154917E-8</v>
      </c>
      <c r="D171" t="e">
        <f>IF(Converter!D$4&gt;=Sheet2!B171,Sheet2!C171,NA())</f>
        <v>#N/A</v>
      </c>
    </row>
    <row r="172" spans="1:4" x14ac:dyDescent="0.25">
      <c r="A172">
        <f t="shared" si="8"/>
        <v>180</v>
      </c>
      <c r="B172">
        <f t="shared" si="6"/>
        <v>180</v>
      </c>
      <c r="C172">
        <f t="shared" si="7"/>
        <v>1.7708679390146086E-8</v>
      </c>
      <c r="D172" t="e">
        <f>IF(Converter!D$4&gt;=Sheet2!B172,Sheet2!C172,NA())</f>
        <v>#N/A</v>
      </c>
    </row>
    <row r="173" spans="1:4" x14ac:dyDescent="0.25">
      <c r="A173">
        <f t="shared" si="8"/>
        <v>181</v>
      </c>
      <c r="B173" t="e">
        <f>NA()</f>
        <v>#N/A</v>
      </c>
      <c r="C173">
        <f t="shared" si="7"/>
        <v>1.2382412297035264E-8</v>
      </c>
      <c r="D173" t="e">
        <f>IF(Converter!D$4&gt;=Sheet2!B173,Sheet2!C173,NA())</f>
        <v>#N/A</v>
      </c>
    </row>
    <row r="174" spans="1:4" x14ac:dyDescent="0.25">
      <c r="A174">
        <f t="shared" si="8"/>
        <v>182</v>
      </c>
      <c r="B174" t="e">
        <f>NA()</f>
        <v>#N/A</v>
      </c>
      <c r="C174">
        <f t="shared" si="7"/>
        <v>8.6197396432254563E-9</v>
      </c>
      <c r="D174" t="e">
        <f>IF(Converter!D$4&gt;=Sheet2!B174,Sheet2!C174,NA())</f>
        <v>#N/A</v>
      </c>
    </row>
    <row r="175" spans="1:4" x14ac:dyDescent="0.25">
      <c r="A175">
        <f t="shared" si="8"/>
        <v>183</v>
      </c>
      <c r="B175" t="e">
        <f>NA()</f>
        <v>#N/A</v>
      </c>
      <c r="C175">
        <f t="shared" si="7"/>
        <v>5.9738297073246592E-9</v>
      </c>
      <c r="D175" t="e">
        <f>IF(Converter!D$4&gt;=Sheet2!B175,Sheet2!C175,NA())</f>
        <v>#N/A</v>
      </c>
    </row>
    <row r="176" spans="1:4" x14ac:dyDescent="0.25">
      <c r="A176">
        <f t="shared" si="8"/>
        <v>184</v>
      </c>
      <c r="B176" t="e">
        <f>NA()</f>
        <v>#N/A</v>
      </c>
      <c r="C176">
        <f t="shared" si="7"/>
        <v>4.1217470001105717E-9</v>
      </c>
      <c r="D176" t="e">
        <f>IF(Converter!D$4&gt;=Sheet2!B176,Sheet2!C176,NA())</f>
        <v>#N/A</v>
      </c>
    </row>
    <row r="177" spans="1:4" x14ac:dyDescent="0.25">
      <c r="A177">
        <f t="shared" si="8"/>
        <v>185</v>
      </c>
      <c r="B177" t="e">
        <f>NA()</f>
        <v>#N/A</v>
      </c>
      <c r="C177">
        <f t="shared" si="7"/>
        <v>2.8312591643032578E-9</v>
      </c>
      <c r="D177" t="e">
        <f>IF(Converter!D$4&gt;=Sheet2!B177,Sheet2!C177,NA())</f>
        <v>#N/A</v>
      </c>
    </row>
    <row r="178" spans="1:4" x14ac:dyDescent="0.25">
      <c r="A178">
        <f t="shared" si="8"/>
        <v>186</v>
      </c>
      <c r="B178" t="e">
        <f>NA()</f>
        <v>#N/A</v>
      </c>
      <c r="C178">
        <f t="shared" si="7"/>
        <v>1.936188881945825E-9</v>
      </c>
      <c r="D178" t="e">
        <f>IF(Converter!D$4&gt;=Sheet2!B178,Sheet2!C178,NA())</f>
        <v>#N/A</v>
      </c>
    </row>
    <row r="179" spans="1:4" x14ac:dyDescent="0.25">
      <c r="A179">
        <f t="shared" si="8"/>
        <v>187</v>
      </c>
      <c r="B179" t="e">
        <f>NA()</f>
        <v>#N/A</v>
      </c>
      <c r="C179">
        <f t="shared" si="7"/>
        <v>1.3182130937496449E-9</v>
      </c>
      <c r="D179" t="e">
        <f>IF(Converter!D$4&gt;=Sheet2!B179,Sheet2!C179,NA())</f>
        <v>#N/A</v>
      </c>
    </row>
    <row r="180" spans="1:4" x14ac:dyDescent="0.25">
      <c r="A180">
        <f t="shared" si="8"/>
        <v>188</v>
      </c>
      <c r="B180" t="e">
        <f>NA()</f>
        <v>#N/A</v>
      </c>
      <c r="C180">
        <f t="shared" si="7"/>
        <v>8.9349746079570869E-10</v>
      </c>
      <c r="D180" t="e">
        <f>IF(Converter!D$4&gt;=Sheet2!B180,Sheet2!C180,NA())</f>
        <v>#N/A</v>
      </c>
    </row>
    <row r="181" spans="1:4" x14ac:dyDescent="0.25">
      <c r="A181">
        <f t="shared" si="8"/>
        <v>189</v>
      </c>
      <c r="B181" t="e">
        <f>NA()</f>
        <v>#N/A</v>
      </c>
      <c r="C181">
        <f t="shared" si="7"/>
        <v>6.0293545994552936E-10</v>
      </c>
      <c r="D181" t="e">
        <f>IF(Converter!D$4&gt;=Sheet2!B181,Sheet2!C181,NA())</f>
        <v>#N/A</v>
      </c>
    </row>
    <row r="182" spans="1:4" x14ac:dyDescent="0.25">
      <c r="A182">
        <f t="shared" si="8"/>
        <v>190</v>
      </c>
      <c r="B182" t="e">
        <f>NA()</f>
        <v>#N/A</v>
      </c>
      <c r="C182">
        <f t="shared" si="7"/>
        <v>4.0505885665488572E-10</v>
      </c>
      <c r="D182" t="e">
        <f>IF(Converter!D$4&gt;=Sheet2!B182,Sheet2!C182,NA())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Converter</vt:lpstr>
      <vt:lpstr>Sheet2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wjschne</dc:creator>
  <cp:lastModifiedBy>Joel Schneider</cp:lastModifiedBy>
  <dcterms:created xsi:type="dcterms:W3CDTF">2011-07-28T21:30:00Z</dcterms:created>
  <dcterms:modified xsi:type="dcterms:W3CDTF">2019-09-17T18:16:52Z</dcterms:modified>
</cp:coreProperties>
</file>