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招标合同汇总" sheetId="2" state="visible" r:id="rId2"/>
    <sheet xmlns:r="http://schemas.openxmlformats.org/officeDocument/2006/relationships" name="造价情况汇总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selection activeCell="A1" sqref="A1"/>
    </sheetView>
  </sheetViews>
  <sheetFormatPr baseColWidth="8" defaultRowHeight="15"/>
  <cols>
    <col width="5.6640625" customWidth="1" min="1" max="1"/>
    <col width="20.5" customWidth="1" min="2" max="2"/>
    <col width="11.6640625" customWidth="1" min="3" max="3"/>
    <col width="10.1640625" customWidth="1" min="4" max="4"/>
    <col width="20.6640625" customWidth="1" min="5" max="5"/>
    <col width="17.33203125" customWidth="1" min="6" max="6"/>
    <col width="11.1640625" customWidth="1" min="7" max="8"/>
    <col width="8.83203125" customWidth="1" min="9" max="15"/>
    <col width="9.1640625" customWidth="1" min="16" max="16"/>
    <col width="9" customWidth="1" min="17" max="16384"/>
  </cols>
  <sheetData>
    <row r="1" ht="60" customHeight="1">
      <c r="A1" s="1" t="inlineStr">
        <is>
          <t xml:space="preserve">     2021 年一季度专业工程分包招标及合同情况汇总表</t>
        </is>
      </c>
    </row>
    <row r="2" ht="23" customHeight="1">
      <c r="A2" s="2" t="inlineStr">
        <is>
          <t>填报单位（盖章）：工程总承包部</t>
        </is>
      </c>
      <c r="G2" s="1" t="inlineStr">
        <is>
          <t xml:space="preserve">         数据截止日期：2021年1月1日至3月25日</t>
        </is>
      </c>
      <c r="O2" s="3" t="inlineStr">
        <is>
          <t>表号：城建经015</t>
        </is>
      </c>
    </row>
    <row r="3" ht="35" customHeight="1">
      <c r="A3" s="1" t="inlineStr">
        <is>
          <t>序号</t>
        </is>
      </c>
      <c r="B3" s="1" t="inlineStr">
        <is>
          <t>工程名称</t>
        </is>
      </c>
      <c r="C3" s="1" t="inlineStr">
        <is>
          <t>工程承包造价（万元）</t>
        </is>
      </c>
      <c r="D3" s="1" t="inlineStr">
        <is>
          <t>其中：专业工程暂估价</t>
        </is>
      </c>
      <c r="E3" s="1" t="inlineStr">
        <is>
          <t>专业分包合同名称</t>
        </is>
      </c>
      <c r="F3" s="1" t="inlineStr">
        <is>
          <t>专业分包商名称</t>
        </is>
      </c>
      <c r="G3" s="1" t="inlineStr">
        <is>
          <t>开、竣工日期</t>
        </is>
      </c>
      <c r="I3" s="1" t="inlineStr">
        <is>
          <t>专业工程招标情况（项）</t>
        </is>
      </c>
      <c r="M3" s="1" t="inlineStr">
        <is>
          <t>评标情况（项）</t>
        </is>
      </c>
      <c r="P3" s="1" t="inlineStr">
        <is>
          <t>备注</t>
        </is>
      </c>
    </row>
    <row r="4" ht="35" customHeight="1">
      <c r="G4" s="1" t="inlineStr">
        <is>
          <t>合同约定开工日期</t>
        </is>
      </c>
      <c r="H4" s="1" t="inlineStr">
        <is>
          <t>合同约定完工日期</t>
        </is>
      </c>
      <c r="I4" s="1" t="inlineStr">
        <is>
          <t>项目部招标</t>
        </is>
      </c>
      <c r="J4" s="1" t="inlineStr">
        <is>
          <t>本单位机关招标</t>
        </is>
      </c>
      <c r="K4" s="1" t="inlineStr">
        <is>
          <t>外部市场招标</t>
        </is>
      </c>
      <c r="L4" s="1" t="inlineStr">
        <is>
          <t>未招标</t>
        </is>
      </c>
      <c r="M4" s="1" t="inlineStr">
        <is>
          <t>项目部评标</t>
        </is>
      </c>
      <c r="N4" s="1" t="inlineStr">
        <is>
          <t>机关评标</t>
        </is>
      </c>
      <c r="O4" s="1" t="inlineStr">
        <is>
          <t>联合评标</t>
        </is>
      </c>
    </row>
    <row r="5" ht="26" customHeight="1">
      <c r="A5" s="1" t="inlineStr">
        <is>
          <t>一</t>
        </is>
      </c>
      <c r="B5" s="1" t="inlineStr">
        <is>
          <t>自主分包</t>
        </is>
      </c>
    </row>
    <row r="6" ht="26" customHeight="1">
      <c r="A6" s="1" t="n">
        <v>1</v>
      </c>
      <c r="B6" s="4" t="inlineStr">
        <is>
          <t>XX1工程</t>
        </is>
      </c>
      <c r="C6" s="4" t="n">
        <v>70119.09</v>
      </c>
      <c r="D6" s="4" t="n">
        <v>21227</v>
      </c>
      <c r="E6" s="1" t="inlineStr">
        <is>
          <t>疏散照明系统专业分包</t>
        </is>
      </c>
      <c r="F6" s="1" t="inlineStr">
        <is>
          <t>北京安迪盛安全系统自动化有限公司</t>
        </is>
      </c>
      <c r="G6" s="5" t="n">
        <v>44165</v>
      </c>
      <c r="H6" s="5" t="n">
        <v>44346</v>
      </c>
      <c r="I6" s="1" t="n">
        <v>1</v>
      </c>
      <c r="M6" s="1" t="n">
        <v>1</v>
      </c>
    </row>
    <row r="7" ht="26" customHeight="1">
      <c r="A7" s="1" t="n">
        <v>1</v>
      </c>
      <c r="B7" s="4" t="inlineStr">
        <is>
          <t>XX1工程</t>
        </is>
      </c>
      <c r="C7" s="4" t="n">
        <v>70119.09</v>
      </c>
      <c r="D7" s="4" t="n">
        <v>21227</v>
      </c>
      <c r="E7" s="1" t="inlineStr">
        <is>
          <t>****系统专业分包</t>
        </is>
      </c>
      <c r="F7" s="1" t="inlineStr">
        <is>
          <t>北京******有限公司</t>
        </is>
      </c>
      <c r="G7" s="5" t="n">
        <v>44165</v>
      </c>
      <c r="H7" s="5" t="n">
        <v>44346</v>
      </c>
      <c r="I7" s="1" t="n">
        <v>1</v>
      </c>
      <c r="M7" s="1" t="n">
        <v>1</v>
      </c>
    </row>
    <row r="8" ht="26" customHeight="1">
      <c r="B8" s="4" t="inlineStr">
        <is>
          <t>小计</t>
        </is>
      </c>
      <c r="C8" s="4" t="n">
        <v>70119.09</v>
      </c>
      <c r="D8" s="4" t="n">
        <v>21227</v>
      </c>
      <c r="I8" s="1">
        <f>SUM(I6:I7)</f>
        <v/>
      </c>
      <c r="M8" s="1">
        <f>SUM(M6:M7)</f>
        <v/>
      </c>
    </row>
    <row r="9" ht="26" customHeight="1">
      <c r="A9" s="1" t="n">
        <v>2</v>
      </c>
      <c r="B9" s="4" t="inlineStr">
        <is>
          <t>XX2工程</t>
        </is>
      </c>
      <c r="C9" s="4" t="n">
        <v>136003.33</v>
      </c>
      <c r="E9" s="1" t="inlineStr">
        <is>
          <t>室外安防工程专业分包</t>
        </is>
      </c>
      <c r="F9" s="1" t="inlineStr">
        <is>
          <t>北京通建泰利特智能系统工程技术有限公司</t>
        </is>
      </c>
      <c r="G9" s="5" t="n">
        <v>44248</v>
      </c>
      <c r="H9" s="5" t="n">
        <v>44286</v>
      </c>
      <c r="I9" s="1" t="n">
        <v>1</v>
      </c>
      <c r="N9" s="1" t="n">
        <v>1</v>
      </c>
    </row>
    <row r="10" ht="26" customHeight="1">
      <c r="B10" s="4" t="inlineStr">
        <is>
          <t>小计</t>
        </is>
      </c>
      <c r="C10" s="4" t="n">
        <v>136003.33</v>
      </c>
      <c r="I10" s="1">
        <f>SUM(I9:I9)</f>
        <v/>
      </c>
      <c r="N10" s="1">
        <f>SUM(N9:N9)</f>
        <v/>
      </c>
    </row>
    <row r="11" ht="26" customHeight="1">
      <c r="A11" s="1" t="inlineStr">
        <is>
          <t>自主分包合计</t>
        </is>
      </c>
      <c r="C11" s="3">
        <f>C8+C10</f>
        <v/>
      </c>
      <c r="D11" s="3">
        <f>D8+D10</f>
        <v/>
      </c>
      <c r="I11" s="1">
        <f>I8+I10</f>
        <v/>
      </c>
      <c r="J11" s="1">
        <f>J8+J10</f>
        <v/>
      </c>
      <c r="K11" s="1">
        <f>K8+K10</f>
        <v/>
      </c>
      <c r="L11" s="1">
        <f>L8+L10</f>
        <v/>
      </c>
      <c r="M11" s="1">
        <f>M8+M10</f>
        <v/>
      </c>
      <c r="N11" s="1">
        <f>N8+N10</f>
        <v/>
      </c>
      <c r="O11" s="1">
        <f>O8+O10</f>
        <v/>
      </c>
    </row>
    <row r="12" ht="26" customHeight="1">
      <c r="A12" s="1" t="inlineStr">
        <is>
          <t>二</t>
        </is>
      </c>
      <c r="B12" s="1" t="inlineStr">
        <is>
          <t>指定分包</t>
        </is>
      </c>
    </row>
    <row r="13" ht="26" customHeight="1">
      <c r="A13" s="1" t="n">
        <v>1</v>
      </c>
      <c r="B13" s="4" t="inlineStr">
        <is>
          <t>XX2工程</t>
        </is>
      </c>
      <c r="C13" s="4" t="n">
        <v>136003.33</v>
      </c>
      <c r="E13" s="1" t="inlineStr">
        <is>
          <t>标识标牌专业分包工程</t>
        </is>
      </c>
      <c r="F13" s="1" t="inlineStr">
        <is>
          <t>大连依斯特图文导视设计工程有限公司</t>
        </is>
      </c>
      <c r="G13" s="5" t="n">
        <v>44249</v>
      </c>
      <c r="H13" s="5" t="n">
        <v>44280</v>
      </c>
      <c r="I13" s="1" t="n">
        <v>1</v>
      </c>
      <c r="O13" s="1" t="n">
        <v>1</v>
      </c>
    </row>
    <row r="14" ht="26" customHeight="1">
      <c r="A14" s="1" t="n">
        <v>2</v>
      </c>
      <c r="B14" s="4" t="inlineStr">
        <is>
          <t>XX3工程</t>
        </is>
      </c>
      <c r="C14" s="4" t="n">
        <v>92384.85000000001</v>
      </c>
      <c r="D14" s="4" t="n">
        <v>27236</v>
      </c>
      <c r="E14" s="1" t="inlineStr">
        <is>
          <t>1、2、3号住宅楼精装修</t>
        </is>
      </c>
      <c r="F14" s="1" t="inlineStr">
        <is>
          <t>北京金元建筑装饰工程有限公司</t>
        </is>
      </c>
      <c r="G14" s="5" t="n">
        <v>44078</v>
      </c>
      <c r="H14" s="5" t="n">
        <v>44338</v>
      </c>
      <c r="I14" s="1" t="n">
        <v>1</v>
      </c>
      <c r="O14" s="1" t="n">
        <v>1</v>
      </c>
    </row>
    <row r="15" ht="26" customHeight="1">
      <c r="A15" s="1" t="n">
        <v>3</v>
      </c>
      <c r="B15" s="4" t="inlineStr">
        <is>
          <t>XX4工程</t>
        </is>
      </c>
      <c r="C15" s="4" t="n">
        <v>56962.09</v>
      </c>
      <c r="D15" s="4" t="n">
        <v>22426</v>
      </c>
      <c r="E15" s="1" t="inlineStr">
        <is>
          <t>室外消防工程</t>
        </is>
      </c>
      <c r="F15" s="1" t="inlineStr">
        <is>
          <t>北京迅达成消防工程有限责任公司</t>
        </is>
      </c>
      <c r="G15" s="5" t="n">
        <v>44166</v>
      </c>
      <c r="H15" s="5" t="n">
        <v>44286</v>
      </c>
      <c r="K15" s="1" t="n">
        <v>1</v>
      </c>
      <c r="O15" s="1" t="n">
        <v>1</v>
      </c>
    </row>
    <row r="16" ht="26" customHeight="1">
      <c r="A16" s="1" t="inlineStr">
        <is>
          <t>指定分包合计</t>
        </is>
      </c>
      <c r="C16" s="3">
        <f>SUM(C13:C15)</f>
        <v/>
      </c>
      <c r="D16" s="3">
        <f>SUM(D13:D15)</f>
        <v/>
      </c>
      <c r="I16" s="1">
        <f>SUM(I13:I15)</f>
        <v/>
      </c>
      <c r="J16" s="1">
        <f>SUM(J13:J15)</f>
        <v/>
      </c>
      <c r="K16" s="1">
        <f>SUM(K13:K15)</f>
        <v/>
      </c>
      <c r="L16" s="1">
        <f>SUM(L13:L15)</f>
        <v/>
      </c>
      <c r="M16" s="1">
        <f>SUM(M13:M15)</f>
        <v/>
      </c>
      <c r="N16" s="1">
        <f>SUM(N13:N15)</f>
        <v/>
      </c>
      <c r="O16" s="1">
        <f>SUM(O13:O15)</f>
        <v/>
      </c>
    </row>
    <row r="17" ht="26" customHeight="1">
      <c r="A17" s="1" t="inlineStr">
        <is>
          <t>自主+指定合计</t>
        </is>
      </c>
      <c r="C17" s="3">
        <f>C11+C16</f>
        <v/>
      </c>
      <c r="D17" s="3">
        <f>D11+D16</f>
        <v/>
      </c>
      <c r="I17" s="1">
        <f>I11+I16</f>
        <v/>
      </c>
      <c r="J17" s="1">
        <f>J11+J16</f>
        <v/>
      </c>
      <c r="K17" s="1">
        <f>K11+K16</f>
        <v/>
      </c>
      <c r="L17" s="1">
        <f>L11+L16</f>
        <v/>
      </c>
      <c r="M17" s="1">
        <f>M11+M16</f>
        <v/>
      </c>
      <c r="N17" s="1">
        <f>N11+N16</f>
        <v/>
      </c>
      <c r="O17" s="1">
        <f>O11+O16</f>
        <v/>
      </c>
    </row>
    <row r="20" ht="25" customHeight="1">
      <c r="A20" s="2" t="inlineStr">
        <is>
          <t>注：1、本表由项目部填报，本单位机关汇总，仅填报本季度新签的专业工程分包招标情况。</t>
        </is>
      </c>
    </row>
    <row r="21" ht="50.25" customHeight="1">
      <c r="A21" s="2" t="inlineStr">
        <is>
          <t xml:space="preserve">    2、统计范围：包含总包方自主分包及建设方指定分包，不含临建工程。建设单位“指定分包”应为《建设工程施工合同》约定的暂估价等“建设单位指定分包”的范围之内。建设单位没有书面指令的“暗指定”分包工程，应列入“自主分包工程”统计。</t>
        </is>
      </c>
    </row>
    <row r="22" ht="25" customHeight="1">
      <c r="A22" s="2" t="inlineStr">
        <is>
          <t xml:space="preserve">    3、“工程承包造价”：指总包方承揽工程的全部造价，包括业主指定分包造价、暂定金额、暂估价等。</t>
        </is>
      </c>
    </row>
    <row r="23" ht="25" customHeight="1">
      <c r="A23" s="2" t="inlineStr">
        <is>
          <t xml:space="preserve">    4、“专业工程分包类型”：指自主分包或建设单位指定分包。</t>
        </is>
      </c>
    </row>
    <row r="24" ht="25" customHeight="1">
      <c r="A24" s="2" t="inlineStr">
        <is>
          <t xml:space="preserve">    5、“招标情况”：指项目部招标、本单位机关招标、外部市场招标、未招标。</t>
        </is>
      </c>
    </row>
    <row r="25" ht="25" customHeight="1">
      <c r="A25" s="2" t="inlineStr">
        <is>
          <t xml:space="preserve">    6、“评标情况”：指项目部评标、机关评标、联合评标（含项目部与机关联合评标或项目部与建设方联合评标）。</t>
        </is>
      </c>
    </row>
  </sheetData>
  <mergeCells count="23">
    <mergeCell ref="A1:P1"/>
    <mergeCell ref="A2:C2"/>
    <mergeCell ref="G2:K2"/>
    <mergeCell ref="O2:P2"/>
    <mergeCell ref="A3:A4"/>
    <mergeCell ref="B3:B4"/>
    <mergeCell ref="C3:C4"/>
    <mergeCell ref="D3:D4"/>
    <mergeCell ref="E3:E4"/>
    <mergeCell ref="F3:F4"/>
    <mergeCell ref="G3:H3"/>
    <mergeCell ref="I3:L3"/>
    <mergeCell ref="M3:O3"/>
    <mergeCell ref="P3:P4"/>
    <mergeCell ref="A11:B11"/>
    <mergeCell ref="A16:B16"/>
    <mergeCell ref="A17:B17"/>
    <mergeCell ref="A20:O20"/>
    <mergeCell ref="A21:P21"/>
    <mergeCell ref="A22:P22"/>
    <mergeCell ref="A23:O23"/>
    <mergeCell ref="A24:O24"/>
    <mergeCell ref="A25:O2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0"/>
  <sheetViews>
    <sheetView workbookViewId="0">
      <selection activeCell="A1" sqref="A1"/>
    </sheetView>
  </sheetViews>
  <sheetFormatPr baseColWidth="8" defaultRowHeight="15"/>
  <cols>
    <col width="4.1640625" customWidth="1" min="1" max="1"/>
    <col width="16.1640625" customWidth="1" min="2" max="2"/>
    <col width="20.83203125" customWidth="1" min="3" max="3"/>
    <col width="7.83203125" customWidth="1" min="4" max="4"/>
    <col width="5" customWidth="1" min="5" max="5"/>
    <col width="9.1640625" customWidth="1" min="6" max="6"/>
    <col width="11.5" customWidth="1" min="7" max="7"/>
    <col width="8.5" customWidth="1" min="8" max="8"/>
    <col width="10.33203125" customWidth="1" min="9" max="9"/>
    <col width="7.83203125" customWidth="1" min="10" max="10"/>
    <col width="5" customWidth="1" min="11" max="11"/>
    <col width="9.1640625" customWidth="1" min="12" max="12"/>
    <col width="11.5" customWidth="1" min="13" max="13"/>
    <col width="8.5" customWidth="1" min="14" max="14"/>
    <col width="10.33203125" customWidth="1" min="15" max="15"/>
    <col width="11.1640625" customWidth="1" min="16" max="17"/>
    <col width="6.6640625" customWidth="1" min="18" max="18"/>
    <col width="9" customWidth="1" min="19" max="16384"/>
  </cols>
  <sheetData>
    <row r="1" ht="36.75" customHeight="1">
      <c r="A1" s="6" t="inlineStr">
        <is>
          <t xml:space="preserve"> 2021年一季度新签专业工程分包造价情况统计表</t>
        </is>
      </c>
    </row>
    <row r="2" ht="32.25" customHeight="1">
      <c r="A2" s="7" t="inlineStr">
        <is>
          <t>填报单位（盖章）：工程总承包部</t>
        </is>
      </c>
      <c r="E2" s="6" t="inlineStr">
        <is>
          <t xml:space="preserve">         数据截止日期： 2021年1月1日至3月25日</t>
        </is>
      </c>
      <c r="P2" s="8" t="inlineStr">
        <is>
          <t xml:space="preserve">                               表号：城建经16</t>
        </is>
      </c>
    </row>
    <row r="3" ht="22" customHeight="1">
      <c r="A3" s="1" t="inlineStr">
        <is>
          <t>序号</t>
        </is>
      </c>
      <c r="B3" s="1" t="inlineStr">
        <is>
          <t>项目名称</t>
        </is>
      </c>
      <c r="C3" s="1" t="inlineStr">
        <is>
          <t>专业工程名称</t>
        </is>
      </c>
      <c r="D3" s="1" t="inlineStr">
        <is>
          <t>专业工程总包方造价(万元)</t>
        </is>
      </c>
      <c r="J3" s="1" t="inlineStr">
        <is>
          <t>专业工程分包方造价(万元)</t>
        </is>
      </c>
      <c r="P3" s="1" t="inlineStr">
        <is>
          <t>除税造价总、分包差价（万元）</t>
        </is>
      </c>
      <c r="Q3" s="1" t="inlineStr">
        <is>
          <t>除税节超额占专业工程总包方造价百分比    (±)</t>
        </is>
      </c>
      <c r="R3" s="1" t="inlineStr">
        <is>
          <t>备  注</t>
        </is>
      </c>
    </row>
    <row r="4" ht="22" customHeight="1">
      <c r="D4" s="1" t="inlineStr">
        <is>
          <t>工程量</t>
        </is>
      </c>
      <c r="E4" s="1" t="inlineStr">
        <is>
          <t>计量单位</t>
        </is>
      </c>
      <c r="F4" s="1" t="inlineStr">
        <is>
          <t>除税单价</t>
        </is>
      </c>
      <c r="G4" s="6" t="inlineStr">
        <is>
          <t>除税造价</t>
        </is>
      </c>
      <c r="H4" s="1" t="inlineStr">
        <is>
          <t>增值税</t>
        </is>
      </c>
      <c r="J4" s="1" t="inlineStr">
        <is>
          <t>工程量</t>
        </is>
      </c>
      <c r="K4" s="1" t="inlineStr">
        <is>
          <t>计量单位</t>
        </is>
      </c>
      <c r="L4" s="1" t="inlineStr">
        <is>
          <t>除税单价</t>
        </is>
      </c>
      <c r="M4" s="6" t="inlineStr">
        <is>
          <t>除税造价</t>
        </is>
      </c>
      <c r="N4" s="1" t="inlineStr">
        <is>
          <t>增值税</t>
        </is>
      </c>
    </row>
    <row r="5" ht="22" customHeight="1">
      <c r="H5" s="6" t="inlineStr">
        <is>
          <t>增值税率</t>
        </is>
      </c>
      <c r="I5" s="6" t="inlineStr">
        <is>
          <t>增值税额</t>
        </is>
      </c>
      <c r="N5" s="6" t="inlineStr">
        <is>
          <t>增值税率</t>
        </is>
      </c>
      <c r="O5" s="6" t="inlineStr">
        <is>
          <t>增值税额</t>
        </is>
      </c>
    </row>
    <row r="6" ht="22" customHeight="1">
      <c r="A6" s="1" t="n">
        <v>1</v>
      </c>
      <c r="B6" s="1" t="n">
        <v>2</v>
      </c>
      <c r="C6" s="1" t="n">
        <v>4</v>
      </c>
      <c r="D6" s="1" t="n">
        <v>5</v>
      </c>
      <c r="E6" s="1" t="n">
        <v>6</v>
      </c>
      <c r="F6" s="1" t="n">
        <v>7</v>
      </c>
      <c r="G6" s="6" t="inlineStr">
        <is>
          <t>8=5*7</t>
        </is>
      </c>
      <c r="H6" s="6" t="n">
        <v>9</v>
      </c>
      <c r="I6" s="1" t="inlineStr">
        <is>
          <t>10=8*9</t>
        </is>
      </c>
      <c r="J6" s="1" t="n">
        <v>11</v>
      </c>
      <c r="K6" s="1" t="n">
        <v>12</v>
      </c>
      <c r="L6" s="1" t="n">
        <v>13</v>
      </c>
      <c r="M6" s="1" t="inlineStr">
        <is>
          <t>14=11*13</t>
        </is>
      </c>
      <c r="N6" s="1" t="n">
        <v>15</v>
      </c>
      <c r="O6" s="1" t="inlineStr">
        <is>
          <t>16=14*15</t>
        </is>
      </c>
      <c r="P6" s="6" t="inlineStr">
        <is>
          <t>17=8-14</t>
        </is>
      </c>
      <c r="Q6" s="6" t="inlineStr">
        <is>
          <t>18=17/8</t>
        </is>
      </c>
    </row>
    <row r="7" ht="28" customHeight="1">
      <c r="A7" s="1" t="inlineStr">
        <is>
          <t>一</t>
        </is>
      </c>
      <c r="B7" s="1" t="inlineStr">
        <is>
          <t>自主分包</t>
        </is>
      </c>
    </row>
    <row r="8" ht="28" customHeight="1">
      <c r="A8" s="1" t="n">
        <v>1</v>
      </c>
      <c r="B8" s="4" t="inlineStr">
        <is>
          <t>XX1工程</t>
        </is>
      </c>
      <c r="C8" s="4" t="inlineStr">
        <is>
          <t>疏散照明系统专业分包</t>
        </is>
      </c>
      <c r="D8" s="4" t="n">
        <v>1</v>
      </c>
      <c r="E8" s="1" t="inlineStr">
        <is>
          <t>项</t>
        </is>
      </c>
      <c r="F8" s="4" t="n">
        <v>171.3029</v>
      </c>
      <c r="G8" s="4">
        <f>D8*F8</f>
        <v/>
      </c>
      <c r="H8" s="4" t="n">
        <v>0.09</v>
      </c>
      <c r="I8" s="4">
        <f>G8*H8</f>
        <v/>
      </c>
      <c r="J8" s="4" t="n">
        <v>1</v>
      </c>
      <c r="K8" s="1" t="inlineStr">
        <is>
          <t>项</t>
        </is>
      </c>
      <c r="L8" s="4" t="n">
        <v>155.7299</v>
      </c>
      <c r="M8" s="4">
        <f>J8*L8</f>
        <v/>
      </c>
      <c r="N8" s="4" t="n">
        <v>0.09</v>
      </c>
      <c r="O8" s="4">
        <f>M8*N8</f>
        <v/>
      </c>
      <c r="P8" s="4">
        <f>G8-M8</f>
        <v/>
      </c>
      <c r="Q8" s="4">
        <f>P8/G8</f>
        <v/>
      </c>
    </row>
    <row r="9" ht="28" customHeight="1">
      <c r="A9" s="1" t="n">
        <v>1</v>
      </c>
      <c r="B9" s="4" t="inlineStr">
        <is>
          <t>XX1工程</t>
        </is>
      </c>
      <c r="C9" s="4" t="inlineStr">
        <is>
          <t>******系统专业分包</t>
        </is>
      </c>
      <c r="D9" s="4" t="n">
        <v>1</v>
      </c>
      <c r="E9" s="1" t="inlineStr">
        <is>
          <t>项</t>
        </is>
      </c>
    </row>
    <row r="10" ht="28" customHeight="1">
      <c r="B10" s="4" t="inlineStr">
        <is>
          <t>小计</t>
        </is>
      </c>
      <c r="G10" s="4">
        <f>SUM(G8:G9)</f>
        <v/>
      </c>
      <c r="I10" s="4">
        <f>SUM(I8:I9)</f>
        <v/>
      </c>
      <c r="M10" s="4">
        <f>SUM(M8:M9)</f>
        <v/>
      </c>
      <c r="O10" s="4">
        <f>SUM(O8:O9)</f>
        <v/>
      </c>
      <c r="P10" s="4">
        <f>G10-M10</f>
        <v/>
      </c>
      <c r="Q10" s="4">
        <f>P10/G10</f>
        <v/>
      </c>
    </row>
    <row r="11" ht="28" customHeight="1">
      <c r="A11" s="1" t="n">
        <v>2</v>
      </c>
      <c r="B11" s="4" t="inlineStr">
        <is>
          <t>XX2工程</t>
        </is>
      </c>
      <c r="C11" s="4" t="inlineStr">
        <is>
          <t>室外安防工程专业分包</t>
        </is>
      </c>
      <c r="D11" s="4" t="n">
        <v>1</v>
      </c>
      <c r="E11" s="1" t="inlineStr">
        <is>
          <t>项</t>
        </is>
      </c>
      <c r="F11" s="4">
        <f>122.91/1.09</f>
        <v/>
      </c>
      <c r="G11" s="4">
        <f>D11*F11</f>
        <v/>
      </c>
      <c r="H11" s="4" t="n">
        <v>0.09</v>
      </c>
      <c r="I11" s="4">
        <f>G11*H11</f>
        <v/>
      </c>
      <c r="J11" s="4" t="n">
        <v>1</v>
      </c>
      <c r="K11" s="1" t="inlineStr">
        <is>
          <t>项</t>
        </is>
      </c>
      <c r="L11" s="4">
        <f>122.91/1.09</f>
        <v/>
      </c>
      <c r="M11" s="4">
        <f>J11*L11</f>
        <v/>
      </c>
      <c r="N11" s="4" t="n">
        <v>0.09</v>
      </c>
      <c r="O11" s="4">
        <f>M11*N11</f>
        <v/>
      </c>
      <c r="P11" s="4">
        <f>G11-M11</f>
        <v/>
      </c>
      <c r="Q11" s="4">
        <f>P11/G11</f>
        <v/>
      </c>
    </row>
    <row r="12" ht="28" customHeight="1">
      <c r="A12" s="1" t="inlineStr">
        <is>
          <t>自主分包合计</t>
        </is>
      </c>
      <c r="G12" s="4">
        <f>SUM(G8:G11)</f>
        <v/>
      </c>
      <c r="I12" s="4">
        <f>SUM(I8:I11)</f>
        <v/>
      </c>
      <c r="M12" s="4">
        <f>SUM(M8:M11)</f>
        <v/>
      </c>
      <c r="O12" s="4">
        <f>SUM(O8:O11)</f>
        <v/>
      </c>
      <c r="P12" s="4">
        <f>G12-M12</f>
        <v/>
      </c>
      <c r="Q12" s="4">
        <f>P12/G12</f>
        <v/>
      </c>
    </row>
    <row r="13" ht="28" customHeight="1">
      <c r="A13" s="1" t="inlineStr">
        <is>
          <t>二</t>
        </is>
      </c>
      <c r="B13" s="1" t="inlineStr">
        <is>
          <t>指定分包</t>
        </is>
      </c>
    </row>
    <row r="14" ht="28" customHeight="1">
      <c r="A14" s="1" t="n">
        <v>1</v>
      </c>
      <c r="B14" s="4" t="inlineStr">
        <is>
          <t>XX2工程</t>
        </is>
      </c>
      <c r="C14" s="4" t="inlineStr">
        <is>
          <t>标识标牌专业分包工程</t>
        </is>
      </c>
      <c r="D14" s="4" t="n">
        <v>1</v>
      </c>
      <c r="E14" s="1" t="inlineStr">
        <is>
          <t>项</t>
        </is>
      </c>
      <c r="F14" s="4">
        <f>158.77/1.09</f>
        <v/>
      </c>
      <c r="G14" s="4">
        <f>D14*F14</f>
        <v/>
      </c>
      <c r="H14" s="4" t="n">
        <v>0.09</v>
      </c>
      <c r="I14" s="4">
        <f>G14*H14</f>
        <v/>
      </c>
      <c r="J14" s="4" t="n">
        <v>1</v>
      </c>
      <c r="K14" s="1" t="inlineStr">
        <is>
          <t>项</t>
        </is>
      </c>
      <c r="L14" s="4" t="n">
        <v>139.11</v>
      </c>
      <c r="M14" s="4">
        <f>J14*L14</f>
        <v/>
      </c>
      <c r="N14" s="4" t="n">
        <v>0.09</v>
      </c>
      <c r="O14" s="4">
        <f>M14*N14</f>
        <v/>
      </c>
      <c r="P14" s="4">
        <f>G14-M14</f>
        <v/>
      </c>
      <c r="Q14" s="4">
        <f>P14/G14</f>
        <v/>
      </c>
      <c r="R14" s="4" t="inlineStr">
        <is>
          <t>业主指定分包</t>
        </is>
      </c>
    </row>
    <row r="15" ht="28" customHeight="1">
      <c r="A15" s="1" t="n">
        <v>2</v>
      </c>
      <c r="B15" s="4" t="inlineStr">
        <is>
          <t>XX3工程</t>
        </is>
      </c>
      <c r="C15" s="4" t="inlineStr">
        <is>
          <t>1、2、3号住宅楼精装修</t>
        </is>
      </c>
      <c r="D15" s="4" t="n">
        <v>1</v>
      </c>
      <c r="E15" s="1" t="inlineStr">
        <is>
          <t>项</t>
        </is>
      </c>
      <c r="F15" s="4">
        <f>44016891.13/1.09/10000</f>
        <v/>
      </c>
      <c r="G15" s="4">
        <f>D15*F15</f>
        <v/>
      </c>
      <c r="H15" s="4" t="n">
        <v>0.09</v>
      </c>
      <c r="I15" s="4">
        <f>G15*H15</f>
        <v/>
      </c>
      <c r="J15" s="4" t="n">
        <v>1</v>
      </c>
      <c r="K15" s="1" t="inlineStr">
        <is>
          <t>项</t>
        </is>
      </c>
      <c r="L15" s="4" t="n">
        <v>4038.25</v>
      </c>
      <c r="M15" s="4">
        <f>J15*L15</f>
        <v/>
      </c>
      <c r="N15" s="4" t="n">
        <v>0.09</v>
      </c>
      <c r="O15" s="4">
        <f>M15*N15</f>
        <v/>
      </c>
      <c r="P15" s="4">
        <f>G15-M15</f>
        <v/>
      </c>
      <c r="Q15" s="4">
        <f>P15/G15</f>
        <v/>
      </c>
    </row>
    <row r="16" ht="28" customHeight="1">
      <c r="A16" s="1" t="n">
        <v>3</v>
      </c>
      <c r="B16" s="4" t="inlineStr">
        <is>
          <t>XX4工程</t>
        </is>
      </c>
      <c r="C16" s="4" t="inlineStr">
        <is>
          <t>室外消防工程</t>
        </is>
      </c>
      <c r="D16" s="4" t="n">
        <v>1</v>
      </c>
      <c r="E16" s="1" t="inlineStr">
        <is>
          <t>项</t>
        </is>
      </c>
      <c r="F16" s="4" t="n">
        <v>219.5</v>
      </c>
      <c r="G16" s="4">
        <f>D16*F16</f>
        <v/>
      </c>
      <c r="H16" s="4" t="n">
        <v>0.09</v>
      </c>
      <c r="I16" s="4">
        <f>G16*H16</f>
        <v/>
      </c>
      <c r="J16" s="4" t="n">
        <v>1</v>
      </c>
      <c r="K16" s="1" t="inlineStr">
        <is>
          <t>项</t>
        </is>
      </c>
      <c r="L16" s="4">
        <f>2195029.23/J16/10000</f>
        <v/>
      </c>
      <c r="M16" s="4">
        <f>J16*L16</f>
        <v/>
      </c>
      <c r="N16" s="4" t="n">
        <v>0.09</v>
      </c>
      <c r="O16" s="4">
        <f>M16*N16</f>
        <v/>
      </c>
      <c r="P16" s="4">
        <f>G16-M16</f>
        <v/>
      </c>
      <c r="Q16" s="4">
        <f>P16/G16</f>
        <v/>
      </c>
    </row>
    <row r="17" ht="28" customHeight="1">
      <c r="A17" s="1" t="inlineStr">
        <is>
          <t>指定分包合计</t>
        </is>
      </c>
      <c r="G17" s="4">
        <f>SUM(G14:G16)</f>
        <v/>
      </c>
      <c r="I17" s="4">
        <f>SUM(I14:I16)</f>
        <v/>
      </c>
      <c r="M17" s="4">
        <f>SUM(M14:M16)</f>
        <v/>
      </c>
      <c r="O17" s="4">
        <f>SUM(O14:O16)</f>
        <v/>
      </c>
      <c r="P17" s="4">
        <f>G17-M17</f>
        <v/>
      </c>
      <c r="Q17" s="4">
        <f>P17/G17</f>
        <v/>
      </c>
    </row>
    <row r="18" ht="28" customHeight="1">
      <c r="A18" s="1" t="inlineStr">
        <is>
          <t>自主+指定合计</t>
        </is>
      </c>
      <c r="G18" s="4">
        <f>G12+G17</f>
        <v/>
      </c>
      <c r="I18" s="4">
        <f>I12+I17</f>
        <v/>
      </c>
      <c r="M18" s="4">
        <f>M12+M17</f>
        <v/>
      </c>
      <c r="O18" s="4">
        <f>O12+O17</f>
        <v/>
      </c>
      <c r="P18" s="4">
        <f>G18-M18</f>
        <v/>
      </c>
      <c r="Q18" s="4">
        <f>P18/G18</f>
        <v/>
      </c>
    </row>
    <row r="19" ht="47" customHeight="1">
      <c r="A19" s="6" t="inlineStr">
        <is>
          <t>经营主管领导：</t>
        </is>
      </c>
      <c r="J19" s="8" t="inlineStr">
        <is>
          <t>经营部部长：王依娜</t>
        </is>
      </c>
      <c r="Q19" s="8" t="inlineStr">
        <is>
          <t>none</t>
        </is>
      </c>
    </row>
    <row r="20" ht="25" customHeight="1"/>
    <row r="24" ht="25" customHeight="1">
      <c r="A24" s="7" t="inlineStr">
        <is>
          <t>注：1、本表由项目部填报，本单位机关汇总，统计本季度新签专业工程分包合同造价情况。</t>
        </is>
      </c>
    </row>
    <row r="25" ht="41.25" customHeight="1">
      <c r="A25" s="2" t="inlineStr">
        <is>
          <t xml:space="preserve">    2、统计范围：包含总包方自主分包及建设方指定分包，不含临建工程。建设单位“指定分包”应为《建设工程施工合同》约定的暂估价等“建设单位指定分包”的范围之内。建设单位没有书面指令的“暗指定”分包工程，应列入“自主分包工程”统计。</t>
        </is>
      </c>
    </row>
    <row r="26" ht="25" customHeight="1">
      <c r="A26" s="7" t="inlineStr">
        <is>
          <t xml:space="preserve">    3、“工程承包造价”：指总包方承揽工程的全部造价，包括业主指定分包造价、暂定金额、暂估价等。</t>
        </is>
      </c>
    </row>
    <row r="27" ht="25" customHeight="1">
      <c r="A27" s="7" t="inlineStr">
        <is>
          <t xml:space="preserve">    4、“总包方造价”：指某项专业工程总包方与建设方确定的造价。</t>
        </is>
      </c>
    </row>
    <row r="28" ht="25" customHeight="1">
      <c r="A28" s="7" t="inlineStr">
        <is>
          <t xml:space="preserve">    5、“分包方造价”：指某项专业工程总包方与分包方确定的造价。</t>
        </is>
      </c>
    </row>
    <row r="29" ht="25" customHeight="1">
      <c r="A29" s="7" t="inlineStr">
        <is>
          <t xml:space="preserve">    6、“综合性单价”：指完全单价，含人工+机械+材料+管理费+利润。</t>
        </is>
      </c>
    </row>
    <row r="30" ht="25" customHeight="1">
      <c r="A30" s="7" t="inlineStr">
        <is>
          <t xml:space="preserve">    7、总包方造价在10万元以内的专业工程可合并填报。</t>
        </is>
      </c>
    </row>
  </sheetData>
  <mergeCells count="35">
    <mergeCell ref="A1:R1"/>
    <mergeCell ref="A2:C2"/>
    <mergeCell ref="E2:K2"/>
    <mergeCell ref="P2:R2"/>
    <mergeCell ref="A3:A5"/>
    <mergeCell ref="B3:B5"/>
    <mergeCell ref="C3:C5"/>
    <mergeCell ref="D3:I3"/>
    <mergeCell ref="J3:O3"/>
    <mergeCell ref="P3:P5"/>
    <mergeCell ref="Q3:Q5"/>
    <mergeCell ref="R3:R5"/>
    <mergeCell ref="D4:D5"/>
    <mergeCell ref="E4:E5"/>
    <mergeCell ref="F4:F5"/>
    <mergeCell ref="G4:G5"/>
    <mergeCell ref="H4:I4"/>
    <mergeCell ref="J4:J5"/>
    <mergeCell ref="K4:K5"/>
    <mergeCell ref="L4:L5"/>
    <mergeCell ref="M4:M5"/>
    <mergeCell ref="N4:O4"/>
    <mergeCell ref="A12:B12"/>
    <mergeCell ref="A17:B17"/>
    <mergeCell ref="A18:B18"/>
    <mergeCell ref="A19:B19"/>
    <mergeCell ref="J19:L19"/>
    <mergeCell ref="Q19:R19"/>
    <mergeCell ref="A24:R24"/>
    <mergeCell ref="A25:R25"/>
    <mergeCell ref="A26:R26"/>
    <mergeCell ref="A27:R27"/>
    <mergeCell ref="A28:R28"/>
    <mergeCell ref="A29:R29"/>
    <mergeCell ref="A30:R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2021-08-26T14:02:07Z</dcterms:created>
  <dcterms:modified xmlns:dcterms="http://purl.org/dc/terms/" xmlns:xsi="http://www.w3.org/2001/XMLSchema-instance" xsi:type="dcterms:W3CDTF">2021-08-26T14:02:07Z</dcterms:modified>
</cp:coreProperties>
</file>