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80" yWindow="-195" windowWidth="17130" windowHeight="9870" tabRatio="872" activeTab="1"/>
  </bookViews>
  <sheets>
    <sheet name="MASTER SPREADSHEET" sheetId="1" r:id="rId1"/>
    <sheet name="FOR ebook conversion priorities" sheetId="25" r:id="rId2"/>
    <sheet name="under development" sheetId="24" r:id="rId3"/>
    <sheet name="template" sheetId="23" r:id="rId4"/>
    <sheet name="AG Agriculture" sheetId="9" r:id="rId5"/>
    <sheet name="AT Appropriate Tech" sheetId="10" r:id="rId6"/>
    <sheet name="CED Com Econ Dev" sheetId="12" r:id="rId7"/>
    <sheet name="ED Education" sheetId="13" r:id="rId8"/>
    <sheet name="EN Environment" sheetId="14" r:id="rId9"/>
    <sheet name="GEN Gender" sheetId="15" r:id="rId10"/>
    <sheet name="HE Health" sheetId="16" r:id="rId11"/>
    <sheet name="L Libraries" sheetId="17" r:id="rId12"/>
    <sheet name="MER Monitor &amp; Eval" sheetId="18" r:id="rId13"/>
    <sheet name="SD Staff Dev" sheetId="19" r:id="rId14"/>
    <sheet name="T4D Tech for Dev" sheetId="22" r:id="rId15"/>
    <sheet name="TR Training" sheetId="20" r:id="rId16"/>
    <sheet name="YD Youth Development" sheetId="21" r:id="rId17"/>
    <sheet name="copy master" sheetId="8" r:id="rId18"/>
    <sheet name="previously archived" sheetId="3" r:id="rId19"/>
    <sheet name="Summary Stats" sheetId="11" r:id="rId20"/>
  </sheets>
  <definedNames>
    <definedName name="_xlnm._FilterDatabase" localSheetId="4" hidden="1">'AG Agriculture'!$A$1:$S$244</definedName>
    <definedName name="_xlnm._FilterDatabase" localSheetId="5" hidden="1">'AT Appropriate Tech'!$A$1:$S$244</definedName>
    <definedName name="_xlnm._FilterDatabase" localSheetId="6" hidden="1">'CED Com Econ Dev'!$A$1:$S$244</definedName>
    <definedName name="_xlnm._FilterDatabase" localSheetId="17" hidden="1">'copy master'!$A$1:$S$244</definedName>
    <definedName name="_xlnm._FilterDatabase" localSheetId="7" hidden="1">'ED Education'!$A$1:$S$244</definedName>
    <definedName name="_xlnm._FilterDatabase" localSheetId="8" hidden="1">'EN Environment'!$B$1:$V$244</definedName>
    <definedName name="_xlnm._FilterDatabase" localSheetId="1" hidden="1">'FOR ebook conversion priorities'!$B$1:$W$184</definedName>
    <definedName name="_xlnm._FilterDatabase" localSheetId="9" hidden="1">'GEN Gender'!$A$1:$S$244</definedName>
    <definedName name="_xlnm._FilterDatabase" localSheetId="10" hidden="1">'HE Health'!$A$1:$S$244</definedName>
    <definedName name="_xlnm._FilterDatabase" localSheetId="11" hidden="1">'L Libraries'!$A$1:$S$244</definedName>
    <definedName name="_xlnm._FilterDatabase" localSheetId="0" hidden="1">'MASTER SPREADSHEET'!$B$1:$X$184</definedName>
    <definedName name="_xlnm._FilterDatabase" localSheetId="12" hidden="1">'MER Monitor &amp; Eval'!$A$1:$S$244</definedName>
    <definedName name="_xlnm._FilterDatabase" localSheetId="13" hidden="1">'SD Staff Dev'!$A$1:$S$244</definedName>
    <definedName name="_xlnm._FilterDatabase" localSheetId="14" hidden="1">'T4D Tech for Dev'!$A$1:$S$244</definedName>
    <definedName name="_xlnm._FilterDatabase" localSheetId="15" hidden="1">'TR Training'!$A$1:$S$244</definedName>
    <definedName name="_xlnm._FilterDatabase" localSheetId="16" hidden="1">'YD Youth Development'!$A$1:$S$244</definedName>
    <definedName name="OLE_LINK1" localSheetId="4">'AG Agriculture'!#REF!</definedName>
    <definedName name="OLE_LINK1" localSheetId="5">'AT Appropriate Tech'!#REF!</definedName>
    <definedName name="OLE_LINK1" localSheetId="6">'CED Com Econ Dev'!#REF!</definedName>
    <definedName name="OLE_LINK1" localSheetId="17">'copy master'!#REF!</definedName>
    <definedName name="OLE_LINK1" localSheetId="7">'ED Education'!#REF!</definedName>
    <definedName name="OLE_LINK1" localSheetId="8">'EN Environment'!#REF!</definedName>
    <definedName name="OLE_LINK1" localSheetId="1">'FOR ebook conversion priorities'!#REF!</definedName>
    <definedName name="OLE_LINK1" localSheetId="9">'GEN Gender'!#REF!</definedName>
    <definedName name="OLE_LINK1" localSheetId="10">'HE Health'!#REF!</definedName>
    <definedName name="OLE_LINK1" localSheetId="11">'L Libraries'!#REF!</definedName>
    <definedName name="OLE_LINK1" localSheetId="0">'MASTER SPREADSHEET'!#REF!</definedName>
    <definedName name="OLE_LINK1" localSheetId="12">'MER Monitor &amp; Eval'!#REF!</definedName>
    <definedName name="OLE_LINK1" localSheetId="13">'SD Staff Dev'!#REF!</definedName>
    <definedName name="OLE_LINK1" localSheetId="14">'T4D Tech for Dev'!#REF!</definedName>
    <definedName name="OLE_LINK1" localSheetId="15">'TR Training'!#REF!</definedName>
    <definedName name="OLE_LINK1" localSheetId="16">'YD Youth Development'!#REF!</definedName>
    <definedName name="OLE_LINK2" localSheetId="4">'AG Agriculture'!$D$73</definedName>
    <definedName name="OLE_LINK2" localSheetId="5">'AT Appropriate Tech'!$D$73</definedName>
    <definedName name="OLE_LINK2" localSheetId="6">'CED Com Econ Dev'!$D$73</definedName>
    <definedName name="OLE_LINK2" localSheetId="17">'copy master'!$D$73</definedName>
    <definedName name="OLE_LINK2" localSheetId="7">'ED Education'!$D$73</definedName>
    <definedName name="OLE_LINK2" localSheetId="8">'EN Environment'!$G$73</definedName>
    <definedName name="OLE_LINK2" localSheetId="1">'FOR ebook conversion priorities'!$G$73</definedName>
    <definedName name="OLE_LINK2" localSheetId="9">'GEN Gender'!$D$73</definedName>
    <definedName name="OLE_LINK2" localSheetId="10">'HE Health'!$D$73</definedName>
    <definedName name="OLE_LINK2" localSheetId="11">'L Libraries'!$D$73</definedName>
    <definedName name="OLE_LINK2" localSheetId="0">'MASTER SPREADSHEET'!$G$73</definedName>
    <definedName name="OLE_LINK2" localSheetId="12">'MER Monitor &amp; Eval'!$D$73</definedName>
    <definedName name="OLE_LINK2" localSheetId="13">'SD Staff Dev'!$D$73</definedName>
    <definedName name="OLE_LINK2" localSheetId="14">'T4D Tech for Dev'!$D$73</definedName>
    <definedName name="OLE_LINK2" localSheetId="15">'TR Training'!$D$73</definedName>
    <definedName name="OLE_LINK2" localSheetId="16">'YD Youth Development'!$D$73</definedName>
    <definedName name="_xlnm.Print_Area" localSheetId="4">'AG Agriculture'!$A$1:$T$222</definedName>
    <definedName name="_xlnm.Print_Area" localSheetId="5">'AT Appropriate Tech'!$A$1:$T$222</definedName>
    <definedName name="_xlnm.Print_Area" localSheetId="6">'CED Com Econ Dev'!$A$1:$T$222</definedName>
    <definedName name="_xlnm.Print_Area" localSheetId="17">'copy master'!$A$1:$T$222</definedName>
    <definedName name="_xlnm.Print_Area" localSheetId="7">'ED Education'!$A$1:$T$222</definedName>
    <definedName name="_xlnm.Print_Area" localSheetId="8">'EN Environment'!$B$1:$W$222</definedName>
    <definedName name="_xlnm.Print_Area" localSheetId="1">'FOR ebook conversion priorities'!$B$1:$K$183</definedName>
    <definedName name="_xlnm.Print_Area" localSheetId="9">'GEN Gender'!$A$1:$T$222</definedName>
    <definedName name="_xlnm.Print_Area" localSheetId="10">'HE Health'!$A$1:$T$222</definedName>
    <definedName name="_xlnm.Print_Area" localSheetId="11">'L Libraries'!$A$1:$T$222</definedName>
    <definedName name="_xlnm.Print_Area" localSheetId="0">'MASTER SPREADSHEET'!$B$1:$X$187</definedName>
    <definedName name="_xlnm.Print_Area" localSheetId="12">'MER Monitor &amp; Eval'!$A$1:$T$222</definedName>
    <definedName name="_xlnm.Print_Area" localSheetId="13">'SD Staff Dev'!$A$1:$T$222</definedName>
    <definedName name="_xlnm.Print_Area" localSheetId="14">'T4D Tech for Dev'!$A$1:$T$222</definedName>
    <definedName name="_xlnm.Print_Area" localSheetId="15">'TR Training'!$A$1:$T$222</definedName>
    <definedName name="_xlnm.Print_Area" localSheetId="16">'YD Youth Development'!$A$1:$T$222</definedName>
    <definedName name="_xlnm.Print_Titles" localSheetId="4">'AG Agriculture'!$1:$1</definedName>
    <definedName name="_xlnm.Print_Titles" localSheetId="5">'AT Appropriate Tech'!$1:$1</definedName>
    <definedName name="_xlnm.Print_Titles" localSheetId="6">'CED Com Econ Dev'!$1:$1</definedName>
    <definedName name="_xlnm.Print_Titles" localSheetId="17">'copy master'!$1:$1</definedName>
    <definedName name="_xlnm.Print_Titles" localSheetId="7">'ED Education'!$1:$1</definedName>
    <definedName name="_xlnm.Print_Titles" localSheetId="8">'EN Environment'!$1:$1</definedName>
    <definedName name="_xlnm.Print_Titles" localSheetId="1">'FOR ebook conversion priorities'!$1:$1</definedName>
    <definedName name="_xlnm.Print_Titles" localSheetId="9">'GEN Gender'!$1:$1</definedName>
    <definedName name="_xlnm.Print_Titles" localSheetId="10">'HE Health'!$1:$1</definedName>
    <definedName name="_xlnm.Print_Titles" localSheetId="11">'L Libraries'!$1:$1</definedName>
    <definedName name="_xlnm.Print_Titles" localSheetId="0">'MASTER SPREADSHEET'!$1:$1</definedName>
    <definedName name="_xlnm.Print_Titles" localSheetId="12">'MER Monitor &amp; Eval'!$1:$1</definedName>
    <definedName name="_xlnm.Print_Titles" localSheetId="13">'SD Staff Dev'!$1:$1</definedName>
    <definedName name="_xlnm.Print_Titles" localSheetId="14">'T4D Tech for Dev'!$1:$1</definedName>
    <definedName name="_xlnm.Print_Titles" localSheetId="15">'TR Training'!$1:$1</definedName>
    <definedName name="_xlnm.Print_Titles" localSheetId="16">'YD Youth Development'!$1:$1</definedName>
  </definedNames>
  <calcPr calcId="125725"/>
</workbook>
</file>

<file path=xl/calcChain.xml><?xml version="1.0" encoding="utf-8"?>
<calcChain xmlns="http://schemas.openxmlformats.org/spreadsheetml/2006/main">
  <c r="D181" i="25"/>
  <c r="F181"/>
  <c r="F182" s="1"/>
  <c r="V184"/>
  <c r="V183"/>
  <c r="W183" s="1"/>
  <c r="V181"/>
  <c r="V180"/>
  <c r="V179"/>
  <c r="F177"/>
  <c r="F177" i="1"/>
  <c r="B13" i="14"/>
  <c r="P192"/>
  <c r="V186" i="25" l="1"/>
  <c r="V187" s="1"/>
  <c r="W182"/>
  <c r="B22" i="11"/>
  <c r="A3"/>
  <c r="C3"/>
  <c r="A4"/>
  <c r="C4"/>
  <c r="A5"/>
  <c r="C5"/>
  <c r="A6"/>
  <c r="C6"/>
  <c r="A7"/>
  <c r="C7"/>
  <c r="A8"/>
  <c r="C8"/>
  <c r="A9"/>
  <c r="B9"/>
  <c r="A10"/>
  <c r="A11"/>
  <c r="C11"/>
  <c r="A12"/>
  <c r="B12"/>
  <c r="C12"/>
  <c r="A13"/>
  <c r="C13"/>
  <c r="A14"/>
  <c r="C14"/>
  <c r="W181" i="1"/>
  <c r="B8" i="11" s="1"/>
  <c r="W184" i="1"/>
  <c r="B11" i="11" s="1"/>
  <c r="W183" i="1"/>
  <c r="X183" s="1"/>
  <c r="C10" i="11" s="1"/>
  <c r="B4"/>
  <c r="W180" i="1"/>
  <c r="B7" i="11" s="1"/>
  <c r="W179" i="1"/>
  <c r="B6" i="11" s="1"/>
  <c r="B5"/>
  <c r="B3"/>
  <c r="B10" l="1"/>
  <c r="X182" i="1"/>
  <c r="C9" i="11" s="1"/>
  <c r="W186" i="1"/>
  <c r="W187" l="1"/>
  <c r="B14" i="11" s="1"/>
  <c r="B13"/>
  <c r="O205" i="22"/>
  <c r="T203"/>
  <c r="K203"/>
  <c r="M80"/>
  <c r="R174"/>
  <c r="K209"/>
  <c r="T81"/>
  <c r="J94"/>
  <c r="K111"/>
  <c r="L68"/>
  <c r="N105"/>
  <c r="J117"/>
  <c r="H176"/>
  <c r="J181"/>
  <c r="Q192"/>
  <c r="F145" i="21"/>
  <c r="F34" i="22"/>
  <c r="J172"/>
  <c r="F142"/>
  <c r="E180"/>
  <c r="Q133" i="21"/>
  <c r="C135" i="22"/>
  <c r="O157"/>
  <c r="O81"/>
  <c r="O134"/>
  <c r="L208"/>
  <c r="B193"/>
  <c r="J168"/>
  <c r="R167"/>
  <c r="A132"/>
  <c r="H40"/>
  <c r="R57" i="20"/>
  <c r="O162" i="22"/>
  <c r="B151"/>
  <c r="P50"/>
  <c r="P17"/>
  <c r="Q159"/>
  <c r="N124"/>
  <c r="P40" i="21"/>
  <c r="K192" i="22"/>
  <c r="D184" i="21"/>
  <c r="N140" i="22"/>
  <c r="G198"/>
  <c r="S208"/>
  <c r="F68" i="21"/>
  <c r="E187" i="22"/>
  <c r="S174"/>
  <c r="I192"/>
  <c r="R203" i="20"/>
  <c r="M92" i="22"/>
  <c r="D202"/>
  <c r="Q189"/>
  <c r="A189"/>
  <c r="S13" i="21"/>
  <c r="G117" i="22"/>
  <c r="E159"/>
  <c r="H193"/>
  <c r="F144"/>
  <c r="N98"/>
  <c r="M142" i="21"/>
  <c r="E192" i="22"/>
  <c r="C180"/>
  <c r="Q166"/>
  <c r="D208"/>
  <c r="O64" i="21"/>
  <c r="F206" i="22"/>
  <c r="J176"/>
  <c r="F39"/>
  <c r="F186"/>
  <c r="D196"/>
  <c r="E173"/>
  <c r="B179"/>
  <c r="D99"/>
  <c r="K141" i="21"/>
  <c r="Q126" i="22"/>
  <c r="F179"/>
  <c r="M56"/>
  <c r="K56" i="21"/>
  <c r="J135"/>
  <c r="K194" i="22"/>
  <c r="F22"/>
  <c r="O179"/>
  <c r="A198"/>
  <c r="Q178" i="20"/>
  <c r="G201" i="22"/>
  <c r="E123" i="21"/>
  <c r="L163" i="22"/>
  <c r="F171"/>
  <c r="G141"/>
  <c r="G209"/>
  <c r="R9"/>
  <c r="J167"/>
  <c r="S198"/>
  <c r="G7"/>
  <c r="S206"/>
  <c r="N169"/>
  <c r="O127"/>
  <c r="E51"/>
  <c r="T204"/>
  <c r="K187"/>
  <c r="C85"/>
  <c r="E56"/>
  <c r="Q145"/>
  <c r="H164"/>
  <c r="K173"/>
  <c r="P137"/>
  <c r="K183"/>
  <c r="B204" i="21"/>
  <c r="D173" i="22"/>
  <c r="K87"/>
  <c r="I201"/>
  <c r="E200"/>
  <c r="O177"/>
  <c r="N180"/>
  <c r="B186"/>
  <c r="G196"/>
  <c r="R162"/>
  <c r="O103"/>
  <c r="T202"/>
  <c r="L85"/>
  <c r="F173"/>
  <c r="K105"/>
  <c r="A203"/>
  <c r="J191"/>
  <c r="R102"/>
  <c r="J113"/>
  <c r="O109"/>
  <c r="J195"/>
  <c r="J170"/>
  <c r="S51"/>
  <c r="L176"/>
  <c r="L149"/>
  <c r="M76"/>
  <c r="G63" i="21"/>
  <c r="G48" i="22"/>
  <c r="P91"/>
  <c r="O96"/>
  <c r="P33"/>
  <c r="K124"/>
  <c r="P106"/>
  <c r="A171"/>
  <c r="C29" i="18"/>
  <c r="J182" i="22"/>
  <c r="T90"/>
  <c r="O191"/>
  <c r="T182"/>
  <c r="J137"/>
  <c r="A79"/>
  <c r="O199" i="21"/>
  <c r="D169" i="22"/>
  <c r="A162"/>
  <c r="I182"/>
  <c r="D125"/>
  <c r="C165"/>
  <c r="R49"/>
  <c r="K102"/>
  <c r="F152"/>
  <c r="C146" i="21"/>
  <c r="C200" i="22"/>
  <c r="B131"/>
  <c r="J162"/>
  <c r="D203" i="21"/>
  <c r="B132" i="22"/>
  <c r="K184"/>
  <c r="R113"/>
  <c r="C134"/>
  <c r="O133"/>
  <c r="Q47"/>
  <c r="J7"/>
  <c r="G165"/>
  <c r="L156"/>
  <c r="L166"/>
  <c r="T177" i="18"/>
  <c r="C60" i="22"/>
  <c r="I22"/>
  <c r="E82"/>
  <c r="O203"/>
  <c r="J152" i="15"/>
  <c r="E173" i="20"/>
  <c r="J130" i="21"/>
  <c r="A192" i="22"/>
  <c r="M183"/>
  <c r="B163"/>
  <c r="Q82"/>
  <c r="F134"/>
  <c r="R209"/>
  <c r="G116"/>
  <c r="A192" i="21"/>
  <c r="G154" i="22"/>
  <c r="J81"/>
  <c r="B28"/>
  <c r="M150"/>
  <c r="S147"/>
  <c r="J61"/>
  <c r="J175"/>
  <c r="I208"/>
  <c r="F81"/>
  <c r="K167"/>
  <c r="G139"/>
  <c r="C157"/>
  <c r="L124"/>
  <c r="D150"/>
  <c r="O158"/>
  <c r="B145"/>
  <c r="R182" i="19"/>
  <c r="P196" i="21"/>
  <c r="K131" i="22"/>
  <c r="L54"/>
  <c r="B196"/>
  <c r="T163" i="21"/>
  <c r="P148" i="22"/>
  <c r="J205"/>
  <c r="D128" i="17"/>
  <c r="F195" i="22"/>
  <c r="Q171" i="21"/>
  <c r="D207" i="22"/>
  <c r="I171"/>
  <c r="T208"/>
  <c r="C202"/>
  <c r="D56"/>
  <c r="K74" i="20"/>
  <c r="I148" i="22"/>
  <c r="L206"/>
  <c r="M121"/>
  <c r="T183"/>
  <c r="S190"/>
  <c r="D132"/>
  <c r="R207"/>
  <c r="Q146"/>
  <c r="D128"/>
  <c r="E166"/>
  <c r="S138"/>
  <c r="O183"/>
  <c r="O197"/>
  <c r="O147"/>
  <c r="C52"/>
  <c r="Q132"/>
  <c r="M188"/>
  <c r="F162"/>
  <c r="P173"/>
  <c r="C173"/>
  <c r="F170"/>
  <c r="L165"/>
  <c r="I183"/>
  <c r="K150"/>
  <c r="K92"/>
  <c r="R27"/>
  <c r="K207" i="21"/>
  <c r="E184" i="22"/>
  <c r="I80"/>
  <c r="E128"/>
  <c r="T180"/>
  <c r="T165"/>
  <c r="R98"/>
  <c r="P124"/>
  <c r="L185"/>
  <c r="A125"/>
  <c r="S12" i="21"/>
  <c r="R180" i="22"/>
  <c r="H209"/>
  <c r="H50"/>
  <c r="C181"/>
  <c r="G63"/>
  <c r="I134"/>
  <c r="H86"/>
  <c r="D204"/>
  <c r="B203"/>
  <c r="L173"/>
  <c r="Q187"/>
  <c r="P146"/>
  <c r="P128"/>
  <c r="N72"/>
  <c r="F32"/>
  <c r="A201"/>
  <c r="T188"/>
  <c r="S143"/>
  <c r="S49" i="20"/>
  <c r="F138" i="22"/>
  <c r="R206"/>
  <c r="T158"/>
  <c r="H137"/>
  <c r="O187"/>
  <c r="M69"/>
  <c r="J131"/>
  <c r="B139" i="21"/>
  <c r="P178" i="22"/>
  <c r="R165"/>
  <c r="I144"/>
  <c r="A185"/>
  <c r="D57" i="21"/>
  <c r="G207" i="22"/>
  <c r="D190"/>
  <c r="C137"/>
  <c r="P58"/>
  <c r="I177"/>
  <c r="D43"/>
  <c r="A202"/>
  <c r="R163"/>
  <c r="O192"/>
  <c r="J201"/>
  <c r="C77"/>
  <c r="R81"/>
  <c r="T133"/>
  <c r="B191"/>
  <c r="L187"/>
  <c r="K148"/>
  <c r="H54"/>
  <c r="Q76"/>
  <c r="E207"/>
  <c r="T192"/>
  <c r="L95"/>
  <c r="A58"/>
  <c r="T190"/>
  <c r="F103"/>
  <c r="I176"/>
  <c r="K81"/>
  <c r="D166"/>
  <c r="B34"/>
  <c r="G162"/>
  <c r="Q202"/>
  <c r="I198"/>
  <c r="Q177"/>
  <c r="G175"/>
  <c r="E160"/>
  <c r="G208"/>
  <c r="H192"/>
  <c r="M176" i="20"/>
  <c r="I161" i="21"/>
  <c r="G149" i="22"/>
  <c r="R129"/>
  <c r="Q128"/>
  <c r="H203"/>
  <c r="P169"/>
  <c r="A120"/>
  <c r="Q198"/>
  <c r="O185"/>
  <c r="T178"/>
  <c r="P157"/>
  <c r="M149"/>
  <c r="S34"/>
  <c r="D124" i="21"/>
  <c r="P48" i="22"/>
  <c r="L146"/>
  <c r="O100"/>
  <c r="R161"/>
  <c r="S186"/>
  <c r="B190"/>
  <c r="O173"/>
  <c r="F155"/>
  <c r="F141"/>
  <c r="T177"/>
  <c r="O172"/>
  <c r="M91"/>
  <c r="O82" i="21"/>
  <c r="K155" i="22"/>
  <c r="E142"/>
  <c r="K190"/>
  <c r="C204"/>
  <c r="P68"/>
  <c r="I174"/>
  <c r="H138"/>
  <c r="L183"/>
  <c r="Q137"/>
  <c r="J194"/>
  <c r="D144"/>
  <c r="O155"/>
  <c r="A178"/>
  <c r="C87"/>
  <c r="A21"/>
  <c r="H206"/>
  <c r="E196"/>
  <c r="M209"/>
  <c r="C170"/>
  <c r="D96"/>
  <c r="C88"/>
  <c r="Q94"/>
  <c r="Q116"/>
  <c r="F199"/>
  <c r="S83"/>
  <c r="M27"/>
  <c r="T116"/>
  <c r="J129"/>
  <c r="G176"/>
  <c r="A205"/>
  <c r="D164" i="18"/>
  <c r="J185" i="22"/>
  <c r="A35"/>
  <c r="D193"/>
  <c r="J163"/>
  <c r="F140" i="21"/>
  <c r="D132" i="20"/>
  <c r="K130" i="22"/>
  <c r="D189"/>
  <c r="F136"/>
  <c r="F132"/>
  <c r="C193"/>
  <c r="S184"/>
  <c r="E195" i="19"/>
  <c r="D203" i="22"/>
  <c r="A160"/>
  <c r="E117"/>
  <c r="S192"/>
  <c r="J146" i="17"/>
  <c r="S144" i="22"/>
  <c r="G169"/>
  <c r="M142"/>
  <c r="O86"/>
  <c r="R113" i="15"/>
  <c r="L196" i="21"/>
  <c r="S73" i="22"/>
  <c r="J188" i="21"/>
  <c r="T114" i="22"/>
  <c r="G192"/>
  <c r="I162"/>
  <c r="P163"/>
  <c r="S31" i="19"/>
  <c r="A179" i="22"/>
  <c r="I199"/>
  <c r="O55"/>
  <c r="L190"/>
  <c r="G195"/>
  <c r="I140" i="21"/>
  <c r="J146"/>
  <c r="P84" i="22"/>
  <c r="C122"/>
  <c r="H91"/>
  <c r="K126" i="21"/>
  <c r="K68" i="22"/>
  <c r="L180"/>
  <c r="A24"/>
  <c r="A136"/>
  <c r="G118"/>
  <c r="A152"/>
  <c r="A174"/>
  <c r="D88"/>
  <c r="N10"/>
  <c r="H114"/>
  <c r="D179"/>
  <c r="O111"/>
  <c r="A131"/>
  <c r="T166"/>
  <c r="R56"/>
  <c r="F198"/>
  <c r="A170"/>
  <c r="M178"/>
  <c r="C177"/>
  <c r="B147"/>
  <c r="E107"/>
  <c r="Q44" i="20"/>
  <c r="K77" i="22"/>
  <c r="T177" i="21"/>
  <c r="C197" i="22"/>
  <c r="D168"/>
  <c r="J169"/>
  <c r="S6"/>
  <c r="G155"/>
  <c r="H149"/>
  <c r="R112"/>
  <c r="K84"/>
  <c r="I160"/>
  <c r="Q12"/>
  <c r="G205"/>
  <c r="R187"/>
  <c r="B102" i="21"/>
  <c r="D46" i="22"/>
  <c r="N69"/>
  <c r="G194"/>
  <c r="T184"/>
  <c r="L197"/>
  <c r="H132"/>
  <c r="H107"/>
  <c r="B104"/>
  <c r="I187"/>
  <c r="F175"/>
  <c r="I204"/>
  <c r="Q126" i="21"/>
  <c r="E137" i="22"/>
  <c r="E197"/>
  <c r="F177"/>
  <c r="C141"/>
  <c r="P162"/>
  <c r="D129"/>
  <c r="R196"/>
  <c r="L181"/>
  <c r="M175"/>
  <c r="I43"/>
  <c r="C166"/>
  <c r="J206" i="21"/>
  <c r="T172" i="22"/>
  <c r="G186"/>
  <c r="N176"/>
  <c r="J38" i="21"/>
  <c r="I95" i="22"/>
  <c r="L138"/>
  <c r="D183"/>
  <c r="F154"/>
  <c r="E186"/>
  <c r="P69"/>
  <c r="N145"/>
  <c r="N81"/>
  <c r="K136"/>
  <c r="E123"/>
  <c r="K37" i="20"/>
  <c r="P200" i="21"/>
  <c r="S95" i="22"/>
  <c r="M169"/>
  <c r="O101"/>
  <c r="F169"/>
  <c r="K177"/>
  <c r="C92" i="21"/>
  <c r="F178" i="22"/>
  <c r="E161"/>
  <c r="R131"/>
  <c r="F17" i="20"/>
  <c r="H191" i="22"/>
  <c r="D87"/>
  <c r="J196"/>
  <c r="N173"/>
  <c r="Q169"/>
  <c r="R78"/>
  <c r="A121"/>
  <c r="C118"/>
  <c r="K207"/>
  <c r="Q61" i="21"/>
  <c r="C182" i="22"/>
  <c r="O172" i="21"/>
  <c r="I188" i="22"/>
  <c r="P159"/>
  <c r="E172"/>
  <c r="O124"/>
  <c r="T206"/>
  <c r="S62"/>
  <c r="H152"/>
  <c r="C178"/>
  <c r="F35" i="21"/>
  <c r="P188" i="22"/>
  <c r="I92"/>
  <c r="D57"/>
  <c r="L122"/>
  <c r="E206"/>
  <c r="H182" i="21"/>
  <c r="B175" i="22"/>
  <c r="M79" i="21"/>
  <c r="C152" i="22"/>
  <c r="T193"/>
  <c r="A168" i="20"/>
  <c r="B204" i="22"/>
  <c r="H187"/>
  <c r="G206"/>
  <c r="T174"/>
  <c r="L134" i="21"/>
  <c r="H200"/>
  <c r="Q118" i="22"/>
  <c r="M135" i="21"/>
  <c r="T64" i="22"/>
  <c r="G62"/>
  <c r="M201" i="21"/>
  <c r="M67" i="22"/>
  <c r="C134" i="21"/>
  <c r="E124" i="22"/>
  <c r="I207"/>
  <c r="M189"/>
  <c r="A196"/>
  <c r="T115"/>
  <c r="F30"/>
  <c r="O27"/>
  <c r="T71"/>
  <c r="N114"/>
  <c r="D199"/>
  <c r="L125"/>
  <c r="R155"/>
  <c r="L159"/>
  <c r="T130"/>
  <c r="K202"/>
  <c r="O139" i="21"/>
  <c r="T2" i="22"/>
  <c r="P125"/>
  <c r="M197"/>
  <c r="Q130"/>
  <c r="I151"/>
  <c r="R142"/>
  <c r="K198"/>
  <c r="L172"/>
  <c r="R130" i="20"/>
  <c r="M127" i="22"/>
  <c r="N147"/>
  <c r="C48"/>
  <c r="Q199"/>
  <c r="O163"/>
  <c r="R100"/>
  <c r="J135"/>
  <c r="K121"/>
  <c r="K35"/>
  <c r="Q175"/>
  <c r="F166"/>
  <c r="E146"/>
  <c r="K201"/>
  <c r="M58"/>
  <c r="T85"/>
  <c r="I150"/>
  <c r="M190"/>
  <c r="Q148" i="21"/>
  <c r="A4"/>
  <c r="N94" i="22"/>
  <c r="Q6"/>
  <c r="A183"/>
  <c r="K172"/>
  <c r="B59"/>
  <c r="B133"/>
  <c r="D81"/>
  <c r="B205"/>
  <c r="I168"/>
  <c r="O201"/>
  <c r="C30"/>
  <c r="R195"/>
  <c r="D209"/>
  <c r="H95"/>
  <c r="P131"/>
  <c r="L83"/>
  <c r="I182" i="21"/>
  <c r="N88" i="22"/>
  <c r="Q208"/>
  <c r="J173"/>
  <c r="M208"/>
  <c r="H134"/>
  <c r="R198"/>
  <c r="C203"/>
  <c r="C37"/>
  <c r="N146"/>
  <c r="K166"/>
  <c r="O130"/>
  <c r="S179"/>
  <c r="N27"/>
  <c r="P191"/>
  <c r="E147"/>
  <c r="F111"/>
  <c r="R25"/>
  <c r="C150"/>
  <c r="Q172"/>
  <c r="M114" i="21"/>
  <c r="N34" i="22"/>
  <c r="N201"/>
  <c r="E163"/>
  <c r="A193"/>
  <c r="P206"/>
  <c r="H12"/>
  <c r="G156"/>
  <c r="O168" i="21"/>
  <c r="M148" i="22"/>
  <c r="T192" i="20"/>
  <c r="N162" i="22"/>
  <c r="S177"/>
  <c r="H180"/>
  <c r="H122"/>
  <c r="O113"/>
  <c r="M152" i="20"/>
  <c r="J192" i="22"/>
  <c r="G157" i="21"/>
  <c r="N164" i="22"/>
  <c r="C109"/>
  <c r="N172"/>
  <c r="F200"/>
  <c r="L186" i="19"/>
  <c r="D84" i="22"/>
  <c r="C83"/>
  <c r="H59"/>
  <c r="Q149"/>
  <c r="P122" i="21"/>
  <c r="K163" i="22"/>
  <c r="R168"/>
  <c r="P170"/>
  <c r="C86"/>
  <c r="T173"/>
  <c r="S131"/>
  <c r="H145"/>
  <c r="A111"/>
  <c r="O181"/>
  <c r="Q111"/>
  <c r="F96"/>
  <c r="K171" i="21"/>
  <c r="P151" i="22"/>
  <c r="G93"/>
  <c r="R111"/>
  <c r="O145"/>
  <c r="O206"/>
  <c r="O168"/>
  <c r="N136"/>
  <c r="S120" i="21"/>
  <c r="F106" i="22"/>
  <c r="Q34"/>
  <c r="B87"/>
  <c r="F48"/>
  <c r="M191"/>
  <c r="N202"/>
  <c r="L144"/>
  <c r="M199"/>
  <c r="T185"/>
  <c r="I163"/>
  <c r="I158" i="21"/>
  <c r="B183" i="22"/>
  <c r="G203"/>
  <c r="R99"/>
  <c r="N80"/>
  <c r="O146"/>
  <c r="K200"/>
  <c r="G200"/>
  <c r="S185"/>
  <c r="H199"/>
  <c r="Q162"/>
  <c r="A86"/>
  <c r="J180"/>
  <c r="R157"/>
  <c r="H198"/>
  <c r="Q195"/>
  <c r="E108"/>
  <c r="T209"/>
  <c r="I107"/>
  <c r="J154" i="18"/>
  <c r="L39" i="21"/>
  <c r="H116" i="22"/>
  <c r="Q88"/>
  <c r="P202"/>
  <c r="C127" i="21"/>
  <c r="S193" i="22"/>
  <c r="L184"/>
  <c r="G150"/>
  <c r="C153"/>
  <c r="H161"/>
  <c r="R191"/>
  <c r="S209"/>
  <c r="D191"/>
  <c r="Q158"/>
  <c r="K85"/>
  <c r="M181"/>
  <c r="J149"/>
  <c r="R63"/>
  <c r="G132" i="19"/>
  <c r="O112" i="22"/>
  <c r="C181" i="20"/>
  <c r="H174" i="21"/>
  <c r="I77" i="22"/>
  <c r="J138"/>
  <c r="Q86"/>
  <c r="T99"/>
  <c r="B160"/>
  <c r="G174"/>
  <c r="I81"/>
  <c r="M186"/>
  <c r="E111"/>
  <c r="A206"/>
  <c r="H186"/>
  <c r="G166"/>
  <c r="M101" i="19"/>
  <c r="F190" i="21"/>
  <c r="B120" i="22"/>
  <c r="N45"/>
  <c r="C89" i="20"/>
  <c r="S167" i="22"/>
  <c r="G120"/>
  <c r="L169" i="19"/>
  <c r="N186" i="22"/>
  <c r="Q135" i="21"/>
  <c r="E189" i="22"/>
  <c r="I166"/>
  <c r="H126"/>
  <c r="N189"/>
  <c r="S200"/>
  <c r="A67"/>
  <c r="O165"/>
  <c r="F118"/>
  <c r="S171"/>
  <c r="C195"/>
  <c r="O196"/>
  <c r="P161"/>
  <c r="K109"/>
  <c r="Q173" i="21"/>
  <c r="C143"/>
  <c r="F11" i="22"/>
  <c r="J156"/>
  <c r="O198"/>
  <c r="M192"/>
  <c r="L87"/>
  <c r="A69"/>
  <c r="G89" i="21"/>
  <c r="H168" i="22"/>
  <c r="M207"/>
  <c r="L135" i="21"/>
  <c r="N166" i="22"/>
  <c r="S207"/>
  <c r="N168"/>
  <c r="O3" i="20"/>
  <c r="M157" i="22"/>
  <c r="A182"/>
  <c r="P152"/>
  <c r="B202"/>
  <c r="P168" i="21"/>
  <c r="C176" i="22"/>
  <c r="B49"/>
  <c r="F122"/>
  <c r="I82"/>
  <c r="N181"/>
  <c r="L170"/>
  <c r="I128"/>
  <c r="K7"/>
  <c r="Q180"/>
  <c r="R160"/>
  <c r="Q203"/>
  <c r="K208"/>
  <c r="Q134"/>
  <c r="I156"/>
  <c r="T132"/>
  <c r="G168"/>
  <c r="O188"/>
  <c r="R164"/>
  <c r="B187"/>
  <c r="D163"/>
  <c r="H197"/>
  <c r="T55"/>
  <c r="F192"/>
  <c r="N22"/>
  <c r="A117"/>
  <c r="A53"/>
  <c r="I205"/>
  <c r="Q164"/>
  <c r="K125"/>
  <c r="C127"/>
  <c r="Q115"/>
  <c r="L123"/>
  <c r="I115"/>
  <c r="N197"/>
  <c r="S111"/>
  <c r="O87"/>
  <c r="E144" i="20"/>
  <c r="F190" i="22"/>
  <c r="J193"/>
  <c r="E190"/>
  <c r="S199"/>
  <c r="J171"/>
  <c r="D114"/>
  <c r="A176" i="19"/>
  <c r="I41" i="22"/>
  <c r="O202"/>
  <c r="N163"/>
  <c r="A98"/>
  <c r="J199"/>
  <c r="E149"/>
  <c r="S104"/>
  <c r="O204"/>
  <c r="E133"/>
  <c r="B165" i="21"/>
  <c r="C79" i="22"/>
  <c r="G121"/>
  <c r="R183"/>
  <c r="R127"/>
  <c r="B98"/>
  <c r="P154"/>
  <c r="F163"/>
  <c r="H128"/>
  <c r="R134"/>
  <c r="H166"/>
  <c r="K138"/>
  <c r="H203" i="20"/>
  <c r="A200" i="22"/>
  <c r="T82"/>
  <c r="P208"/>
  <c r="B155"/>
  <c r="A195"/>
  <c r="N149"/>
  <c r="P172"/>
  <c r="R201"/>
  <c r="M194"/>
  <c r="K144"/>
  <c r="G188"/>
  <c r="R84"/>
  <c r="N125"/>
  <c r="H83"/>
  <c r="R172"/>
  <c r="A133"/>
  <c r="K204"/>
  <c r="R200"/>
  <c r="M145"/>
  <c r="D194"/>
  <c r="E171"/>
  <c r="E189" i="21"/>
  <c r="D131"/>
  <c r="K185" i="22"/>
  <c r="P177"/>
  <c r="J132"/>
  <c r="L178"/>
  <c r="T127"/>
  <c r="S197"/>
  <c r="I159"/>
  <c r="S125"/>
  <c r="K141"/>
  <c r="M129"/>
  <c r="D61"/>
  <c r="Q151"/>
  <c r="L109" i="21"/>
  <c r="E134" i="22"/>
  <c r="C107"/>
  <c r="T155"/>
  <c r="C20"/>
  <c r="I191"/>
  <c r="E195"/>
  <c r="R97"/>
  <c r="F86"/>
  <c r="D49"/>
  <c r="P183"/>
  <c r="F158"/>
  <c r="D10"/>
  <c r="K159"/>
  <c r="L153"/>
  <c r="P165"/>
  <c r="G82"/>
  <c r="G139" i="21"/>
  <c r="S64" i="22"/>
  <c r="D118"/>
  <c r="Q187" i="21"/>
  <c r="D121" i="22"/>
  <c r="J188" i="17"/>
  <c r="S127" i="22"/>
  <c r="P168"/>
  <c r="N171"/>
  <c r="L182"/>
  <c r="M130"/>
  <c r="H151"/>
  <c r="L137"/>
  <c r="N179"/>
  <c r="J82"/>
  <c r="G65"/>
  <c r="B138"/>
  <c r="R193"/>
  <c r="G208" i="21"/>
  <c r="M156" i="22"/>
  <c r="C206"/>
  <c r="D162"/>
  <c r="N193"/>
  <c r="H135"/>
  <c r="P186"/>
  <c r="N48"/>
  <c r="S164"/>
  <c r="D58" i="19"/>
  <c r="C209" i="22"/>
  <c r="K165" i="20"/>
  <c r="D176" i="22"/>
  <c r="A181"/>
  <c r="B99"/>
  <c r="O78"/>
  <c r="D138"/>
  <c r="K146"/>
  <c r="K196"/>
  <c r="C163"/>
  <c r="H39"/>
  <c r="M25"/>
  <c r="C123" i="21"/>
  <c r="I127" i="22"/>
  <c r="P147"/>
  <c r="O151"/>
  <c r="S155"/>
  <c r="M158"/>
  <c r="I139"/>
  <c r="F189"/>
  <c r="Q205"/>
  <c r="R2"/>
  <c r="J120"/>
  <c r="I167"/>
  <c r="C153" i="21"/>
  <c r="E185" i="22"/>
  <c r="B159"/>
  <c r="Q174"/>
  <c r="I118"/>
  <c r="E89" i="20"/>
  <c r="L73" i="22"/>
  <c r="C132"/>
  <c r="F202"/>
  <c r="S183"/>
  <c r="F204"/>
  <c r="E5"/>
  <c r="D174"/>
  <c r="L32"/>
  <c r="M109"/>
  <c r="E170"/>
  <c r="T38"/>
  <c r="A204" i="20"/>
  <c r="F145" i="22"/>
  <c r="A172"/>
  <c r="D185"/>
  <c r="G76"/>
  <c r="C113"/>
  <c r="N157" i="18"/>
  <c r="P197" i="22"/>
  <c r="O94" i="21"/>
  <c r="R122" i="22"/>
  <c r="J190"/>
  <c r="N209"/>
  <c r="S9"/>
  <c r="M165"/>
  <c r="T148"/>
  <c r="P111"/>
  <c r="F73" i="21"/>
  <c r="J176"/>
  <c r="P77" i="22"/>
  <c r="M126"/>
  <c r="E178"/>
  <c r="N55"/>
  <c r="S137" i="14"/>
  <c r="S56" i="20"/>
  <c r="P145" i="21"/>
  <c r="C119" i="22"/>
  <c r="J127"/>
  <c r="P65"/>
  <c r="P150"/>
  <c r="I101" i="20"/>
  <c r="N83" i="22"/>
  <c r="M167" i="20"/>
  <c r="H196" i="22"/>
  <c r="M54" i="21"/>
  <c r="H67" i="22"/>
  <c r="S203"/>
  <c r="N178"/>
  <c r="B117" i="21"/>
  <c r="R14" i="19"/>
  <c r="B194" i="22"/>
  <c r="I131"/>
  <c r="J168" i="20"/>
  <c r="Q92" i="22"/>
  <c r="I179"/>
  <c r="L135" i="20"/>
  <c r="G124" i="21"/>
  <c r="J10" i="19"/>
  <c r="G123" i="22"/>
  <c r="J123" i="20"/>
  <c r="B66"/>
  <c r="F121" i="21"/>
  <c r="P204" i="22"/>
  <c r="B143"/>
  <c r="J125"/>
  <c r="I25"/>
  <c r="L82"/>
  <c r="S133"/>
  <c r="K58"/>
  <c r="T139"/>
  <c r="G131"/>
  <c r="R126"/>
  <c r="N128"/>
  <c r="M120"/>
  <c r="H188"/>
  <c r="S117"/>
  <c r="H165"/>
  <c r="J13" i="21"/>
  <c r="B155" i="19"/>
  <c r="M37" i="21"/>
  <c r="I46" i="20"/>
  <c r="R121" i="22"/>
  <c r="L112"/>
  <c r="B23" i="19"/>
  <c r="J208" i="21"/>
  <c r="O195" i="22"/>
  <c r="S68" i="20"/>
  <c r="H153" i="22"/>
  <c r="B97"/>
  <c r="O140" i="21"/>
  <c r="P80" i="12"/>
  <c r="T128" i="22"/>
  <c r="S3"/>
  <c r="E169"/>
  <c r="E164"/>
  <c r="J198"/>
  <c r="F114"/>
  <c r="S182"/>
  <c r="L28" i="21"/>
  <c r="B200" i="22"/>
  <c r="H136" i="20"/>
  <c r="T7" i="21"/>
  <c r="D141" i="22"/>
  <c r="R180" i="18"/>
  <c r="O200" i="22"/>
  <c r="J133"/>
  <c r="B122"/>
  <c r="P205"/>
  <c r="G204"/>
  <c r="N122"/>
  <c r="B46"/>
  <c r="F101"/>
  <c r="N170"/>
  <c r="S85"/>
  <c r="M140" i="20"/>
  <c r="L141" i="22"/>
  <c r="E136"/>
  <c r="L64"/>
  <c r="K172" i="21"/>
  <c r="R149" i="22"/>
  <c r="Q183" i="21"/>
  <c r="O193" i="22"/>
  <c r="F181"/>
  <c r="J187"/>
  <c r="Q206"/>
  <c r="H183"/>
  <c r="Q111" i="21"/>
  <c r="P82" i="22"/>
  <c r="T161"/>
  <c r="D143"/>
  <c r="I155" i="21"/>
  <c r="Q69" i="22"/>
  <c r="P14"/>
  <c r="P176"/>
  <c r="P115"/>
  <c r="C92"/>
  <c r="L93" i="20"/>
  <c r="H49" i="22"/>
  <c r="O98"/>
  <c r="S43" i="20"/>
  <c r="H135" i="21"/>
  <c r="N206"/>
  <c r="K49" i="8"/>
  <c r="E199" i="21"/>
  <c r="K122" i="22"/>
  <c r="R184"/>
  <c r="N142" i="16"/>
  <c r="L175" i="22"/>
  <c r="N120"/>
  <c r="K120"/>
  <c r="F55" i="20"/>
  <c r="N99" i="22"/>
  <c r="G105" i="21"/>
  <c r="B168" i="22"/>
  <c r="E139"/>
  <c r="C158" i="15"/>
  <c r="L145" i="18"/>
  <c r="H195" i="20"/>
  <c r="N87" i="21"/>
  <c r="Q207" i="22"/>
  <c r="E182"/>
  <c r="S156"/>
  <c r="K23"/>
  <c r="G189"/>
  <c r="K162"/>
  <c r="F185"/>
  <c r="Q172" i="20"/>
  <c r="F77" i="22"/>
  <c r="O191" i="19"/>
  <c r="B45" i="21"/>
  <c r="C73" i="22"/>
  <c r="O34"/>
  <c r="I112"/>
  <c r="I193"/>
  <c r="N185"/>
  <c r="N12"/>
  <c r="T66"/>
  <c r="N161"/>
  <c r="B181"/>
  <c r="Q120" i="21"/>
  <c r="G157" i="22"/>
  <c r="L188"/>
  <c r="P185"/>
  <c r="N183"/>
  <c r="D182"/>
  <c r="S24" i="20"/>
  <c r="M46" i="22"/>
  <c r="D11"/>
  <c r="R62"/>
  <c r="B19" i="20"/>
  <c r="H171" i="22"/>
  <c r="O54"/>
  <c r="E193" i="21"/>
  <c r="E148" i="22"/>
  <c r="C97"/>
  <c r="H136"/>
  <c r="C154" i="21"/>
  <c r="H190" i="22"/>
  <c r="S163"/>
  <c r="H207"/>
  <c r="L169"/>
  <c r="E99" i="20"/>
  <c r="Q24" i="19"/>
  <c r="A203" i="21"/>
  <c r="C120"/>
  <c r="S201" i="22"/>
  <c r="I142"/>
  <c r="D69"/>
  <c r="J8" i="21"/>
  <c r="I194" i="22"/>
  <c r="I189"/>
  <c r="K112"/>
  <c r="O170"/>
  <c r="P132"/>
  <c r="D192"/>
  <c r="D167"/>
  <c r="O71"/>
  <c r="R99" i="17"/>
  <c r="S132" i="22"/>
  <c r="B195"/>
  <c r="D181"/>
  <c r="A161"/>
  <c r="S188" i="20"/>
  <c r="A56" i="21"/>
  <c r="S50" i="20"/>
  <c r="G158" i="22"/>
  <c r="M92" i="21"/>
  <c r="M165"/>
  <c r="G74" i="15"/>
  <c r="M198" i="22"/>
  <c r="F174" i="18"/>
  <c r="K37" i="22"/>
  <c r="T36" i="20"/>
  <c r="G161" i="22"/>
  <c r="G10"/>
  <c r="B187" i="21"/>
  <c r="G130" i="20"/>
  <c r="R13" i="22"/>
  <c r="B105"/>
  <c r="B9"/>
  <c r="B144"/>
  <c r="D200"/>
  <c r="J35"/>
  <c r="F187" i="17"/>
  <c r="N208" i="22"/>
  <c r="K135"/>
  <c r="C181" i="21"/>
  <c r="M5" i="22"/>
  <c r="J148" i="19"/>
  <c r="D159" i="22"/>
  <c r="D90" i="21"/>
  <c r="Q113" i="22"/>
  <c r="B28" i="21"/>
  <c r="J200" i="22"/>
  <c r="Q138" i="21"/>
  <c r="Q190" i="22"/>
  <c r="E193" i="19"/>
  <c r="G146" i="22"/>
  <c r="R139" i="21"/>
  <c r="M162" i="22"/>
  <c r="P175"/>
  <c r="G100"/>
  <c r="M124"/>
  <c r="M200" i="21"/>
  <c r="H43" i="22"/>
  <c r="K206"/>
  <c r="K137"/>
  <c r="L170" i="21"/>
  <c r="F207" i="22"/>
  <c r="B169"/>
  <c r="E131"/>
  <c r="J46"/>
  <c r="R208"/>
  <c r="L48"/>
  <c r="A209"/>
  <c r="F117"/>
  <c r="M195"/>
  <c r="S97"/>
  <c r="O194"/>
  <c r="E184" i="21"/>
  <c r="F196" i="22"/>
  <c r="L196"/>
  <c r="Q167"/>
  <c r="I90" i="19"/>
  <c r="Q62" i="22"/>
  <c r="K205" i="19"/>
  <c r="K108"/>
  <c r="I56" i="22"/>
  <c r="S168"/>
  <c r="L30"/>
  <c r="H62"/>
  <c r="M116"/>
  <c r="S194"/>
  <c r="H98"/>
  <c r="K150" i="19"/>
  <c r="M67"/>
  <c r="Q121" i="21"/>
  <c r="S141" i="20"/>
  <c r="J34" i="22"/>
  <c r="P135" i="21"/>
  <c r="J145" i="19"/>
  <c r="L115" i="22"/>
  <c r="I165"/>
  <c r="H189"/>
  <c r="A135" i="21"/>
  <c r="D205" i="19"/>
  <c r="J165" i="22"/>
  <c r="L189"/>
  <c r="B209" i="21"/>
  <c r="I121" i="18"/>
  <c r="I34" i="21"/>
  <c r="M154" i="16"/>
  <c r="M94" i="22"/>
  <c r="D49" i="21"/>
  <c r="O127"/>
  <c r="H130" i="22"/>
  <c r="N165"/>
  <c r="I13" i="16"/>
  <c r="P141" i="22"/>
  <c r="J30"/>
  <c r="E167"/>
  <c r="F157"/>
  <c r="T10"/>
  <c r="P181"/>
  <c r="M131"/>
  <c r="R28"/>
  <c r="K205"/>
  <c r="H177" i="20"/>
  <c r="E145" i="22"/>
  <c r="M143"/>
  <c r="B166"/>
  <c r="A209" i="21"/>
  <c r="M17" i="22"/>
  <c r="Q93"/>
  <c r="G7" i="20"/>
  <c r="B30" i="22"/>
  <c r="O171"/>
  <c r="C102"/>
  <c r="H117" i="18"/>
  <c r="K109" i="20"/>
  <c r="P155" i="21"/>
  <c r="S102" i="22"/>
  <c r="N200"/>
  <c r="B91"/>
  <c r="I101" i="21"/>
  <c r="T194" i="22"/>
  <c r="N102"/>
  <c r="R61"/>
  <c r="L160"/>
  <c r="F140"/>
  <c r="F18"/>
  <c r="K130" i="18"/>
  <c r="G137" i="22"/>
  <c r="B168" i="21"/>
  <c r="B129" i="22"/>
  <c r="P38" i="20"/>
  <c r="G91" i="22"/>
  <c r="S124"/>
  <c r="R190"/>
  <c r="O153"/>
  <c r="K189"/>
  <c r="J202"/>
  <c r="D12"/>
  <c r="L195"/>
  <c r="J152"/>
  <c r="E78"/>
  <c r="Q54"/>
  <c r="B185" i="19"/>
  <c r="A188" i="22"/>
  <c r="S112"/>
  <c r="A29"/>
  <c r="N101"/>
  <c r="Q196"/>
  <c r="N5"/>
  <c r="Q26" i="21"/>
  <c r="H96" i="22"/>
  <c r="A99"/>
  <c r="L174"/>
  <c r="F74"/>
  <c r="A89"/>
  <c r="N123"/>
  <c r="G203" i="21"/>
  <c r="O129"/>
  <c r="N177" i="22"/>
  <c r="O102"/>
  <c r="H194"/>
  <c r="O172" i="19"/>
  <c r="I172" i="22"/>
  <c r="B103"/>
  <c r="I38"/>
  <c r="D205"/>
  <c r="F124"/>
  <c r="K186"/>
  <c r="M175" i="20"/>
  <c r="I161" i="22"/>
  <c r="O125"/>
  <c r="G193" i="19"/>
  <c r="C190" i="22"/>
  <c r="H85"/>
  <c r="J174"/>
  <c r="Q194"/>
  <c r="H139"/>
  <c r="S12"/>
  <c r="Q135"/>
  <c r="B197"/>
  <c r="L168" i="21"/>
  <c r="T12" i="22"/>
  <c r="L33"/>
  <c r="P187"/>
  <c r="O4"/>
  <c r="B158"/>
  <c r="Q73"/>
  <c r="N77"/>
  <c r="J78"/>
  <c r="P198"/>
  <c r="I154"/>
  <c r="B23"/>
  <c r="R185" i="21"/>
  <c r="I164" i="22"/>
  <c r="T106"/>
  <c r="C82"/>
  <c r="P185" i="19"/>
  <c r="M174" i="22"/>
  <c r="P139" i="19"/>
  <c r="T167" i="22"/>
  <c r="T205"/>
  <c r="N188"/>
  <c r="L158"/>
  <c r="B142"/>
  <c r="H94"/>
  <c r="C143"/>
  <c r="G187"/>
  <c r="D184"/>
  <c r="N131"/>
  <c r="D112"/>
  <c r="N79"/>
  <c r="L198"/>
  <c r="E145" i="21"/>
  <c r="C31" i="22"/>
  <c r="D115"/>
  <c r="H173"/>
  <c r="E172" i="21"/>
  <c r="Q122" i="22"/>
  <c r="N100"/>
  <c r="R205"/>
  <c r="S154" i="21"/>
  <c r="B188" i="22"/>
  <c r="G29"/>
  <c r="O118"/>
  <c r="E177"/>
  <c r="H84"/>
  <c r="N52"/>
  <c r="D80"/>
  <c r="C108"/>
  <c r="K195"/>
  <c r="D185" i="20"/>
  <c r="G185" i="22"/>
  <c r="Q179"/>
  <c r="H179"/>
  <c r="G180"/>
  <c r="E52"/>
  <c r="A187"/>
  <c r="D139"/>
  <c r="H53"/>
  <c r="D197"/>
  <c r="B167"/>
  <c r="S169"/>
  <c r="I70"/>
  <c r="G135"/>
  <c r="P135"/>
  <c r="Q186"/>
  <c r="K179"/>
  <c r="N126"/>
  <c r="C162"/>
  <c r="I197"/>
  <c r="N133"/>
  <c r="G193"/>
  <c r="A63"/>
  <c r="Q57" i="20"/>
  <c r="I128" i="12"/>
  <c r="B191" i="21"/>
  <c r="L151" i="20"/>
  <c r="I108" i="22"/>
  <c r="H75" i="21"/>
  <c r="A158" i="22"/>
  <c r="B55" i="20"/>
  <c r="H134" i="18"/>
  <c r="H150" i="21"/>
  <c r="F37" i="22"/>
  <c r="J104" i="19"/>
  <c r="N118" i="17"/>
  <c r="R10" i="21"/>
  <c r="A19" i="22"/>
  <c r="A34"/>
  <c r="L23" i="18"/>
  <c r="J175"/>
  <c r="G152" i="20"/>
  <c r="A37" i="22"/>
  <c r="A119"/>
  <c r="C163" i="19"/>
  <c r="S149" i="22"/>
  <c r="T200"/>
  <c r="Q48"/>
  <c r="K191" i="21"/>
  <c r="L30" i="20"/>
  <c r="D134" i="22"/>
  <c r="O135" i="20"/>
  <c r="S120"/>
  <c r="Q171" i="22"/>
  <c r="I30" i="21"/>
  <c r="G2" i="22"/>
  <c r="I184"/>
  <c r="T178" i="21"/>
  <c r="E175" i="22"/>
  <c r="H47"/>
  <c r="D127"/>
  <c r="R151"/>
  <c r="S38" i="21"/>
  <c r="F69" i="22"/>
  <c r="E119"/>
  <c r="O169"/>
  <c r="J103" i="21"/>
  <c r="Q3" i="22"/>
  <c r="I155"/>
  <c r="J142"/>
  <c r="I123"/>
  <c r="S187"/>
  <c r="O74"/>
  <c r="D116"/>
  <c r="S33"/>
  <c r="T168"/>
  <c r="N141"/>
  <c r="E193"/>
  <c r="O137"/>
  <c r="T201"/>
  <c r="N142"/>
  <c r="F176"/>
  <c r="B173"/>
  <c r="S205"/>
  <c r="G189" i="21"/>
  <c r="E164"/>
  <c r="D152" i="22"/>
  <c r="Q123" i="20"/>
  <c r="S191" i="22"/>
  <c r="P49"/>
  <c r="O207"/>
  <c r="F17"/>
  <c r="S91"/>
  <c r="D75" i="20"/>
  <c r="O186" i="22"/>
  <c r="G79"/>
  <c r="C6" i="20"/>
  <c r="M74" i="21"/>
  <c r="J78" i="20"/>
  <c r="N146" i="18"/>
  <c r="T199" i="22"/>
  <c r="B106"/>
  <c r="F25"/>
  <c r="I121"/>
  <c r="C89" i="16"/>
  <c r="O191" i="21"/>
  <c r="F192"/>
  <c r="N115" i="22"/>
  <c r="J169" i="21"/>
  <c r="S111"/>
  <c r="N166"/>
  <c r="D105" i="22"/>
  <c r="L154" i="13"/>
  <c r="H158" i="21"/>
  <c r="H208"/>
  <c r="C145"/>
  <c r="E77" i="22"/>
  <c r="B107" i="21"/>
  <c r="J119" i="22"/>
  <c r="C111" i="21"/>
  <c r="I5" i="22"/>
  <c r="D111"/>
  <c r="O45" i="21"/>
  <c r="M134" i="22"/>
  <c r="T63" i="20"/>
  <c r="N91" i="22"/>
  <c r="T141"/>
  <c r="M4" i="20"/>
  <c r="F47" i="22"/>
  <c r="D198"/>
  <c r="C136"/>
  <c r="J183" i="20"/>
  <c r="P190" i="18"/>
  <c r="Q24" i="22"/>
  <c r="N190" i="21"/>
  <c r="L134" i="22"/>
  <c r="G177"/>
  <c r="S193" i="17"/>
  <c r="D147" i="22"/>
  <c r="E208"/>
  <c r="S22" i="21"/>
  <c r="C90" i="22"/>
  <c r="A197"/>
  <c r="E201"/>
  <c r="R133"/>
  <c r="T120"/>
  <c r="N204"/>
  <c r="D148"/>
  <c r="P179"/>
  <c r="M115"/>
  <c r="C35"/>
  <c r="H150" i="19"/>
  <c r="B36" i="22"/>
  <c r="H108"/>
  <c r="P181" i="21"/>
  <c r="G109" i="22"/>
  <c r="K21" i="20"/>
  <c r="C64" i="22"/>
  <c r="I56" i="21"/>
  <c r="C141"/>
  <c r="L99" i="20"/>
  <c r="Q49" i="22"/>
  <c r="F80" i="19"/>
  <c r="J128" i="21"/>
  <c r="D62" i="22"/>
  <c r="A71"/>
  <c r="E40"/>
  <c r="I151" i="19"/>
  <c r="K78" i="22"/>
  <c r="F167" i="21"/>
  <c r="B205" i="18"/>
  <c r="Q143" i="21"/>
  <c r="N196" i="22"/>
  <c r="D130"/>
  <c r="T73"/>
  <c r="D172"/>
  <c r="T150"/>
  <c r="I68" i="19"/>
  <c r="B60"/>
  <c r="P184"/>
  <c r="F160" i="22"/>
  <c r="P152" i="17"/>
  <c r="Q94" i="21"/>
  <c r="K176" i="22"/>
  <c r="Q196" i="21"/>
  <c r="H70" i="22"/>
  <c r="E41"/>
  <c r="K199"/>
  <c r="S181"/>
  <c r="R24"/>
  <c r="A86" i="21"/>
  <c r="F36" i="22"/>
  <c r="F191"/>
  <c r="M161" i="21"/>
  <c r="N112" i="22"/>
  <c r="I181"/>
  <c r="O168" i="19"/>
  <c r="A81" i="22"/>
  <c r="H191" i="21"/>
  <c r="I78" i="18"/>
  <c r="P123" i="22"/>
  <c r="T191"/>
  <c r="Q144" i="21"/>
  <c r="R140" i="22"/>
  <c r="L177"/>
  <c r="R154" i="21"/>
  <c r="A148" i="20"/>
  <c r="H117" i="21"/>
  <c r="L143" i="22"/>
  <c r="M200"/>
  <c r="J142" i="21"/>
  <c r="L105" i="20"/>
  <c r="B149" i="21"/>
  <c r="G96" i="22"/>
  <c r="A163"/>
  <c r="C155" i="16"/>
  <c r="C102" i="18"/>
  <c r="L179" i="22"/>
  <c r="A186"/>
  <c r="F197"/>
  <c r="K140"/>
  <c r="P128" i="21"/>
  <c r="G198" i="19"/>
  <c r="M140" i="22"/>
  <c r="A144"/>
  <c r="H30" i="21"/>
  <c r="B117" i="22"/>
  <c r="I190"/>
  <c r="L175" i="21"/>
  <c r="C179" i="22"/>
  <c r="R52"/>
  <c r="D54"/>
  <c r="N193" i="20"/>
  <c r="A184" i="22"/>
  <c r="H124"/>
  <c r="D195"/>
  <c r="H201"/>
  <c r="J150"/>
  <c r="G25"/>
  <c r="H125"/>
  <c r="G144"/>
  <c r="K62"/>
  <c r="C124"/>
  <c r="O69"/>
  <c r="K106"/>
  <c r="K205" i="21"/>
  <c r="S167"/>
  <c r="P119" i="22"/>
  <c r="R85"/>
  <c r="S175"/>
  <c r="J79"/>
  <c r="H170"/>
  <c r="B102"/>
  <c r="Q81"/>
  <c r="F123"/>
  <c r="R57" i="17"/>
  <c r="L162" i="22"/>
  <c r="C192"/>
  <c r="K197" i="20"/>
  <c r="P191" i="21"/>
  <c r="L114" i="22"/>
  <c r="A155"/>
  <c r="J17"/>
  <c r="T100" i="21"/>
  <c r="B201" i="22"/>
  <c r="E198"/>
  <c r="E150"/>
  <c r="E93"/>
  <c r="I200"/>
  <c r="R130"/>
  <c r="N159"/>
  <c r="A147"/>
  <c r="G199"/>
  <c r="G127"/>
  <c r="M63"/>
  <c r="D78"/>
  <c r="K17"/>
  <c r="M80" i="21"/>
  <c r="D177" i="22"/>
  <c r="B47" i="19"/>
  <c r="D23" i="22"/>
  <c r="B52" i="21"/>
  <c r="R55" i="22"/>
  <c r="Q177" i="21"/>
  <c r="K136"/>
  <c r="P46" i="22"/>
  <c r="C170" i="20"/>
  <c r="Q141" i="22"/>
  <c r="I43" i="21"/>
  <c r="J44"/>
  <c r="O31" i="22"/>
  <c r="A175" i="16"/>
  <c r="B198" i="22"/>
  <c r="I90"/>
  <c r="L201" i="19"/>
  <c r="Q69" i="21"/>
  <c r="G156"/>
  <c r="B52" i="22"/>
  <c r="E193" i="18"/>
  <c r="H38" i="21"/>
  <c r="D31" i="22"/>
  <c r="M185"/>
  <c r="I126" i="21"/>
  <c r="I157" i="22"/>
  <c r="Q103"/>
  <c r="A76"/>
  <c r="G43"/>
  <c r="D59" i="20"/>
  <c r="L109" i="22"/>
  <c r="F168"/>
  <c r="P20"/>
  <c r="C151"/>
  <c r="C184"/>
  <c r="E122"/>
  <c r="D76" i="21"/>
  <c r="G178" i="22"/>
  <c r="C11"/>
  <c r="J160"/>
  <c r="J183" i="17"/>
  <c r="P127" i="22"/>
  <c r="T92"/>
  <c r="I23"/>
  <c r="Q18"/>
  <c r="K48"/>
  <c r="K165"/>
  <c r="A177"/>
  <c r="S165"/>
  <c r="A137"/>
  <c r="H30"/>
  <c r="P110"/>
  <c r="A194"/>
  <c r="E90" i="21"/>
  <c r="J209" i="22"/>
  <c r="J103"/>
  <c r="J204"/>
  <c r="M166"/>
  <c r="H148"/>
  <c r="T27"/>
  <c r="N190"/>
  <c r="H177"/>
  <c r="D140"/>
  <c r="C59" i="20"/>
  <c r="E91" i="22"/>
  <c r="I165" i="21"/>
  <c r="S100" i="22"/>
  <c r="N174"/>
  <c r="F193"/>
  <c r="P199" i="19"/>
  <c r="B127" i="22"/>
  <c r="G204" i="21"/>
  <c r="G16" i="22"/>
  <c r="A166" i="21"/>
  <c r="R119"/>
  <c r="I105" i="18"/>
  <c r="T180" i="21"/>
  <c r="S170"/>
  <c r="T78" i="22"/>
  <c r="T207" i="21"/>
  <c r="M133" i="22"/>
  <c r="Q192" i="18"/>
  <c r="J134" i="22"/>
  <c r="D29"/>
  <c r="E170" i="19"/>
  <c r="A137" i="21"/>
  <c r="J86" i="22"/>
  <c r="S82" i="21"/>
  <c r="J128" i="20"/>
  <c r="L189" i="21"/>
  <c r="K99" i="22"/>
  <c r="C74" i="21"/>
  <c r="I114" i="22"/>
  <c r="L146" i="19"/>
  <c r="E155" i="22"/>
  <c r="P164"/>
  <c r="Q202" i="21"/>
  <c r="S156"/>
  <c r="Q123" i="22"/>
  <c r="T190" i="19"/>
  <c r="R76" i="22"/>
  <c r="F99"/>
  <c r="R197"/>
  <c r="K73" i="20"/>
  <c r="F139" i="21"/>
  <c r="O202" i="19"/>
  <c r="C154"/>
  <c r="C89" i="22"/>
  <c r="H193" i="18"/>
  <c r="F151" i="22"/>
  <c r="K52" i="20"/>
  <c r="I180" i="22"/>
  <c r="D86"/>
  <c r="J69"/>
  <c r="J54" i="19"/>
  <c r="M119" i="22"/>
  <c r="B79"/>
  <c r="H178" i="21"/>
  <c r="H126" i="19"/>
  <c r="F112" i="22"/>
  <c r="M8" i="20"/>
  <c r="A204" i="22"/>
  <c r="K80" i="21"/>
  <c r="C46" i="22"/>
  <c r="B203" i="20"/>
  <c r="B148" i="18"/>
  <c r="O24" i="20"/>
  <c r="E109" i="22"/>
  <c r="N144"/>
  <c r="I149"/>
  <c r="J186"/>
  <c r="G160"/>
  <c r="S130"/>
  <c r="L181" i="21"/>
  <c r="G170"/>
  <c r="M8" i="22"/>
  <c r="G110"/>
  <c r="B146"/>
  <c r="B206" i="19"/>
  <c r="Q160" i="22"/>
  <c r="L186"/>
  <c r="L204"/>
  <c r="I136"/>
  <c r="D27" i="19"/>
  <c r="I69" i="22"/>
  <c r="K177" i="20"/>
  <c r="K151" i="19"/>
  <c r="G202" i="22"/>
  <c r="P159" i="21"/>
  <c r="O60" i="22"/>
  <c r="D126"/>
  <c r="D153" i="21"/>
  <c r="A191" i="22"/>
  <c r="S86"/>
  <c r="S27"/>
  <c r="E95"/>
  <c r="O119"/>
  <c r="D187"/>
  <c r="K170"/>
  <c r="Q30" i="20"/>
  <c r="I82" i="21"/>
  <c r="K152" i="22"/>
  <c r="I16"/>
  <c r="S123" i="19"/>
  <c r="I135" i="22"/>
  <c r="N97"/>
  <c r="C159"/>
  <c r="B182"/>
  <c r="J100"/>
  <c r="C98" i="20"/>
  <c r="K4" i="22"/>
  <c r="K148" i="20"/>
  <c r="J25" i="22"/>
  <c r="H205"/>
  <c r="T171"/>
  <c r="N156" i="20"/>
  <c r="G183" i="22"/>
  <c r="H120"/>
  <c r="N152"/>
  <c r="B208"/>
  <c r="J77" i="20"/>
  <c r="T168" i="21"/>
  <c r="H195" i="22"/>
  <c r="O131"/>
  <c r="I62"/>
  <c r="G17" i="20"/>
  <c r="A139" i="22"/>
  <c r="Q156"/>
  <c r="K18"/>
  <c r="R151" i="20"/>
  <c r="M196" i="22"/>
  <c r="C186"/>
  <c r="A165"/>
  <c r="D174" i="21"/>
  <c r="J105"/>
  <c r="A78" i="22"/>
  <c r="P97" i="21"/>
  <c r="S162" i="22"/>
  <c r="N175"/>
  <c r="R155" i="21"/>
  <c r="L194"/>
  <c r="E23" i="20"/>
  <c r="A82"/>
  <c r="D111"/>
  <c r="E61" i="22"/>
  <c r="S145"/>
  <c r="G178" i="21"/>
  <c r="P31" i="22"/>
  <c r="C120"/>
  <c r="H208"/>
  <c r="T22"/>
  <c r="G31"/>
  <c r="J47" i="21"/>
  <c r="F83" i="22"/>
  <c r="A94"/>
  <c r="I48"/>
  <c r="T201" i="20"/>
  <c r="P69"/>
  <c r="I151" i="21"/>
  <c r="B134" i="22"/>
  <c r="L181" i="20"/>
  <c r="N107" i="19"/>
  <c r="B165" i="22"/>
  <c r="L142" i="19"/>
  <c r="B7"/>
  <c r="K60" i="21"/>
  <c r="P202"/>
  <c r="J143" i="22"/>
  <c r="B207"/>
  <c r="T153"/>
  <c r="P182"/>
  <c r="O63" i="21"/>
  <c r="D154" i="22"/>
  <c r="T80" i="21"/>
  <c r="O42" i="22"/>
  <c r="A9"/>
  <c r="M29"/>
  <c r="C23"/>
  <c r="B34" i="21"/>
  <c r="F94"/>
  <c r="S191"/>
  <c r="H74" i="22"/>
  <c r="I129"/>
  <c r="L23"/>
  <c r="P73"/>
  <c r="O68"/>
  <c r="S76"/>
  <c r="T189"/>
  <c r="E183"/>
  <c r="E194"/>
  <c r="E205"/>
  <c r="L117"/>
  <c r="I203"/>
  <c r="P160"/>
  <c r="M204"/>
  <c r="O190"/>
  <c r="L71"/>
  <c r="N167"/>
  <c r="O145" i="20"/>
  <c r="I103" i="22"/>
  <c r="I12" i="18"/>
  <c r="D82" i="19"/>
  <c r="G49" i="16"/>
  <c r="C164" i="22"/>
  <c r="S134" i="21"/>
  <c r="I92"/>
  <c r="J127" i="20"/>
  <c r="R173" i="22"/>
  <c r="H68"/>
  <c r="K20" i="21"/>
  <c r="Q167" i="17"/>
  <c r="D151" i="19"/>
  <c r="O122" i="21"/>
  <c r="O184" i="18"/>
  <c r="L12" i="21"/>
  <c r="H51" i="22"/>
  <c r="E168"/>
  <c r="O52" i="18"/>
  <c r="N125" i="16"/>
  <c r="O38" i="21"/>
  <c r="Q161"/>
  <c r="J93" i="18"/>
  <c r="T116" i="21"/>
  <c r="M155" i="22"/>
  <c r="J164"/>
  <c r="L117" i="17"/>
  <c r="A41" i="15"/>
  <c r="I127" i="17"/>
  <c r="H67" i="21"/>
  <c r="A39" i="20"/>
  <c r="B177" i="22"/>
  <c r="N108"/>
  <c r="K149"/>
  <c r="G94"/>
  <c r="T160"/>
  <c r="O178"/>
  <c r="E13" i="21"/>
  <c r="Q84" i="22"/>
  <c r="D166" i="21"/>
  <c r="S55" i="22"/>
  <c r="P36" i="20"/>
  <c r="I76"/>
  <c r="C154" i="22"/>
  <c r="G153"/>
  <c r="R74"/>
  <c r="T122"/>
  <c r="C108" i="19"/>
  <c r="F65" i="22"/>
  <c r="L84"/>
  <c r="B192"/>
  <c r="I65"/>
  <c r="O58" i="20"/>
  <c r="I146" i="22"/>
  <c r="C208"/>
  <c r="F147"/>
  <c r="M132"/>
  <c r="G86"/>
  <c r="O159" i="21"/>
  <c r="Q37"/>
  <c r="R115" i="22"/>
  <c r="Q105"/>
  <c r="L110"/>
  <c r="J51" i="20"/>
  <c r="F188" i="22"/>
  <c r="F189" i="21"/>
  <c r="S207" i="18"/>
  <c r="A94" i="21"/>
  <c r="H121" i="20"/>
  <c r="L156" i="21"/>
  <c r="C199" i="22"/>
  <c r="J123"/>
  <c r="G97"/>
  <c r="O150" i="19"/>
  <c r="N19" i="21"/>
  <c r="Q178"/>
  <c r="C79" i="8"/>
  <c r="S151" i="22"/>
  <c r="L104"/>
  <c r="A48" i="18"/>
  <c r="F184" i="22"/>
  <c r="R102" i="19"/>
  <c r="C13" i="22"/>
  <c r="F83" i="19"/>
  <c r="P133" i="17"/>
  <c r="K107" i="21"/>
  <c r="S183" i="20"/>
  <c r="O17"/>
  <c r="P77" i="21"/>
  <c r="P66" i="22"/>
  <c r="O144" i="15"/>
  <c r="B22" i="22"/>
  <c r="F143" i="20"/>
  <c r="E193" i="17"/>
  <c r="G191" i="22"/>
  <c r="J163" i="13"/>
  <c r="K113" i="18"/>
  <c r="F66" i="22"/>
  <c r="M160" i="21"/>
  <c r="H139"/>
  <c r="R86"/>
  <c r="Q63"/>
  <c r="K69" i="22"/>
  <c r="P112"/>
  <c r="G95" i="21"/>
  <c r="D97" i="22"/>
  <c r="M33"/>
  <c r="T84"/>
  <c r="A151"/>
  <c r="L133"/>
  <c r="H73"/>
  <c r="E156" i="21"/>
  <c r="Q197" i="22"/>
  <c r="J22" i="21"/>
  <c r="I185" i="22"/>
  <c r="B116"/>
  <c r="A72" i="12"/>
  <c r="S90" i="22"/>
  <c r="S92"/>
  <c r="R198" i="19"/>
  <c r="A196" i="21"/>
  <c r="N121" i="22"/>
  <c r="L184" i="21"/>
  <c r="T25" i="19"/>
  <c r="L52" i="21"/>
  <c r="L178"/>
  <c r="S158" i="22"/>
  <c r="I137"/>
  <c r="A74"/>
  <c r="H81" i="21"/>
  <c r="L69" i="20"/>
  <c r="M99" i="21"/>
  <c r="M65" i="22"/>
  <c r="A153" i="21"/>
  <c r="J11"/>
  <c r="G125" i="20"/>
  <c r="P34" i="22"/>
  <c r="A17" i="19"/>
  <c r="P136" i="22"/>
  <c r="F176" i="21"/>
  <c r="H171"/>
  <c r="F203" i="22"/>
  <c r="M6" i="16"/>
  <c r="R12" i="22"/>
  <c r="D34" i="20"/>
  <c r="O83" i="22"/>
  <c r="L37"/>
  <c r="A66" i="21"/>
  <c r="Q116"/>
  <c r="F101" i="18"/>
  <c r="N207" i="21"/>
  <c r="A161"/>
  <c r="N149"/>
  <c r="P149" i="22"/>
  <c r="E24" i="19"/>
  <c r="R3" i="22"/>
  <c r="L100"/>
  <c r="T160" i="19"/>
  <c r="E165" i="21"/>
  <c r="E182" i="20"/>
  <c r="J178" i="22"/>
  <c r="G110" i="20"/>
  <c r="N104" i="22"/>
  <c r="F136" i="21"/>
  <c r="T119" i="22"/>
  <c r="Q183"/>
  <c r="G190"/>
  <c r="P132" i="21"/>
  <c r="P130" i="22"/>
  <c r="K115" i="20"/>
  <c r="Q120" i="22"/>
  <c r="N44" i="21"/>
  <c r="R184" i="19"/>
  <c r="A112" i="22"/>
  <c r="I194" i="16"/>
  <c r="M95" i="19"/>
  <c r="S38" i="22"/>
  <c r="C196"/>
  <c r="R98" i="21"/>
  <c r="N204" i="19"/>
  <c r="L147"/>
  <c r="J107" i="22"/>
  <c r="D75" i="21"/>
  <c r="J75" i="22"/>
  <c r="O126"/>
  <c r="J49" i="19"/>
  <c r="F169"/>
  <c r="B92" i="22"/>
  <c r="D192" i="21"/>
  <c r="A57"/>
  <c r="M153" i="9"/>
  <c r="E122" i="21"/>
  <c r="K128"/>
  <c r="N165"/>
  <c r="K125"/>
  <c r="L80" i="22"/>
  <c r="L152" i="21"/>
  <c r="L104"/>
  <c r="S153"/>
  <c r="P95" i="22"/>
  <c r="I86"/>
  <c r="D107" i="17"/>
  <c r="B154" i="21"/>
  <c r="S107"/>
  <c r="F104" i="22"/>
  <c r="E58"/>
  <c r="E162"/>
  <c r="R60" i="20"/>
  <c r="K199"/>
  <c r="N42" i="22"/>
  <c r="P47"/>
  <c r="L75" i="17"/>
  <c r="L194" i="22"/>
  <c r="R95" i="18"/>
  <c r="P137" i="20"/>
  <c r="J67"/>
  <c r="N144" i="21"/>
  <c r="G103" i="22"/>
  <c r="O195" i="8"/>
  <c r="T134" i="19"/>
  <c r="C156" i="21"/>
  <c r="A34" i="20"/>
  <c r="J192" i="21"/>
  <c r="H119" i="22"/>
  <c r="B189" i="18"/>
  <c r="G163" i="22"/>
  <c r="D125" i="19"/>
  <c r="A87"/>
  <c r="T173" i="21"/>
  <c r="I83" i="22"/>
  <c r="H116" i="20"/>
  <c r="T138" i="22"/>
  <c r="N46" i="21"/>
  <c r="E135" i="22"/>
  <c r="N96"/>
  <c r="A103"/>
  <c r="A96" i="21"/>
  <c r="N162" i="17"/>
  <c r="F199" i="21"/>
  <c r="E96" i="13"/>
  <c r="B119" i="22"/>
  <c r="L152"/>
  <c r="M147"/>
  <c r="L91"/>
  <c r="B156"/>
  <c r="S81"/>
  <c r="G203" i="19"/>
  <c r="E160" i="21"/>
  <c r="N130" i="22"/>
  <c r="I14"/>
  <c r="H60"/>
  <c r="C28" i="20"/>
  <c r="G42"/>
  <c r="O166" i="21"/>
  <c r="T156"/>
  <c r="T125" i="17"/>
  <c r="H154" i="22"/>
  <c r="B26" i="21"/>
  <c r="J155" i="22"/>
  <c r="L120"/>
  <c r="E39"/>
  <c r="D39"/>
  <c r="P195" i="19"/>
  <c r="Q166" i="15"/>
  <c r="L5" i="20"/>
  <c r="N148"/>
  <c r="H25" i="22"/>
  <c r="J165" i="17"/>
  <c r="K56" i="22"/>
  <c r="J179" i="21"/>
  <c r="T77"/>
  <c r="T105" i="20"/>
  <c r="N177"/>
  <c r="A47" i="19"/>
  <c r="B200" i="14"/>
  <c r="A113" i="22"/>
  <c r="O142" i="21"/>
  <c r="B105"/>
  <c r="R73"/>
  <c r="M90" i="20"/>
  <c r="D197" i="13"/>
  <c r="M163" i="22"/>
  <c r="D78" i="18"/>
  <c r="A33" i="21"/>
  <c r="J162" i="19"/>
  <c r="E120" i="22"/>
  <c r="T67"/>
  <c r="P18" i="18"/>
  <c r="C121" i="19"/>
  <c r="S172" i="22"/>
  <c r="E126" i="21"/>
  <c r="C121" i="22"/>
  <c r="E26"/>
  <c r="C114"/>
  <c r="Q66" i="19"/>
  <c r="O206"/>
  <c r="A193"/>
  <c r="T113" i="22"/>
  <c r="A175"/>
  <c r="H76"/>
  <c r="Q191" i="21"/>
  <c r="P178" i="19"/>
  <c r="F35" i="22"/>
  <c r="F90"/>
  <c r="Q11" i="21"/>
  <c r="R132"/>
  <c r="I196" i="22"/>
  <c r="H113"/>
  <c r="Q71" i="21"/>
  <c r="K152"/>
  <c r="H88" i="22"/>
  <c r="R146" i="20"/>
  <c r="S89" i="10"/>
  <c r="S129" i="21"/>
  <c r="T7" i="20"/>
  <c r="J146" i="22"/>
  <c r="E146" i="20"/>
  <c r="A77" i="19"/>
  <c r="A63" i="21"/>
  <c r="G83" i="15"/>
  <c r="K154" i="22"/>
  <c r="B145" i="19"/>
  <c r="A11" i="18"/>
  <c r="I76"/>
  <c r="C111" i="22"/>
  <c r="I76" i="21"/>
  <c r="P134" i="22"/>
  <c r="M117" i="21"/>
  <c r="A32" i="22"/>
  <c r="B14" i="21"/>
  <c r="E101" i="10"/>
  <c r="H185" i="21"/>
  <c r="H149" i="19"/>
  <c r="B206" i="21"/>
  <c r="L69"/>
  <c r="N203" i="22"/>
  <c r="T20"/>
  <c r="G74"/>
  <c r="H81"/>
  <c r="K96"/>
  <c r="F192" i="18"/>
  <c r="E152" i="21"/>
  <c r="N129" i="22"/>
  <c r="B184"/>
  <c r="O122" i="20"/>
  <c r="C174" i="22"/>
  <c r="K17" i="19"/>
  <c r="K24" i="21"/>
  <c r="D154"/>
  <c r="L191"/>
  <c r="K80" i="22"/>
  <c r="J177"/>
  <c r="E38"/>
  <c r="F75" i="19"/>
  <c r="T143" i="20"/>
  <c r="K88" i="22"/>
  <c r="L154"/>
  <c r="O180"/>
  <c r="P66" i="19"/>
  <c r="O104" i="21"/>
  <c r="B161"/>
  <c r="A92" i="22"/>
  <c r="P166"/>
  <c r="H26" i="21"/>
  <c r="Q139"/>
  <c r="J203" i="22"/>
  <c r="G126" i="20"/>
  <c r="P189"/>
  <c r="R171" i="21"/>
  <c r="O140" i="22"/>
  <c r="L39"/>
  <c r="B86" i="20"/>
  <c r="S125" i="21"/>
  <c r="M123" i="22"/>
  <c r="S18" i="21"/>
  <c r="F98" i="20"/>
  <c r="G144" i="21"/>
  <c r="G11" i="19"/>
  <c r="H87" i="21"/>
  <c r="G130"/>
  <c r="O46" i="22"/>
  <c r="A43" i="20"/>
  <c r="C88" i="18"/>
  <c r="P180" i="22"/>
  <c r="A188" i="21"/>
  <c r="E70"/>
  <c r="S154" i="19"/>
  <c r="P128" i="18"/>
  <c r="J52" i="22"/>
  <c r="C168" i="21"/>
  <c r="B11" i="16"/>
  <c r="P167" i="21"/>
  <c r="J34"/>
  <c r="G123"/>
  <c r="A173" i="20"/>
  <c r="M89" i="19"/>
  <c r="B66" i="22"/>
  <c r="E27" i="21"/>
  <c r="P92" i="22"/>
  <c r="I158" i="17"/>
  <c r="P140" i="22"/>
  <c r="E184" i="19"/>
  <c r="P47" i="21"/>
  <c r="M146" i="22"/>
  <c r="S68" i="8"/>
  <c r="P145" i="22"/>
  <c r="E141"/>
  <c r="G73"/>
  <c r="R142" i="21"/>
  <c r="K6" i="20"/>
  <c r="F36" i="17"/>
  <c r="N19" i="19"/>
  <c r="I138" i="21"/>
  <c r="T65"/>
  <c r="J44" i="22"/>
  <c r="T135" i="19"/>
  <c r="Q33" i="20"/>
  <c r="O209" i="21"/>
  <c r="L151" i="18"/>
  <c r="H104" i="21"/>
  <c r="C172" i="18"/>
  <c r="I160" i="21"/>
  <c r="O8" i="22"/>
  <c r="I181" i="21"/>
  <c r="S44"/>
  <c r="H167" i="22"/>
  <c r="O201" i="19"/>
  <c r="C91" i="20"/>
  <c r="N17" i="21"/>
  <c r="H163" i="22"/>
  <c r="D167" i="21"/>
  <c r="R26" i="20"/>
  <c r="K59" i="21"/>
  <c r="A125"/>
  <c r="B4" i="19"/>
  <c r="N158" i="22"/>
  <c r="J126"/>
  <c r="P76" i="21"/>
  <c r="T58" i="22"/>
  <c r="O204" i="21"/>
  <c r="Q142" i="22"/>
  <c r="T159"/>
  <c r="F188" i="21"/>
  <c r="G61" i="22"/>
  <c r="T207"/>
  <c r="C22"/>
  <c r="B39" i="21"/>
  <c r="O113"/>
  <c r="O153"/>
  <c r="H173"/>
  <c r="A120"/>
  <c r="A177" i="19"/>
  <c r="N8" i="22"/>
  <c r="T35" i="21"/>
  <c r="I42"/>
  <c r="J53" i="22"/>
  <c r="I202" i="17"/>
  <c r="D28" i="21"/>
  <c r="S69" i="22"/>
  <c r="M59"/>
  <c r="Q45" i="21"/>
  <c r="P208" i="20"/>
  <c r="E22"/>
  <c r="J107" i="19"/>
  <c r="B11" i="21"/>
  <c r="P98" i="17"/>
  <c r="G49" i="21"/>
  <c r="L33"/>
  <c r="M186"/>
  <c r="B2" i="22"/>
  <c r="I118" i="21"/>
  <c r="N127"/>
  <c r="B18" i="19"/>
  <c r="A23" i="22"/>
  <c r="B85"/>
  <c r="F149" i="19"/>
  <c r="I176" i="17"/>
  <c r="D186" i="22"/>
  <c r="M38"/>
  <c r="N184"/>
  <c r="Q133"/>
  <c r="T102" i="17"/>
  <c r="A119" i="20"/>
  <c r="G75"/>
  <c r="Q87" i="15"/>
  <c r="P158" i="20"/>
  <c r="M138" i="22"/>
  <c r="N7"/>
  <c r="M139"/>
  <c r="P87"/>
  <c r="E67"/>
  <c r="B80" i="21"/>
  <c r="K59" i="15"/>
  <c r="M66" i="22"/>
  <c r="N153" i="19"/>
  <c r="J109" i="22"/>
  <c r="F207" i="20"/>
  <c r="Q181" i="22"/>
  <c r="N101" i="21"/>
  <c r="F23"/>
  <c r="L33" i="20"/>
  <c r="D200" i="19"/>
  <c r="E115" i="22"/>
  <c r="R22"/>
  <c r="A196" i="20"/>
  <c r="E8"/>
  <c r="A118" i="22"/>
  <c r="P188" i="21"/>
  <c r="R17"/>
  <c r="C138" i="22"/>
  <c r="M99"/>
  <c r="O30"/>
  <c r="F9"/>
  <c r="P154" i="21"/>
  <c r="S140" i="22"/>
  <c r="Q132" i="21"/>
  <c r="D163"/>
  <c r="D155" i="22"/>
  <c r="G152" i="19"/>
  <c r="R97" i="18"/>
  <c r="Q184"/>
  <c r="E45" i="22"/>
  <c r="E103" i="19"/>
  <c r="L180" i="20"/>
  <c r="G184" i="22"/>
  <c r="G172" i="21"/>
  <c r="L77" i="22"/>
  <c r="O62"/>
  <c r="I60" i="21"/>
  <c r="G66" i="15"/>
  <c r="M178" i="21"/>
  <c r="S94" i="20"/>
  <c r="B170" i="19"/>
  <c r="P144" i="22"/>
  <c r="H123"/>
  <c r="D12" i="20"/>
  <c r="L117"/>
  <c r="H172" i="18"/>
  <c r="M158" i="21"/>
  <c r="C116" i="22"/>
  <c r="Q107"/>
  <c r="G55"/>
  <c r="T3" i="20"/>
  <c r="K193" i="22"/>
  <c r="R93" i="21"/>
  <c r="T159" i="18"/>
  <c r="P18" i="20"/>
  <c r="H186" i="21"/>
  <c r="C23"/>
  <c r="D103" i="22"/>
  <c r="K104" i="21"/>
  <c r="R93" i="22"/>
  <c r="Q187" i="20"/>
  <c r="J129" i="18"/>
  <c r="G15" i="22"/>
  <c r="G13"/>
  <c r="I58" i="15"/>
  <c r="M62" i="22"/>
  <c r="O197" i="21"/>
  <c r="B114" i="22"/>
  <c r="F93"/>
  <c r="B116" i="21"/>
  <c r="A73" i="19"/>
  <c r="Q205" i="21"/>
  <c r="H57"/>
  <c r="S111" i="16"/>
  <c r="I209" i="22"/>
  <c r="M91" i="21"/>
  <c r="N191" i="22"/>
  <c r="E54"/>
  <c r="A146" i="18"/>
  <c r="O165" i="16"/>
  <c r="M133" i="21"/>
  <c r="H65" i="20"/>
  <c r="L4" i="22"/>
  <c r="E95" i="16"/>
  <c r="R170" i="22"/>
  <c r="C186" i="21"/>
  <c r="E152" i="22"/>
  <c r="T127" i="20"/>
  <c r="M88" i="22"/>
  <c r="I21"/>
  <c r="K145" i="21"/>
  <c r="E167" i="20"/>
  <c r="J33" i="22"/>
  <c r="L101"/>
  <c r="A57" i="20"/>
  <c r="D65"/>
  <c r="O63" i="22"/>
  <c r="C119" i="18"/>
  <c r="H40"/>
  <c r="Q206"/>
  <c r="E153" i="22"/>
  <c r="B152"/>
  <c r="C57"/>
  <c r="P79"/>
  <c r="C128" i="20"/>
  <c r="O158"/>
  <c r="J98" i="22"/>
  <c r="O18"/>
  <c r="T171" i="21"/>
  <c r="R154" i="22"/>
  <c r="C46" i="20"/>
  <c r="F183" i="21"/>
  <c r="L97" i="22"/>
  <c r="I170"/>
  <c r="E202" i="21"/>
  <c r="B17" i="19"/>
  <c r="F6" i="22"/>
  <c r="K182"/>
  <c r="J67"/>
  <c r="T70"/>
  <c r="Q163"/>
  <c r="L119" i="21"/>
  <c r="P68" i="10"/>
  <c r="A169" i="22"/>
  <c r="J36" i="20"/>
  <c r="R120" i="19"/>
  <c r="T91" i="13"/>
  <c r="D18" i="22"/>
  <c r="S127" i="21"/>
  <c r="R16" i="19"/>
  <c r="O44" i="20"/>
  <c r="N157" i="22"/>
  <c r="J50" i="21"/>
  <c r="A208" i="22"/>
  <c r="M37"/>
  <c r="G128"/>
  <c r="S180"/>
  <c r="O135" i="21"/>
  <c r="O203"/>
  <c r="T21" i="20"/>
  <c r="I10" i="22"/>
  <c r="L171"/>
  <c r="N16"/>
  <c r="M83"/>
  <c r="A87"/>
  <c r="N67"/>
  <c r="T110"/>
  <c r="R133" i="21"/>
  <c r="N93"/>
  <c r="E43"/>
  <c r="F97" i="22"/>
  <c r="Q35" i="19"/>
  <c r="Q68" i="22"/>
  <c r="M68"/>
  <c r="G192" i="21"/>
  <c r="H182" i="22"/>
  <c r="Q161" i="17"/>
  <c r="H40" i="21"/>
  <c r="N74" i="22"/>
  <c r="Q140" i="21"/>
  <c r="J202" i="20"/>
  <c r="T164" i="22"/>
  <c r="Q15"/>
  <c r="F134" i="19"/>
  <c r="S152" i="22"/>
  <c r="M141"/>
  <c r="E4"/>
  <c r="F173" i="21"/>
  <c r="I9"/>
  <c r="I156" i="18"/>
  <c r="H29" i="21"/>
  <c r="M97" i="22"/>
  <c r="O14"/>
  <c r="L121" i="21"/>
  <c r="N57"/>
  <c r="A49" i="22"/>
  <c r="Q81" i="19"/>
  <c r="S176" i="22"/>
  <c r="O57" i="19"/>
  <c r="J37" i="21"/>
  <c r="T50" i="22"/>
  <c r="G209" i="21"/>
  <c r="S60" i="20"/>
  <c r="J151" i="18"/>
  <c r="L53" i="21"/>
  <c r="Q18"/>
  <c r="H79"/>
  <c r="M89" i="22"/>
  <c r="A133" i="19"/>
  <c r="C202" i="20"/>
  <c r="C93" i="22"/>
  <c r="I60"/>
  <c r="T154"/>
  <c r="N135"/>
  <c r="I97" i="16"/>
  <c r="L167" i="22"/>
  <c r="Q175" i="17"/>
  <c r="R178" i="22"/>
  <c r="L193"/>
  <c r="S20" i="21"/>
  <c r="N117" i="22"/>
  <c r="N207" i="17"/>
  <c r="G21" i="22"/>
  <c r="I149" i="20"/>
  <c r="E147"/>
  <c r="M196"/>
  <c r="B73" i="21"/>
  <c r="K142" i="20"/>
  <c r="O116" i="22"/>
  <c r="J21" i="21"/>
  <c r="N189" i="20"/>
  <c r="K161"/>
  <c r="J121"/>
  <c r="H13" i="21"/>
  <c r="T175"/>
  <c r="M97"/>
  <c r="L132"/>
  <c r="A55" i="22"/>
  <c r="H72"/>
  <c r="D145" i="21"/>
  <c r="M162" i="17"/>
  <c r="P118" i="21"/>
  <c r="T28" i="22"/>
  <c r="E76"/>
  <c r="E27"/>
  <c r="J40"/>
  <c r="L103"/>
  <c r="K16"/>
  <c r="P184" i="20"/>
  <c r="P110" i="21"/>
  <c r="S182"/>
  <c r="N32" i="22"/>
  <c r="H142"/>
  <c r="A73"/>
  <c r="K159" i="20"/>
  <c r="M194"/>
  <c r="F64" i="18"/>
  <c r="B115" i="22"/>
  <c r="C18" i="20"/>
  <c r="K133" i="21"/>
  <c r="K45" i="20"/>
  <c r="N74" i="21"/>
  <c r="P28" i="17"/>
  <c r="C72" i="21"/>
  <c r="J152"/>
  <c r="S161" i="22"/>
  <c r="F150"/>
  <c r="S76" i="21"/>
  <c r="D110" i="22"/>
  <c r="A61" i="21"/>
  <c r="P149" i="20"/>
  <c r="Q177" i="14"/>
  <c r="K188" i="22"/>
  <c r="O46" i="21"/>
  <c r="J115" i="22"/>
  <c r="E156" i="20"/>
  <c r="G9"/>
  <c r="N205"/>
  <c r="G88" i="21"/>
  <c r="E104" i="22"/>
  <c r="G193" i="21"/>
  <c r="S166" i="20"/>
  <c r="I35" i="21"/>
  <c r="H77" i="22"/>
  <c r="Q209"/>
  <c r="D184" i="20"/>
  <c r="P133" i="21"/>
  <c r="R185" i="22"/>
  <c r="F26"/>
  <c r="O150" i="20"/>
  <c r="Q50" i="21"/>
  <c r="R14"/>
  <c r="G136" i="20"/>
  <c r="J133" i="18"/>
  <c r="G189" i="19"/>
  <c r="P107" i="16"/>
  <c r="F143" i="17"/>
  <c r="P70" i="20"/>
  <c r="N6" i="22"/>
  <c r="N73" i="17"/>
  <c r="F62" i="21"/>
  <c r="N200"/>
  <c r="D91" i="22"/>
  <c r="F167" i="18"/>
  <c r="D39" i="20"/>
  <c r="E92" i="21"/>
  <c r="J123"/>
  <c r="H37" i="22"/>
  <c r="Q155"/>
  <c r="L69"/>
  <c r="R209" i="21"/>
  <c r="F128"/>
  <c r="E80" i="20"/>
  <c r="S153" i="22"/>
  <c r="B113" i="21"/>
  <c r="T91"/>
  <c r="O164" i="22"/>
  <c r="T129" i="20"/>
  <c r="C125" i="18"/>
  <c r="M52" i="22"/>
  <c r="M116" i="20"/>
  <c r="E88"/>
  <c r="F107" i="22"/>
  <c r="F187" i="15"/>
  <c r="S94" i="22"/>
  <c r="B75" i="20"/>
  <c r="O43"/>
  <c r="G191" i="21"/>
  <c r="G145" i="22"/>
  <c r="O151" i="21"/>
  <c r="J173" i="20"/>
  <c r="A8" i="18"/>
  <c r="T9" i="22"/>
  <c r="R166"/>
  <c r="N35"/>
  <c r="N95"/>
  <c r="C138" i="19"/>
  <c r="H14" i="20"/>
  <c r="F49" i="22"/>
  <c r="N201" i="21"/>
  <c r="G85"/>
  <c r="H202" i="22"/>
  <c r="T167" i="21"/>
  <c r="E143"/>
  <c r="N109" i="20"/>
  <c r="S186"/>
  <c r="N143" i="19"/>
  <c r="Q201" i="22"/>
  <c r="I175"/>
  <c r="E174"/>
  <c r="G145" i="21"/>
  <c r="R150" i="20"/>
  <c r="H195" i="21"/>
  <c r="H82" i="22"/>
  <c r="C66"/>
  <c r="J22" i="19"/>
  <c r="D101" i="21"/>
  <c r="O128" i="22"/>
  <c r="C205" i="15"/>
  <c r="N92" i="19"/>
  <c r="F131" i="22"/>
  <c r="A202" i="20"/>
  <c r="I169" i="22"/>
  <c r="C132" i="21"/>
  <c r="I129" i="20"/>
  <c r="N194" i="22"/>
  <c r="G121" i="21"/>
  <c r="C83" i="20"/>
  <c r="D103"/>
  <c r="Q149" i="19"/>
  <c r="C21" i="18"/>
  <c r="S184" i="20"/>
  <c r="J201" i="21"/>
  <c r="N55" i="19"/>
  <c r="J148" i="22"/>
  <c r="E36"/>
  <c r="A21" i="20"/>
  <c r="J141" i="21"/>
  <c r="G75" i="22"/>
  <c r="E146" i="21"/>
  <c r="G130" i="22"/>
  <c r="M171"/>
  <c r="E173" i="17"/>
  <c r="B178" i="18"/>
  <c r="B189" i="22"/>
  <c r="L172" i="19"/>
  <c r="B162" i="21"/>
  <c r="D120" i="22"/>
  <c r="B36" i="20"/>
  <c r="L148" i="22"/>
  <c r="B109"/>
  <c r="A123" i="21"/>
  <c r="S39" i="22"/>
  <c r="F20"/>
  <c r="N7" i="21"/>
  <c r="T115"/>
  <c r="R50" i="22"/>
  <c r="K74" i="21"/>
  <c r="C85" i="19"/>
  <c r="I19" i="22"/>
  <c r="G105"/>
  <c r="N139" i="21"/>
  <c r="Q188" i="22"/>
  <c r="B137"/>
  <c r="G69" i="21"/>
  <c r="Q11" i="22"/>
  <c r="C198" i="21"/>
  <c r="N207" i="22"/>
  <c r="D51"/>
  <c r="T8"/>
  <c r="L62"/>
  <c r="H43" i="17"/>
  <c r="O108" i="22"/>
  <c r="T49"/>
  <c r="D40" i="20"/>
  <c r="B204" i="18"/>
  <c r="E75" i="22"/>
  <c r="T185" i="21"/>
  <c r="O136" i="18"/>
  <c r="H181" i="22"/>
  <c r="M9" i="16"/>
  <c r="L174" i="21"/>
  <c r="H160"/>
  <c r="Q143" i="18"/>
  <c r="L17"/>
  <c r="B71" i="22"/>
  <c r="J207"/>
  <c r="A168" i="21"/>
  <c r="O138"/>
  <c r="J50" i="19"/>
  <c r="G176" i="20"/>
  <c r="A157"/>
  <c r="F170"/>
  <c r="Q182" i="21"/>
  <c r="D113" i="22"/>
  <c r="N108" i="21"/>
  <c r="T29"/>
  <c r="Q35"/>
  <c r="B178" i="19"/>
  <c r="C122" i="21"/>
  <c r="A41"/>
  <c r="D122" i="22"/>
  <c r="H169" i="21"/>
  <c r="D156" i="22"/>
  <c r="G172"/>
  <c r="L71" i="21"/>
  <c r="S99"/>
  <c r="T25" i="22"/>
  <c r="A25" i="21"/>
  <c r="A39" i="22"/>
  <c r="P131" i="20"/>
  <c r="O80" i="22"/>
  <c r="O184"/>
  <c r="A146"/>
  <c r="S159" i="17"/>
  <c r="G198" i="21"/>
  <c r="H191" i="19"/>
  <c r="N113" i="18"/>
  <c r="H92" i="22"/>
  <c r="K142" i="19"/>
  <c r="G12" i="21"/>
  <c r="E96" i="22"/>
  <c r="F196" i="21"/>
  <c r="T65" i="20"/>
  <c r="P185" i="21"/>
  <c r="N174"/>
  <c r="K197"/>
  <c r="T53" i="20"/>
  <c r="F29" i="22"/>
  <c r="T11"/>
  <c r="R158" i="21"/>
  <c r="N40"/>
  <c r="O138" i="22"/>
  <c r="Q166" i="21"/>
  <c r="A57" i="22"/>
  <c r="M2"/>
  <c r="M173"/>
  <c r="P14" i="20"/>
  <c r="T24" i="22"/>
  <c r="M161"/>
  <c r="B206"/>
  <c r="L85" i="21"/>
  <c r="T77" i="22"/>
  <c r="K91" i="20"/>
  <c r="H143" i="22"/>
  <c r="G73" i="21"/>
  <c r="C175" i="22"/>
  <c r="I25" i="21"/>
  <c r="M22" i="20"/>
  <c r="H85" i="15"/>
  <c r="H93" i="22"/>
  <c r="J17" i="18"/>
  <c r="J200" i="21"/>
  <c r="A60" i="18"/>
  <c r="A159" i="22"/>
  <c r="Q204" i="21"/>
  <c r="T94"/>
  <c r="O33" i="20"/>
  <c r="D200" i="21"/>
  <c r="I111" i="22"/>
  <c r="C109" i="21"/>
  <c r="O56" i="22"/>
  <c r="G126" i="21"/>
  <c r="T96" i="19"/>
  <c r="C131"/>
  <c r="D180" i="22"/>
  <c r="P147" i="16"/>
  <c r="F36" i="21"/>
  <c r="N179"/>
  <c r="R107"/>
  <c r="F124"/>
  <c r="L75"/>
  <c r="O116" i="19"/>
  <c r="I173" i="22"/>
  <c r="N100" i="21"/>
  <c r="A131" i="20"/>
  <c r="O50"/>
  <c r="O33" i="22"/>
  <c r="G108" i="20"/>
  <c r="I7" i="22"/>
  <c r="D72" i="8"/>
  <c r="G114" i="20"/>
  <c r="G36" i="21"/>
  <c r="K186" i="14"/>
  <c r="P149"/>
  <c r="G14" i="21"/>
  <c r="G111" i="22"/>
  <c r="B10"/>
  <c r="A42"/>
  <c r="D140" i="21"/>
  <c r="A39"/>
  <c r="S66" i="20"/>
  <c r="E125" i="22"/>
  <c r="K193" i="19"/>
  <c r="I55" i="22"/>
  <c r="N184" i="21"/>
  <c r="M199"/>
  <c r="F163"/>
  <c r="G89" i="22"/>
  <c r="F124" i="20"/>
  <c r="I67" i="22"/>
  <c r="B97" i="21"/>
  <c r="C150"/>
  <c r="I36"/>
  <c r="C113" i="18"/>
  <c r="E106" i="22"/>
  <c r="F120" i="21"/>
  <c r="R181" i="22"/>
  <c r="D65" i="21"/>
  <c r="T64" i="20"/>
  <c r="S104" i="21"/>
  <c r="H171" i="17"/>
  <c r="Q149"/>
  <c r="D138" i="21"/>
  <c r="M67"/>
  <c r="G70"/>
  <c r="K142" i="22"/>
  <c r="B187" i="18"/>
  <c r="Q50" i="22"/>
  <c r="I91"/>
  <c r="S138" i="19"/>
  <c r="F201" i="21"/>
  <c r="H4" i="19"/>
  <c r="A122" i="21"/>
  <c r="P155" i="22"/>
  <c r="T186"/>
  <c r="D191" i="20"/>
  <c r="B157" i="22"/>
  <c r="A170" i="19"/>
  <c r="E35"/>
  <c r="M165" i="20"/>
  <c r="K51" i="22"/>
  <c r="F203" i="21"/>
  <c r="E187" i="20"/>
  <c r="M64" i="22"/>
  <c r="G158" i="21"/>
  <c r="B161" i="22"/>
  <c r="H91" i="20"/>
  <c r="C123"/>
  <c r="S130"/>
  <c r="T72"/>
  <c r="C100" i="21"/>
  <c r="Q67" i="22"/>
  <c r="L199" i="21"/>
  <c r="A18"/>
  <c r="S17"/>
  <c r="N57" i="20"/>
  <c r="H65" i="22"/>
  <c r="K148" i="21"/>
  <c r="K129"/>
  <c r="T124" i="22"/>
  <c r="L127"/>
  <c r="I116" i="19"/>
  <c r="H189"/>
  <c r="T149" i="22"/>
  <c r="L150"/>
  <c r="I138"/>
  <c r="T138" i="20"/>
  <c r="D203"/>
  <c r="I73" i="22"/>
  <c r="C198" i="19"/>
  <c r="E5" i="21"/>
  <c r="A164" i="22"/>
  <c r="A117" i="19"/>
  <c r="O60" i="20"/>
  <c r="O51" i="21"/>
  <c r="Q164"/>
  <c r="R19"/>
  <c r="F128" i="22"/>
  <c r="B88" i="21"/>
  <c r="G39" i="20"/>
  <c r="D47" i="22"/>
  <c r="H99"/>
  <c r="O182" i="17"/>
  <c r="A51" i="10"/>
  <c r="H66" i="17"/>
  <c r="J70" i="22"/>
  <c r="M201"/>
  <c r="O29"/>
  <c r="M5" i="21"/>
  <c r="M170"/>
  <c r="M57"/>
  <c r="I90" i="18"/>
  <c r="F208" i="22"/>
  <c r="S4" i="17"/>
  <c r="E20" i="22"/>
  <c r="J73"/>
  <c r="E137" i="19"/>
  <c r="R152" i="22"/>
  <c r="K93" i="18"/>
  <c r="D157" i="22"/>
  <c r="O121" i="21"/>
  <c r="K193"/>
  <c r="M179" i="22"/>
  <c r="M125" i="14"/>
  <c r="H102" i="22"/>
  <c r="L135"/>
  <c r="S12" i="14"/>
  <c r="C180" i="18"/>
  <c r="G170" i="22"/>
  <c r="B50" i="19"/>
  <c r="G151" i="21"/>
  <c r="F129" i="22"/>
  <c r="S90" i="19"/>
  <c r="K27" i="22"/>
  <c r="A170" i="21"/>
  <c r="G132"/>
  <c r="O89" i="22"/>
  <c r="G195" i="19"/>
  <c r="Q138"/>
  <c r="C196" i="17"/>
  <c r="K68" i="16"/>
  <c r="D48" i="22"/>
  <c r="N208" i="21"/>
  <c r="M13" i="22"/>
  <c r="P209"/>
  <c r="G56"/>
  <c r="G28"/>
  <c r="K101" i="21"/>
  <c r="L94" i="17"/>
  <c r="F4" i="10"/>
  <c r="Q103" i="20"/>
  <c r="E42" i="21"/>
  <c r="M141"/>
  <c r="E34" i="20"/>
  <c r="F98" i="22"/>
  <c r="I100"/>
  <c r="A48"/>
  <c r="J58" i="20"/>
  <c r="C7" i="22"/>
  <c r="L32" i="13"/>
  <c r="S67" i="22"/>
  <c r="J153"/>
  <c r="P178" i="20"/>
  <c r="P25" i="22"/>
  <c r="P119" i="17"/>
  <c r="D158" i="22"/>
  <c r="L176" i="19"/>
  <c r="K103" i="22"/>
  <c r="R110"/>
  <c r="T146" i="20"/>
  <c r="E70" i="19"/>
  <c r="J88" i="22"/>
  <c r="J103" i="18"/>
  <c r="Q31" i="21"/>
  <c r="E161" i="20"/>
  <c r="A140"/>
  <c r="R135" i="22"/>
  <c r="Q121"/>
  <c r="B153"/>
  <c r="I79" i="20"/>
  <c r="K180" i="22"/>
  <c r="D69" i="18"/>
  <c r="B60" i="21"/>
  <c r="A13" i="20"/>
  <c r="E52" i="16"/>
  <c r="M71" i="22"/>
  <c r="O72"/>
  <c r="B168" i="15"/>
  <c r="Q93" i="20"/>
  <c r="L178" i="16"/>
  <c r="H90" i="21"/>
  <c r="N42" i="18"/>
  <c r="L123" i="19"/>
  <c r="R207" i="21"/>
  <c r="M42" i="19"/>
  <c r="N3" i="20"/>
  <c r="Q193" i="10"/>
  <c r="M12" i="22"/>
  <c r="L165" i="21"/>
  <c r="Q208" i="20"/>
  <c r="F179"/>
  <c r="P192"/>
  <c r="Q83" i="19"/>
  <c r="N131"/>
  <c r="O48" i="21"/>
  <c r="I103" i="18"/>
  <c r="R42" i="22"/>
  <c r="K98" i="21"/>
  <c r="A198" i="19"/>
  <c r="F72" i="21"/>
  <c r="G122" i="18"/>
  <c r="R73"/>
  <c r="P7" i="21"/>
  <c r="K4" i="13"/>
  <c r="Q201" i="21"/>
  <c r="T204" i="19"/>
  <c r="G154" i="21"/>
  <c r="I157"/>
  <c r="N90" i="18"/>
  <c r="I191" i="15"/>
  <c r="S77" i="19"/>
  <c r="I195" i="12"/>
  <c r="B94" i="22"/>
  <c r="K137" i="20"/>
  <c r="O167" i="22"/>
  <c r="J116"/>
  <c r="B198" i="19"/>
  <c r="C65" i="20"/>
  <c r="B44"/>
  <c r="G20" i="22"/>
  <c r="L26" i="21"/>
  <c r="A181" i="17"/>
  <c r="H154" i="21"/>
  <c r="F141" i="18"/>
  <c r="R147" i="9"/>
  <c r="C16" i="22"/>
  <c r="K19"/>
  <c r="M55" i="19"/>
  <c r="A84" i="20"/>
  <c r="I74" i="19"/>
  <c r="L192" i="22"/>
  <c r="B29"/>
  <c r="Q152"/>
  <c r="M178" i="20"/>
  <c r="N192" i="21"/>
  <c r="J93" i="22"/>
  <c r="N131" i="20"/>
  <c r="M11" i="21"/>
  <c r="C151" i="19"/>
  <c r="C131" i="21"/>
  <c r="I148" i="17"/>
  <c r="F133" i="21"/>
  <c r="L98"/>
  <c r="S20" i="9"/>
  <c r="I84" i="22"/>
  <c r="H193" i="17"/>
  <c r="R192" i="20"/>
  <c r="A180" i="22"/>
  <c r="T187" i="14"/>
  <c r="D98" i="17"/>
  <c r="O19" i="22"/>
  <c r="G135" i="19"/>
  <c r="D201" i="20"/>
  <c r="G199"/>
  <c r="R90"/>
  <c r="E192" i="17"/>
  <c r="P194" i="21"/>
  <c r="I39" i="22"/>
  <c r="N191" i="21"/>
  <c r="E176" i="22"/>
  <c r="V32" i="14"/>
  <c r="K44" i="17"/>
  <c r="J191"/>
  <c r="H97" i="20"/>
  <c r="Q104"/>
  <c r="C29" i="21"/>
  <c r="S159" i="20"/>
  <c r="J83" i="22"/>
  <c r="J61" i="20"/>
  <c r="H71" i="22"/>
  <c r="J112"/>
  <c r="E136" i="20"/>
  <c r="T143" i="21"/>
  <c r="O12" i="22"/>
  <c r="F188" i="19"/>
  <c r="O160" i="22"/>
  <c r="B174"/>
  <c r="D55" i="20"/>
  <c r="D85" i="22"/>
  <c r="M106"/>
  <c r="I12"/>
  <c r="O141" i="21"/>
  <c r="H61" i="19"/>
  <c r="I106" i="22"/>
  <c r="D18" i="18"/>
  <c r="M143" i="19"/>
  <c r="F203" i="20"/>
  <c r="G112" i="22"/>
  <c r="R117"/>
  <c r="E145" i="18"/>
  <c r="A205" i="21"/>
  <c r="D147"/>
  <c r="I74" i="22"/>
  <c r="G62" i="21"/>
  <c r="G95" i="22"/>
  <c r="D7" i="21"/>
  <c r="S9"/>
  <c r="K167"/>
  <c r="F144" i="19"/>
  <c r="J185" i="18"/>
  <c r="K33" i="20"/>
  <c r="R128" i="21"/>
  <c r="O198"/>
  <c r="S5" i="20"/>
  <c r="F88" i="22"/>
  <c r="D30" i="20"/>
  <c r="E73" i="13"/>
  <c r="S188" i="22"/>
  <c r="E55"/>
  <c r="P125" i="21"/>
  <c r="O185"/>
  <c r="B182"/>
  <c r="B6" i="12"/>
  <c r="K131" i="14"/>
  <c r="J65" i="22"/>
  <c r="N136" i="14"/>
  <c r="O147" i="21"/>
  <c r="M57" i="22"/>
  <c r="P51" i="21"/>
  <c r="K64"/>
  <c r="A197" i="17"/>
  <c r="G148" i="21"/>
  <c r="G155" i="20"/>
  <c r="R10" i="22"/>
  <c r="G201" i="18"/>
  <c r="R96" i="19"/>
  <c r="T95" i="22"/>
  <c r="R174" i="21"/>
  <c r="P26" i="15"/>
  <c r="Q135" i="19"/>
  <c r="C81" i="10"/>
  <c r="B66" i="21"/>
  <c r="B30" i="8"/>
  <c r="M117" i="20"/>
  <c r="J11" i="22"/>
  <c r="I68" i="20"/>
  <c r="L158" i="8"/>
  <c r="Q85" i="19"/>
  <c r="M53" i="20"/>
  <c r="B43" i="22"/>
  <c r="C199" i="16"/>
  <c r="L122" i="19"/>
  <c r="D179" i="21"/>
  <c r="R132" i="22"/>
  <c r="K156"/>
  <c r="N149" i="20"/>
  <c r="M51" i="22"/>
  <c r="K119"/>
  <c r="C83" i="19"/>
  <c r="L115" i="10"/>
  <c r="E138" i="21"/>
  <c r="L126" i="22"/>
  <c r="E55" i="20"/>
  <c r="R118" i="19"/>
  <c r="G133" i="20"/>
  <c r="O208" i="22"/>
  <c r="T108" i="20"/>
  <c r="B69" i="21"/>
  <c r="M164" i="19"/>
  <c r="S134" i="22"/>
  <c r="F178" i="20"/>
  <c r="P80"/>
  <c r="H193" i="19"/>
  <c r="R153" i="18"/>
  <c r="T130" i="20"/>
  <c r="D78" i="19"/>
  <c r="F101" i="20"/>
  <c r="E202" i="22"/>
  <c r="G30"/>
  <c r="C60" i="20"/>
  <c r="A2" i="22"/>
  <c r="M53"/>
  <c r="R152" i="20"/>
  <c r="R26" i="22"/>
  <c r="L7" i="21"/>
  <c r="N118" i="22"/>
  <c r="C129" i="21"/>
  <c r="I109" i="22"/>
  <c r="B142" i="19"/>
  <c r="K170" i="21"/>
  <c r="R141" i="22"/>
  <c r="J157" i="21"/>
  <c r="R194" i="18"/>
  <c r="F95" i="22"/>
  <c r="F129" i="18"/>
  <c r="F194" i="22"/>
  <c r="H164" i="17"/>
  <c r="G79" i="21"/>
  <c r="Q75" i="22"/>
  <c r="G77" i="18"/>
  <c r="I111"/>
  <c r="N82" i="22"/>
  <c r="I73" i="17"/>
  <c r="A181" i="21"/>
  <c r="D135" i="22"/>
  <c r="B3" i="18"/>
  <c r="D128" i="20"/>
  <c r="Q30" i="21"/>
  <c r="E156" i="22"/>
  <c r="Q186" i="21"/>
  <c r="A53" i="20"/>
  <c r="B166" i="21"/>
  <c r="R16" i="20"/>
  <c r="N36" i="21"/>
  <c r="T59" i="22"/>
  <c r="B100" i="20"/>
  <c r="O166"/>
  <c r="N91" i="14"/>
  <c r="G78" i="19"/>
  <c r="D14" i="22"/>
  <c r="P10" i="21"/>
  <c r="S142" i="20"/>
  <c r="Q153" i="21"/>
  <c r="T170" i="22"/>
  <c r="N72" i="19"/>
  <c r="Q9" i="17"/>
  <c r="D95" i="22"/>
  <c r="P130" i="20"/>
  <c r="G187"/>
  <c r="P71" i="22"/>
  <c r="A85"/>
  <c r="C43" i="21"/>
  <c r="N154"/>
  <c r="J186" i="20"/>
  <c r="J164" i="18"/>
  <c r="T75" i="22"/>
  <c r="F152" i="21"/>
  <c r="D205" i="18"/>
  <c r="B62" i="22"/>
  <c r="Q100" i="19"/>
  <c r="I71" i="22"/>
  <c r="O91"/>
  <c r="O121" i="18"/>
  <c r="T12" i="19"/>
  <c r="N41" i="22"/>
  <c r="S143" i="17"/>
  <c r="Q138" i="22"/>
  <c r="D143" i="20"/>
  <c r="R123" i="18"/>
  <c r="G107" i="22"/>
  <c r="T181"/>
  <c r="I29"/>
  <c r="Q32" i="12"/>
  <c r="M172" i="21"/>
  <c r="F95" i="20"/>
  <c r="F148" i="18"/>
  <c r="P112" i="21"/>
  <c r="G142" i="22"/>
  <c r="M99" i="20"/>
  <c r="G107" i="21"/>
  <c r="K167" i="15"/>
  <c r="L208" i="20"/>
  <c r="J91" i="21"/>
  <c r="E80" i="22"/>
  <c r="P170" i="21"/>
  <c r="N66" i="22"/>
  <c r="P77" i="20"/>
  <c r="C94" i="22"/>
  <c r="G110" i="19"/>
  <c r="O128" i="21"/>
  <c r="A145" i="18"/>
  <c r="F164" i="17"/>
  <c r="D24" i="21"/>
  <c r="H150" i="22"/>
  <c r="R182" i="21"/>
  <c r="Q183" i="18"/>
  <c r="R4" i="22"/>
  <c r="G55" i="17"/>
  <c r="A20" i="22"/>
  <c r="G67" i="21"/>
  <c r="F161" i="22"/>
  <c r="T182" i="20"/>
  <c r="F54" i="22"/>
  <c r="N103"/>
  <c r="P166" i="20"/>
  <c r="C205" i="21"/>
  <c r="N28"/>
  <c r="P103" i="20"/>
  <c r="G141" i="17"/>
  <c r="J59" i="22"/>
  <c r="E199" i="18"/>
  <c r="S177" i="9"/>
  <c r="S182" i="17"/>
  <c r="F28" i="21"/>
  <c r="G109"/>
  <c r="F129"/>
  <c r="G154" i="20"/>
  <c r="L57" i="22"/>
  <c r="A171" i="20"/>
  <c r="E41"/>
  <c r="C118"/>
  <c r="F170" i="21"/>
  <c r="H156" i="22"/>
  <c r="D158" i="20"/>
  <c r="B140" i="21"/>
  <c r="I149"/>
  <c r="K31" i="20"/>
  <c r="S118" i="22"/>
  <c r="F183"/>
  <c r="L190" i="21"/>
  <c r="D176" i="19"/>
  <c r="I180"/>
  <c r="C92" i="18"/>
  <c r="I64" i="22"/>
  <c r="J12"/>
  <c r="T63"/>
  <c r="D15" i="20"/>
  <c r="C158" i="21"/>
  <c r="H164" i="16"/>
  <c r="H168" i="21"/>
  <c r="F164" i="22"/>
  <c r="C49" i="21"/>
  <c r="E168"/>
  <c r="G143"/>
  <c r="L20" i="13"/>
  <c r="C175" i="18"/>
  <c r="S170" i="22"/>
  <c r="R196" i="10"/>
  <c r="R90" i="18"/>
  <c r="R138" i="21"/>
  <c r="G18" i="20"/>
  <c r="J111" i="21"/>
  <c r="M64" i="14"/>
  <c r="M59" i="20"/>
  <c r="N26" i="22"/>
  <c r="I44"/>
  <c r="D27"/>
  <c r="S189"/>
  <c r="I46"/>
  <c r="B129" i="21"/>
  <c r="C140" i="22"/>
  <c r="A173"/>
  <c r="S135" i="20"/>
  <c r="H115" i="22"/>
  <c r="B67" i="21"/>
  <c r="J38" i="22"/>
  <c r="A111" i="19"/>
  <c r="M4" i="22"/>
  <c r="I57"/>
  <c r="I197" i="21"/>
  <c r="I178" i="22"/>
  <c r="C60" i="21"/>
  <c r="F127" i="22"/>
  <c r="G137" i="10"/>
  <c r="T142" i="22"/>
  <c r="N100" i="20"/>
  <c r="N169" i="21"/>
  <c r="O25" i="22"/>
  <c r="O105"/>
  <c r="R177" i="14"/>
  <c r="M119" i="19"/>
  <c r="N95" i="21"/>
  <c r="F120" i="22"/>
  <c r="M41" i="21"/>
  <c r="R139" i="22"/>
  <c r="N153"/>
  <c r="H109" i="19"/>
  <c r="K36" i="22"/>
  <c r="P192" i="21"/>
  <c r="N16"/>
  <c r="T145" i="20"/>
  <c r="R7" i="21"/>
  <c r="C144"/>
  <c r="E73" i="20"/>
  <c r="H28"/>
  <c r="H176" i="21"/>
  <c r="P21" i="22"/>
  <c r="K85" i="21"/>
  <c r="Q127" i="22"/>
  <c r="E169" i="12"/>
  <c r="A131" i="21"/>
  <c r="E108" i="19"/>
  <c r="L143" i="18"/>
  <c r="P87" i="19"/>
  <c r="T192"/>
  <c r="L121" i="18"/>
  <c r="F192" i="17"/>
  <c r="T70" i="19"/>
  <c r="T43" i="21"/>
  <c r="J87" i="20"/>
  <c r="C142" i="19"/>
  <c r="K84" i="21"/>
  <c r="I192" i="16"/>
  <c r="R59" i="22"/>
  <c r="T195" i="21"/>
  <c r="E61" i="20"/>
  <c r="P55" i="22"/>
  <c r="L103" i="20"/>
  <c r="M150" i="21"/>
  <c r="L145"/>
  <c r="E15" i="22"/>
  <c r="F187"/>
  <c r="R129" i="15"/>
  <c r="J184" i="22"/>
  <c r="P207" i="21"/>
  <c r="F159" i="20"/>
  <c r="Q151" i="21"/>
  <c r="N202" i="20"/>
  <c r="F130" i="22"/>
  <c r="L112" i="21"/>
  <c r="D88" i="20"/>
  <c r="G100"/>
  <c r="A72"/>
  <c r="P148" i="21"/>
  <c r="H73"/>
  <c r="J159" i="19"/>
  <c r="T196" i="18"/>
  <c r="L135" i="19"/>
  <c r="Q160" i="21"/>
  <c r="H133" i="8"/>
  <c r="P42" i="22"/>
  <c r="I3"/>
  <c r="N176" i="18"/>
  <c r="Q71" i="20"/>
  <c r="G23"/>
  <c r="E127" i="18"/>
  <c r="R203" i="21"/>
  <c r="P199" i="16"/>
  <c r="F154" i="20"/>
  <c r="Q90" i="22"/>
  <c r="P142" i="21"/>
  <c r="G153"/>
  <c r="J100" i="19"/>
  <c r="F176" i="20"/>
  <c r="M129" i="18"/>
  <c r="N209" i="15"/>
  <c r="R58" i="10"/>
  <c r="H36" i="22"/>
  <c r="O145" i="21"/>
  <c r="P11" i="22"/>
  <c r="H2"/>
  <c r="M197" i="21"/>
  <c r="D11"/>
  <c r="J132" i="15"/>
  <c r="D55" i="22"/>
  <c r="F153" i="21"/>
  <c r="M119"/>
  <c r="D156"/>
  <c r="I207"/>
  <c r="B63" i="22"/>
  <c r="D26"/>
  <c r="L99"/>
  <c r="R155" i="20"/>
  <c r="K76" i="22"/>
  <c r="D91" i="20"/>
  <c r="E209"/>
  <c r="E98" i="22"/>
  <c r="B141" i="20"/>
  <c r="D146" i="22"/>
  <c r="D168" i="17"/>
  <c r="R88" i="15"/>
  <c r="D137" i="21"/>
  <c r="Q75" i="20"/>
  <c r="P3" i="22"/>
  <c r="R88"/>
  <c r="A141"/>
  <c r="P131" i="21"/>
  <c r="L139" i="19"/>
  <c r="M7" i="22"/>
  <c r="A155" i="19"/>
  <c r="J172" i="13"/>
  <c r="N92" i="17"/>
  <c r="A6" i="22"/>
  <c r="O175" i="21"/>
  <c r="G71" i="22"/>
  <c r="N89"/>
  <c r="A204" i="21"/>
  <c r="F132" i="20"/>
  <c r="N41"/>
  <c r="F183" i="18"/>
  <c r="P113" i="22"/>
  <c r="I99" i="19"/>
  <c r="S19" i="21"/>
  <c r="S157" i="22"/>
  <c r="H19" i="20"/>
  <c r="R40"/>
  <c r="I12" i="19"/>
  <c r="J164" i="20"/>
  <c r="T56" i="22"/>
  <c r="L86"/>
  <c r="T47" i="21"/>
  <c r="J170"/>
  <c r="O51" i="22"/>
  <c r="C163" i="21"/>
  <c r="H102"/>
  <c r="I121"/>
  <c r="A14" i="22"/>
  <c r="R16"/>
  <c r="E187" i="21"/>
  <c r="S164" i="20"/>
  <c r="E30" i="19"/>
  <c r="T71" i="21"/>
  <c r="R65" i="22"/>
  <c r="T4" i="18"/>
  <c r="R19" i="19"/>
  <c r="K136"/>
  <c r="L203" i="14"/>
  <c r="P204" i="18"/>
  <c r="D198" i="21"/>
  <c r="I167" i="18"/>
  <c r="M147" i="20"/>
  <c r="K71"/>
  <c r="Q21" i="22"/>
  <c r="E69"/>
  <c r="R34" i="15"/>
  <c r="G113" i="21"/>
  <c r="I66" i="19"/>
  <c r="I79" i="22"/>
  <c r="P49" i="21"/>
  <c r="C188"/>
  <c r="M176" i="22"/>
  <c r="Q125" i="20"/>
  <c r="A129" i="22"/>
  <c r="I139" i="19"/>
  <c r="M12"/>
  <c r="S143" i="21"/>
  <c r="P70" i="22"/>
  <c r="R48"/>
  <c r="G160" i="20"/>
  <c r="I143" i="19"/>
  <c r="Q204" i="16"/>
  <c r="C113" i="19"/>
  <c r="C33" i="21"/>
  <c r="N155" i="22"/>
  <c r="C201" i="21"/>
  <c r="R101" i="22"/>
  <c r="Q30"/>
  <c r="H207" i="19"/>
  <c r="J24" i="18"/>
  <c r="F176"/>
  <c r="N132" i="22"/>
  <c r="O37" i="20"/>
  <c r="G58" i="21"/>
  <c r="C167" i="22"/>
  <c r="L91" i="21"/>
  <c r="H143" i="19"/>
  <c r="L88" i="17"/>
  <c r="R105" i="19"/>
  <c r="F89" i="17"/>
  <c r="I189" i="21"/>
  <c r="R91" i="19"/>
  <c r="R129" i="21"/>
  <c r="R60" i="22"/>
  <c r="H172"/>
  <c r="E185" i="19"/>
  <c r="L207"/>
  <c r="D47" i="21"/>
  <c r="Q113" i="19"/>
  <c r="L140"/>
  <c r="H22" i="20"/>
  <c r="R178" i="21"/>
  <c r="T185" i="20"/>
  <c r="P201" i="21"/>
  <c r="O189" i="22"/>
  <c r="E19"/>
  <c r="J94" i="21"/>
  <c r="M97" i="19"/>
  <c r="B66"/>
  <c r="T198" i="22"/>
  <c r="J151"/>
  <c r="L22" i="20"/>
  <c r="H10" i="21"/>
  <c r="J183" i="22"/>
  <c r="T140" i="21"/>
  <c r="H78" i="22"/>
  <c r="D127" i="21"/>
  <c r="S121" i="22"/>
  <c r="J140"/>
  <c r="E36" i="21"/>
  <c r="Q179" i="18"/>
  <c r="P193" i="22"/>
  <c r="I32"/>
  <c r="T131" i="16"/>
  <c r="I141" i="22"/>
  <c r="N187"/>
  <c r="O182"/>
  <c r="O135"/>
  <c r="H149" i="21"/>
  <c r="H177" i="19"/>
  <c r="K8" i="22"/>
  <c r="Q23" i="16"/>
  <c r="M100" i="22"/>
  <c r="L20" i="21"/>
  <c r="Q106" i="22"/>
  <c r="T179" i="21"/>
  <c r="T176" i="22"/>
  <c r="M83" i="21"/>
  <c r="I52" i="17"/>
  <c r="M164" i="22"/>
  <c r="S45" i="21"/>
  <c r="I145" i="17"/>
  <c r="S195" i="22"/>
  <c r="L191"/>
  <c r="H130" i="21"/>
  <c r="P31" i="20"/>
  <c r="J74" i="22"/>
  <c r="O163" i="21"/>
  <c r="D66"/>
  <c r="S122" i="22"/>
  <c r="F31"/>
  <c r="Q112" i="19"/>
  <c r="I37" i="20"/>
  <c r="I40" i="22"/>
  <c r="K129" i="19"/>
  <c r="I45" i="16"/>
  <c r="R78" i="20"/>
  <c r="I104" i="22"/>
  <c r="E151" i="21"/>
  <c r="E124" i="18"/>
  <c r="N154" i="22"/>
  <c r="N55" i="18"/>
  <c r="R179" i="22"/>
  <c r="F94" i="19"/>
  <c r="E156" i="16"/>
  <c r="D149" i="19"/>
  <c r="D178" i="22"/>
  <c r="N95" i="19"/>
  <c r="T75" i="21"/>
  <c r="D66" i="19"/>
  <c r="J174" i="21"/>
  <c r="T69" i="22"/>
  <c r="T47" i="15"/>
  <c r="D89" i="22"/>
  <c r="E88" i="19"/>
  <c r="D98" i="22"/>
  <c r="F152" i="20"/>
  <c r="L128" i="21"/>
  <c r="F62" i="18"/>
  <c r="E90" i="22"/>
  <c r="G14"/>
  <c r="Q154"/>
  <c r="E132"/>
  <c r="R123"/>
  <c r="O180" i="20"/>
  <c r="A132" i="21"/>
  <c r="I5"/>
  <c r="Q85" i="22"/>
  <c r="P171" i="21"/>
  <c r="F209" i="22"/>
  <c r="I5" i="17"/>
  <c r="O146" i="19"/>
  <c r="C96" i="20"/>
  <c r="N209"/>
  <c r="L93" i="18"/>
  <c r="B180" i="21"/>
  <c r="I142"/>
  <c r="P26" i="22"/>
  <c r="T126"/>
  <c r="O95" i="19"/>
  <c r="H7" i="21"/>
  <c r="B208"/>
  <c r="M185" i="20"/>
  <c r="N115" i="17"/>
  <c r="D147" i="20"/>
  <c r="N56" i="21"/>
  <c r="R189" i="18"/>
  <c r="C100" i="22"/>
  <c r="M125"/>
  <c r="S16" i="21"/>
  <c r="C71"/>
  <c r="P171" i="22"/>
  <c r="J104"/>
  <c r="D28"/>
  <c r="N150"/>
  <c r="B28" i="19"/>
  <c r="F115" i="21"/>
  <c r="K197" i="22"/>
  <c r="P30" i="21"/>
  <c r="S174" i="19"/>
  <c r="E78"/>
  <c r="B135" i="21"/>
  <c r="N15" i="20"/>
  <c r="P161" i="21"/>
  <c r="Q98" i="22"/>
  <c r="F143" i="21"/>
  <c r="K42"/>
  <c r="Q147" i="17"/>
  <c r="M128" i="21"/>
  <c r="C157" i="20"/>
  <c r="N116" i="21"/>
  <c r="S163" i="14"/>
  <c r="H104" i="20"/>
  <c r="M184" i="22"/>
  <c r="H6" i="19"/>
  <c r="M171" i="21"/>
  <c r="Q88"/>
  <c r="H34" i="22"/>
  <c r="Q110" i="17"/>
  <c r="A154" i="21"/>
  <c r="L3" i="20"/>
  <c r="C130"/>
  <c r="K9" i="16"/>
  <c r="S178" i="22"/>
  <c r="L56" i="20"/>
  <c r="L184" i="19"/>
  <c r="L162" i="16"/>
  <c r="R145" i="22"/>
  <c r="G102" i="8"/>
  <c r="F91" i="18"/>
  <c r="Q43" i="22"/>
  <c r="A150" i="16"/>
  <c r="Q185" i="22"/>
  <c r="C140" i="20"/>
  <c r="R182" i="22"/>
  <c r="F116" i="18"/>
  <c r="L144" i="21"/>
  <c r="R175" i="22"/>
  <c r="S161" i="17"/>
  <c r="M56" i="18"/>
  <c r="Q118" i="21"/>
  <c r="G68"/>
  <c r="D168"/>
  <c r="S145" i="19"/>
  <c r="D45" i="22"/>
  <c r="G69"/>
  <c r="G23"/>
  <c r="C124" i="20"/>
  <c r="T24" i="21"/>
  <c r="K151" i="20"/>
  <c r="L89" i="22"/>
  <c r="J10"/>
  <c r="E33"/>
  <c r="D117"/>
  <c r="D189" i="14"/>
  <c r="D169" i="18"/>
  <c r="N31" i="22"/>
  <c r="L85" i="18"/>
  <c r="K12" i="22"/>
  <c r="H112"/>
  <c r="K46" i="21"/>
  <c r="L8"/>
  <c r="G200"/>
  <c r="O133" i="20"/>
  <c r="H85" i="21"/>
  <c r="D5" i="22"/>
  <c r="A100"/>
  <c r="B40" i="21"/>
  <c r="N152"/>
  <c r="Q124" i="22"/>
  <c r="J126" i="21"/>
  <c r="G32" i="12"/>
  <c r="D186" i="21"/>
  <c r="E44" i="22"/>
  <c r="M49" i="21"/>
  <c r="F36" i="20"/>
  <c r="G132" i="22"/>
  <c r="F204" i="18"/>
  <c r="Q72" i="20"/>
  <c r="K138" i="15"/>
  <c r="L151" i="19"/>
  <c r="E159" i="21"/>
  <c r="N30" i="19"/>
  <c r="J188" i="22"/>
  <c r="O11" i="19"/>
  <c r="E103" i="20"/>
  <c r="O95"/>
  <c r="K188" i="19"/>
  <c r="F7" i="17"/>
  <c r="C19" i="22"/>
  <c r="S6" i="20"/>
  <c r="P39" i="22"/>
  <c r="M42" i="17"/>
  <c r="M195" i="21"/>
  <c r="I53"/>
  <c r="A71"/>
  <c r="T109"/>
  <c r="M203" i="15"/>
  <c r="P152" i="19"/>
  <c r="B186"/>
  <c r="I63" i="22"/>
  <c r="G158" i="19"/>
  <c r="I188" i="14"/>
  <c r="R87" i="22"/>
  <c r="R122" i="19"/>
  <c r="T202" i="21"/>
  <c r="Q168" i="20"/>
  <c r="A20" i="19"/>
  <c r="I94" i="22"/>
  <c r="L33" i="18"/>
  <c r="G131" i="21"/>
  <c r="J70"/>
  <c r="M157"/>
  <c r="L67" i="17"/>
  <c r="P19" i="16"/>
  <c r="M187" i="21"/>
  <c r="Q36" i="22"/>
  <c r="G166" i="20"/>
  <c r="O174" i="18"/>
  <c r="L25"/>
  <c r="H181" i="21"/>
  <c r="M145" i="18"/>
  <c r="D160" i="16"/>
  <c r="C78" i="19"/>
  <c r="M146" i="18"/>
  <c r="C131" i="22"/>
  <c r="P27"/>
  <c r="W144" i="14"/>
  <c r="S159" i="22"/>
  <c r="E33" i="17"/>
  <c r="J106" i="22"/>
  <c r="G39"/>
  <c r="B162" i="15"/>
  <c r="C8" i="18"/>
  <c r="B65" i="21"/>
  <c r="B70" i="22"/>
  <c r="T76" i="13"/>
  <c r="O85" i="22"/>
  <c r="D28" i="17"/>
  <c r="F167" i="22"/>
  <c r="A153"/>
  <c r="T151"/>
  <c r="F146"/>
  <c r="A167" i="21"/>
  <c r="M179"/>
  <c r="O26" i="19"/>
  <c r="H24" i="22"/>
  <c r="N49" i="19"/>
  <c r="M90" i="22"/>
  <c r="E82" i="21"/>
  <c r="P133" i="22"/>
  <c r="L129" i="21"/>
  <c r="K71" i="22"/>
  <c r="S196" i="21"/>
  <c r="M14" i="18"/>
  <c r="S82" i="20"/>
  <c r="F175" i="21"/>
  <c r="K112"/>
  <c r="B72" i="22"/>
  <c r="I129" i="21"/>
  <c r="L55" i="20"/>
  <c r="G108" i="22"/>
  <c r="K75" i="19"/>
  <c r="B5" i="20"/>
  <c r="I122" i="22"/>
  <c r="T147" i="21"/>
  <c r="M179" i="19"/>
  <c r="S207" i="20"/>
  <c r="B57" i="22"/>
  <c r="B192" i="20"/>
  <c r="K22" i="22"/>
  <c r="R6"/>
  <c r="D76"/>
  <c r="P158"/>
  <c r="S154"/>
  <c r="C71"/>
  <c r="O126" i="21"/>
  <c r="K11"/>
  <c r="K123" i="13"/>
  <c r="D154" i="20"/>
  <c r="G12" i="9"/>
  <c r="N163" i="21"/>
  <c r="T163" i="22"/>
  <c r="B171" i="20"/>
  <c r="J179" i="22"/>
  <c r="C172"/>
  <c r="C82" i="21"/>
  <c r="S98"/>
  <c r="E90" i="19"/>
  <c r="E62" i="22"/>
  <c r="P196"/>
  <c r="G46" i="20"/>
  <c r="R91" i="22"/>
  <c r="L116" i="14"/>
  <c r="L193" i="21"/>
  <c r="K145" i="19"/>
  <c r="O43"/>
  <c r="R195" i="20"/>
  <c r="O182" i="21"/>
  <c r="P40" i="22"/>
  <c r="H80"/>
  <c r="P62"/>
  <c r="N83" i="14"/>
  <c r="T41" i="15"/>
  <c r="F46" i="22"/>
  <c r="M55"/>
  <c r="J171" i="12"/>
  <c r="S20" i="22"/>
  <c r="O103" i="21"/>
  <c r="N172" i="19"/>
  <c r="N19" i="17"/>
  <c r="O192" i="20"/>
  <c r="Q178" i="15"/>
  <c r="Q155" i="20"/>
  <c r="P76" i="22"/>
  <c r="N154" i="20"/>
  <c r="L174" i="16"/>
  <c r="T179" i="22"/>
  <c r="N207" i="19"/>
  <c r="K158" i="22"/>
  <c r="B165" i="19"/>
  <c r="N189" i="17"/>
  <c r="Q143" i="22"/>
  <c r="T158" i="20"/>
  <c r="O141" i="22"/>
  <c r="H162"/>
  <c r="D169" i="21"/>
  <c r="O132" i="19"/>
  <c r="H172" i="17"/>
  <c r="I119" i="21"/>
  <c r="M15" i="22"/>
  <c r="S55" i="20"/>
  <c r="D53" i="22"/>
  <c r="A164" i="20"/>
  <c r="Q167" i="12"/>
  <c r="D209" i="20"/>
  <c r="R189" i="21"/>
  <c r="B173" i="20"/>
  <c r="J191" i="21"/>
  <c r="G164"/>
  <c r="J52" i="19"/>
  <c r="A5" i="20"/>
  <c r="D59" i="17"/>
  <c r="N61" i="20"/>
  <c r="D32"/>
  <c r="K171" i="22"/>
  <c r="P16" i="20"/>
  <c r="H69" i="22"/>
  <c r="P63"/>
  <c r="D80" i="20"/>
  <c r="M70" i="22"/>
  <c r="O77"/>
  <c r="G84" i="21"/>
  <c r="L86" i="20"/>
  <c r="C53" i="22"/>
  <c r="B34" i="12"/>
  <c r="H177" i="16"/>
  <c r="B123" i="20"/>
  <c r="M39" i="22"/>
  <c r="S32" i="21"/>
  <c r="S167" i="20"/>
  <c r="Q144"/>
  <c r="K8"/>
  <c r="T32" i="21"/>
  <c r="Q62" i="20"/>
  <c r="L127" i="19"/>
  <c r="E110" i="22"/>
  <c r="A51" i="19"/>
  <c r="O59" i="22"/>
  <c r="P161" i="14"/>
  <c r="E44" i="21"/>
  <c r="N150"/>
  <c r="O192" i="12"/>
  <c r="E22" i="22"/>
  <c r="N184" i="16"/>
  <c r="E22" i="21"/>
  <c r="F161" i="20"/>
  <c r="C76"/>
  <c r="L160" i="21"/>
  <c r="J187" i="18"/>
  <c r="P177" i="9"/>
  <c r="Q94" i="19"/>
  <c r="P105" i="22"/>
  <c r="D203" i="19"/>
  <c r="S151"/>
  <c r="M205" i="21"/>
  <c r="R103" i="20"/>
  <c r="A4" i="22"/>
  <c r="S148" i="19"/>
  <c r="L79" i="22"/>
  <c r="H83" i="20"/>
  <c r="K67"/>
  <c r="M11" i="22"/>
  <c r="S137" i="15"/>
  <c r="O60" i="21"/>
  <c r="Q131" i="22"/>
  <c r="E76" i="21"/>
  <c r="B188"/>
  <c r="O174" i="22"/>
  <c r="P171" i="18"/>
  <c r="S11" i="21"/>
  <c r="M194" i="18"/>
  <c r="O91" i="17"/>
  <c r="N148" i="18"/>
  <c r="N177" i="21"/>
  <c r="E130" i="22"/>
  <c r="B201" i="19"/>
  <c r="Q38"/>
  <c r="Q193" i="22"/>
  <c r="T61" i="20"/>
  <c r="J141"/>
  <c r="K93" i="21"/>
  <c r="M142" i="20"/>
  <c r="A123" i="22"/>
  <c r="Q23"/>
  <c r="P63" i="19"/>
  <c r="S82" i="22"/>
  <c r="O192" i="21"/>
  <c r="Q19" i="19"/>
  <c r="I63" i="17"/>
  <c r="E94" i="22"/>
  <c r="T120" i="18"/>
  <c r="C115"/>
  <c r="R53" i="22"/>
  <c r="R196" i="20"/>
  <c r="R100" i="19"/>
  <c r="R177"/>
  <c r="N5" i="20"/>
  <c r="G183" i="21"/>
  <c r="H30" i="17"/>
  <c r="J79" i="21"/>
  <c r="T145"/>
  <c r="K200"/>
  <c r="Q49"/>
  <c r="E177"/>
  <c r="K113" i="20"/>
  <c r="D178"/>
  <c r="S150" i="21"/>
  <c r="R13" i="20"/>
  <c r="G35" i="22"/>
  <c r="R198" i="20"/>
  <c r="K76" i="21"/>
  <c r="D40" i="19"/>
  <c r="F94" i="22"/>
  <c r="S63" i="21"/>
  <c r="I21" i="20"/>
  <c r="G13"/>
  <c r="F128"/>
  <c r="D100"/>
  <c r="E43" i="19"/>
  <c r="S41" i="22"/>
  <c r="M92" i="16"/>
  <c r="P73" i="20"/>
  <c r="K11" i="17"/>
  <c r="S21" i="21"/>
  <c r="P48"/>
  <c r="C189" i="22"/>
  <c r="N122" i="21"/>
  <c r="I13" i="19"/>
  <c r="O79" i="22"/>
  <c r="S64" i="21"/>
  <c r="F164" i="20"/>
  <c r="L159" i="21"/>
  <c r="G171" i="20"/>
  <c r="J168" i="21"/>
  <c r="P63"/>
  <c r="P139" i="22"/>
  <c r="O156" i="21"/>
  <c r="A165"/>
  <c r="R125" i="19"/>
  <c r="P88" i="22"/>
  <c r="K94"/>
  <c r="J149" i="21"/>
  <c r="C97" i="19"/>
  <c r="I68" i="22"/>
  <c r="R17"/>
  <c r="K134" i="21"/>
  <c r="P206" i="20"/>
  <c r="J25" i="19"/>
  <c r="R29" i="21"/>
  <c r="R55" i="20"/>
  <c r="G68"/>
  <c r="A121" i="15"/>
  <c r="D32" i="19"/>
  <c r="H162" i="21"/>
  <c r="C84" i="22"/>
  <c r="P184"/>
  <c r="F114" i="21"/>
  <c r="M141" i="19"/>
  <c r="P78" i="22"/>
  <c r="Q5"/>
  <c r="N161" i="21"/>
  <c r="R69" i="22"/>
  <c r="L97" i="21"/>
  <c r="D42"/>
  <c r="T59"/>
  <c r="M171" i="18"/>
  <c r="E140" i="21"/>
  <c r="J48" i="20"/>
  <c r="C187"/>
  <c r="T26" i="22"/>
  <c r="E146" i="17"/>
  <c r="P15" i="20"/>
  <c r="M190" i="21"/>
  <c r="E84" i="22"/>
  <c r="N52" i="20"/>
  <c r="C128" i="18"/>
  <c r="T207" i="20"/>
  <c r="J110" i="22"/>
  <c r="M14" i="19"/>
  <c r="Q111"/>
  <c r="G78" i="22"/>
  <c r="E39" i="13"/>
  <c r="F37" i="21"/>
  <c r="F116" i="22"/>
  <c r="K50" i="8"/>
  <c r="L70" i="22"/>
  <c r="O160" i="17"/>
  <c r="H119" i="21"/>
  <c r="M169" i="18"/>
  <c r="A157" i="21"/>
  <c r="S178"/>
  <c r="Q137"/>
  <c r="O171" i="20"/>
  <c r="B46" i="19"/>
  <c r="S144" i="18"/>
  <c r="I102" i="22"/>
  <c r="P171" i="20"/>
  <c r="F172" i="22"/>
  <c r="S177" i="17"/>
  <c r="C177" i="16"/>
  <c r="J82" i="21"/>
  <c r="T29" i="22"/>
  <c r="L55" i="21"/>
  <c r="M114" i="20"/>
  <c r="K21" i="22"/>
  <c r="K151" i="21"/>
  <c r="C25" i="20"/>
  <c r="S108" i="22"/>
  <c r="G98" i="21"/>
  <c r="F126"/>
  <c r="R144" i="22"/>
  <c r="F200" i="21"/>
  <c r="F156" i="20"/>
  <c r="I196"/>
  <c r="L159" i="19"/>
  <c r="S62"/>
  <c r="T9" i="21"/>
  <c r="O200"/>
  <c r="O15" i="19"/>
  <c r="M93" i="13"/>
  <c r="L205" i="22"/>
  <c r="F171" i="20"/>
  <c r="A180"/>
  <c r="T97" i="21"/>
  <c r="O84" i="16"/>
  <c r="K18" i="9"/>
  <c r="B8" i="18"/>
  <c r="B152" i="14"/>
  <c r="P175"/>
  <c r="B96" i="21"/>
  <c r="F150" i="18"/>
  <c r="F45" i="19"/>
  <c r="H167"/>
  <c r="O158"/>
  <c r="L26" i="22"/>
  <c r="O135" i="19"/>
  <c r="I35" i="22"/>
  <c r="D143" i="21"/>
  <c r="D156" i="19"/>
  <c r="L111" i="22"/>
  <c r="N136" i="17"/>
  <c r="D187"/>
  <c r="A102" i="21"/>
  <c r="T36" i="22"/>
  <c r="P16" i="13"/>
  <c r="Q164" i="17"/>
  <c r="D117" i="20"/>
  <c r="P134" i="21"/>
  <c r="H134"/>
  <c r="P64" i="20"/>
  <c r="M88"/>
  <c r="J138"/>
  <c r="A169" i="17"/>
  <c r="R183" i="21"/>
  <c r="A28" i="19"/>
  <c r="G167" i="22"/>
  <c r="M91" i="19"/>
  <c r="I166" i="16"/>
  <c r="F109" i="17"/>
  <c r="B174" i="21"/>
  <c r="F120" i="20"/>
  <c r="S128" i="22"/>
  <c r="F82" i="21"/>
  <c r="B57"/>
  <c r="B167" i="19"/>
  <c r="D140"/>
  <c r="H28" i="22"/>
  <c r="S93"/>
  <c r="R130" i="21"/>
  <c r="H55" i="20"/>
  <c r="O71"/>
  <c r="H184"/>
  <c r="K114" i="22"/>
  <c r="I60" i="17"/>
  <c r="E197" i="9"/>
  <c r="P203" i="21"/>
  <c r="N2" i="18"/>
  <c r="P101" i="20"/>
  <c r="O97" i="22"/>
  <c r="H184" i="12"/>
  <c r="M54" i="20"/>
  <c r="P8"/>
  <c r="I50" i="21"/>
  <c r="Q92"/>
  <c r="A114" i="22"/>
  <c r="L209"/>
  <c r="K160" i="21"/>
  <c r="B74"/>
  <c r="F33"/>
  <c r="A180"/>
  <c r="C155" i="22"/>
  <c r="P169" i="17"/>
  <c r="R150" i="22"/>
  <c r="O92"/>
  <c r="C2" i="21"/>
  <c r="N49"/>
  <c r="D19"/>
  <c r="I206"/>
  <c r="R144"/>
  <c r="O163" i="18"/>
  <c r="P181" i="20"/>
  <c r="R166"/>
  <c r="E165" i="22"/>
  <c r="C74"/>
  <c r="M168"/>
  <c r="K139"/>
  <c r="D65"/>
  <c r="C108" i="21"/>
  <c r="F193" i="19"/>
  <c r="H34" i="20"/>
  <c r="Q199" i="21"/>
  <c r="A129" i="20"/>
  <c r="Q106" i="19"/>
  <c r="T88" i="22"/>
  <c r="B60" i="18"/>
  <c r="O197" i="19"/>
  <c r="N123" i="21"/>
  <c r="K193" i="20"/>
  <c r="E7" i="21"/>
  <c r="E75"/>
  <c r="S169"/>
  <c r="C148" i="22"/>
  <c r="O206" i="21"/>
  <c r="B206" i="20"/>
  <c r="Q167" i="19"/>
  <c r="H157" i="22"/>
  <c r="H195" i="19"/>
  <c r="D9" i="20"/>
  <c r="R76"/>
  <c r="R138" i="22"/>
  <c r="K151"/>
  <c r="K52"/>
  <c r="E99"/>
  <c r="G207" i="19"/>
  <c r="Q161" i="22"/>
  <c r="R102" i="21"/>
  <c r="E79"/>
  <c r="O120" i="19"/>
  <c r="N192" i="22"/>
  <c r="L21" i="21"/>
  <c r="A97" i="22"/>
  <c r="A140" i="21"/>
  <c r="G36" i="20"/>
  <c r="F10" i="22"/>
  <c r="I123" i="20"/>
  <c r="L136" i="19"/>
  <c r="N184" i="17"/>
  <c r="C17" i="21"/>
  <c r="D168" i="19"/>
  <c r="M60" i="21"/>
  <c r="I24"/>
  <c r="N41"/>
  <c r="C98" i="22"/>
  <c r="F174" i="20"/>
  <c r="L84" i="21"/>
  <c r="T75" i="14"/>
  <c r="B58" i="20"/>
  <c r="I21" i="21"/>
  <c r="M82" i="22"/>
  <c r="T149" i="20"/>
  <c r="N28" i="16"/>
  <c r="O134" i="18"/>
  <c r="S192" i="21"/>
  <c r="K83" i="22"/>
  <c r="G72" i="21"/>
  <c r="B50" i="20"/>
  <c r="F111" i="19"/>
  <c r="O123" i="22"/>
  <c r="M204" i="21"/>
  <c r="M56" i="17"/>
  <c r="Q195" i="21"/>
  <c r="N127" i="22"/>
  <c r="P72"/>
  <c r="T150" i="21"/>
  <c r="D90" i="22"/>
  <c r="F138" i="15"/>
  <c r="A66" i="20"/>
  <c r="M27" i="19"/>
  <c r="I148" i="18"/>
  <c r="A50" i="22"/>
  <c r="F58"/>
  <c r="J96"/>
  <c r="C18" i="13"/>
  <c r="E40" i="16"/>
  <c r="M209" i="14"/>
  <c r="T129" i="21"/>
  <c r="T85" i="18"/>
  <c r="Q26" i="22"/>
  <c r="T164" i="21"/>
  <c r="S61" i="22"/>
  <c r="N23"/>
  <c r="T152"/>
  <c r="N102" i="8"/>
  <c r="R72" i="21"/>
  <c r="P85" i="20"/>
  <c r="L44" i="18"/>
  <c r="Q193" i="19"/>
  <c r="O107" i="22"/>
  <c r="E69" i="21"/>
  <c r="C131" i="15"/>
  <c r="C84" i="21"/>
  <c r="S43" i="22"/>
  <c r="M96" i="20"/>
  <c r="F79" i="22"/>
  <c r="I118" i="19"/>
  <c r="R99" i="18"/>
  <c r="S114" i="20"/>
  <c r="C184" i="19"/>
  <c r="G168"/>
  <c r="A163" i="21"/>
  <c r="E60" i="18"/>
  <c r="L52" i="22"/>
  <c r="I173" i="18"/>
  <c r="M101" i="22"/>
  <c r="T105"/>
  <c r="L3" i="21"/>
  <c r="H7" i="18"/>
  <c r="R65" i="21"/>
  <c r="J27"/>
  <c r="Q146" i="20"/>
  <c r="C115"/>
  <c r="K21" i="13"/>
  <c r="B184" i="21"/>
  <c r="S41"/>
  <c r="T188" i="20"/>
  <c r="H182"/>
  <c r="A75" i="22"/>
  <c r="K175" i="16"/>
  <c r="K180" i="21"/>
  <c r="B5" i="22"/>
  <c r="N119" i="13"/>
  <c r="N138" i="21"/>
  <c r="J75"/>
  <c r="A194" i="20"/>
  <c r="A199" i="22"/>
  <c r="A165" i="16"/>
  <c r="N143" i="21"/>
  <c r="T41" i="20"/>
  <c r="D94" i="21"/>
  <c r="A156" i="22"/>
  <c r="D43" i="21"/>
  <c r="A59" i="18"/>
  <c r="L73" i="20"/>
  <c r="R79" i="21"/>
  <c r="G86" i="20"/>
  <c r="S37" i="22"/>
  <c r="N2" i="20"/>
  <c r="C156"/>
  <c r="R53" i="21"/>
  <c r="P129" i="22"/>
  <c r="P128" i="17"/>
  <c r="D82" i="22"/>
  <c r="D135" i="20"/>
  <c r="E208"/>
  <c r="R176" i="22"/>
  <c r="R180" i="21"/>
  <c r="B156"/>
  <c r="Q57" i="13"/>
  <c r="T131" i="22"/>
  <c r="F61"/>
  <c r="H141"/>
  <c r="A117" i="18"/>
  <c r="M167" i="22"/>
  <c r="L18" i="20"/>
  <c r="E81" i="13"/>
  <c r="K67" i="22"/>
  <c r="L19" i="21"/>
  <c r="G117"/>
  <c r="J132"/>
  <c r="E68"/>
  <c r="I145" i="22"/>
  <c r="L19" i="20"/>
  <c r="M154" i="22"/>
  <c r="H183" i="18"/>
  <c r="J37"/>
  <c r="F138" i="12"/>
  <c r="H47" i="20"/>
  <c r="O126"/>
  <c r="I197"/>
  <c r="B12" i="19"/>
  <c r="G174" i="21"/>
  <c r="F193"/>
  <c r="A154" i="19"/>
  <c r="J166"/>
  <c r="J102" i="9"/>
  <c r="Q203" i="21"/>
  <c r="O75"/>
  <c r="G181" i="22"/>
  <c r="K91"/>
  <c r="H81" i="20"/>
  <c r="N159" i="17"/>
  <c r="B61" i="8"/>
  <c r="J54" i="22"/>
  <c r="A115"/>
  <c r="A141" i="18"/>
  <c r="K70" i="21"/>
  <c r="N75" i="15"/>
  <c r="E94" i="21"/>
  <c r="F185" i="18"/>
  <c r="F109" i="20"/>
  <c r="F74"/>
  <c r="J58" i="21"/>
  <c r="L144" i="16"/>
  <c r="G19" i="22"/>
  <c r="Q4" i="21"/>
  <c r="K54" i="20"/>
  <c r="L74" i="22"/>
  <c r="J209" i="21"/>
  <c r="I50" i="22"/>
  <c r="Q53" i="13"/>
  <c r="M106" i="20"/>
  <c r="B57"/>
  <c r="H44" i="18"/>
  <c r="K179" i="21"/>
  <c r="O10" i="20"/>
  <c r="K153" i="14"/>
  <c r="R146" i="22"/>
  <c r="E28" i="21"/>
  <c r="K169" i="22"/>
  <c r="N186" i="18"/>
  <c r="A44" i="22"/>
  <c r="N164" i="20"/>
  <c r="Q137" i="19"/>
  <c r="A155" i="18"/>
  <c r="N17" i="22"/>
  <c r="J194" i="18"/>
  <c r="D60" i="22"/>
  <c r="Q7" i="20"/>
  <c r="Q100" i="22"/>
  <c r="R113" i="21"/>
  <c r="A145" i="22"/>
  <c r="J139" i="21"/>
  <c r="R18" i="22"/>
  <c r="C171" i="19"/>
  <c r="N58" i="21"/>
  <c r="L129" i="19"/>
  <c r="I153" i="22"/>
  <c r="J96" i="19"/>
  <c r="C8" i="22"/>
  <c r="G149" i="19"/>
  <c r="A150" i="20"/>
  <c r="L94" i="15"/>
  <c r="O117" i="17"/>
  <c r="B16" i="22"/>
  <c r="E147" i="18"/>
  <c r="O143" i="22"/>
  <c r="L55"/>
  <c r="Q73" i="21"/>
  <c r="E203" i="20"/>
  <c r="E191" i="22"/>
  <c r="T140" i="19"/>
  <c r="E111" i="21"/>
  <c r="L133"/>
  <c r="S103" i="22"/>
  <c r="H9" i="21"/>
  <c r="M175"/>
  <c r="H40" i="20"/>
  <c r="N4" i="18"/>
  <c r="R75" i="22"/>
  <c r="B171"/>
  <c r="C191" i="21"/>
  <c r="J121" i="16"/>
  <c r="S110" i="22"/>
  <c r="T31" i="18"/>
  <c r="F135" i="22"/>
  <c r="C188"/>
  <c r="N28"/>
  <c r="T196"/>
  <c r="F125"/>
  <c r="F136" i="20"/>
  <c r="J180" i="21"/>
  <c r="A110" i="22"/>
  <c r="O165" i="21"/>
  <c r="T155"/>
  <c r="D70"/>
  <c r="R203" i="22"/>
  <c r="G65" i="20"/>
  <c r="G143" i="22"/>
  <c r="R95"/>
  <c r="I96"/>
  <c r="J57" i="21"/>
  <c r="M136" i="22"/>
  <c r="K143"/>
  <c r="M208" i="21"/>
  <c r="Q42" i="22"/>
  <c r="F140" i="17"/>
  <c r="P65" i="19"/>
  <c r="D164" i="22"/>
  <c r="T114" i="21"/>
  <c r="R107" i="22"/>
  <c r="D77"/>
  <c r="L17"/>
  <c r="G43" i="21"/>
  <c r="S202" i="22"/>
  <c r="Q154" i="21"/>
  <c r="M182" i="22"/>
  <c r="J183" i="18"/>
  <c r="H87" i="22"/>
  <c r="M136" i="17"/>
  <c r="G166" i="21"/>
  <c r="Q159" i="19"/>
  <c r="K188" i="21"/>
  <c r="H140" i="22"/>
  <c r="G201" i="21"/>
  <c r="P152" i="15"/>
  <c r="K102" i="21"/>
  <c r="A147" i="18"/>
  <c r="L19" i="19"/>
  <c r="R47" i="22"/>
  <c r="J166" i="21"/>
  <c r="A84" i="22"/>
  <c r="S77" i="10"/>
  <c r="H38" i="19"/>
  <c r="R104" i="21"/>
  <c r="G165"/>
  <c r="B126"/>
  <c r="L66" i="20"/>
  <c r="C135" i="21"/>
  <c r="O194" i="17"/>
  <c r="P99" i="22"/>
  <c r="I164" i="19"/>
  <c r="F110" i="15"/>
  <c r="Q159" i="16"/>
  <c r="Q25" i="22"/>
  <c r="T195"/>
  <c r="E168" i="20"/>
  <c r="C65" i="21"/>
  <c r="S39"/>
  <c r="H7" i="9"/>
  <c r="D130" i="19"/>
  <c r="P108" i="22"/>
  <c r="S86" i="21"/>
  <c r="I93" i="22"/>
  <c r="G146" i="19"/>
  <c r="H205" i="21"/>
  <c r="G32" i="22"/>
  <c r="A106"/>
  <c r="F196" i="18"/>
  <c r="A88" i="19"/>
  <c r="M138" i="21"/>
  <c r="R148" i="22"/>
  <c r="T118" i="21"/>
  <c r="L100"/>
  <c r="J40"/>
  <c r="H54" i="20"/>
  <c r="L164" i="22"/>
  <c r="G57" i="21"/>
  <c r="K86" i="22"/>
  <c r="H160"/>
  <c r="H113" i="21"/>
  <c r="I99"/>
  <c r="P67" i="20"/>
  <c r="M80" i="19"/>
  <c r="T117" i="17"/>
  <c r="H90" i="18"/>
  <c r="E67" i="21"/>
  <c r="I31"/>
  <c r="K207" i="18"/>
  <c r="G123" i="20"/>
  <c r="H195" i="18"/>
  <c r="Q53" i="16"/>
  <c r="R16" i="12"/>
  <c r="R127" i="19"/>
  <c r="T53" i="21"/>
  <c r="D161" i="19"/>
  <c r="D74" i="20"/>
  <c r="A161" i="16"/>
  <c r="K6" i="22"/>
  <c r="Q200"/>
  <c r="T42"/>
  <c r="S196"/>
  <c r="B82"/>
  <c r="E45" i="17"/>
  <c r="P175" i="21"/>
  <c r="G2" i="19"/>
  <c r="N137" i="21"/>
  <c r="L47" i="22"/>
  <c r="S173"/>
  <c r="I39" i="21"/>
  <c r="N175" i="17"/>
  <c r="D124" i="20"/>
  <c r="E29" i="22"/>
  <c r="B176" i="18"/>
  <c r="M146" i="20"/>
  <c r="C187" i="19"/>
  <c r="R150" i="21"/>
  <c r="A104" i="22"/>
  <c r="R51"/>
  <c r="S142"/>
  <c r="T3"/>
  <c r="I12" i="21"/>
  <c r="B12" i="16"/>
  <c r="C147" i="15"/>
  <c r="Q202" i="10"/>
  <c r="E157" i="21"/>
  <c r="N205" i="22"/>
  <c r="T52"/>
  <c r="D158" i="19"/>
  <c r="S203" i="20"/>
  <c r="S97" i="21"/>
  <c r="K160" i="22"/>
  <c r="A36" i="19"/>
  <c r="J99"/>
  <c r="F29" i="21"/>
  <c r="R106" i="22"/>
  <c r="I183" i="21"/>
  <c r="R123"/>
  <c r="D180"/>
  <c r="N60"/>
  <c r="E198" i="20"/>
  <c r="B200" i="21"/>
  <c r="G61"/>
  <c r="A208"/>
  <c r="E25" i="22"/>
  <c r="G17"/>
  <c r="C165" i="21"/>
  <c r="A127" i="20"/>
  <c r="I200" i="21"/>
  <c r="J158" i="22"/>
  <c r="T125" i="16"/>
  <c r="B137" i="20"/>
  <c r="T6" i="22"/>
  <c r="Q4" i="18"/>
  <c r="F84" i="22"/>
  <c r="O201" i="18"/>
  <c r="M182" i="21"/>
  <c r="C15" i="22"/>
  <c r="R36"/>
  <c r="J58"/>
  <c r="H134" i="20"/>
  <c r="N11" i="21"/>
  <c r="H140"/>
  <c r="S37" i="16"/>
  <c r="E154" i="21"/>
  <c r="B135" i="22"/>
  <c r="Q65" i="20"/>
  <c r="O99" i="22"/>
  <c r="O162" i="21"/>
  <c r="A111"/>
  <c r="R63"/>
  <c r="N189"/>
  <c r="G70" i="22"/>
  <c r="G140"/>
  <c r="Q21" i="16"/>
  <c r="O72" i="21"/>
  <c r="K61" i="18"/>
  <c r="A116" i="22"/>
  <c r="T79" i="21"/>
  <c r="O61" i="19"/>
  <c r="J189" i="22"/>
  <c r="H79" i="20"/>
  <c r="Q187" i="15"/>
  <c r="Q165"/>
  <c r="O149" i="22"/>
  <c r="J139" i="20"/>
  <c r="F105" i="22"/>
  <c r="P190" i="21"/>
  <c r="A19" i="19"/>
  <c r="D27" i="20"/>
  <c r="K82" i="22"/>
  <c r="O10" i="21"/>
  <c r="M150" i="20"/>
  <c r="O159" i="22"/>
  <c r="M155" i="19"/>
  <c r="I133" i="21"/>
  <c r="I85"/>
  <c r="H188" i="20"/>
  <c r="M77" i="22"/>
  <c r="L59"/>
  <c r="E18" i="19"/>
  <c r="J108" i="22"/>
  <c r="C87" i="20"/>
  <c r="M95" i="22"/>
  <c r="Q64"/>
  <c r="S72" i="21"/>
  <c r="B126" i="20"/>
  <c r="B150" i="21"/>
  <c r="S66" i="19"/>
  <c r="G204" i="16"/>
  <c r="D67" i="22"/>
  <c r="I42"/>
  <c r="R165" i="15"/>
  <c r="R203" i="19"/>
  <c r="J182" i="18"/>
  <c r="L102" i="21"/>
  <c r="M140" i="19"/>
  <c r="M72" i="22"/>
  <c r="R166" i="21"/>
  <c r="J199"/>
  <c r="G135" i="16"/>
  <c r="I13" i="22"/>
  <c r="D208" i="20"/>
  <c r="I46" i="21"/>
  <c r="E118" i="22"/>
  <c r="B191" i="20"/>
  <c r="L161" i="21"/>
  <c r="B27" i="22"/>
  <c r="A149"/>
  <c r="J196" i="21"/>
  <c r="I63"/>
  <c r="A176" i="22"/>
  <c r="O17"/>
  <c r="M206" i="21"/>
  <c r="G170" i="20"/>
  <c r="K29" i="22"/>
  <c r="T37" i="21"/>
  <c r="G27"/>
  <c r="N134" i="22"/>
  <c r="H200"/>
  <c r="A149" i="19"/>
  <c r="R208" i="21"/>
  <c r="K73" i="22"/>
  <c r="S114"/>
  <c r="E74" i="21"/>
  <c r="R199" i="22"/>
  <c r="T40"/>
  <c r="N23" i="21"/>
  <c r="L192" i="19"/>
  <c r="P133" i="20"/>
  <c r="P190" i="22"/>
  <c r="F103" i="19"/>
  <c r="Q72" i="22"/>
  <c r="F77" i="21"/>
  <c r="E102"/>
  <c r="I182" i="18"/>
  <c r="M202" i="22"/>
  <c r="C50"/>
  <c r="L133" i="19"/>
  <c r="B84" i="22"/>
  <c r="C166" i="20"/>
  <c r="Q13" i="22"/>
  <c r="D154" i="18"/>
  <c r="R187" i="21"/>
  <c r="K141" i="19"/>
  <c r="S77" i="22"/>
  <c r="J112" i="20"/>
  <c r="O176" i="15"/>
  <c r="M166" i="21"/>
  <c r="P68"/>
  <c r="G40" i="22"/>
  <c r="O87" i="20"/>
  <c r="T151" i="21"/>
  <c r="N60" i="22"/>
  <c r="M2" i="21"/>
  <c r="C17" i="22"/>
  <c r="P147" i="21"/>
  <c r="J29"/>
  <c r="T199" i="20"/>
  <c r="C145"/>
  <c r="Q99" i="22"/>
  <c r="D138" i="17"/>
  <c r="E24" i="21"/>
  <c r="D161" i="22"/>
  <c r="S44"/>
  <c r="A152" i="21"/>
  <c r="R118" i="22"/>
  <c r="L201"/>
  <c r="J33" i="20"/>
  <c r="P103" i="22"/>
  <c r="S162" i="19"/>
  <c r="F19" i="21"/>
  <c r="N202"/>
  <c r="Q35" i="22"/>
  <c r="T53"/>
  <c r="E205" i="21"/>
  <c r="O112"/>
  <c r="K50" i="22"/>
  <c r="S84" i="21"/>
  <c r="M203"/>
  <c r="R71" i="22"/>
  <c r="S49"/>
  <c r="G55" i="21"/>
  <c r="R164" i="20"/>
  <c r="S186" i="19"/>
  <c r="S182" i="15"/>
  <c r="K118" i="21"/>
  <c r="D97" i="20"/>
  <c r="P140" i="21"/>
  <c r="H126" i="20"/>
  <c r="J170" i="18"/>
  <c r="M137" i="17"/>
  <c r="J45" i="19"/>
  <c r="G51" i="22"/>
  <c r="B177" i="20"/>
  <c r="A171" i="18"/>
  <c r="G146" i="21"/>
  <c r="P41" i="18"/>
  <c r="Q82" i="19"/>
  <c r="I95" i="16"/>
  <c r="C185" i="22"/>
  <c r="B199"/>
  <c r="R104"/>
  <c r="K96" i="21"/>
  <c r="N40" i="19"/>
  <c r="Q25"/>
  <c r="K77" i="20"/>
  <c r="M172" i="19"/>
  <c r="Q120" i="17"/>
  <c r="H3" i="20"/>
  <c r="N34" i="19"/>
  <c r="G185"/>
  <c r="N29" i="22"/>
  <c r="B80"/>
  <c r="K75"/>
  <c r="C18"/>
  <c r="T160" i="21"/>
  <c r="Q15" i="19"/>
  <c r="B13" i="22"/>
  <c r="D201"/>
  <c r="O208" i="21"/>
  <c r="D100" i="22"/>
  <c r="J85" i="20"/>
  <c r="S56" i="22"/>
  <c r="H151" i="19"/>
  <c r="I155" i="18"/>
  <c r="L93" i="22"/>
  <c r="Q98" i="21"/>
  <c r="L145" i="22"/>
  <c r="L88"/>
  <c r="D97" i="21"/>
  <c r="J204" i="19"/>
  <c r="T86" i="10"/>
  <c r="D60" i="21"/>
  <c r="B88" i="22"/>
  <c r="Q87" i="18"/>
  <c r="J91" i="22"/>
  <c r="A105"/>
  <c r="T134"/>
  <c r="L23" i="21"/>
  <c r="E157" i="22"/>
  <c r="L120" i="19"/>
  <c r="T68" i="18"/>
  <c r="R115" i="15"/>
  <c r="D28" i="20"/>
  <c r="R84" i="21"/>
  <c r="C45" i="22"/>
  <c r="D207" i="20"/>
  <c r="N137" i="22"/>
  <c r="Q147" i="19"/>
  <c r="E65" i="22"/>
  <c r="Q93" i="17"/>
  <c r="E166" i="21"/>
  <c r="T11" i="17"/>
  <c r="O120" i="22"/>
  <c r="L168"/>
  <c r="P28" i="21"/>
  <c r="Q98" i="16"/>
  <c r="Q92" i="19"/>
  <c r="F53"/>
  <c r="D122"/>
  <c r="I194" i="21"/>
  <c r="D179" i="20"/>
  <c r="A91" i="22"/>
  <c r="J68"/>
  <c r="L155"/>
  <c r="D117" i="21"/>
  <c r="P43" i="22"/>
  <c r="Q204"/>
  <c r="I186"/>
  <c r="C10"/>
  <c r="N139"/>
  <c r="E112" i="21"/>
  <c r="D131" i="22"/>
  <c r="K30"/>
  <c r="D24" i="20"/>
  <c r="K174" i="21"/>
  <c r="I112" i="20"/>
  <c r="B14" i="18"/>
  <c r="B127" i="21"/>
  <c r="P58"/>
  <c r="G124" i="20"/>
  <c r="T182" i="21"/>
  <c r="N13" i="19"/>
  <c r="S117" i="20"/>
  <c r="E97" i="17"/>
  <c r="Q156" i="18"/>
  <c r="I89" i="22"/>
  <c r="C16" i="20"/>
  <c r="G85" i="22"/>
  <c r="C53" i="18"/>
  <c r="K111" i="21"/>
  <c r="S181" i="18"/>
  <c r="I114" i="21"/>
  <c r="Q65" i="22"/>
  <c r="G59"/>
  <c r="S117" i="21"/>
  <c r="D105" i="17"/>
  <c r="G86" i="21"/>
  <c r="B158" i="16"/>
  <c r="B167" i="21"/>
  <c r="I136" i="14"/>
  <c r="M18" i="15"/>
  <c r="L188" i="19"/>
  <c r="A68" i="22"/>
  <c r="E198" i="21"/>
  <c r="A135" i="20"/>
  <c r="O109" i="14"/>
  <c r="R109" i="22"/>
  <c r="H89" i="19"/>
  <c r="E209" i="22"/>
  <c r="R105"/>
  <c r="J80" i="21"/>
  <c r="F143" i="18"/>
  <c r="G147" i="19"/>
  <c r="S139" i="21"/>
  <c r="K163" i="20"/>
  <c r="J60"/>
  <c r="T76" i="22"/>
  <c r="G4" i="18"/>
  <c r="M44" i="22"/>
  <c r="F15"/>
  <c r="B137" i="21"/>
  <c r="B33" i="22"/>
  <c r="C187" i="21"/>
  <c r="R190" i="12"/>
  <c r="B107" i="22"/>
  <c r="A52"/>
  <c r="I78" i="19"/>
  <c r="M104" i="22"/>
  <c r="A99" i="21"/>
  <c r="T137" i="22"/>
  <c r="N127" i="20"/>
  <c r="Q13" i="17"/>
  <c r="K84"/>
  <c r="T133" i="18"/>
  <c r="Q207"/>
  <c r="M82"/>
  <c r="A203" i="12"/>
  <c r="N102" i="17"/>
  <c r="I46" i="18"/>
  <c r="S203" i="21"/>
  <c r="M107" i="20"/>
  <c r="J48" i="22"/>
  <c r="S109"/>
  <c r="P116" i="20"/>
  <c r="I173" i="21"/>
  <c r="M27" i="18"/>
  <c r="F71" i="22"/>
  <c r="I195"/>
  <c r="O129" i="19"/>
  <c r="F155" i="20"/>
  <c r="L184"/>
  <c r="I2" i="22"/>
  <c r="O37"/>
  <c r="Q199" i="19"/>
  <c r="L118" i="22"/>
  <c r="T121" i="21"/>
  <c r="I136"/>
  <c r="F206"/>
  <c r="O31" i="16"/>
  <c r="P20" i="21"/>
  <c r="C52" i="20"/>
  <c r="D51" i="21"/>
  <c r="C149" i="22"/>
  <c r="A176" i="16"/>
  <c r="K183" i="19"/>
  <c r="M78" i="20"/>
  <c r="J14" i="21"/>
  <c r="H158" i="22"/>
  <c r="A10"/>
  <c r="E110" i="21"/>
  <c r="O88"/>
  <c r="R35" i="19"/>
  <c r="S144" i="21"/>
  <c r="D63" i="20"/>
  <c r="K147" i="21"/>
  <c r="I204" i="18"/>
  <c r="Q53" i="20"/>
  <c r="L201" i="16"/>
  <c r="O19" i="13"/>
  <c r="C201" i="14"/>
  <c r="F91" i="21"/>
  <c r="C15" i="13"/>
  <c r="H95" i="21"/>
  <c r="K76" i="18"/>
  <c r="K17" i="21"/>
  <c r="D80"/>
  <c r="B191" i="19"/>
  <c r="C6" i="21"/>
  <c r="F159" i="22"/>
  <c r="C158" i="20"/>
  <c r="Q27" i="21"/>
  <c r="C136" i="19"/>
  <c r="I27" i="22"/>
  <c r="K173" i="21"/>
  <c r="E154" i="22"/>
  <c r="J30" i="20"/>
  <c r="A140" i="22"/>
  <c r="J8" i="20"/>
  <c r="L162" i="21"/>
  <c r="K54" i="22"/>
  <c r="C78" i="20"/>
  <c r="G89"/>
  <c r="T184" i="18"/>
  <c r="D193" i="20"/>
  <c r="P187" i="21"/>
  <c r="G169" i="19"/>
  <c r="J124" i="17"/>
  <c r="F198" i="21"/>
  <c r="O38" i="20"/>
  <c r="D29" i="21"/>
  <c r="N141" i="19"/>
  <c r="Q161" i="15"/>
  <c r="O158" i="10"/>
  <c r="L153" i="21"/>
  <c r="N98" i="20"/>
  <c r="P122" i="9"/>
  <c r="C134" i="18"/>
  <c r="I143" i="17"/>
  <c r="I80" i="16"/>
  <c r="N75" i="21"/>
  <c r="M159" i="15"/>
  <c r="N146" i="20"/>
  <c r="M82"/>
  <c r="H59" i="21"/>
  <c r="N85" i="15"/>
  <c r="B188" i="19"/>
  <c r="Q48" i="18"/>
  <c r="Q83" i="16"/>
  <c r="B3" i="9"/>
  <c r="G194" i="20"/>
  <c r="A197" i="21"/>
  <c r="J62" i="17"/>
  <c r="E194" i="21"/>
  <c r="B4" i="18"/>
  <c r="C199" i="14"/>
  <c r="K147" i="20"/>
  <c r="D102" i="22"/>
  <c r="L21" i="18"/>
  <c r="R151"/>
  <c r="F163" i="20"/>
  <c r="I166" i="17"/>
  <c r="K81" i="18"/>
  <c r="J198" i="16"/>
  <c r="S77" i="15"/>
  <c r="H54" i="17"/>
  <c r="M151" i="18"/>
  <c r="T140" i="16"/>
  <c r="R46" i="14"/>
  <c r="R157" i="18"/>
  <c r="I124" i="21"/>
  <c r="D181" i="14"/>
  <c r="J55" i="19"/>
  <c r="B148"/>
  <c r="Q176" i="22"/>
  <c r="A201" i="18"/>
  <c r="A44" i="20"/>
  <c r="M73"/>
  <c r="F21" i="22"/>
  <c r="K144" i="19"/>
  <c r="Q2"/>
  <c r="I64" i="8"/>
  <c r="G96" i="20"/>
  <c r="E145" i="19"/>
  <c r="L145" i="20"/>
  <c r="J2" i="21"/>
  <c r="C109" i="20"/>
  <c r="F17" i="19"/>
  <c r="K115" i="22"/>
  <c r="F201"/>
  <c r="T190" i="21"/>
  <c r="J16"/>
  <c r="R115"/>
  <c r="R4" i="19"/>
  <c r="S193" i="20"/>
  <c r="R96" i="21"/>
  <c r="S5" i="22"/>
  <c r="Q106" i="17"/>
  <c r="H27" i="18"/>
  <c r="H185" i="22"/>
  <c r="O118" i="20"/>
  <c r="O140" i="17"/>
  <c r="H128" i="21"/>
  <c r="D165"/>
  <c r="J161"/>
  <c r="H94" i="19"/>
  <c r="G133" i="22"/>
  <c r="I7" i="13"/>
  <c r="R125" i="22"/>
  <c r="P121"/>
  <c r="A122" i="18"/>
  <c r="B131" i="20"/>
  <c r="M107" i="21"/>
  <c r="R167" i="18"/>
  <c r="P73" i="21"/>
  <c r="R83" i="12"/>
  <c r="Q134" i="19"/>
  <c r="K116" i="21"/>
  <c r="P160" i="20"/>
  <c r="H199" i="21"/>
  <c r="E65" i="16"/>
  <c r="J153" i="19"/>
  <c r="T7" i="22"/>
  <c r="K130" i="19"/>
  <c r="H86" i="21"/>
  <c r="K161"/>
  <c r="J133" i="17"/>
  <c r="R194" i="22"/>
  <c r="F25" i="20"/>
  <c r="E24" i="22"/>
  <c r="H187" i="19"/>
  <c r="A84" i="21"/>
  <c r="C205" i="22"/>
  <c r="R186"/>
  <c r="C155" i="21"/>
  <c r="L90" i="22"/>
  <c r="A52" i="18"/>
  <c r="D56" i="21"/>
  <c r="H103" i="17"/>
  <c r="G6" i="21"/>
  <c r="G8" i="22"/>
  <c r="M38" i="17"/>
  <c r="D144" i="19"/>
  <c r="S185" i="21"/>
  <c r="T119" i="20"/>
  <c r="E71"/>
  <c r="M97"/>
  <c r="M181" i="21"/>
  <c r="G88" i="19"/>
  <c r="B196" i="15"/>
  <c r="H178" i="20"/>
  <c r="S153" i="19"/>
  <c r="F157" i="21"/>
  <c r="B81"/>
  <c r="F5" i="15"/>
  <c r="L6" i="21"/>
  <c r="E158" i="10"/>
  <c r="N199" i="17"/>
  <c r="R208" i="18"/>
  <c r="F15" i="21"/>
  <c r="I29" i="15"/>
  <c r="C136" i="18"/>
  <c r="K201" i="21"/>
  <c r="O188" i="18"/>
  <c r="L10" i="22"/>
  <c r="M13" i="19"/>
  <c r="O59" i="20"/>
  <c r="H18" i="18"/>
  <c r="D83" i="22"/>
  <c r="H93" i="21"/>
  <c r="D161" i="18"/>
  <c r="R121" i="19"/>
  <c r="P146" i="15"/>
  <c r="C126" i="20"/>
  <c r="J131" i="14"/>
  <c r="M206" i="18"/>
  <c r="S202" i="15"/>
  <c r="B111" i="9"/>
  <c r="G14" i="16"/>
  <c r="F13" i="18"/>
  <c r="J86" i="19"/>
  <c r="M67" i="15"/>
  <c r="L97" i="19"/>
  <c r="H32" i="22"/>
  <c r="S168" i="21"/>
  <c r="D128"/>
  <c r="Q34" i="15"/>
  <c r="C18" i="19"/>
  <c r="R176"/>
  <c r="I141"/>
  <c r="M18" i="18"/>
  <c r="R174" i="15"/>
  <c r="H111" i="22"/>
  <c r="I122" i="21"/>
  <c r="B69" i="19"/>
  <c r="M15"/>
  <c r="D133" i="18"/>
  <c r="N18" i="20"/>
  <c r="C110" i="21"/>
  <c r="M194" i="9"/>
  <c r="J205" i="19"/>
  <c r="O197" i="18"/>
  <c r="Q153" i="22"/>
  <c r="J44" i="15"/>
  <c r="T171" i="19"/>
  <c r="C196" i="20"/>
  <c r="J81" i="21"/>
  <c r="D163" i="19"/>
  <c r="O142" i="17"/>
  <c r="B109" i="21"/>
  <c r="C171"/>
  <c r="K77"/>
  <c r="Q144" i="22"/>
  <c r="O131" i="18"/>
  <c r="F5" i="22"/>
  <c r="F92"/>
  <c r="S185" i="19"/>
  <c r="I158" i="22"/>
  <c r="A93" i="21"/>
  <c r="A82" i="8"/>
  <c r="M131" i="19"/>
  <c r="L208" i="21"/>
  <c r="A150" i="22"/>
  <c r="N68" i="21"/>
  <c r="J203"/>
  <c r="J205" i="18"/>
  <c r="J41" i="20"/>
  <c r="Q82" i="21"/>
  <c r="P202" i="20"/>
  <c r="H96"/>
  <c r="P118" i="22"/>
  <c r="Q193" i="21"/>
  <c r="R75"/>
  <c r="H117" i="22"/>
  <c r="J195" i="17"/>
  <c r="M43" i="22"/>
  <c r="R60" i="19"/>
  <c r="M148" i="21"/>
  <c r="N128"/>
  <c r="F57" i="22"/>
  <c r="H64"/>
  <c r="C51" i="20"/>
  <c r="C209"/>
  <c r="I60"/>
  <c r="A198" i="21"/>
  <c r="S146"/>
  <c r="I24" i="22"/>
  <c r="B26" i="20"/>
  <c r="E178" i="21"/>
  <c r="J111" i="19"/>
  <c r="B68" i="22"/>
  <c r="R178" i="18"/>
  <c r="J75" i="19"/>
  <c r="G102" i="16"/>
  <c r="A153" i="17"/>
  <c r="C41" i="20"/>
  <c r="B205"/>
  <c r="E83" i="21"/>
  <c r="S112" i="18"/>
  <c r="K140" i="21"/>
  <c r="E89" i="19"/>
  <c r="N72" i="17"/>
  <c r="A58" i="21"/>
  <c r="P201" i="19"/>
  <c r="K171" i="15"/>
  <c r="P90" i="17"/>
  <c r="N151" i="22"/>
  <c r="L132"/>
  <c r="P102" i="21"/>
  <c r="P156" i="18"/>
  <c r="P146" i="20"/>
  <c r="R45" i="21"/>
  <c r="S54" i="19"/>
  <c r="O33" i="21"/>
  <c r="I66" i="22"/>
  <c r="T147"/>
  <c r="T94" i="19"/>
  <c r="L203"/>
  <c r="A117" i="21"/>
  <c r="I156"/>
  <c r="P192" i="22"/>
  <c r="Q82" i="20"/>
  <c r="P161" i="19"/>
  <c r="B27" i="20"/>
  <c r="A47" i="16"/>
  <c r="S177" i="21"/>
  <c r="P39"/>
  <c r="S168" i="20"/>
  <c r="O93" i="22"/>
  <c r="T114" i="9"/>
  <c r="K121" i="20"/>
  <c r="I191" i="21"/>
  <c r="T178" i="20"/>
  <c r="J69" i="21"/>
  <c r="A125" i="19"/>
  <c r="Q58"/>
  <c r="L84"/>
  <c r="D75" i="22"/>
  <c r="F141" i="17"/>
  <c r="H202" i="21"/>
  <c r="M201" i="14"/>
  <c r="K204" i="19"/>
  <c r="C66" i="20"/>
  <c r="K38" i="21"/>
  <c r="I10"/>
  <c r="V115" i="14"/>
  <c r="P8" i="21"/>
  <c r="I143" i="15"/>
  <c r="H139" i="18"/>
  <c r="L182" i="19"/>
  <c r="O41" i="20"/>
  <c r="M87" i="19"/>
  <c r="J165" i="20"/>
  <c r="K72" i="22"/>
  <c r="S134" i="15"/>
  <c r="F180" i="22"/>
  <c r="N110"/>
  <c r="I105" i="19"/>
  <c r="D171" i="22"/>
  <c r="J62" i="18"/>
  <c r="T173" i="19"/>
  <c r="D44" i="21"/>
  <c r="D19" i="20"/>
  <c r="A17" i="22"/>
  <c r="N53" i="21"/>
  <c r="A6"/>
  <c r="J144" i="19"/>
  <c r="C33"/>
  <c r="G5" i="20"/>
  <c r="H180" i="21"/>
  <c r="L175" i="16"/>
  <c r="F164" i="9"/>
  <c r="Q7" i="22"/>
  <c r="T127" i="19"/>
  <c r="I202" i="9"/>
  <c r="C58" i="12"/>
  <c r="N113" i="19"/>
  <c r="E85" i="21"/>
  <c r="K86" i="16"/>
  <c r="K133" i="19"/>
  <c r="R122" i="17"/>
  <c r="N102" i="9"/>
  <c r="M4" i="21"/>
  <c r="O22" i="22"/>
  <c r="O174" i="21"/>
  <c r="T162" i="22"/>
  <c r="R37" i="14"/>
  <c r="N199" i="18"/>
  <c r="L107" i="22"/>
  <c r="K117"/>
  <c r="F207" i="12"/>
  <c r="C139" i="17"/>
  <c r="H174" i="19"/>
  <c r="Q71" i="12"/>
  <c r="B185" i="20"/>
  <c r="P121"/>
  <c r="K101" i="22"/>
  <c r="L82" i="20"/>
  <c r="R38" i="21"/>
  <c r="N109" i="19"/>
  <c r="L49" i="17"/>
  <c r="R124" i="22"/>
  <c r="G58"/>
  <c r="S194" i="19"/>
  <c r="L194" i="20"/>
  <c r="H105"/>
  <c r="T141" i="21"/>
  <c r="D20"/>
  <c r="R70" i="18"/>
  <c r="O43" i="21"/>
  <c r="H146" i="22"/>
  <c r="S158" i="21"/>
  <c r="O18"/>
  <c r="J195" i="16"/>
  <c r="M144" i="21"/>
  <c r="R67" i="18"/>
  <c r="A7" i="22"/>
  <c r="T140"/>
  <c r="H157" i="19"/>
  <c r="C8" i="21"/>
  <c r="N88" i="19"/>
  <c r="G195" i="20"/>
  <c r="D207" i="12"/>
  <c r="H79" i="22"/>
  <c r="N78"/>
  <c r="Q66"/>
  <c r="E35"/>
  <c r="T135" i="21"/>
  <c r="M170" i="20"/>
  <c r="H44" i="22"/>
  <c r="L65"/>
  <c r="N40"/>
  <c r="S74"/>
  <c r="B33" i="21"/>
  <c r="E43" i="22"/>
  <c r="F98" i="18"/>
  <c r="O131" i="21"/>
  <c r="T76"/>
  <c r="P16" i="22"/>
  <c r="D8"/>
  <c r="E192" i="21"/>
  <c r="J158" i="20"/>
  <c r="J15" i="22"/>
  <c r="L14" i="20"/>
  <c r="N167" i="19"/>
  <c r="T36" i="21"/>
  <c r="P64" i="18"/>
  <c r="L118" i="20"/>
  <c r="P163" i="19"/>
  <c r="B47" i="22"/>
  <c r="R127" i="21"/>
  <c r="G30" i="9"/>
  <c r="C200" i="14"/>
  <c r="E205" i="18"/>
  <c r="K31"/>
  <c r="K168" i="19"/>
  <c r="U204" i="14"/>
  <c r="S180"/>
  <c r="C25" i="22"/>
  <c r="Q191" i="20"/>
  <c r="A23" i="21"/>
  <c r="H151" i="16"/>
  <c r="O117" i="22"/>
  <c r="Q206" i="16"/>
  <c r="B14" i="13"/>
  <c r="O148" i="19"/>
  <c r="M205" i="22"/>
  <c r="E79" i="19"/>
  <c r="H72" i="21"/>
  <c r="Q124" i="18"/>
  <c r="H58" i="22"/>
  <c r="D36"/>
  <c r="E178" i="18"/>
  <c r="F185" i="20"/>
  <c r="R132" i="13"/>
  <c r="H201" i="20"/>
  <c r="M102" i="22"/>
  <c r="N147" i="20"/>
  <c r="E104"/>
  <c r="J2"/>
  <c r="D187" i="21"/>
  <c r="G187" i="13"/>
  <c r="B72" i="21"/>
  <c r="B123" i="19"/>
  <c r="Q15" i="20"/>
  <c r="A65" i="16"/>
  <c r="A188" i="17"/>
  <c r="R132"/>
  <c r="T193"/>
  <c r="G122" i="22"/>
  <c r="J102"/>
  <c r="L206" i="20"/>
  <c r="J154" i="12"/>
  <c r="H124" i="16"/>
  <c r="R92" i="22"/>
  <c r="A92" i="20"/>
  <c r="G25" i="21"/>
  <c r="E133" i="20"/>
  <c r="I184" i="16"/>
  <c r="F143" i="15"/>
  <c r="G2" i="16"/>
  <c r="M23" i="21"/>
  <c r="A45" i="12"/>
  <c r="E144" i="22"/>
  <c r="S120"/>
  <c r="H138" i="21"/>
  <c r="E112" i="19"/>
  <c r="D103"/>
  <c r="N208"/>
  <c r="B32" i="14"/>
  <c r="C30" i="12"/>
  <c r="J209" i="18"/>
  <c r="O184" i="21"/>
  <c r="I168" i="20"/>
  <c r="J15"/>
  <c r="A22" i="16"/>
  <c r="E116" i="19"/>
  <c r="K137" i="21"/>
  <c r="S158" i="20"/>
  <c r="S196"/>
  <c r="B129" i="12"/>
  <c r="C139" i="9"/>
  <c r="J9" i="19"/>
  <c r="L43" i="9"/>
  <c r="S21" i="18"/>
  <c r="L207" i="20"/>
  <c r="M182" i="17"/>
  <c r="R169" i="19"/>
  <c r="P135" i="20"/>
  <c r="N58" i="22"/>
  <c r="N122" i="20"/>
  <c r="O166" i="22"/>
  <c r="P138" i="21"/>
  <c r="F35" i="20"/>
  <c r="N61" i="19"/>
  <c r="T72" i="22"/>
  <c r="H171" i="19"/>
  <c r="B53" i="22"/>
  <c r="A194" i="17"/>
  <c r="E7" i="10"/>
  <c r="R67" i="22"/>
  <c r="A127" i="21"/>
  <c r="C133" i="19"/>
  <c r="M193" i="20"/>
  <c r="D180"/>
  <c r="F192" i="19"/>
  <c r="G13" i="21"/>
  <c r="C95"/>
  <c r="O111" i="20"/>
  <c r="L137" i="21"/>
  <c r="N2" i="19"/>
  <c r="N50" i="21"/>
  <c r="Q156"/>
  <c r="L170" i="18"/>
  <c r="J144" i="22"/>
  <c r="P199"/>
  <c r="R154" i="19"/>
  <c r="O51" i="18"/>
  <c r="N206" i="22"/>
  <c r="I144" i="19"/>
  <c r="N45"/>
  <c r="Q128"/>
  <c r="N148" i="17"/>
  <c r="M160" i="22"/>
  <c r="C162" i="19"/>
  <c r="Q105"/>
  <c r="A190" i="17"/>
  <c r="Q41" i="21"/>
  <c r="N141"/>
  <c r="K183"/>
  <c r="F153" i="19"/>
  <c r="D170" i="21"/>
  <c r="Q28" i="22"/>
  <c r="D38" i="10"/>
  <c r="J89" i="22"/>
  <c r="H163" i="20"/>
  <c r="P174" i="22"/>
  <c r="C185" i="21"/>
  <c r="H4" i="22"/>
  <c r="C6"/>
  <c r="B209"/>
  <c r="J3"/>
  <c r="J122"/>
  <c r="T193" i="8"/>
  <c r="A129"/>
  <c r="R123" i="20"/>
  <c r="C170" i="21"/>
  <c r="I123" i="19"/>
  <c r="J15" i="15"/>
  <c r="J66" i="22"/>
  <c r="K3" i="20"/>
  <c r="E38" i="13"/>
  <c r="Q61"/>
  <c r="K128" i="22"/>
  <c r="J138" i="19"/>
  <c r="H175"/>
  <c r="M76" i="17"/>
  <c r="P52" i="20"/>
  <c r="O39" i="21"/>
  <c r="C36" i="12"/>
  <c r="O178" i="19"/>
  <c r="R162" i="12"/>
  <c r="K188" i="8"/>
  <c r="D89" i="18"/>
  <c r="Q99" i="17"/>
  <c r="K194" i="19"/>
  <c r="H167" i="21"/>
  <c r="T169" i="18"/>
  <c r="F41" i="21"/>
  <c r="R5" i="19"/>
  <c r="S165" i="18"/>
  <c r="R161" i="16"/>
  <c r="M86" i="19"/>
  <c r="M167" i="17"/>
  <c r="K2" i="19"/>
  <c r="J177" i="20"/>
  <c r="J71" i="22"/>
  <c r="G82" i="21"/>
  <c r="T187" i="8"/>
  <c r="D129" i="9"/>
  <c r="J171" i="8"/>
  <c r="E177" i="20"/>
  <c r="T128" i="19"/>
  <c r="O122" i="12"/>
  <c r="D177" i="21"/>
  <c r="A122" i="22"/>
  <c r="M46" i="21"/>
  <c r="C19" i="20"/>
  <c r="R50" i="19"/>
  <c r="L168" i="18"/>
  <c r="R77" i="21"/>
  <c r="S34" i="20"/>
  <c r="I6" i="16"/>
  <c r="P158" i="18"/>
  <c r="K16" i="19"/>
  <c r="G171"/>
  <c r="T138" i="17"/>
  <c r="M32" i="20"/>
  <c r="D122" i="21"/>
  <c r="M24"/>
  <c r="F33" i="20"/>
  <c r="K157" i="18"/>
  <c r="G2" i="20"/>
  <c r="R24" i="19"/>
  <c r="L40" i="20"/>
  <c r="A117"/>
  <c r="S23"/>
  <c r="I103"/>
  <c r="I53" i="18"/>
  <c r="F45" i="10"/>
  <c r="J71" i="21"/>
  <c r="G150" i="18"/>
  <c r="M170" i="17"/>
  <c r="C104" i="22"/>
  <c r="E196" i="17"/>
  <c r="A43" i="21"/>
  <c r="H132"/>
  <c r="F22" i="16"/>
  <c r="A88" i="22"/>
  <c r="L156" i="20"/>
  <c r="K153" i="22"/>
  <c r="K45"/>
  <c r="P80"/>
  <c r="J43"/>
  <c r="N170" i="20"/>
  <c r="H14" i="22"/>
  <c r="P100" i="21"/>
  <c r="J82" i="20"/>
  <c r="K27" i="8"/>
  <c r="B148" i="22"/>
  <c r="K128" i="19"/>
  <c r="F40" i="21"/>
  <c r="E27" i="20"/>
  <c r="J9"/>
  <c r="L125" i="19"/>
  <c r="S88" i="20"/>
  <c r="J141" i="19"/>
  <c r="O86" i="20"/>
  <c r="A35" i="21"/>
  <c r="J105" i="22"/>
  <c r="Q150"/>
  <c r="O190" i="20"/>
  <c r="H52" i="16"/>
  <c r="C198" i="22"/>
  <c r="S200" i="21"/>
  <c r="C75" i="22"/>
  <c r="O183" i="21"/>
  <c r="R39" i="20"/>
  <c r="K161" i="19"/>
  <c r="S183" i="21"/>
  <c r="M169"/>
  <c r="H50" i="20"/>
  <c r="C159" i="21"/>
  <c r="A28" i="22"/>
  <c r="R99" i="21"/>
  <c r="K108" i="22"/>
  <c r="R73"/>
  <c r="E72" i="21"/>
  <c r="H131" i="19"/>
  <c r="E109" i="21"/>
  <c r="H15" i="22"/>
  <c r="J162" i="21"/>
  <c r="J11" i="19"/>
  <c r="B113" i="22"/>
  <c r="F70"/>
  <c r="L155" i="21"/>
  <c r="P39" i="18"/>
  <c r="O19" i="21"/>
  <c r="O49"/>
  <c r="C209" i="19"/>
  <c r="E139"/>
  <c r="K196" i="21"/>
  <c r="B50"/>
  <c r="H146" i="9"/>
  <c r="A42" i="21"/>
  <c r="Q167"/>
  <c r="G129" i="19"/>
  <c r="F59" i="21"/>
  <c r="A86" i="19"/>
  <c r="T6" i="20"/>
  <c r="H96" i="12"/>
  <c r="R80" i="9"/>
  <c r="S113" i="21"/>
  <c r="Q35" i="20"/>
  <c r="D174" i="15"/>
  <c r="Q97" i="16"/>
  <c r="I179" i="19"/>
  <c r="E173"/>
  <c r="Q104" i="22"/>
  <c r="L204" i="19"/>
  <c r="I51"/>
  <c r="F156" i="17"/>
  <c r="Q131" i="20"/>
  <c r="M80"/>
  <c r="H16" i="22"/>
  <c r="K18" i="21"/>
  <c r="G184"/>
  <c r="B175" i="19"/>
  <c r="B59" i="15"/>
  <c r="D125" i="20"/>
  <c r="T71" i="14"/>
  <c r="P179" i="19"/>
  <c r="N39"/>
  <c r="M21" i="18"/>
  <c r="Q39" i="21"/>
  <c r="I175" i="19"/>
  <c r="T44"/>
  <c r="J41" i="12"/>
  <c r="T19" i="18"/>
  <c r="K111" i="17"/>
  <c r="S80" i="21"/>
  <c r="E21" i="18"/>
  <c r="R180" i="17"/>
  <c r="K114" i="15"/>
  <c r="P150" i="17"/>
  <c r="Q142" i="21"/>
  <c r="Q157" i="19"/>
  <c r="T164" i="20"/>
  <c r="L130" i="22"/>
  <c r="M23" i="19"/>
  <c r="D57" i="20"/>
  <c r="K122" i="21"/>
  <c r="Q27" i="19"/>
  <c r="B84" i="20"/>
  <c r="C14" i="21"/>
  <c r="O21" i="22"/>
  <c r="S65"/>
  <c r="N46" i="19"/>
  <c r="T34" i="21"/>
  <c r="D68" i="12"/>
  <c r="J26" i="17"/>
  <c r="Q117" i="22"/>
  <c r="H106" i="19"/>
  <c r="I54" i="22"/>
  <c r="B127" i="12"/>
  <c r="H181" i="20"/>
  <c r="A179" i="19"/>
  <c r="A185" i="18"/>
  <c r="O195" i="16"/>
  <c r="T109" i="22"/>
  <c r="O209" i="18"/>
  <c r="R167" i="16"/>
  <c r="S87" i="20"/>
  <c r="G124" i="22"/>
  <c r="D142"/>
  <c r="S169" i="18"/>
  <c r="P85" i="22"/>
  <c r="C138" i="21"/>
  <c r="B58"/>
  <c r="R182" i="18"/>
  <c r="S100" i="21"/>
  <c r="J111" i="18"/>
  <c r="O56" i="19"/>
  <c r="G190"/>
  <c r="T131" i="20"/>
  <c r="R209" i="14"/>
  <c r="O138" i="20"/>
  <c r="I151"/>
  <c r="A151" i="21"/>
  <c r="Q170" i="22"/>
  <c r="P175" i="17"/>
  <c r="O74" i="18"/>
  <c r="K56" i="20"/>
  <c r="Q110" i="22"/>
  <c r="H35"/>
  <c r="K145" i="18"/>
  <c r="A51" i="21"/>
  <c r="Q17" i="22"/>
  <c r="I149" i="19"/>
  <c r="B153" i="10"/>
  <c r="I13" i="20"/>
  <c r="T43" i="22"/>
  <c r="A82" i="21"/>
  <c r="E144" i="19"/>
  <c r="G72" i="22"/>
  <c r="C103"/>
  <c r="K190" i="20"/>
  <c r="I33" i="22"/>
  <c r="F88" i="17"/>
  <c r="E149" i="21"/>
  <c r="R70" i="20"/>
  <c r="Q125" i="22"/>
  <c r="D118" i="17"/>
  <c r="N91" i="21"/>
  <c r="B207"/>
  <c r="G6" i="22"/>
  <c r="D165" i="18"/>
  <c r="N159" i="16"/>
  <c r="M9" i="21"/>
  <c r="J27" i="22"/>
  <c r="A17" i="17"/>
  <c r="R152" i="21"/>
  <c r="A141" i="19"/>
  <c r="O14" i="20"/>
  <c r="R172" i="17"/>
  <c r="N185" i="18"/>
  <c r="N21" i="19"/>
  <c r="I13" i="18"/>
  <c r="A143" i="20"/>
  <c r="M209"/>
  <c r="K164" i="22"/>
  <c r="P109" i="14"/>
  <c r="H169" i="15"/>
  <c r="P53" i="21"/>
  <c r="E204"/>
  <c r="Q130" i="20"/>
  <c r="T54" i="18"/>
  <c r="J104" i="20"/>
  <c r="B104" i="17"/>
  <c r="R170" i="21"/>
  <c r="O48" i="22"/>
  <c r="R33" i="18"/>
  <c r="B42" i="22"/>
  <c r="S44" i="15"/>
  <c r="N49" i="20"/>
  <c r="J158" i="17"/>
  <c r="B156" i="19"/>
  <c r="G29"/>
  <c r="E66" i="18"/>
  <c r="M6" i="20"/>
  <c r="I134" i="21"/>
  <c r="S106" i="22"/>
  <c r="I45" i="13"/>
  <c r="K53" i="22"/>
  <c r="I69" i="20"/>
  <c r="C8"/>
  <c r="I173" i="17"/>
  <c r="F119" i="22"/>
  <c r="A146" i="19"/>
  <c r="J106" i="21"/>
  <c r="M171" i="20"/>
  <c r="G134" i="19"/>
  <c r="K188" i="20"/>
  <c r="H61" i="21"/>
  <c r="K51" i="20"/>
  <c r="C123" i="22"/>
  <c r="O171" i="18"/>
  <c r="M154" i="20"/>
  <c r="A161" i="15"/>
  <c r="G55" i="20"/>
  <c r="A200"/>
  <c r="O129"/>
  <c r="A69"/>
  <c r="J96" i="15"/>
  <c r="L39" i="20"/>
  <c r="L147"/>
  <c r="P98" i="9"/>
  <c r="P29" i="21"/>
  <c r="K132" i="20"/>
  <c r="I153" i="17"/>
  <c r="O167" i="18"/>
  <c r="A155" i="21"/>
  <c r="C37" i="20"/>
  <c r="M153" i="19"/>
  <c r="M73"/>
  <c r="N59" i="21"/>
  <c r="C2" i="20"/>
  <c r="I159" i="21"/>
  <c r="A185" i="20"/>
  <c r="K201" i="19"/>
  <c r="I136"/>
  <c r="E183" i="21"/>
  <c r="D83" i="17"/>
  <c r="L6" i="22"/>
  <c r="C57" i="20"/>
  <c r="E131" i="8"/>
  <c r="B87" i="19"/>
  <c r="J26" i="21"/>
  <c r="L149"/>
  <c r="R186" i="20"/>
  <c r="R24" i="16"/>
  <c r="S63" i="20"/>
  <c r="S66" i="22"/>
  <c r="H182" i="19"/>
  <c r="B48" i="21"/>
  <c r="R188" i="19"/>
  <c r="A184"/>
  <c r="E113" i="22"/>
  <c r="I98" i="18"/>
  <c r="M206" i="22"/>
  <c r="B119" i="21"/>
  <c r="D196" i="14"/>
  <c r="O52" i="22"/>
  <c r="K13" i="18"/>
  <c r="E32" i="21"/>
  <c r="T101"/>
  <c r="I93" i="19"/>
  <c r="L21" i="22"/>
  <c r="E101"/>
  <c r="I152"/>
  <c r="C169"/>
  <c r="T174" i="19"/>
  <c r="D59" i="22"/>
  <c r="F60" i="18"/>
  <c r="H94"/>
  <c r="L34" i="22"/>
  <c r="M73"/>
  <c r="F75" i="20"/>
  <c r="M209" i="21"/>
  <c r="M145"/>
  <c r="H88"/>
  <c r="F24"/>
  <c r="H155" i="18"/>
  <c r="L14" i="19"/>
  <c r="Q169" i="15"/>
  <c r="J160" i="12"/>
  <c r="O125" i="21"/>
  <c r="N30" i="20"/>
  <c r="M2" i="19"/>
  <c r="S166" i="21"/>
  <c r="F199" i="20"/>
  <c r="I4" i="19"/>
  <c r="I178" i="17"/>
  <c r="D20" i="22"/>
  <c r="B141" i="16"/>
  <c r="G98" i="10"/>
  <c r="M203" i="22"/>
  <c r="G90"/>
  <c r="O203" i="19"/>
  <c r="M35" i="20"/>
  <c r="J204" i="21"/>
  <c r="M198"/>
  <c r="Q180" i="19"/>
  <c r="O203" i="14"/>
  <c r="S185" i="17"/>
  <c r="N2" i="22"/>
  <c r="G156" i="17"/>
  <c r="A199" i="18"/>
  <c r="M10" i="22"/>
  <c r="A166" i="16"/>
  <c r="J134" i="19"/>
  <c r="R207" i="20"/>
  <c r="I145" i="15"/>
  <c r="C113" i="20"/>
  <c r="H56" i="15"/>
  <c r="Q48" i="21"/>
  <c r="S54" i="20"/>
  <c r="K131" i="21"/>
  <c r="S76" i="20"/>
  <c r="S116" i="17"/>
  <c r="G8" i="21"/>
  <c r="K7" i="19"/>
  <c r="P8" i="13"/>
  <c r="G50" i="21"/>
  <c r="P40" i="18"/>
  <c r="H114" i="21"/>
  <c r="L21" i="19"/>
  <c r="R128" i="12"/>
  <c r="P2" i="19"/>
  <c r="J200" i="13"/>
  <c r="G20" i="21"/>
  <c r="Q169"/>
  <c r="P207" i="20"/>
  <c r="D64"/>
  <c r="J32" i="15"/>
  <c r="K177" i="12"/>
  <c r="K141" i="18"/>
  <c r="N120" i="21"/>
  <c r="J58" i="18"/>
  <c r="A116" i="20"/>
  <c r="B149" i="22"/>
  <c r="I201" i="21"/>
  <c r="P35" i="13"/>
  <c r="O7" i="9"/>
  <c r="R166" i="18"/>
  <c r="O81" i="20"/>
  <c r="R179" i="19"/>
  <c r="K69" i="20"/>
  <c r="D133" i="21"/>
  <c r="L115" i="18"/>
  <c r="D144" i="20"/>
  <c r="P190"/>
  <c r="L175" i="19"/>
  <c r="H170" i="20"/>
  <c r="N25" i="19"/>
  <c r="D58" i="14"/>
  <c r="M193" i="22"/>
  <c r="K19" i="12"/>
  <c r="H163" i="14"/>
  <c r="A79" i="21"/>
  <c r="M45" i="19"/>
  <c r="Q84" i="12"/>
  <c r="G12" i="18"/>
  <c r="R41" i="19"/>
  <c r="R58"/>
  <c r="J39" i="18"/>
  <c r="I146" i="16"/>
  <c r="P29" i="22"/>
  <c r="J140" i="19"/>
  <c r="K191" i="22"/>
  <c r="B198" i="18"/>
  <c r="M134" i="19"/>
  <c r="Q40" i="22"/>
  <c r="A190"/>
  <c r="G77" i="16"/>
  <c r="H95" i="20"/>
  <c r="G17" i="17"/>
  <c r="G119" i="21"/>
  <c r="D63"/>
  <c r="F152" i="18"/>
  <c r="H115" i="21"/>
  <c r="C133" i="22"/>
  <c r="I101" i="17"/>
  <c r="A153" i="18"/>
  <c r="J147" i="9"/>
  <c r="C4" i="22"/>
  <c r="T123" i="19"/>
  <c r="S202" i="18"/>
  <c r="E88" i="22"/>
  <c r="P168" i="20"/>
  <c r="F13" i="22"/>
  <c r="C168" i="19"/>
  <c r="M139" i="10"/>
  <c r="I195" i="19"/>
  <c r="R171" i="18"/>
  <c r="H25" i="17"/>
  <c r="T86" i="22"/>
  <c r="C177" i="21"/>
  <c r="Q129"/>
  <c r="L200" i="22"/>
  <c r="A133" i="8"/>
  <c r="G148" i="22"/>
  <c r="J97" i="19"/>
  <c r="O179"/>
  <c r="O165" i="17"/>
  <c r="M155" i="20"/>
  <c r="M48" i="21"/>
  <c r="I98" i="19"/>
  <c r="F207" i="18"/>
  <c r="E57" i="19"/>
  <c r="P5" i="22"/>
  <c r="F133" i="16"/>
  <c r="L175" i="8"/>
  <c r="T142" i="15"/>
  <c r="I96" i="21"/>
  <c r="G35" i="18"/>
  <c r="L63" i="14"/>
  <c r="T4" i="21"/>
  <c r="S166" i="17"/>
  <c r="J201"/>
  <c r="O66" i="21"/>
  <c r="M140" i="14"/>
  <c r="H113" i="16"/>
  <c r="I18" i="13"/>
  <c r="P135" i="16"/>
  <c r="G115" i="17"/>
  <c r="M185" i="15"/>
  <c r="D108" i="22"/>
  <c r="T64" i="21"/>
  <c r="K66" i="22"/>
  <c r="O39" i="20"/>
  <c r="J209"/>
  <c r="Q190" i="15"/>
  <c r="Q117" i="18"/>
  <c r="N135" i="15"/>
  <c r="Q68" i="18"/>
  <c r="A201" i="21"/>
  <c r="B196" i="20"/>
  <c r="H113" i="17"/>
  <c r="P200" i="22"/>
  <c r="H116" i="17"/>
  <c r="K184" i="21"/>
  <c r="H196" i="20"/>
  <c r="P145" i="19"/>
  <c r="P133" i="9"/>
  <c r="F133" i="19"/>
  <c r="C114"/>
  <c r="O88" i="22"/>
  <c r="F93" i="17"/>
  <c r="H60" i="21"/>
  <c r="E20" i="18"/>
  <c r="A101" i="22"/>
  <c r="Q40" i="21"/>
  <c r="T17" i="12"/>
  <c r="T96" i="21"/>
  <c r="Q131" i="16"/>
  <c r="D50" i="20"/>
  <c r="I17" i="21"/>
  <c r="G67" i="14"/>
  <c r="H51" i="21"/>
  <c r="R126" i="20"/>
  <c r="O29" i="18"/>
  <c r="O149" i="13"/>
  <c r="E28" i="20"/>
  <c r="I39" i="19"/>
  <c r="C129" i="18"/>
  <c r="O81" i="21"/>
  <c r="E191" i="20"/>
  <c r="O115"/>
  <c r="M50"/>
  <c r="C129" i="22"/>
  <c r="E74"/>
  <c r="R6" i="19"/>
  <c r="K156" i="21"/>
  <c r="A72" i="22"/>
  <c r="B41" i="20"/>
  <c r="S102"/>
  <c r="Q78" i="22"/>
  <c r="C110" i="20"/>
  <c r="N132" i="15"/>
  <c r="O202" i="20"/>
  <c r="D41" i="21"/>
  <c r="O143"/>
  <c r="L40" i="8"/>
  <c r="C14" i="18"/>
  <c r="T91"/>
  <c r="D177" i="16"/>
  <c r="G44" i="18"/>
  <c r="M157" i="17"/>
  <c r="G152" i="21"/>
  <c r="O175" i="20"/>
  <c r="G182" i="19"/>
  <c r="F32" i="21"/>
  <c r="P99"/>
  <c r="Q155"/>
  <c r="T97" i="22"/>
  <c r="A159" i="21"/>
  <c r="R99" i="19"/>
  <c r="F80" i="21"/>
  <c r="C49" i="22"/>
  <c r="T130" i="18"/>
  <c r="H178" i="22"/>
  <c r="C59"/>
  <c r="I6" i="21"/>
  <c r="C153" i="20"/>
  <c r="D206" i="19"/>
  <c r="L5" i="18"/>
  <c r="T161" i="16"/>
  <c r="C9" i="21"/>
  <c r="S181" i="17"/>
  <c r="K47" i="22"/>
  <c r="J79" i="10"/>
  <c r="D206" i="22"/>
  <c r="P96" i="21"/>
  <c r="J197" i="22"/>
  <c r="B57" i="18"/>
  <c r="I153" i="21"/>
  <c r="F128" i="17"/>
  <c r="B41" i="18"/>
  <c r="Q53" i="21"/>
  <c r="N194" i="16"/>
  <c r="M65" i="18"/>
  <c r="Q145" i="21"/>
  <c r="J200" i="19"/>
  <c r="E176" i="21"/>
  <c r="G83" i="19"/>
  <c r="N99"/>
  <c r="B11" i="22"/>
  <c r="H144"/>
  <c r="N109"/>
  <c r="O190" i="21"/>
  <c r="S121" i="19"/>
  <c r="H155" i="22"/>
  <c r="K195" i="18"/>
  <c r="B185" i="17"/>
  <c r="I67"/>
  <c r="K149" i="20"/>
  <c r="E90" i="18"/>
  <c r="P164" i="20"/>
  <c r="N195"/>
  <c r="S53"/>
  <c r="A38" i="22"/>
  <c r="S201" i="8"/>
  <c r="S159" i="21"/>
  <c r="J178" i="20"/>
  <c r="D156" i="17"/>
  <c r="O174" i="19"/>
  <c r="N195" i="22"/>
  <c r="M85" i="17"/>
  <c r="G119" i="9"/>
  <c r="I144" i="15"/>
  <c r="T20" i="19"/>
  <c r="Q8" i="21"/>
  <c r="T94" i="22"/>
  <c r="H149" i="8"/>
  <c r="R203" i="18"/>
  <c r="G196" i="20"/>
  <c r="D68"/>
  <c r="E134" i="10"/>
  <c r="H16" i="20"/>
  <c r="C102" i="21"/>
  <c r="R188"/>
  <c r="I177"/>
  <c r="I95"/>
  <c r="C89" i="15"/>
  <c r="C88" i="21"/>
  <c r="P97" i="22"/>
  <c r="Q145" i="19"/>
  <c r="C131" i="20"/>
  <c r="J13" i="22"/>
  <c r="S195" i="20"/>
  <c r="M149" i="21"/>
  <c r="C147"/>
  <c r="A174"/>
  <c r="B177"/>
  <c r="R168" i="15"/>
  <c r="A172" i="21"/>
  <c r="E103" i="18"/>
  <c r="J163" i="19"/>
  <c r="M153" i="22"/>
  <c r="Q145" i="18"/>
  <c r="T14" i="19"/>
  <c r="G194" i="21"/>
  <c r="L98" i="22"/>
  <c r="C65" i="17"/>
  <c r="T65" i="22"/>
  <c r="B162" i="20"/>
  <c r="A29" i="21"/>
  <c r="Q29" i="22"/>
  <c r="H196" i="19"/>
  <c r="K73" i="21"/>
  <c r="R197" i="9"/>
  <c r="T206" i="20"/>
  <c r="J62" i="22"/>
  <c r="F131" i="21"/>
  <c r="M115" i="20"/>
  <c r="N34"/>
  <c r="I89" i="19"/>
  <c r="J66" i="21"/>
  <c r="S53" i="15"/>
  <c r="K32" i="21"/>
  <c r="K10" i="22"/>
  <c r="K86" i="21"/>
  <c r="D138" i="13"/>
  <c r="S181" i="20"/>
  <c r="C144" i="22"/>
  <c r="Q150" i="17"/>
  <c r="M182" i="20"/>
  <c r="T132" i="19"/>
  <c r="I117"/>
  <c r="T87" i="20"/>
  <c r="A59"/>
  <c r="H89" i="22"/>
  <c r="F141" i="19"/>
  <c r="T197" i="22"/>
  <c r="T83"/>
  <c r="M135"/>
  <c r="M156" i="21"/>
  <c r="N136"/>
  <c r="O67" i="22"/>
  <c r="E100"/>
  <c r="N206" i="14"/>
  <c r="C63" i="22"/>
  <c r="Q18" i="20"/>
  <c r="R77" i="22"/>
  <c r="E42"/>
  <c r="R189" i="20"/>
  <c r="P148" i="16"/>
  <c r="B146" i="21"/>
  <c r="L194" i="19"/>
  <c r="Q102" i="20"/>
  <c r="P65" i="21"/>
  <c r="F158"/>
  <c r="R19" i="22"/>
  <c r="B172" i="18"/>
  <c r="J121" i="22"/>
  <c r="I80" i="21"/>
  <c r="E203" i="22"/>
  <c r="G112" i="20"/>
  <c r="R49" i="21"/>
  <c r="L207" i="22"/>
  <c r="L81" i="20"/>
  <c r="J187" i="21"/>
  <c r="E131" i="17"/>
  <c r="D160" i="22"/>
  <c r="A158" i="20"/>
  <c r="D172" i="21"/>
  <c r="A146"/>
  <c r="F44"/>
  <c r="M107" i="22"/>
  <c r="H4" i="20"/>
  <c r="N124" i="17"/>
  <c r="K11" i="22"/>
  <c r="F27"/>
  <c r="A176" i="20"/>
  <c r="L118" i="15"/>
  <c r="K79" i="20"/>
  <c r="E70" i="22"/>
  <c r="I97"/>
  <c r="K94" i="18"/>
  <c r="F127" i="20"/>
  <c r="P83" i="16"/>
  <c r="P114" i="21"/>
  <c r="E87" i="19"/>
  <c r="G114" i="22"/>
  <c r="O49"/>
  <c r="I37"/>
  <c r="A112" i="19"/>
  <c r="A63" i="12"/>
  <c r="L151" i="21"/>
  <c r="O7" i="20"/>
  <c r="G206" i="18"/>
  <c r="L123" i="16"/>
  <c r="L98" i="13"/>
  <c r="A94" i="16"/>
  <c r="E53"/>
  <c r="A3" i="21"/>
  <c r="F64" i="22"/>
  <c r="S195" i="21"/>
  <c r="G98" i="18"/>
  <c r="S14" i="16"/>
  <c r="G181" i="19"/>
  <c r="I34" i="8"/>
  <c r="R149" i="21"/>
  <c r="K25" i="18"/>
  <c r="I38"/>
  <c r="B123" i="22"/>
  <c r="N64" i="20"/>
  <c r="H179"/>
  <c r="Q122"/>
  <c r="O122" i="9"/>
  <c r="M11" i="16"/>
  <c r="K59" i="10"/>
  <c r="G149" i="21"/>
  <c r="K14" i="17"/>
  <c r="I94" i="15"/>
  <c r="N93" i="17"/>
  <c r="P18" i="15"/>
  <c r="P146" i="19"/>
  <c r="L124" i="17"/>
  <c r="F160" i="20"/>
  <c r="C147" i="18"/>
  <c r="D167"/>
  <c r="T132" i="9"/>
  <c r="M202" i="13"/>
  <c r="K71" i="21"/>
  <c r="K179" i="20"/>
  <c r="H192" i="15"/>
  <c r="P120" i="21"/>
  <c r="K149" i="8"/>
  <c r="J59" i="20"/>
  <c r="I35" i="18"/>
  <c r="D79" i="22"/>
  <c r="E157" i="20"/>
  <c r="P3" i="19"/>
  <c r="P6" i="21"/>
  <c r="A74" i="17"/>
  <c r="P179" i="16"/>
  <c r="N138"/>
  <c r="A14" i="8"/>
  <c r="B19" i="17"/>
  <c r="G113" i="19"/>
  <c r="P107" i="21"/>
  <c r="C126" i="19"/>
  <c r="H36" i="21"/>
  <c r="G112" i="18"/>
  <c r="K64" i="20"/>
  <c r="C205" i="19"/>
  <c r="N174" i="18"/>
  <c r="G180" i="8"/>
  <c r="A188" i="19"/>
  <c r="O73" i="20"/>
  <c r="I125" i="17"/>
  <c r="T96" i="22"/>
  <c r="T157"/>
  <c r="D69" i="14"/>
  <c r="G125" i="22"/>
  <c r="Q34" i="17"/>
  <c r="T89" i="22"/>
  <c r="P99" i="18"/>
  <c r="P100" i="22"/>
  <c r="M85"/>
  <c r="T93" i="12"/>
  <c r="I65" i="20"/>
  <c r="C110" i="22"/>
  <c r="E196" i="21"/>
  <c r="J64" i="19"/>
  <c r="Q157" i="22"/>
  <c r="I49"/>
  <c r="E188" i="21"/>
  <c r="C76"/>
  <c r="E157" i="18"/>
  <c r="B92" i="21"/>
  <c r="C19"/>
  <c r="E203" i="19"/>
  <c r="E140" i="22"/>
  <c r="H166" i="20"/>
  <c r="L186" i="21"/>
  <c r="N96" i="18"/>
  <c r="T68" i="20"/>
  <c r="N128" i="15"/>
  <c r="P57" i="22"/>
  <c r="E150" i="13"/>
  <c r="M84" i="22"/>
  <c r="E128" i="21"/>
  <c r="O84" i="20"/>
  <c r="P95" i="19"/>
  <c r="B43" i="20"/>
  <c r="I2" i="19"/>
  <c r="B153" i="21"/>
  <c r="S174"/>
  <c r="J59"/>
  <c r="L193" i="20"/>
  <c r="J139" i="22"/>
  <c r="P182" i="20"/>
  <c r="F110" i="21"/>
  <c r="F166"/>
  <c r="C183"/>
  <c r="Q166" i="16"/>
  <c r="A69" i="21"/>
  <c r="H120" i="18"/>
  <c r="Q57" i="19"/>
  <c r="E10" i="22"/>
  <c r="C32" i="21"/>
  <c r="E188" i="22"/>
  <c r="R56" i="10"/>
  <c r="B185" i="22"/>
  <c r="L9" i="21"/>
  <c r="N97"/>
  <c r="G133" i="19"/>
  <c r="R66" i="22"/>
  <c r="B125" i="20"/>
  <c r="K193" i="16"/>
  <c r="F48" i="18"/>
  <c r="U124" i="14"/>
  <c r="D60" i="9"/>
  <c r="I4" i="21"/>
  <c r="A59" i="13"/>
  <c r="O107" i="21"/>
  <c r="D40" i="16"/>
  <c r="M84" i="20"/>
  <c r="E86"/>
  <c r="T177" i="16"/>
  <c r="P189" i="18"/>
  <c r="I124" i="22"/>
  <c r="D129" i="19"/>
  <c r="B142" i="21"/>
  <c r="N208" i="14"/>
  <c r="D145" i="19"/>
  <c r="Q173" i="22"/>
  <c r="Q184"/>
  <c r="G102" i="13"/>
  <c r="P119" i="20"/>
  <c r="M16" i="22"/>
  <c r="T117" i="21"/>
  <c r="G112" i="13"/>
  <c r="M23" i="10"/>
  <c r="A178" i="19"/>
  <c r="D87" i="21"/>
  <c r="A139"/>
  <c r="D45" i="14"/>
  <c r="B124" i="21"/>
  <c r="D167" i="17"/>
  <c r="D178" i="18"/>
  <c r="R27" i="15"/>
  <c r="C115" i="13"/>
  <c r="R42" i="19"/>
  <c r="Q122" i="17"/>
  <c r="H105" i="9"/>
  <c r="B200" i="20"/>
  <c r="K114" i="21"/>
  <c r="A145" i="9"/>
  <c r="L29" i="21"/>
  <c r="R117" i="16"/>
  <c r="C202" i="21"/>
  <c r="T112" i="17"/>
  <c r="E189" i="16"/>
  <c r="B56" i="22"/>
  <c r="C190" i="20"/>
  <c r="P71" i="15"/>
  <c r="B24" i="22"/>
  <c r="P74"/>
  <c r="H159" i="18"/>
  <c r="E45" i="21"/>
  <c r="P106" i="18"/>
  <c r="N33" i="22"/>
  <c r="T200" i="20"/>
  <c r="B204" i="19"/>
  <c r="B78" i="10"/>
  <c r="E103" i="22"/>
  <c r="N167" i="12"/>
  <c r="S151" i="21"/>
  <c r="M30" i="22"/>
  <c r="O172" i="20"/>
  <c r="O209" i="22"/>
  <c r="D190" i="19"/>
  <c r="S26" i="16"/>
  <c r="B180" i="19"/>
  <c r="N199" i="22"/>
  <c r="N192" i="14"/>
  <c r="J207" i="21"/>
  <c r="D84" i="18"/>
  <c r="A161" i="20"/>
  <c r="N21" i="21"/>
  <c r="J149" i="19"/>
  <c r="G92" i="22"/>
  <c r="P2" i="21"/>
  <c r="E9" i="22"/>
  <c r="J124" i="21"/>
  <c r="S36" i="19"/>
  <c r="S75" i="21"/>
  <c r="F42" i="20"/>
  <c r="M42" i="22"/>
  <c r="F186" i="21"/>
  <c r="C67" i="22"/>
  <c r="Q97"/>
  <c r="G20" i="20"/>
  <c r="L72" i="14"/>
  <c r="S167" i="19"/>
  <c r="E34"/>
  <c r="M47" i="22"/>
  <c r="B52" i="9"/>
  <c r="G133" i="21"/>
  <c r="E149" i="18"/>
  <c r="O9" i="20"/>
  <c r="O136" i="21"/>
  <c r="N53" i="22"/>
  <c r="P9" i="18"/>
  <c r="J116" i="17"/>
  <c r="B111" i="22"/>
  <c r="S197" i="19"/>
  <c r="L203" i="20"/>
  <c r="E15" i="21"/>
  <c r="S125" i="20"/>
  <c r="L60" i="21"/>
  <c r="S108" i="16"/>
  <c r="I173" i="15"/>
  <c r="I5" i="20"/>
  <c r="I139"/>
  <c r="Q165" i="22"/>
  <c r="N198"/>
  <c r="I113" i="8"/>
  <c r="I204" i="21"/>
  <c r="J35"/>
  <c r="R135" i="14"/>
  <c r="M149" i="20"/>
  <c r="S76" i="18"/>
  <c r="H194" i="13"/>
  <c r="F101" i="19"/>
  <c r="N164" i="21"/>
  <c r="D38" i="12"/>
  <c r="G138" i="22"/>
  <c r="G37" i="18"/>
  <c r="C139" i="21"/>
  <c r="N142" i="20"/>
  <c r="J151" i="16"/>
  <c r="Q29" i="17"/>
  <c r="M167" i="21"/>
  <c r="J16" i="19"/>
  <c r="E49" i="16"/>
  <c r="D185"/>
  <c r="J175" i="20"/>
  <c r="N69" i="15"/>
  <c r="J55" i="22"/>
  <c r="T42" i="21"/>
  <c r="K5" i="22"/>
  <c r="R74" i="20"/>
  <c r="S130" i="19"/>
  <c r="M98" i="21"/>
  <c r="J39" i="13"/>
  <c r="A16" i="19"/>
  <c r="S163" i="16"/>
  <c r="J182" i="10"/>
  <c r="J40" i="19"/>
  <c r="I47" i="9"/>
  <c r="Q97" i="19"/>
  <c r="O45" i="22"/>
  <c r="M149" i="14"/>
  <c r="M198" i="18"/>
  <c r="I75" i="21"/>
  <c r="D107" i="18"/>
  <c r="O116"/>
  <c r="O4" i="20"/>
  <c r="R31" i="22"/>
  <c r="N119"/>
  <c r="C114" i="20"/>
  <c r="M156" i="17"/>
  <c r="M127" i="21"/>
  <c r="N63"/>
  <c r="J43" i="14"/>
  <c r="J171" i="18"/>
  <c r="I138" i="15"/>
  <c r="L71"/>
  <c r="P45" i="21"/>
  <c r="B30" i="15"/>
  <c r="N105" i="18"/>
  <c r="I103" i="21"/>
  <c r="M64" i="20"/>
  <c r="P187" i="19"/>
  <c r="A31" i="17"/>
  <c r="I117" i="15"/>
  <c r="J106" i="12"/>
  <c r="F170" i="19"/>
  <c r="F61" i="21"/>
  <c r="M61"/>
  <c r="I102" i="14"/>
  <c r="A134" i="20"/>
  <c r="P205" i="21"/>
  <c r="O167" i="12"/>
  <c r="F162" i="19"/>
  <c r="K104" i="22"/>
  <c r="S179" i="21"/>
  <c r="A22" i="15"/>
  <c r="D173" i="20"/>
  <c r="C54" i="22"/>
  <c r="Q19" i="21"/>
  <c r="D189"/>
  <c r="J97"/>
  <c r="D196" i="20"/>
  <c r="D195" i="19"/>
  <c r="H71" i="21"/>
  <c r="Q191" i="22"/>
  <c r="A116" i="19"/>
  <c r="L127" i="21"/>
  <c r="Q169" i="17"/>
  <c r="L161" i="19"/>
  <c r="R65" i="18"/>
  <c r="F33" i="22"/>
  <c r="B70" i="20"/>
  <c r="C65" i="22"/>
  <c r="A49" i="18"/>
  <c r="O31" i="21"/>
  <c r="D108" i="18"/>
  <c r="O90" i="22"/>
  <c r="S70"/>
  <c r="P139" i="21"/>
  <c r="T146" i="19"/>
  <c r="N86"/>
  <c r="P120" i="22"/>
  <c r="P95" i="21"/>
  <c r="N197" i="18"/>
  <c r="T208" i="21"/>
  <c r="T145" i="22"/>
  <c r="A198" i="18"/>
  <c r="G66" i="20"/>
  <c r="C29"/>
  <c r="K15" i="22"/>
  <c r="G195" i="21"/>
  <c r="C94"/>
  <c r="I98" i="22"/>
  <c r="F137" i="21"/>
  <c r="F23" i="22"/>
  <c r="R128" i="17"/>
  <c r="T118" i="22"/>
  <c r="M109" i="21"/>
  <c r="D143" i="17"/>
  <c r="E34" i="22"/>
  <c r="O154" i="21"/>
  <c r="K135"/>
  <c r="P41" i="22"/>
  <c r="L79" i="17"/>
  <c r="I17" i="13"/>
  <c r="F53" i="21"/>
  <c r="C204"/>
  <c r="M54" i="22"/>
  <c r="F11" i="15"/>
  <c r="M169" i="20"/>
  <c r="A51" i="22"/>
  <c r="F156"/>
  <c r="C194"/>
  <c r="S157" i="20"/>
  <c r="B144" i="21"/>
  <c r="Q188" i="20"/>
  <c r="R46" i="21"/>
  <c r="R72" i="22"/>
  <c r="I48" i="9"/>
  <c r="R114" i="20"/>
  <c r="E13" i="12"/>
  <c r="F2" i="13"/>
  <c r="P5" i="18"/>
  <c r="D92" i="9"/>
  <c r="D135" i="8"/>
  <c r="Q6" i="14"/>
  <c r="P28" i="22"/>
  <c r="A15" i="16"/>
  <c r="P30" i="20"/>
  <c r="E14" i="9"/>
  <c r="M45" i="20"/>
  <c r="H135" i="19"/>
  <c r="L14" i="10"/>
  <c r="E18" i="22"/>
  <c r="A151" i="18"/>
  <c r="T123" i="21"/>
  <c r="R190"/>
  <c r="A90" i="17"/>
  <c r="M132" i="20"/>
  <c r="G180" i="21"/>
  <c r="R174" i="19"/>
  <c r="R9" i="17"/>
  <c r="Q166" i="10"/>
  <c r="D9" i="21"/>
  <c r="R194"/>
  <c r="E167" i="18"/>
  <c r="D51" i="20"/>
  <c r="S163" i="12"/>
  <c r="Q133" i="19"/>
  <c r="R28" i="21"/>
  <c r="T183"/>
  <c r="R9" i="16"/>
  <c r="R145" i="20"/>
  <c r="R9" i="8"/>
  <c r="I147" i="22"/>
  <c r="H17" i="21"/>
  <c r="L73" i="18"/>
  <c r="C178" i="12"/>
  <c r="G81" i="19"/>
  <c r="H124" i="17"/>
  <c r="G112" i="10"/>
  <c r="L101" i="20"/>
  <c r="O154" i="22"/>
  <c r="L137" i="20"/>
  <c r="D64" i="22"/>
  <c r="E81" i="18"/>
  <c r="G208" i="16"/>
  <c r="G205" i="21"/>
  <c r="D35"/>
  <c r="I145" i="20"/>
  <c r="J173" i="21"/>
  <c r="M155"/>
  <c r="H153" i="20"/>
  <c r="B31" i="19"/>
  <c r="P14" i="16"/>
  <c r="Q51" i="20"/>
  <c r="M98"/>
  <c r="B130" i="22"/>
  <c r="J62" i="19"/>
  <c r="F113" i="22"/>
  <c r="S174" i="20"/>
  <c r="T130" i="21"/>
  <c r="Q207" i="20"/>
  <c r="M16" i="19"/>
  <c r="D34" i="22"/>
  <c r="Q116" i="17"/>
  <c r="R35" i="20"/>
  <c r="N208"/>
  <c r="P107" i="18"/>
  <c r="T68" i="22"/>
  <c r="G144" i="19"/>
  <c r="K48" i="20"/>
  <c r="A26" i="19"/>
  <c r="C16" i="18"/>
  <c r="P64" i="22"/>
  <c r="B138" i="21"/>
  <c r="M175" i="18"/>
  <c r="E25"/>
  <c r="I152" i="21"/>
  <c r="Q179"/>
  <c r="G119" i="19"/>
  <c r="B128" i="22"/>
  <c r="R33" i="20"/>
  <c r="S167" i="16"/>
  <c r="M96" i="21"/>
  <c r="B124" i="22"/>
  <c r="K38"/>
  <c r="J85"/>
  <c r="E87" i="20"/>
  <c r="D144" i="21"/>
  <c r="J52" i="10"/>
  <c r="R108" i="22"/>
  <c r="O57"/>
  <c r="A109"/>
  <c r="O181" i="21"/>
  <c r="J27" i="20"/>
  <c r="G160" i="21"/>
  <c r="C169"/>
  <c r="M125" i="20"/>
  <c r="C57" i="21"/>
  <c r="L177"/>
  <c r="E50" i="22"/>
  <c r="B10" i="19"/>
  <c r="A179" i="21"/>
  <c r="T128"/>
  <c r="L16" i="20"/>
  <c r="B192" i="19"/>
  <c r="O16" i="21"/>
  <c r="A142" i="17"/>
  <c r="I72" i="22"/>
  <c r="M148" i="19"/>
  <c r="M149"/>
  <c r="O132" i="21"/>
  <c r="N61"/>
  <c r="B95" i="22"/>
  <c r="Q194" i="17"/>
  <c r="P171" i="19"/>
  <c r="O13" i="20"/>
  <c r="R175"/>
  <c r="F44"/>
  <c r="E173" i="21"/>
  <c r="C181" i="19"/>
  <c r="H193" i="21"/>
  <c r="G31" i="10"/>
  <c r="T32" i="20"/>
  <c r="H156"/>
  <c r="T86" i="14"/>
  <c r="I119" i="20"/>
  <c r="C192" i="19"/>
  <c r="L152" i="17"/>
  <c r="D152" i="21"/>
  <c r="P24" i="22"/>
  <c r="K104" i="19"/>
  <c r="I14"/>
  <c r="J165"/>
  <c r="J160" i="21"/>
  <c r="O189" i="18"/>
  <c r="J51" i="19"/>
  <c r="Q6" i="16"/>
  <c r="Q27" i="8"/>
  <c r="G69" i="19"/>
  <c r="B26" i="22"/>
  <c r="B39" i="18"/>
  <c r="E72" i="22"/>
  <c r="E54" i="19"/>
  <c r="D157" i="20"/>
  <c r="F140"/>
  <c r="J65" i="17"/>
  <c r="H130" i="19"/>
  <c r="N59" i="18"/>
  <c r="T31" i="22"/>
  <c r="N60" i="20"/>
  <c r="R78" i="21"/>
  <c r="B31" i="22"/>
  <c r="F44" i="9"/>
  <c r="O181" i="20"/>
  <c r="K97" i="22"/>
  <c r="Q21" i="21"/>
  <c r="H34"/>
  <c r="G158" i="18"/>
  <c r="L165"/>
  <c r="I150" i="19"/>
  <c r="J172" i="21"/>
  <c r="J193" i="20"/>
  <c r="B65" i="8"/>
  <c r="C157" i="18"/>
  <c r="H129" i="14"/>
  <c r="N24" i="21"/>
  <c r="P114" i="20"/>
  <c r="K87"/>
  <c r="Q130" i="17"/>
  <c r="B117" i="19"/>
  <c r="D92" i="20"/>
  <c r="Q58" i="22"/>
  <c r="F198" i="18"/>
  <c r="D203" i="16"/>
  <c r="S55" i="21"/>
  <c r="H118"/>
  <c r="J24" i="22"/>
  <c r="K98" i="20"/>
  <c r="C139" i="22"/>
  <c r="B13" i="20"/>
  <c r="R111"/>
  <c r="K54" i="21"/>
  <c r="S126" i="22"/>
  <c r="B119" i="20"/>
  <c r="K77" i="18"/>
  <c r="I119"/>
  <c r="P92" i="13"/>
  <c r="K146" i="18"/>
  <c r="K55" i="20"/>
  <c r="I85" i="22"/>
  <c r="S130" i="21"/>
  <c r="C112" i="22"/>
  <c r="M106" i="21"/>
  <c r="D100"/>
  <c r="J63" i="22"/>
  <c r="C11" i="17"/>
  <c r="E114" i="22"/>
  <c r="N106"/>
  <c r="T37"/>
  <c r="K157"/>
  <c r="R131" i="19"/>
  <c r="H172" i="21"/>
  <c r="L18"/>
  <c r="B106" i="19"/>
  <c r="L80" i="21"/>
  <c r="J181"/>
  <c r="M9" i="22"/>
  <c r="R117" i="8"/>
  <c r="N167" i="21"/>
  <c r="J187" i="19"/>
  <c r="Q158"/>
  <c r="H38" i="22"/>
  <c r="F64" i="21"/>
  <c r="O175" i="22"/>
  <c r="N117" i="21"/>
  <c r="N188"/>
  <c r="P153" i="22"/>
  <c r="J148" i="20"/>
  <c r="T192" i="21"/>
  <c r="E151" i="22"/>
  <c r="C142"/>
  <c r="H123" i="20"/>
  <c r="P59" i="22"/>
  <c r="E152" i="18"/>
  <c r="G111" i="21"/>
  <c r="R146" i="19"/>
  <c r="O160" i="21"/>
  <c r="L7" i="22"/>
  <c r="E121"/>
  <c r="C146"/>
  <c r="Q185" i="20"/>
  <c r="E200" i="18"/>
  <c r="T95" i="19"/>
  <c r="R140" i="21"/>
  <c r="P151"/>
  <c r="G97" i="20"/>
  <c r="P50"/>
  <c r="F110" i="22"/>
  <c r="O167" i="20"/>
  <c r="T54" i="22"/>
  <c r="C192" i="21"/>
  <c r="J104"/>
  <c r="D129"/>
  <c r="R39" i="22"/>
  <c r="H47" i="21"/>
  <c r="L2" i="22"/>
  <c r="N203" i="19"/>
  <c r="D25" i="21"/>
  <c r="B110" i="22"/>
  <c r="M87" i="18"/>
  <c r="B167"/>
  <c r="C193"/>
  <c r="A50" i="21"/>
  <c r="G169"/>
  <c r="T33" i="17"/>
  <c r="Q102" i="21"/>
  <c r="G49" i="13"/>
  <c r="D208" i="9"/>
  <c r="Q179" i="16"/>
  <c r="E120" i="8"/>
  <c r="G145" i="18"/>
  <c r="G67" i="20"/>
  <c r="I150"/>
  <c r="E102" i="16"/>
  <c r="O103" i="19"/>
  <c r="P25" i="20"/>
  <c r="M61" i="13"/>
  <c r="S91" i="21"/>
  <c r="R33"/>
  <c r="D181" i="16"/>
  <c r="J13" i="17"/>
  <c r="E97" i="22"/>
  <c r="G80" i="21"/>
  <c r="O169"/>
  <c r="F184" i="12"/>
  <c r="K173" i="19"/>
  <c r="J134" i="18"/>
  <c r="B51" i="21"/>
  <c r="J134"/>
  <c r="B136" i="19"/>
  <c r="M82"/>
  <c r="G14" i="20"/>
  <c r="B209"/>
  <c r="B176" i="22"/>
  <c r="T198" i="20"/>
  <c r="C11" i="19"/>
  <c r="S31" i="8"/>
  <c r="T90" i="21"/>
  <c r="G156" i="20"/>
  <c r="I4" i="22"/>
  <c r="G45" i="14"/>
  <c r="T136" i="22"/>
  <c r="D72" i="18"/>
  <c r="D188" i="22"/>
  <c r="Q192" i="19"/>
  <c r="Q78" i="20"/>
  <c r="E26" i="19"/>
  <c r="O110" i="15"/>
  <c r="S111"/>
  <c r="P37" i="18"/>
  <c r="I133" i="22"/>
  <c r="C52" i="15"/>
  <c r="R45" i="22"/>
  <c r="C43"/>
  <c r="M108" i="21"/>
  <c r="L183"/>
  <c r="B17"/>
  <c r="B65" i="22"/>
  <c r="A89" i="21"/>
  <c r="M151" i="22"/>
  <c r="C22" i="15"/>
  <c r="N139" i="18"/>
  <c r="C121" i="21"/>
  <c r="D136" i="22"/>
  <c r="N112" i="21"/>
  <c r="I51" i="20"/>
  <c r="E167" i="21"/>
  <c r="O19" i="9"/>
  <c r="P53" i="20"/>
  <c r="A199" i="21"/>
  <c r="I85" i="18"/>
  <c r="P127" i="17"/>
  <c r="J192" i="19"/>
  <c r="I127" i="21"/>
  <c r="O124"/>
  <c r="O53" i="13"/>
  <c r="P117" i="22"/>
  <c r="C207" i="21"/>
  <c r="D16" i="14"/>
  <c r="I132" i="18"/>
  <c r="K58" i="15"/>
  <c r="R8" i="20"/>
  <c r="O64"/>
  <c r="N117" i="19"/>
  <c r="K198" i="20"/>
  <c r="K34" i="22"/>
  <c r="R132" i="19"/>
  <c r="P156" i="16"/>
  <c r="J186" i="15"/>
  <c r="D204" i="21"/>
  <c r="M180" i="20"/>
  <c r="K15"/>
  <c r="A25" i="15"/>
  <c r="Q119" i="18"/>
  <c r="G185" i="21"/>
  <c r="P143"/>
  <c r="F115" i="20"/>
  <c r="A195" i="13"/>
  <c r="O127" i="19"/>
  <c r="M73" i="21"/>
  <c r="A190"/>
  <c r="I144"/>
  <c r="T80" i="15"/>
  <c r="O34" i="21"/>
  <c r="M143"/>
  <c r="G171" i="22"/>
  <c r="M163" i="20"/>
  <c r="F85" i="21"/>
  <c r="J55" i="10"/>
  <c r="P186" i="21"/>
  <c r="A18" i="22"/>
  <c r="L189" i="20"/>
  <c r="T176"/>
  <c r="F175" i="18"/>
  <c r="L135" i="12"/>
  <c r="C96" i="22"/>
  <c r="H13" i="14"/>
  <c r="C42" i="22"/>
  <c r="D21"/>
  <c r="O49" i="20"/>
  <c r="O82" i="8"/>
  <c r="A164" i="17"/>
  <c r="F154" i="21"/>
  <c r="T19" i="20"/>
  <c r="K34" i="21"/>
  <c r="C187" i="15"/>
  <c r="L17" i="19"/>
  <c r="K194" i="20"/>
  <c r="K91" i="21"/>
  <c r="A185"/>
  <c r="B118"/>
  <c r="N9"/>
  <c r="D172" i="12"/>
  <c r="H76" i="21"/>
  <c r="Q198"/>
  <c r="E8" i="16"/>
  <c r="T190" i="20"/>
  <c r="S96" i="21"/>
  <c r="B201" i="15"/>
  <c r="T158" i="17"/>
  <c r="B129" i="18"/>
  <c r="I209" i="15"/>
  <c r="N22" i="21"/>
  <c r="J141" i="22"/>
  <c r="E129" i="17"/>
  <c r="G39" i="21"/>
  <c r="B76"/>
  <c r="H132" i="19"/>
  <c r="I171" i="17"/>
  <c r="J166" i="8"/>
  <c r="G175" i="14"/>
  <c r="A53" i="18"/>
  <c r="H147"/>
  <c r="G6" i="20"/>
  <c r="P204" i="21"/>
  <c r="R22" i="19"/>
  <c r="N205" i="21"/>
  <c r="S59" i="19"/>
  <c r="A78" i="21"/>
  <c r="Q75"/>
  <c r="B168" i="18"/>
  <c r="E86" i="22"/>
  <c r="F158" i="17"/>
  <c r="F56" i="20"/>
  <c r="D143" i="19"/>
  <c r="R85"/>
  <c r="O114" i="22"/>
  <c r="Q31" i="18"/>
  <c r="N54" i="20"/>
  <c r="R112" i="10"/>
  <c r="D59" i="8"/>
  <c r="D135" i="21"/>
  <c r="Q175"/>
  <c r="L111" i="20"/>
  <c r="G141" i="16"/>
  <c r="J87" i="17"/>
  <c r="R200" i="18"/>
  <c r="L202" i="17"/>
  <c r="F99" i="20"/>
  <c r="R15" i="21"/>
  <c r="S4" i="22"/>
  <c r="E57" i="20"/>
  <c r="J29" i="22"/>
  <c r="J113" i="21"/>
  <c r="R5" i="10"/>
  <c r="L73" i="14"/>
  <c r="P75" i="22"/>
  <c r="P98" i="21"/>
  <c r="P15" i="12"/>
  <c r="G166" i="15"/>
  <c r="L96" i="19"/>
  <c r="P194" i="20"/>
  <c r="O79"/>
  <c r="K69" i="17"/>
  <c r="R85" i="21"/>
  <c r="D149"/>
  <c r="I28" i="22"/>
  <c r="K81" i="20"/>
  <c r="P161" i="13"/>
  <c r="O156" i="20"/>
  <c r="R43" i="21"/>
  <c r="G155"/>
  <c r="Q123"/>
  <c r="C173"/>
  <c r="F171" i="18"/>
  <c r="Q121" i="20"/>
  <c r="H166" i="16"/>
  <c r="N105" i="20"/>
  <c r="M61" i="12"/>
  <c r="R121" i="20"/>
  <c r="G208"/>
  <c r="S14"/>
  <c r="F60"/>
  <c r="I59" i="21"/>
  <c r="H173" i="20"/>
  <c r="S165" i="21"/>
  <c r="C16" i="17"/>
  <c r="F139" i="19"/>
  <c r="N114" i="21"/>
  <c r="B90" i="22"/>
  <c r="F182" i="20"/>
  <c r="I37" i="21"/>
  <c r="K115"/>
  <c r="J25" i="20"/>
  <c r="C198" i="17"/>
  <c r="S68" i="22"/>
  <c r="T23"/>
  <c r="F89"/>
  <c r="T97" i="16"/>
  <c r="M198" i="20"/>
  <c r="B67" i="12"/>
  <c r="F132" i="19"/>
  <c r="S171" i="20"/>
  <c r="T170" i="17"/>
  <c r="T156"/>
  <c r="M48" i="22"/>
  <c r="S59" i="12"/>
  <c r="N193" i="18"/>
  <c r="Q174"/>
  <c r="I58" i="22"/>
  <c r="D80" i="14"/>
  <c r="K88" i="20"/>
  <c r="K139"/>
  <c r="N24" i="22"/>
  <c r="F82" i="19"/>
  <c r="P123" i="17"/>
  <c r="A90" i="22"/>
  <c r="B196" i="21"/>
  <c r="A135" i="19"/>
  <c r="J76" i="18"/>
  <c r="M35" i="8"/>
  <c r="P167" i="13"/>
  <c r="I150" i="21"/>
  <c r="E63" i="19"/>
  <c r="E207" i="16"/>
  <c r="S196" i="13"/>
  <c r="L35" i="8"/>
  <c r="L18" i="19"/>
  <c r="A108" i="22"/>
  <c r="N101" i="19"/>
  <c r="H128" i="20"/>
  <c r="O122" i="15"/>
  <c r="L42" i="21"/>
  <c r="N93" i="12"/>
  <c r="C39" i="22"/>
  <c r="V122" i="14"/>
  <c r="K90" i="22"/>
  <c r="T105" i="10"/>
  <c r="O164" i="21"/>
  <c r="L57" i="20"/>
  <c r="Q67" i="21"/>
  <c r="K14" i="18"/>
  <c r="H81"/>
  <c r="O59"/>
  <c r="M184" i="21"/>
  <c r="D42" i="20"/>
  <c r="K6" i="19"/>
  <c r="K3" i="22"/>
  <c r="A110" i="17"/>
  <c r="I31" i="19"/>
  <c r="G191" i="15"/>
  <c r="K106" i="10"/>
  <c r="C12" i="16"/>
  <c r="L25" i="21"/>
  <c r="S134" i="19"/>
  <c r="G88" i="22"/>
  <c r="C155" i="20"/>
  <c r="Q177" i="18"/>
  <c r="H185" i="20"/>
  <c r="B142" i="13"/>
  <c r="K92" i="15"/>
  <c r="G96" i="18"/>
  <c r="K207" i="20"/>
  <c r="F148" i="19"/>
  <c r="A142" i="21"/>
  <c r="K72" i="20"/>
  <c r="M62" i="17"/>
  <c r="N193" i="12"/>
  <c r="E156" i="13"/>
  <c r="I154" i="19"/>
  <c r="E162"/>
  <c r="B73"/>
  <c r="C83" i="21"/>
  <c r="P129" i="14"/>
  <c r="N22" i="17"/>
  <c r="D4" i="15"/>
  <c r="J34" i="18"/>
  <c r="I19" i="19"/>
  <c r="F45" i="21"/>
  <c r="C151" i="18"/>
  <c r="C45"/>
  <c r="Q61" i="20"/>
  <c r="L9" i="22"/>
  <c r="S173" i="20"/>
  <c r="O179" i="15"/>
  <c r="E29" i="20"/>
  <c r="E207" i="21"/>
  <c r="M79" i="17"/>
  <c r="L28" i="22"/>
  <c r="C209" i="13"/>
  <c r="B14" i="19"/>
  <c r="E61" i="17"/>
  <c r="R195" i="21"/>
  <c r="K34" i="15"/>
  <c r="Q205" i="16"/>
  <c r="H122" i="19"/>
  <c r="T44" i="9"/>
  <c r="T19" i="17"/>
  <c r="K82" i="18"/>
  <c r="G64" i="20"/>
  <c r="H41" i="22"/>
  <c r="I10" i="18"/>
  <c r="H205" i="19"/>
  <c r="B14" i="22"/>
  <c r="Q31"/>
  <c r="O133" i="21"/>
  <c r="L35"/>
  <c r="K143" i="19"/>
  <c r="B184" i="13"/>
  <c r="H174" i="10"/>
  <c r="B65" i="20"/>
  <c r="O14" i="9"/>
  <c r="G88" i="20"/>
  <c r="P152" i="18"/>
  <c r="N168"/>
  <c r="E82" i="12"/>
  <c r="D111" i="21"/>
  <c r="N151" i="15"/>
  <c r="F90" i="21"/>
  <c r="E158" i="17"/>
  <c r="L93" i="12"/>
  <c r="R89" i="22"/>
  <c r="H198" i="20"/>
  <c r="A167"/>
  <c r="O48" i="16"/>
  <c r="I161" i="19"/>
  <c r="M9" i="18"/>
  <c r="D186" i="16"/>
  <c r="H80" i="17"/>
  <c r="L148" i="8"/>
  <c r="A115" i="17"/>
  <c r="P130" i="19"/>
  <c r="K62" i="17"/>
  <c r="B120"/>
  <c r="H198" i="12"/>
  <c r="B38" i="21"/>
  <c r="D188" i="17"/>
  <c r="T54" i="21"/>
  <c r="F147" i="20"/>
  <c r="G208" i="19"/>
  <c r="C136" i="21"/>
  <c r="L79"/>
  <c r="H100" i="20"/>
  <c r="E53" i="19"/>
  <c r="B183" i="16"/>
  <c r="B85" i="18"/>
  <c r="E30" i="22"/>
  <c r="C25" i="19"/>
  <c r="R81" i="21"/>
  <c r="I78" i="17"/>
  <c r="N140"/>
  <c r="M67" i="8"/>
  <c r="A20" i="20"/>
  <c r="L72" i="22"/>
  <c r="T108"/>
  <c r="T86" i="15"/>
  <c r="N49"/>
  <c r="H129" i="22"/>
  <c r="T127" i="21"/>
  <c r="I51" i="12"/>
  <c r="H179" i="21"/>
  <c r="E203"/>
  <c r="E99" i="18"/>
  <c r="J37" i="22"/>
  <c r="O178" i="20"/>
  <c r="D71" i="22"/>
  <c r="B110" i="19"/>
  <c r="D4" i="21"/>
  <c r="H57" i="17"/>
  <c r="Q193" i="18"/>
  <c r="R147" i="21"/>
  <c r="M102" i="13"/>
  <c r="E180" i="20"/>
  <c r="O147" i="10"/>
  <c r="B151" i="21"/>
  <c r="G109" i="20"/>
  <c r="P179" i="12"/>
  <c r="A154" i="22"/>
  <c r="L200" i="21"/>
  <c r="N110"/>
  <c r="M90"/>
  <c r="T108" i="13"/>
  <c r="O54" i="21"/>
  <c r="G45" i="20"/>
  <c r="R71" i="14"/>
  <c r="P82" i="16"/>
  <c r="Q80" i="20"/>
  <c r="P60" i="13"/>
  <c r="R161" i="17"/>
  <c r="G36" i="14"/>
  <c r="R30" i="19"/>
  <c r="E98" i="17"/>
  <c r="F125" i="16"/>
  <c r="R187" i="19"/>
  <c r="H193" i="16"/>
  <c r="H15" i="14"/>
  <c r="K194" i="9"/>
  <c r="R108" i="15"/>
  <c r="L20" i="18"/>
  <c r="K199" i="13"/>
  <c r="H44" i="19"/>
  <c r="A21" i="16"/>
  <c r="T143" i="22"/>
  <c r="B19" i="15"/>
  <c r="R43" i="9"/>
  <c r="L121" i="8"/>
  <c r="B149" i="18"/>
  <c r="P142" i="17"/>
  <c r="P46" i="8"/>
  <c r="G191" i="20"/>
  <c r="C182" i="18"/>
  <c r="M206" i="9"/>
  <c r="H96" i="15"/>
  <c r="J146" i="20"/>
  <c r="K109" i="21"/>
  <c r="T165" i="20"/>
  <c r="T172" i="21"/>
  <c r="E159" i="19"/>
  <c r="B19" i="21"/>
  <c r="S137" i="19"/>
  <c r="I21" i="18"/>
  <c r="R147" i="22"/>
  <c r="K28" i="21"/>
  <c r="C143" i="15"/>
  <c r="L139" i="21"/>
  <c r="P177" i="12"/>
  <c r="M163" i="21"/>
  <c r="P164" i="16"/>
  <c r="G167" i="21"/>
  <c r="I192" i="12"/>
  <c r="B11" i="19"/>
  <c r="A207" i="21"/>
  <c r="I110"/>
  <c r="D73" i="22"/>
  <c r="N160" i="19"/>
  <c r="A75" i="21"/>
  <c r="S141" i="19"/>
  <c r="A82"/>
  <c r="M110" i="17"/>
  <c r="J139" i="13"/>
  <c r="O36" i="15"/>
  <c r="O57" i="20"/>
  <c r="N59" i="19"/>
  <c r="G187" i="17"/>
  <c r="A101" i="9"/>
  <c r="D38" i="22"/>
  <c r="I99" i="14"/>
  <c r="I116" i="21"/>
  <c r="J58" i="15"/>
  <c r="B70" i="16"/>
  <c r="H54" i="15"/>
  <c r="A52" i="21"/>
  <c r="B137" i="8"/>
  <c r="O173" i="19"/>
  <c r="P150" i="20"/>
  <c r="R81" i="9"/>
  <c r="Q129" i="20"/>
  <c r="F164" i="19"/>
  <c r="C5" i="22"/>
  <c r="K159" i="16"/>
  <c r="T49" i="17"/>
  <c r="S63" i="18"/>
  <c r="P157" i="20"/>
  <c r="N111" i="13"/>
  <c r="R53" i="17"/>
  <c r="I65"/>
  <c r="J198" i="21"/>
  <c r="K61" i="20"/>
  <c r="S93" i="18"/>
  <c r="C144" i="16"/>
  <c r="B17" i="22"/>
  <c r="Q36" i="16"/>
  <c r="R51"/>
  <c r="G44" i="21"/>
  <c r="L147" i="16"/>
  <c r="F52"/>
  <c r="P194" i="13"/>
  <c r="Q176" i="8"/>
  <c r="I86" i="15"/>
  <c r="G93" i="19"/>
  <c r="F116" i="20"/>
  <c r="Q183" i="17"/>
  <c r="M164" i="20"/>
  <c r="L160" i="18"/>
  <c r="H169" i="20"/>
  <c r="N206" i="15"/>
  <c r="M108" i="20"/>
  <c r="I89" i="21"/>
  <c r="I56" i="20"/>
  <c r="S197"/>
  <c r="S133"/>
  <c r="N73"/>
  <c r="E20" i="21"/>
  <c r="T154" i="8"/>
  <c r="Q130" i="21"/>
  <c r="T124" i="19"/>
  <c r="J183" i="21"/>
  <c r="P57" i="19"/>
  <c r="F139" i="8"/>
  <c r="M157" i="20"/>
  <c r="H175" i="16"/>
  <c r="N105" i="15"/>
  <c r="C123" i="12"/>
  <c r="S87" i="21"/>
  <c r="R25" i="15"/>
  <c r="C178"/>
  <c r="I196"/>
  <c r="Q46" i="9"/>
  <c r="P25" i="21"/>
  <c r="N158" i="20"/>
  <c r="S187" i="21"/>
  <c r="P51" i="20"/>
  <c r="S189"/>
  <c r="K155" i="19"/>
  <c r="G137"/>
  <c r="O4" i="17"/>
  <c r="B174" i="19"/>
  <c r="D126" i="20"/>
  <c r="T83"/>
  <c r="M39" i="9"/>
  <c r="P204" i="13"/>
  <c r="K146" i="21"/>
  <c r="T19"/>
  <c r="C113" i="14"/>
  <c r="T151" i="20"/>
  <c r="O205" i="17"/>
  <c r="I132" i="20"/>
  <c r="B151" i="13"/>
  <c r="M58" i="18"/>
  <c r="H45" i="22"/>
  <c r="P86" i="21"/>
  <c r="P13" i="18"/>
  <c r="I165" i="14"/>
  <c r="B190" i="20"/>
  <c r="J146" i="19"/>
  <c r="H135" i="17"/>
  <c r="M164" i="21"/>
  <c r="M192"/>
  <c r="A77"/>
  <c r="S111" i="19"/>
  <c r="O174" i="8"/>
  <c r="I132" i="15"/>
  <c r="L12" i="20"/>
  <c r="S101" i="14"/>
  <c r="M166" i="20"/>
  <c r="E127"/>
  <c r="B195" i="15"/>
  <c r="M187" i="20"/>
  <c r="N88" i="15"/>
  <c r="S160" i="9"/>
  <c r="J92" i="15"/>
  <c r="F121" i="22"/>
  <c r="S9" i="20"/>
  <c r="M8" i="8"/>
  <c r="O194" i="21"/>
  <c r="L43"/>
  <c r="Q204" i="20"/>
  <c r="E18"/>
  <c r="H6" i="21"/>
  <c r="B46"/>
  <c r="T27"/>
  <c r="E207" i="18"/>
  <c r="F84" i="19"/>
  <c r="B126" i="18"/>
  <c r="K54" i="16"/>
  <c r="O193" i="21"/>
  <c r="E142" i="16"/>
  <c r="C150" i="9"/>
  <c r="J58" i="19"/>
  <c r="D98" i="13"/>
  <c r="M28" i="22"/>
  <c r="E107" i="21"/>
  <c r="L14" i="18"/>
  <c r="C78" i="22"/>
  <c r="M159" i="20"/>
  <c r="K57" i="19"/>
  <c r="A138" i="22"/>
  <c r="P59" i="17"/>
  <c r="N158" i="19"/>
  <c r="T79" i="22"/>
  <c r="R163" i="18"/>
  <c r="L71"/>
  <c r="M167"/>
  <c r="N25" i="22"/>
  <c r="R162" i="9"/>
  <c r="A74" i="18"/>
  <c r="P90" i="22"/>
  <c r="A44" i="16"/>
  <c r="L35" i="20"/>
  <c r="R5" i="21"/>
  <c r="C206" i="16"/>
  <c r="A186" i="19"/>
  <c r="H88" i="17"/>
  <c r="H57" i="20"/>
  <c r="P72" i="18"/>
  <c r="J5" i="20"/>
  <c r="A34" i="18"/>
  <c r="R181" i="20"/>
  <c r="I62" i="21"/>
  <c r="T116" i="16"/>
  <c r="I85" i="19"/>
  <c r="T53"/>
  <c r="H187" i="21"/>
  <c r="I132" i="22"/>
  <c r="M159" i="19"/>
  <c r="K53" i="16"/>
  <c r="A41" i="17"/>
  <c r="T63" i="18"/>
  <c r="P100" i="20"/>
  <c r="E36" i="19"/>
  <c r="C33" i="22"/>
  <c r="Q8"/>
  <c r="R114" i="9"/>
  <c r="D79" i="20"/>
  <c r="O84" i="18"/>
  <c r="L183" i="17"/>
  <c r="C191"/>
  <c r="L51" i="22"/>
  <c r="Q105" i="21"/>
  <c r="H104" i="16"/>
  <c r="J189" i="21"/>
  <c r="P23"/>
  <c r="O91"/>
  <c r="F26"/>
  <c r="R184"/>
  <c r="C24" i="12"/>
  <c r="O11" i="21"/>
  <c r="A133"/>
  <c r="N119" i="19"/>
  <c r="Q197" i="21"/>
  <c r="Q163" i="20"/>
  <c r="H38" i="17"/>
  <c r="Q54" i="18"/>
  <c r="I171" i="10"/>
  <c r="T166" i="21"/>
  <c r="L84" i="15"/>
  <c r="C29" i="14"/>
  <c r="E197" i="21"/>
  <c r="G35"/>
  <c r="L202" i="22"/>
  <c r="R96"/>
  <c r="Q124" i="20"/>
  <c r="N71" i="22"/>
  <c r="C155" i="14"/>
  <c r="I49" i="15"/>
  <c r="M103" i="20"/>
  <c r="F149" i="18"/>
  <c r="F45" i="15"/>
  <c r="K28" i="20"/>
  <c r="A50" i="19"/>
  <c r="Q36" i="17"/>
  <c r="O53" i="14"/>
  <c r="L32" i="21"/>
  <c r="E140" i="20"/>
  <c r="F38" i="22"/>
  <c r="S81" i="13"/>
  <c r="N69" i="17"/>
  <c r="N126" i="8"/>
  <c r="S116" i="19"/>
  <c r="E162" i="13"/>
  <c r="G54" i="16"/>
  <c r="Q9" i="18"/>
  <c r="B120" i="21"/>
  <c r="Q170"/>
  <c r="K40" i="18"/>
  <c r="P96" i="20"/>
  <c r="K45" i="16"/>
  <c r="N156" i="19"/>
  <c r="O154" i="13"/>
  <c r="S201" i="18"/>
  <c r="F96" i="15"/>
  <c r="M135" i="14"/>
  <c r="C16" i="21"/>
  <c r="P29" i="12"/>
  <c r="K13" i="22"/>
  <c r="S58"/>
  <c r="T137" i="20"/>
  <c r="S164" i="19"/>
  <c r="H174" i="22"/>
  <c r="I61" i="17"/>
  <c r="H105" i="21"/>
  <c r="L7" i="15"/>
  <c r="O111" i="21"/>
  <c r="G113" i="22"/>
  <c r="N66" i="21"/>
  <c r="F108" i="20"/>
  <c r="H139"/>
  <c r="M75" i="18"/>
  <c r="K171" i="20"/>
  <c r="F81" i="18"/>
  <c r="C161" i="19"/>
  <c r="G207" i="20"/>
  <c r="H141" i="17"/>
  <c r="T41" i="16"/>
  <c r="D162" i="21"/>
  <c r="S54"/>
  <c r="Q45" i="22"/>
  <c r="C137" i="20"/>
  <c r="Q126" i="16"/>
  <c r="L206" i="17"/>
  <c r="P101" i="21"/>
  <c r="J206" i="17"/>
  <c r="J6" i="9"/>
  <c r="T148" i="16"/>
  <c r="O68"/>
  <c r="S208" i="15"/>
  <c r="L23" i="16"/>
  <c r="R138" i="18"/>
  <c r="E22" i="17"/>
  <c r="M176" i="10"/>
  <c r="A45" i="9"/>
  <c r="I9" i="19"/>
  <c r="G57" i="10"/>
  <c r="J187" i="17"/>
  <c r="E49" i="22"/>
  <c r="B59" i="17"/>
  <c r="Q189" i="21"/>
  <c r="B48" i="19"/>
  <c r="I163" i="18"/>
  <c r="F76" i="12"/>
  <c r="D37" i="17"/>
  <c r="M61" i="8"/>
  <c r="P203" i="20"/>
  <c r="Q88" i="10"/>
  <c r="G58" i="16"/>
  <c r="B22" i="17"/>
  <c r="T80" i="22"/>
  <c r="A81" i="17"/>
  <c r="L140" i="13"/>
  <c r="R100" i="21"/>
  <c r="A20"/>
  <c r="E58"/>
  <c r="M92" i="17"/>
  <c r="F79" i="8"/>
  <c r="A13" i="22"/>
  <c r="C193" i="19"/>
  <c r="Q136" i="15"/>
  <c r="I169" i="21"/>
  <c r="S204" i="20"/>
  <c r="R90" i="21"/>
  <c r="P83" i="19"/>
  <c r="S88" i="22"/>
  <c r="B46" i="20"/>
  <c r="H179" i="8"/>
  <c r="N51" i="17"/>
  <c r="N13" i="21"/>
  <c r="G134" i="20"/>
  <c r="E100" i="16"/>
  <c r="E202" i="17"/>
  <c r="E148" i="21"/>
  <c r="F165" i="18"/>
  <c r="R165" i="20"/>
  <c r="P87" i="21"/>
  <c r="C63"/>
  <c r="D116" i="14"/>
  <c r="O65" i="19"/>
  <c r="A199" i="20"/>
  <c r="I137" i="9"/>
  <c r="S84" i="22"/>
  <c r="L181" i="8"/>
  <c r="E183" i="17"/>
  <c r="K36"/>
  <c r="D31" i="19"/>
  <c r="Q190"/>
  <c r="G197" i="21"/>
  <c r="P152" i="16"/>
  <c r="N145" i="18"/>
  <c r="E31" i="19"/>
  <c r="C106" i="21"/>
  <c r="O83"/>
  <c r="O121" i="19"/>
  <c r="F185"/>
  <c r="I135" i="21"/>
  <c r="M78"/>
  <c r="E144" i="17"/>
  <c r="I50" i="18"/>
  <c r="G14" i="15"/>
  <c r="E77" i="19"/>
  <c r="F42" i="21"/>
  <c r="T80" i="18"/>
  <c r="O55" i="15"/>
  <c r="I147" i="21"/>
  <c r="F70"/>
  <c r="S106" i="13"/>
  <c r="A166" i="17"/>
  <c r="F160" i="16"/>
  <c r="C53" i="20"/>
  <c r="P156" i="22"/>
  <c r="I12" i="13"/>
  <c r="H14" i="9"/>
  <c r="N180" i="19"/>
  <c r="D96"/>
  <c r="O24" i="22"/>
  <c r="B40" i="20"/>
  <c r="T93" i="19"/>
  <c r="P202" i="13"/>
  <c r="Q171" i="18"/>
  <c r="M25"/>
  <c r="D2" i="22"/>
  <c r="K145"/>
  <c r="O103" i="20"/>
  <c r="P183" i="12"/>
  <c r="G85" i="17"/>
  <c r="T185" i="16"/>
  <c r="E125" i="20"/>
  <c r="C128" i="19"/>
  <c r="E168" i="17"/>
  <c r="Q79" i="22"/>
  <c r="D106" i="21"/>
  <c r="B75"/>
  <c r="B128" i="19"/>
  <c r="N80" i="20"/>
  <c r="B123" i="15"/>
  <c r="R94" i="21"/>
  <c r="K33" i="22"/>
  <c r="H175" i="12"/>
  <c r="I84" i="14"/>
  <c r="B26" i="9"/>
  <c r="M140" i="21"/>
  <c r="I34" i="22"/>
  <c r="F53"/>
  <c r="G53" i="19"/>
  <c r="T167"/>
  <c r="C19" i="13"/>
  <c r="E209" i="18"/>
  <c r="O194" i="19"/>
  <c r="D164" i="20"/>
  <c r="C82" i="16"/>
  <c r="F121" i="20"/>
  <c r="Q44" i="21"/>
  <c r="L161" i="18"/>
  <c r="K166" i="19"/>
  <c r="D136" i="21"/>
  <c r="T22"/>
  <c r="N103" i="16"/>
  <c r="P143"/>
  <c r="B63" i="20"/>
  <c r="R101" i="18"/>
  <c r="S47" i="15"/>
  <c r="K181" i="22"/>
  <c r="A191" i="16"/>
  <c r="E71" i="21"/>
  <c r="K42" i="22"/>
  <c r="F168" i="21"/>
  <c r="G207"/>
  <c r="N163" i="17"/>
  <c r="H14" i="21"/>
  <c r="S97" i="8"/>
  <c r="L127" i="15"/>
  <c r="D183" i="19"/>
  <c r="C101" i="21"/>
  <c r="D163" i="20"/>
  <c r="B24" i="17"/>
  <c r="A81" i="21"/>
  <c r="C14" i="22"/>
  <c r="H77" i="20"/>
  <c r="F205" i="21"/>
  <c r="D145" i="16"/>
  <c r="H147" i="22"/>
  <c r="R116" i="20"/>
  <c r="L83" i="19"/>
  <c r="E99" i="13"/>
  <c r="S114" i="18"/>
  <c r="I33" i="19"/>
  <c r="L131"/>
  <c r="B170" i="20"/>
  <c r="O200" i="14"/>
  <c r="D134" i="20"/>
  <c r="Q153" i="17"/>
  <c r="G87" i="21"/>
  <c r="E36" i="20"/>
  <c r="I130" i="22"/>
  <c r="H197" i="19"/>
  <c r="F167"/>
  <c r="M173" i="21"/>
  <c r="N197" i="19"/>
  <c r="J70" i="20"/>
  <c r="D207" i="15"/>
  <c r="P98" i="22"/>
  <c r="M51" i="21"/>
  <c r="L77" i="18"/>
  <c r="E117" i="20"/>
  <c r="F33" i="19"/>
  <c r="A59" i="22"/>
  <c r="T35" i="20"/>
  <c r="K57" i="17"/>
  <c r="T193" i="21"/>
  <c r="S137"/>
  <c r="B37" i="19"/>
  <c r="G135" i="9"/>
  <c r="F154" i="18"/>
  <c r="N76" i="22"/>
  <c r="P152" i="10"/>
  <c r="I124"/>
  <c r="B47" i="21"/>
  <c r="D142" i="19"/>
  <c r="S12" i="20"/>
  <c r="K14" i="22"/>
  <c r="L119"/>
  <c r="I54" i="18"/>
  <c r="T98" i="17"/>
  <c r="O160" i="19"/>
  <c r="I162" i="21"/>
  <c r="O136" i="19"/>
  <c r="H151" i="21"/>
  <c r="B53"/>
  <c r="J116"/>
  <c r="B20" i="20"/>
  <c r="L209" i="21"/>
  <c r="N186" i="19"/>
  <c r="A126" i="22"/>
  <c r="S200" i="20"/>
  <c r="M51" i="18"/>
  <c r="B141" i="22"/>
  <c r="E3" i="19"/>
  <c r="C123" i="10"/>
  <c r="E120" i="20"/>
  <c r="S14" i="14"/>
  <c r="S90" i="17"/>
  <c r="H184" i="8"/>
  <c r="F129" i="16"/>
  <c r="R147" i="17"/>
  <c r="C205" i="12"/>
  <c r="G159" i="21"/>
  <c r="M136" i="19"/>
  <c r="D105" i="21"/>
  <c r="G102"/>
  <c r="D43" i="19"/>
  <c r="B157" i="20"/>
  <c r="J73" i="15"/>
  <c r="T28" i="21"/>
  <c r="R200"/>
  <c r="O140" i="19"/>
  <c r="J169" i="20"/>
  <c r="A137"/>
  <c r="C193" i="21"/>
  <c r="O195" i="19"/>
  <c r="T19" i="22"/>
  <c r="R164" i="21"/>
  <c r="N94" i="19"/>
  <c r="P12" i="18"/>
  <c r="M9" i="19"/>
  <c r="N172" i="21"/>
  <c r="R133" i="20"/>
  <c r="C203" i="21"/>
  <c r="G148" i="19"/>
  <c r="P39"/>
  <c r="L4" i="20"/>
  <c r="D206" i="12"/>
  <c r="C103" i="21"/>
  <c r="A11"/>
  <c r="E8" i="10"/>
  <c r="Q93" i="12"/>
  <c r="H66" i="20"/>
  <c r="A12" i="22"/>
  <c r="N123" i="15"/>
  <c r="R161" i="20"/>
  <c r="G176" i="21"/>
  <c r="L29" i="22"/>
  <c r="T23" i="21"/>
  <c r="D200" i="17"/>
  <c r="J29" i="10"/>
  <c r="A10" i="21"/>
  <c r="S101" i="18"/>
  <c r="E167" i="16"/>
  <c r="I6" i="20"/>
  <c r="R76" i="21"/>
  <c r="B123"/>
  <c r="N102"/>
  <c r="L196" i="18"/>
  <c r="K54"/>
  <c r="R16" i="21"/>
  <c r="T139" i="15"/>
  <c r="R174" i="10"/>
  <c r="F125" i="19"/>
  <c r="I117" i="20"/>
  <c r="R127"/>
  <c r="F191" i="19"/>
  <c r="C157"/>
  <c r="Q203" i="18"/>
  <c r="E16" i="21"/>
  <c r="D59"/>
  <c r="I67" i="20"/>
  <c r="F151"/>
  <c r="L25" i="22"/>
  <c r="A90" i="19"/>
  <c r="F127" i="9"/>
  <c r="S34" i="15"/>
  <c r="B21" i="22"/>
  <c r="I188" i="21"/>
  <c r="M167" i="16"/>
  <c r="L62" i="21"/>
  <c r="L203" i="17"/>
  <c r="Q95" i="21"/>
  <c r="R82" i="18"/>
  <c r="Q151" i="16"/>
  <c r="S46" i="20"/>
  <c r="A74"/>
  <c r="R79" i="22"/>
  <c r="F115"/>
  <c r="L184" i="17"/>
  <c r="M183" i="21"/>
  <c r="G67" i="10"/>
  <c r="N82" i="20"/>
  <c r="M118" i="21"/>
  <c r="N79"/>
  <c r="N152" i="19"/>
  <c r="M103" i="17"/>
  <c r="P90" i="14"/>
  <c r="J97" i="17"/>
  <c r="L160" i="14"/>
  <c r="C61" i="19"/>
  <c r="T118" i="8"/>
  <c r="Q56" i="15"/>
  <c r="H72" i="16"/>
  <c r="C130" i="22"/>
  <c r="Q92" i="20"/>
  <c r="O44" i="19"/>
  <c r="E56" i="21"/>
  <c r="L127" i="20"/>
  <c r="L63"/>
  <c r="P79" i="18"/>
  <c r="N92" i="10"/>
  <c r="P169" i="16"/>
  <c r="C13" i="20"/>
  <c r="B68" i="17"/>
  <c r="J68" i="20"/>
  <c r="K157" i="10"/>
  <c r="O27" i="19"/>
  <c r="B188" i="12"/>
  <c r="N200" i="20"/>
  <c r="R107" i="18"/>
  <c r="G46" i="21"/>
  <c r="E48" i="18"/>
  <c r="G10" i="13"/>
  <c r="Q91" i="22"/>
  <c r="L173" i="21"/>
  <c r="A72" i="19"/>
  <c r="A26" i="20"/>
  <c r="H145" i="21"/>
  <c r="M162" i="16"/>
  <c r="Q112" i="17"/>
  <c r="N47" i="22"/>
  <c r="N73" i="13"/>
  <c r="B99" i="19"/>
  <c r="M39"/>
  <c r="Q109" i="18"/>
  <c r="R143" i="12"/>
  <c r="C54" i="14"/>
  <c r="B155" i="17"/>
  <c r="S178"/>
  <c r="D94" i="19"/>
  <c r="E188" i="18"/>
  <c r="A115"/>
  <c r="I153" i="8"/>
  <c r="H187" i="18"/>
  <c r="E78" i="17"/>
  <c r="C149" i="19"/>
  <c r="F208" i="21"/>
  <c r="G193" i="14"/>
  <c r="Q167" i="20"/>
  <c r="C72" i="19"/>
  <c r="P83" i="22"/>
  <c r="B151" i="19"/>
  <c r="H3" i="21"/>
  <c r="B207" i="17"/>
  <c r="N196" i="15"/>
  <c r="G132" i="18"/>
  <c r="B7" i="17"/>
  <c r="L79" i="20"/>
  <c r="K59" i="22"/>
  <c r="P63" i="9"/>
  <c r="H64" i="21"/>
  <c r="K31"/>
  <c r="A55" i="20"/>
  <c r="M121" i="16"/>
  <c r="I146" i="20"/>
  <c r="D19" i="10"/>
  <c r="G180" i="20"/>
  <c r="I28"/>
  <c r="K191" i="16"/>
  <c r="E188" i="20"/>
  <c r="E102" i="15"/>
  <c r="S137" i="12"/>
  <c r="Q95" i="17"/>
  <c r="J12"/>
  <c r="T17" i="19"/>
  <c r="I3" i="21"/>
  <c r="C164" i="15"/>
  <c r="Q110" i="21"/>
  <c r="T60" i="20"/>
  <c r="Q72" i="14"/>
  <c r="O165" i="18"/>
  <c r="B93" i="21"/>
  <c r="M205" i="20"/>
  <c r="S116" i="22"/>
  <c r="K2" i="20"/>
  <c r="G43" i="17"/>
  <c r="M111" i="22"/>
  <c r="K4" i="18"/>
  <c r="A180"/>
  <c r="P9" i="22"/>
  <c r="B163" i="21"/>
  <c r="N53" i="15"/>
  <c r="M179" i="16"/>
  <c r="E132" i="20"/>
  <c r="T133" i="16"/>
  <c r="T152" i="19"/>
  <c r="D3" i="22"/>
  <c r="F200" i="18"/>
  <c r="P52" i="22"/>
  <c r="J186" i="14"/>
  <c r="Q124"/>
  <c r="H97" i="22"/>
  <c r="Q60"/>
  <c r="G188" i="21"/>
  <c r="Q41" i="13"/>
  <c r="N51" i="21"/>
  <c r="B143"/>
  <c r="T140" i="20"/>
  <c r="R60" i="18"/>
  <c r="F112" i="17"/>
  <c r="M137" i="22"/>
  <c r="D89" i="21"/>
  <c r="J159" i="22"/>
  <c r="Q179" i="19"/>
  <c r="N8" i="16"/>
  <c r="P26" i="20"/>
  <c r="H92"/>
  <c r="G124" i="17"/>
  <c r="C103" i="8"/>
  <c r="B170" i="22"/>
  <c r="A85" i="19"/>
  <c r="S124" i="16"/>
  <c r="R47" i="19"/>
  <c r="N201"/>
  <c r="P61" i="18"/>
  <c r="H46" i="21"/>
  <c r="R81" i="14"/>
  <c r="I146"/>
  <c r="Q180" i="21"/>
  <c r="I17" i="20"/>
  <c r="S80"/>
  <c r="W173" i="14"/>
  <c r="L40" i="12"/>
  <c r="K159" i="19"/>
  <c r="S175" i="21"/>
  <c r="H48" i="22"/>
  <c r="D72" i="20"/>
  <c r="C195" i="21"/>
  <c r="T56" i="19"/>
  <c r="I100" i="15"/>
  <c r="E169" i="21"/>
  <c r="Q148" i="19"/>
  <c r="L205" i="14"/>
  <c r="C81" i="18"/>
  <c r="G100"/>
  <c r="J102" i="19"/>
  <c r="K137" i="8"/>
  <c r="L6" i="20"/>
  <c r="N70" i="19"/>
  <c r="T52" i="18"/>
  <c r="S101" i="22"/>
  <c r="S140" i="21"/>
  <c r="M100" i="19"/>
  <c r="T45" i="22"/>
  <c r="A62" i="21"/>
  <c r="Q157" i="17"/>
  <c r="C112"/>
  <c r="F61" i="19"/>
  <c r="J191" i="16"/>
  <c r="I70" i="21"/>
  <c r="E126" i="15"/>
  <c r="T184" i="16"/>
  <c r="S64" i="20"/>
  <c r="M171" i="16"/>
  <c r="W18" i="14"/>
  <c r="A54" i="15"/>
  <c r="F108"/>
  <c r="T166" i="20"/>
  <c r="G22" i="21"/>
  <c r="B94" i="15"/>
  <c r="I155"/>
  <c r="O100" i="18"/>
  <c r="A90"/>
  <c r="F140" i="19"/>
  <c r="G67" i="8"/>
  <c r="P19" i="13"/>
  <c r="E164" i="18"/>
  <c r="Q114" i="22"/>
  <c r="J5"/>
  <c r="L207" i="13"/>
  <c r="I68" i="8"/>
  <c r="F208" i="15"/>
  <c r="P42" i="21"/>
  <c r="N173" i="16"/>
  <c r="D187" i="19"/>
  <c r="C24" i="21"/>
  <c r="Q79" i="15"/>
  <c r="S124" i="20"/>
  <c r="R131" i="15"/>
  <c r="I186" i="21"/>
  <c r="C157"/>
  <c r="H192"/>
  <c r="L72" i="20"/>
  <c r="I20"/>
  <c r="O61"/>
  <c r="D77" i="21"/>
  <c r="E59"/>
  <c r="H161"/>
  <c r="D60" i="20"/>
  <c r="C160" i="21"/>
  <c r="H26" i="18"/>
  <c r="O161" i="22"/>
  <c r="A22"/>
  <c r="M86" i="21"/>
  <c r="K14"/>
  <c r="H126"/>
  <c r="L140"/>
  <c r="B192"/>
  <c r="J190" i="14"/>
  <c r="E126" i="9"/>
  <c r="A100" i="19"/>
  <c r="H51" i="9"/>
  <c r="H54" i="21"/>
  <c r="R86" i="20"/>
  <c r="A178"/>
  <c r="A126" i="19"/>
  <c r="R104" i="12"/>
  <c r="P119" i="16"/>
  <c r="N110" i="19"/>
  <c r="T182" i="16"/>
  <c r="M16" i="9"/>
  <c r="P207" i="14"/>
  <c r="M121" i="13"/>
  <c r="O99" i="17"/>
  <c r="H127" i="21"/>
  <c r="P64" i="15"/>
  <c r="K64" i="9"/>
  <c r="K94" i="17"/>
  <c r="K53"/>
  <c r="S101" i="13"/>
  <c r="N66" i="15"/>
  <c r="P209" i="13"/>
  <c r="O157" i="21"/>
  <c r="K54" i="19"/>
  <c r="M87" i="15"/>
  <c r="S205" i="12"/>
  <c r="S139" i="19"/>
  <c r="I87" i="21"/>
  <c r="C99"/>
  <c r="M204" i="17"/>
  <c r="I83" i="10"/>
  <c r="K41" i="22"/>
  <c r="P16" i="16"/>
  <c r="N130" i="21"/>
  <c r="I40" i="8"/>
  <c r="I122" i="20"/>
  <c r="T164" i="19"/>
  <c r="A62" i="20"/>
  <c r="E81" i="22"/>
  <c r="S52" i="16"/>
  <c r="D165" i="22"/>
  <c r="C180" i="19"/>
  <c r="D177"/>
  <c r="R43"/>
  <c r="D126" i="18"/>
  <c r="D151" i="22"/>
  <c r="P106" i="20"/>
  <c r="I59" i="19"/>
  <c r="A69" i="12"/>
  <c r="S121" i="21"/>
  <c r="J127"/>
  <c r="S113" i="18"/>
  <c r="O189" i="20"/>
  <c r="N178" i="17"/>
  <c r="P188" i="16"/>
  <c r="K116" i="22"/>
  <c r="F16" i="21"/>
  <c r="P88"/>
  <c r="D136" i="20"/>
  <c r="K70" i="22"/>
  <c r="Q152" i="21"/>
  <c r="Q172"/>
  <c r="I196" i="8"/>
  <c r="Q153" i="19"/>
  <c r="G5" i="21"/>
  <c r="I145" i="13"/>
  <c r="F191" i="20"/>
  <c r="C155" i="9"/>
  <c r="I39" i="18"/>
  <c r="T87" i="22"/>
  <c r="C100" i="17"/>
  <c r="B121" i="21"/>
  <c r="P55" i="19"/>
  <c r="B9" i="15"/>
  <c r="H15" i="12"/>
  <c r="C115" i="17"/>
  <c r="G96" i="15"/>
  <c r="G91" i="9"/>
  <c r="O72" i="19"/>
  <c r="I94"/>
  <c r="J39" i="22"/>
  <c r="J91" i="19"/>
  <c r="T40" i="15"/>
  <c r="D88" i="16"/>
  <c r="S172" i="17"/>
  <c r="R104" i="19"/>
  <c r="C162" i="13"/>
  <c r="I26" i="19"/>
  <c r="O152" i="15"/>
  <c r="I38" i="10"/>
  <c r="T129" i="13"/>
  <c r="P54" i="22"/>
  <c r="S105"/>
  <c r="R28" i="20"/>
  <c r="B204" i="8"/>
  <c r="G144" i="20"/>
  <c r="D18"/>
  <c r="N46" i="10"/>
  <c r="G89" i="18"/>
  <c r="E47" i="20"/>
  <c r="H192" i="19"/>
  <c r="D7"/>
  <c r="F153" i="20"/>
  <c r="D13"/>
  <c r="P204" i="19"/>
  <c r="V192" i="14"/>
  <c r="I89" i="20"/>
  <c r="D177" i="13"/>
  <c r="J72" i="18"/>
  <c r="N67" i="19"/>
  <c r="S44"/>
  <c r="B110" i="18"/>
  <c r="B73"/>
  <c r="Q70" i="22"/>
  <c r="G140" i="21"/>
  <c r="P37"/>
  <c r="I117" i="22"/>
  <c r="E77" i="18"/>
  <c r="T175" i="12"/>
  <c r="H61" i="22"/>
  <c r="A16" i="16"/>
  <c r="N8" i="15"/>
  <c r="S82" i="12"/>
  <c r="S125" i="19"/>
  <c r="I137" i="21"/>
  <c r="S41" i="20"/>
  <c r="R84" i="17"/>
  <c r="F9" i="21"/>
  <c r="I140" i="20"/>
  <c r="J106" i="18"/>
  <c r="R56" i="12"/>
  <c r="L130" i="21"/>
  <c r="R159" i="20"/>
  <c r="P171" i="17"/>
  <c r="M108" i="19"/>
  <c r="A66" i="13"/>
  <c r="A184" i="15"/>
  <c r="N203" i="20"/>
  <c r="F130"/>
  <c r="N156" i="22"/>
  <c r="C24" i="18"/>
  <c r="L131" i="21"/>
  <c r="I207" i="20"/>
  <c r="S60" i="22"/>
  <c r="J45"/>
  <c r="C58" i="21"/>
  <c r="B142" i="20"/>
  <c r="I65" i="19"/>
  <c r="K3" i="21"/>
  <c r="A65"/>
  <c r="O45" i="16"/>
  <c r="S205" i="20"/>
  <c r="I42" i="15"/>
  <c r="C179" i="17"/>
  <c r="V73" i="14"/>
  <c r="N63" i="22"/>
  <c r="P79" i="21"/>
  <c r="O97" i="20"/>
  <c r="O101" i="21"/>
  <c r="F174" i="19"/>
  <c r="J144" i="21"/>
  <c r="S193" i="19"/>
  <c r="F182" i="21"/>
  <c r="I201" i="17"/>
  <c r="E161" i="18"/>
  <c r="H140" i="9"/>
  <c r="M2" i="13"/>
  <c r="P115" i="20"/>
  <c r="O178" i="18"/>
  <c r="S129"/>
  <c r="F190"/>
  <c r="T60" i="19"/>
  <c r="Q180" i="20"/>
  <c r="I199" i="21"/>
  <c r="G50" i="20"/>
  <c r="N118" i="21"/>
  <c r="K119" i="20"/>
  <c r="N38" i="19"/>
  <c r="N108" i="15"/>
  <c r="A170" i="18"/>
  <c r="T8" i="20"/>
  <c r="R94"/>
  <c r="H207" i="21"/>
  <c r="B83" i="22"/>
  <c r="R202"/>
  <c r="F184" i="19"/>
  <c r="O168" i="15"/>
  <c r="I168" i="21"/>
  <c r="K113"/>
  <c r="N103" i="19"/>
  <c r="T66" i="18"/>
  <c r="P152" i="9"/>
  <c r="T22" i="20"/>
  <c r="G63" i="14"/>
  <c r="P127" i="10"/>
  <c r="T30" i="12"/>
  <c r="J22" i="22"/>
  <c r="T120" i="17"/>
  <c r="L26"/>
  <c r="F47"/>
  <c r="T207"/>
  <c r="I177"/>
  <c r="O42" i="16"/>
  <c r="C195" i="13"/>
  <c r="S158" i="19"/>
  <c r="F200" i="9"/>
  <c r="G132" i="16"/>
  <c r="M190" i="13"/>
  <c r="L103" i="18"/>
  <c r="J161" i="9"/>
  <c r="N145" i="12"/>
  <c r="G102" i="20"/>
  <c r="R165" i="19"/>
  <c r="G178" i="8"/>
  <c r="G25"/>
  <c r="N102" i="19"/>
  <c r="Q87" i="22"/>
  <c r="E203" i="17"/>
  <c r="K78" i="20"/>
  <c r="Q83" i="15"/>
  <c r="K43" i="22"/>
  <c r="D194" i="21"/>
  <c r="T176" i="14"/>
  <c r="F194" i="15"/>
  <c r="G187" i="21"/>
  <c r="F111"/>
  <c r="Q16" i="16"/>
  <c r="S87" i="17"/>
  <c r="L180" i="19"/>
  <c r="P189" i="22"/>
  <c r="S25" i="21"/>
  <c r="M152"/>
  <c r="I113" i="22"/>
  <c r="O156" i="19"/>
  <c r="L49" i="21"/>
  <c r="R203" i="17"/>
  <c r="A159" i="19"/>
  <c r="G99" i="22"/>
  <c r="N5" i="16"/>
  <c r="F4" i="22"/>
  <c r="I15" i="15"/>
  <c r="S135" i="16"/>
  <c r="L104" i="9"/>
  <c r="K198" i="19"/>
  <c r="R41" i="21"/>
  <c r="A129"/>
  <c r="S126" i="20"/>
  <c r="M187" i="18"/>
  <c r="R140" i="19"/>
  <c r="P202" i="18"/>
  <c r="N116"/>
  <c r="T155" i="13"/>
  <c r="O135" i="18"/>
  <c r="R204" i="20"/>
  <c r="J123" i="17"/>
  <c r="A75" i="15"/>
  <c r="D153" i="16"/>
  <c r="N113" i="13"/>
  <c r="M76" i="20"/>
  <c r="M166" i="9"/>
  <c r="L38" i="22"/>
  <c r="D33" i="20"/>
  <c r="O147" i="17"/>
  <c r="O198" i="20"/>
  <c r="P156" i="21"/>
  <c r="G77" i="19"/>
  <c r="M48" i="10"/>
  <c r="P130" i="17"/>
  <c r="I62" i="16"/>
  <c r="M95" i="18"/>
  <c r="B120" i="20"/>
  <c r="R178" i="17"/>
  <c r="B140" i="22"/>
  <c r="H160" i="9"/>
  <c r="K160" i="13"/>
  <c r="I115" i="20"/>
  <c r="P104" i="21"/>
  <c r="B128" i="20"/>
  <c r="B158" i="13"/>
  <c r="S142" i="21"/>
  <c r="I64" i="13"/>
  <c r="S33" i="19"/>
  <c r="M161" i="20"/>
  <c r="C117" i="22"/>
  <c r="G34"/>
  <c r="R201" i="18"/>
  <c r="E200" i="19"/>
  <c r="F71" i="13"/>
  <c r="H206" i="20"/>
  <c r="F139" i="22"/>
  <c r="D37"/>
  <c r="O159" i="16"/>
  <c r="P2" i="22"/>
  <c r="Q75" i="18"/>
  <c r="I102" i="19"/>
  <c r="R143" i="20"/>
  <c r="F90" i="19"/>
  <c r="S120"/>
  <c r="T31" i="16"/>
  <c r="S2" i="22"/>
  <c r="G47" i="21"/>
  <c r="A72" i="17"/>
  <c r="K59" i="19"/>
  <c r="R3" i="14"/>
  <c r="D171" i="10"/>
  <c r="E63" i="21"/>
  <c r="Q103" i="18"/>
  <c r="K26" i="21"/>
  <c r="C45" i="19"/>
  <c r="F130" i="21"/>
  <c r="T129" i="18"/>
  <c r="O47" i="20"/>
  <c r="Q74" i="21"/>
  <c r="R127" i="12"/>
  <c r="A32" i="19"/>
  <c r="R84" i="18"/>
  <c r="B62" i="21"/>
  <c r="E34"/>
  <c r="J13" i="16"/>
  <c r="A6" i="19"/>
  <c r="R65" i="8"/>
  <c r="D91" i="16"/>
  <c r="A93" i="9"/>
  <c r="Q11" i="20"/>
  <c r="I200"/>
  <c r="B184" i="16"/>
  <c r="K48" i="19"/>
  <c r="G72" i="13"/>
  <c r="O116" i="9"/>
  <c r="N189" i="10"/>
  <c r="M42" i="14"/>
  <c r="D92" i="8"/>
  <c r="N130" i="14"/>
  <c r="Q101" i="20"/>
  <c r="D4" i="17"/>
  <c r="P59" i="20"/>
  <c r="Q55" i="22"/>
  <c r="N3" i="9"/>
  <c r="M36" i="14"/>
  <c r="M68" i="18"/>
  <c r="B111" i="15"/>
  <c r="O91" i="14"/>
  <c r="J175" i="16"/>
  <c r="N39" i="22"/>
  <c r="H154" i="14"/>
  <c r="Q70"/>
  <c r="Q56" i="22"/>
  <c r="H122" i="21"/>
  <c r="R3" i="20"/>
  <c r="B73" i="10"/>
  <c r="K109" i="15"/>
  <c r="C151" i="8"/>
  <c r="T18" i="19"/>
  <c r="C162" i="20"/>
  <c r="G125" i="16"/>
  <c r="O14" i="21"/>
  <c r="M139" i="19"/>
  <c r="S10" i="22"/>
  <c r="B30" i="21"/>
  <c r="L205" i="20"/>
  <c r="B101" i="18"/>
  <c r="Q147" i="21"/>
  <c r="M44"/>
  <c r="K23" i="20"/>
  <c r="M172" i="18"/>
  <c r="D96" i="21"/>
  <c r="F3" i="16"/>
  <c r="C148" i="13"/>
  <c r="Q96" i="22"/>
  <c r="G24" i="19"/>
  <c r="M159" i="22"/>
  <c r="K23" i="18"/>
  <c r="O71" i="19"/>
  <c r="J140" i="18"/>
  <c r="E11" i="21"/>
  <c r="S51" i="18"/>
  <c r="T126" i="21"/>
  <c r="J129" i="17"/>
  <c r="V100" i="14"/>
  <c r="T11" i="21"/>
  <c r="L135" i="18"/>
  <c r="A91" i="16"/>
  <c r="F73" i="10"/>
  <c r="K143" i="15"/>
  <c r="A168" i="22"/>
  <c r="C18" i="21"/>
  <c r="P8" i="15"/>
  <c r="F65" i="20"/>
  <c r="K78" i="15"/>
  <c r="K202" i="19"/>
  <c r="M7" i="15"/>
  <c r="N113" i="20"/>
  <c r="D55" i="13"/>
  <c r="D5" i="19"/>
  <c r="J133" i="20"/>
  <c r="M33" i="19"/>
  <c r="G85" i="13"/>
  <c r="J127" i="19"/>
  <c r="S69" i="13"/>
  <c r="D157" i="16"/>
  <c r="H172" i="20"/>
  <c r="B159" i="18"/>
  <c r="A97" i="21"/>
  <c r="O13" i="22"/>
  <c r="L136" i="17"/>
  <c r="J114" i="22"/>
  <c r="I73" i="19"/>
  <c r="Q131" i="18"/>
  <c r="I26" i="20"/>
  <c r="A189" i="18"/>
  <c r="M87" i="22"/>
  <c r="J94" i="14"/>
  <c r="H95" i="19"/>
  <c r="A122"/>
  <c r="L108" i="22"/>
  <c r="N13" i="10"/>
  <c r="M139" i="20"/>
  <c r="K49" i="21"/>
  <c r="M82" i="17"/>
  <c r="R148" i="13"/>
  <c r="H8" i="22"/>
  <c r="Q193" i="12"/>
  <c r="A106" i="19"/>
  <c r="R159"/>
  <c r="J75" i="16"/>
  <c r="A64" i="19"/>
  <c r="K101"/>
  <c r="A85" i="17"/>
  <c r="F208" i="18"/>
  <c r="J156" i="21"/>
  <c r="C96"/>
  <c r="Q148" i="20"/>
  <c r="M172" i="22"/>
  <c r="J200" i="20"/>
  <c r="E187" i="19"/>
  <c r="E176"/>
  <c r="T32" i="22"/>
  <c r="D109"/>
  <c r="F146" i="9"/>
  <c r="K141" i="20"/>
  <c r="Q101" i="16"/>
  <c r="K203" i="21"/>
  <c r="K170" i="15"/>
  <c r="G207"/>
  <c r="J153" i="20"/>
  <c r="I206"/>
  <c r="P106" i="21"/>
  <c r="L53" i="20"/>
  <c r="I108" i="18"/>
  <c r="S45" i="15"/>
  <c r="Q147" i="20"/>
  <c r="L128" i="17"/>
  <c r="T5" i="22"/>
  <c r="I198" i="18"/>
  <c r="N13" i="16"/>
  <c r="P119" i="12"/>
  <c r="K208" i="20"/>
  <c r="G134" i="13"/>
  <c r="K114" i="20"/>
  <c r="D204" i="19"/>
  <c r="G106" i="21"/>
  <c r="J89" i="14"/>
  <c r="M154" i="18"/>
  <c r="Q56" i="19"/>
  <c r="Q181" i="21"/>
  <c r="E200"/>
  <c r="I36" i="14"/>
  <c r="Q24" i="16"/>
  <c r="D106" i="22"/>
  <c r="R66" i="8"/>
  <c r="I62" i="20"/>
  <c r="K108"/>
  <c r="H119" i="9"/>
  <c r="I203" i="19"/>
  <c r="R180" i="20"/>
  <c r="B198" i="17"/>
  <c r="M35" i="19"/>
  <c r="P178" i="21"/>
  <c r="N33"/>
  <c r="P156" i="14"/>
  <c r="R50" i="9"/>
  <c r="D175" i="16"/>
  <c r="M143" i="13"/>
  <c r="P101" i="22"/>
  <c r="M194" i="19"/>
  <c r="R122" i="20"/>
  <c r="H206" i="13"/>
  <c r="D40" i="22"/>
  <c r="M132" i="18"/>
  <c r="D7" i="22"/>
  <c r="G197"/>
  <c r="R96" i="18"/>
  <c r="H18" i="20"/>
  <c r="Q169" i="16"/>
  <c r="H174" i="17"/>
  <c r="H31" i="16"/>
  <c r="S7" i="21"/>
  <c r="S13" i="18"/>
  <c r="R121" i="21"/>
  <c r="J4" i="22"/>
  <c r="C63" i="19"/>
  <c r="N135" i="18"/>
  <c r="P57" i="20"/>
  <c r="D86"/>
  <c r="N132" i="21"/>
  <c r="P81" i="20"/>
  <c r="R198" i="17"/>
  <c r="H103" i="22"/>
  <c r="G125" i="17"/>
  <c r="N150" i="20"/>
  <c r="B128" i="21"/>
  <c r="B112"/>
  <c r="D97" i="15"/>
  <c r="E72" i="20"/>
  <c r="T57" i="18"/>
  <c r="M19" i="22"/>
  <c r="M31"/>
  <c r="R177" i="21"/>
  <c r="C106" i="17"/>
  <c r="I74" i="20"/>
  <c r="T179" i="16"/>
  <c r="C133" i="13"/>
  <c r="H58" i="18"/>
  <c r="H148" i="21"/>
  <c r="A183" i="20"/>
  <c r="S118" i="21"/>
  <c r="S77" i="12"/>
  <c r="O42" i="21"/>
  <c r="E48"/>
  <c r="E79" i="16"/>
  <c r="D197" i="19"/>
  <c r="A128" i="21"/>
  <c r="T75" i="12"/>
  <c r="N25" i="10"/>
  <c r="G177" i="18"/>
  <c r="O90" i="20"/>
  <c r="I193" i="21"/>
  <c r="T14"/>
  <c r="J179" i="14"/>
  <c r="E157" i="17"/>
  <c r="R176" i="18"/>
  <c r="D77" i="10"/>
  <c r="B99" i="13"/>
  <c r="G160"/>
  <c r="F105" i="20"/>
  <c r="B5" i="12"/>
  <c r="T26" i="20"/>
  <c r="O193" i="15"/>
  <c r="N204" i="20"/>
  <c r="D85" i="9"/>
  <c r="G111" i="19"/>
  <c r="I125" i="16"/>
  <c r="O123" i="21"/>
  <c r="L92" i="20"/>
  <c r="R135" i="19"/>
  <c r="A191"/>
  <c r="R153" i="21"/>
  <c r="P127" i="18"/>
  <c r="G115" i="22"/>
  <c r="C152" i="20"/>
  <c r="O130" i="21"/>
  <c r="C124" i="18"/>
  <c r="J160" i="8"/>
  <c r="H138" i="18"/>
  <c r="K66" i="20"/>
  <c r="O20"/>
  <c r="L51" i="19"/>
  <c r="H183"/>
  <c r="C192" i="20"/>
  <c r="A73"/>
  <c r="K206"/>
  <c r="T75" i="18"/>
  <c r="A36"/>
  <c r="D110" i="21"/>
  <c r="S63" i="22"/>
  <c r="B173" i="21"/>
  <c r="O91" i="18"/>
  <c r="N130" i="20"/>
  <c r="N180" i="10"/>
  <c r="E119" i="17"/>
  <c r="S5" i="19"/>
  <c r="L192" i="20"/>
  <c r="P153" i="13"/>
  <c r="L4" i="18"/>
  <c r="T206" i="16"/>
  <c r="G93" i="20"/>
  <c r="I163" i="17"/>
  <c r="Q112" i="20"/>
  <c r="C55" i="19"/>
  <c r="P92" i="8"/>
  <c r="J182" i="19"/>
  <c r="I113"/>
  <c r="J2" i="8"/>
  <c r="P177" i="17"/>
  <c r="E78" i="9"/>
  <c r="K90" i="20"/>
  <c r="I175"/>
  <c r="G86" i="8"/>
  <c r="J159" i="20"/>
  <c r="K30" i="21"/>
  <c r="L204" i="20"/>
  <c r="Q85" i="21"/>
  <c r="M56" i="12"/>
  <c r="H167" i="20"/>
  <c r="F173"/>
  <c r="C205"/>
  <c r="I36"/>
  <c r="G190" i="14"/>
  <c r="G99" i="18"/>
  <c r="A87" i="20"/>
  <c r="C146" i="16"/>
  <c r="H207" i="20"/>
  <c r="S24" i="22"/>
  <c r="J18"/>
  <c r="C200" i="21"/>
  <c r="I2" i="20"/>
  <c r="M147" i="19"/>
  <c r="H134" i="14"/>
  <c r="E110" i="9"/>
  <c r="Q168" i="21"/>
  <c r="D35" i="19"/>
  <c r="R151" i="21"/>
  <c r="T15"/>
  <c r="T77" i="20"/>
  <c r="H18" i="22"/>
  <c r="P3" i="21"/>
  <c r="F204" i="15"/>
  <c r="D22" i="21"/>
  <c r="C38" i="20"/>
  <c r="L49"/>
  <c r="F60" i="16"/>
  <c r="B112" i="20"/>
  <c r="Q55" i="21"/>
  <c r="D153" i="22"/>
  <c r="M139" i="21"/>
  <c r="D132" i="18"/>
  <c r="Q44" i="22"/>
  <c r="E94" i="18"/>
  <c r="L67" i="21"/>
  <c r="D99"/>
  <c r="T134" i="17"/>
  <c r="K162" i="20"/>
  <c r="T44"/>
  <c r="Q77" i="18"/>
  <c r="M60" i="17"/>
  <c r="E63" i="22"/>
  <c r="R204" i="21"/>
  <c r="F177" i="16"/>
  <c r="H55" i="22"/>
  <c r="D168" i="12"/>
  <c r="S104" i="15"/>
  <c r="D201" i="17"/>
  <c r="I150" i="18"/>
  <c r="B52" i="15"/>
  <c r="G10" i="21"/>
  <c r="G4" i="20"/>
  <c r="H90" i="22"/>
  <c r="E154" i="17"/>
  <c r="C100" i="18"/>
  <c r="B133" i="21"/>
  <c r="P81" i="17"/>
  <c r="T110" i="21"/>
  <c r="S143" i="8"/>
  <c r="N176" i="14"/>
  <c r="C58" i="17"/>
  <c r="C183"/>
  <c r="M124" i="19"/>
  <c r="L132"/>
  <c r="M118"/>
  <c r="H106" i="22"/>
  <c r="B6" i="20"/>
  <c r="C79" i="15"/>
  <c r="D163" i="17"/>
  <c r="R88" i="19"/>
  <c r="A143" i="22"/>
  <c r="R197" i="20"/>
  <c r="S164" i="12"/>
  <c r="K65" i="21"/>
  <c r="L203"/>
  <c r="E79" i="20"/>
  <c r="B107" i="19"/>
  <c r="D110" i="16"/>
  <c r="L110"/>
  <c r="L52" i="20"/>
  <c r="S109" i="19"/>
  <c r="A106" i="21"/>
  <c r="Q139" i="19"/>
  <c r="G23" i="8"/>
  <c r="S19" i="16"/>
  <c r="K191" i="19"/>
  <c r="N76" i="21"/>
  <c r="O32"/>
  <c r="D72"/>
  <c r="P8" i="18"/>
  <c r="T72" i="9"/>
  <c r="O186" i="15"/>
  <c r="S75" i="14"/>
  <c r="L198" i="19"/>
  <c r="K202" i="18"/>
  <c r="D96" i="13"/>
  <c r="S44" i="20"/>
  <c r="Q162"/>
  <c r="I24" i="18"/>
  <c r="C168" i="22"/>
  <c r="B175" i="14"/>
  <c r="B71" i="10"/>
  <c r="I61" i="20"/>
  <c r="R55" i="16"/>
  <c r="K190" i="17"/>
  <c r="F29" i="10"/>
  <c r="E136" i="17"/>
  <c r="A56" i="22"/>
  <c r="C128"/>
  <c r="O7"/>
  <c r="A113" i="17"/>
  <c r="P62" i="21"/>
  <c r="J9"/>
  <c r="S48" i="18"/>
  <c r="B32" i="22"/>
  <c r="E85" i="15"/>
  <c r="J202" i="17"/>
  <c r="A54" i="21"/>
  <c r="O72" i="20"/>
  <c r="K35" i="13"/>
  <c r="P97" i="17"/>
  <c r="C198" i="18"/>
  <c r="E115"/>
  <c r="O109"/>
  <c r="N88" i="14"/>
  <c r="G98" i="13"/>
  <c r="H42" i="21"/>
  <c r="D190"/>
  <c r="R68" i="19"/>
  <c r="H121" i="17"/>
  <c r="Q107" i="21"/>
  <c r="G61" i="20"/>
  <c r="C114" i="10"/>
  <c r="B84" i="21"/>
  <c r="A66" i="22"/>
  <c r="Q120" i="19"/>
  <c r="O143"/>
  <c r="R161" i="21"/>
  <c r="F196" i="20"/>
  <c r="N73" i="19"/>
  <c r="Q20" i="16"/>
  <c r="P9" i="17"/>
  <c r="N201"/>
  <c r="G44" i="10"/>
  <c r="K64" i="8"/>
  <c r="K61" i="22"/>
  <c r="I112" i="21"/>
  <c r="S71" i="20"/>
  <c r="J156" i="14"/>
  <c r="D149" i="22"/>
  <c r="N19" i="14"/>
  <c r="H118" i="22"/>
  <c r="A80" i="19"/>
  <c r="S128" i="21"/>
  <c r="B156" i="18"/>
  <c r="G103" i="17"/>
  <c r="P136" i="19"/>
  <c r="B79" i="18"/>
  <c r="S203"/>
  <c r="J30" i="16"/>
  <c r="Q95" i="13"/>
  <c r="G4" i="22"/>
  <c r="G170" i="18"/>
  <c r="M207" i="19"/>
  <c r="R185" i="18"/>
  <c r="N146" i="21"/>
  <c r="F141" i="15"/>
  <c r="B93" i="20"/>
  <c r="I52"/>
  <c r="H35" i="19"/>
  <c r="D207" i="21"/>
  <c r="F148"/>
  <c r="M38" i="15"/>
  <c r="M72" i="13"/>
  <c r="N153" i="21"/>
  <c r="Q202" i="20"/>
  <c r="E206" i="21"/>
  <c r="D51" i="17"/>
  <c r="K172" i="14"/>
  <c r="A53" i="19"/>
  <c r="J125"/>
  <c r="G183" i="17"/>
  <c r="N11" i="22"/>
  <c r="S17"/>
  <c r="P168" i="9"/>
  <c r="S105" i="20"/>
  <c r="D81" i="19"/>
  <c r="K199" i="17"/>
  <c r="N113" i="22"/>
  <c r="P49" i="20"/>
  <c r="R42" i="21"/>
  <c r="E133"/>
  <c r="I187"/>
  <c r="B75" i="22"/>
  <c r="P167" i="20"/>
  <c r="J32" i="22"/>
  <c r="F166" i="18"/>
  <c r="T170" i="19"/>
  <c r="Q89" i="22"/>
  <c r="N84" i="19"/>
  <c r="R92"/>
  <c r="D160"/>
  <c r="O68"/>
  <c r="L17" i="17"/>
  <c r="C5" i="19"/>
  <c r="M200"/>
  <c r="H79" i="14"/>
  <c r="J124" i="20"/>
  <c r="C126" i="21"/>
  <c r="K65" i="22"/>
  <c r="B159" i="16"/>
  <c r="N92" i="21"/>
  <c r="R154" i="8"/>
  <c r="K103" i="21"/>
  <c r="H16" i="19"/>
  <c r="A170" i="20"/>
  <c r="D167"/>
  <c r="E14" i="22"/>
  <c r="M112"/>
  <c r="E125" i="21"/>
  <c r="F169"/>
  <c r="B141" i="17"/>
  <c r="L200" i="10"/>
  <c r="M136" i="20"/>
  <c r="A5" i="21"/>
  <c r="B200" i="15"/>
  <c r="B127" i="20"/>
  <c r="S11" i="14"/>
  <c r="S198" i="16"/>
  <c r="G174" i="19"/>
  <c r="P195" i="20"/>
  <c r="F142" i="21"/>
  <c r="M38" i="20"/>
  <c r="H76"/>
  <c r="N204" i="14"/>
  <c r="K46" i="22"/>
  <c r="J39" i="10"/>
  <c r="E165" i="18"/>
  <c r="T48"/>
  <c r="G106" i="10"/>
  <c r="B133" i="19"/>
  <c r="C8"/>
  <c r="N174" i="15"/>
  <c r="A122"/>
  <c r="J119" i="20"/>
  <c r="P108" i="14"/>
  <c r="T200" i="21"/>
  <c r="O35" i="22"/>
  <c r="F126" i="15"/>
  <c r="N91" i="18"/>
  <c r="A159" i="20"/>
  <c r="O125" i="16"/>
  <c r="I171" i="12"/>
  <c r="I87" i="22"/>
  <c r="H62" i="20"/>
  <c r="L114"/>
  <c r="E92"/>
  <c r="A206" i="19"/>
  <c r="Q65" i="10"/>
  <c r="O85" i="20"/>
  <c r="H179" i="12"/>
  <c r="P38" i="13"/>
  <c r="H46" i="20"/>
  <c r="A63" i="18"/>
  <c r="M147" i="17"/>
  <c r="T159" i="20"/>
  <c r="P159" i="14"/>
  <c r="J54" i="10"/>
  <c r="T63" i="17"/>
  <c r="I22" i="21"/>
  <c r="H2" i="9"/>
  <c r="T200" i="18"/>
  <c r="N43" i="22"/>
  <c r="N122" i="13"/>
  <c r="Q88" i="15"/>
  <c r="K13" i="21"/>
  <c r="R134"/>
  <c r="F182" i="19"/>
  <c r="F195" i="20"/>
  <c r="J72" i="19"/>
  <c r="N173" i="21"/>
  <c r="M135" i="20"/>
  <c r="S142" i="19"/>
  <c r="O122"/>
  <c r="J145" i="21"/>
  <c r="H184" i="22"/>
  <c r="Q204" i="18"/>
  <c r="B115" i="16"/>
  <c r="B168" i="19"/>
  <c r="G10" i="20"/>
  <c r="R188" i="22"/>
  <c r="L207" i="18"/>
  <c r="M83" i="12"/>
  <c r="P121" i="21"/>
  <c r="D25" i="13"/>
  <c r="I202" i="20"/>
  <c r="G174"/>
  <c r="O53"/>
  <c r="N193" i="21"/>
  <c r="R112" i="19"/>
  <c r="N121" i="20"/>
  <c r="K138"/>
  <c r="G205"/>
  <c r="G132" i="14"/>
  <c r="T175" i="22"/>
  <c r="A30" i="21"/>
  <c r="N202" i="9"/>
  <c r="F62" i="22"/>
  <c r="O34" i="18"/>
  <c r="B96" i="17"/>
  <c r="O122"/>
  <c r="H115"/>
  <c r="C32" i="19"/>
  <c r="K82" i="17"/>
  <c r="B190"/>
  <c r="F52" i="19"/>
  <c r="F119" i="21"/>
  <c r="G155" i="19"/>
  <c r="N9" i="15"/>
  <c r="B49" i="19"/>
  <c r="B4" i="22"/>
  <c r="C119" i="10"/>
  <c r="Q155" i="15"/>
  <c r="O190" i="17"/>
  <c r="H57" i="18"/>
  <c r="D72" i="22"/>
  <c r="J44" i="16"/>
  <c r="K123" i="10"/>
  <c r="N192" i="19"/>
  <c r="K69" i="21"/>
  <c r="J122" i="19"/>
  <c r="M196" i="17"/>
  <c r="N21" i="22"/>
  <c r="J89" i="20"/>
  <c r="K28" i="10"/>
  <c r="N81" i="13"/>
  <c r="E122" i="18"/>
  <c r="M99" i="19"/>
  <c r="I71" i="18"/>
  <c r="C154" i="8"/>
  <c r="L30" i="17"/>
  <c r="A72" i="16"/>
  <c r="Q37" i="20"/>
  <c r="J14" i="22"/>
  <c r="Q192" i="21"/>
  <c r="K194" i="14"/>
  <c r="G65" i="13"/>
  <c r="O31" i="15"/>
  <c r="O193" i="19"/>
  <c r="R204" i="22"/>
  <c r="N98" i="21"/>
  <c r="G73" i="19"/>
  <c r="O205" i="20"/>
  <c r="S84" i="18"/>
  <c r="H125" i="21"/>
  <c r="H178" i="19"/>
  <c r="A176" i="21"/>
  <c r="D79" i="17"/>
  <c r="M191" i="20"/>
  <c r="B143" i="18"/>
  <c r="J129" i="21"/>
  <c r="B40" i="18"/>
  <c r="I103" i="14"/>
  <c r="E3" i="20"/>
  <c r="E114" i="19"/>
  <c r="L128" i="22"/>
  <c r="F133" i="18"/>
  <c r="I24" i="15"/>
  <c r="K174" i="20"/>
  <c r="A10" i="13"/>
  <c r="A92" i="15"/>
  <c r="Q8" i="18"/>
  <c r="P74" i="21"/>
  <c r="S208" i="8"/>
  <c r="F16" i="22"/>
  <c r="Q173" i="18"/>
  <c r="G196" i="21"/>
  <c r="M46" i="20"/>
  <c r="B159" i="21"/>
  <c r="K39" i="18"/>
  <c r="R119" i="19"/>
  <c r="A150" i="18"/>
  <c r="K113" i="22"/>
  <c r="I194" i="13"/>
  <c r="M195" i="20"/>
  <c r="P184" i="17"/>
  <c r="M146" i="15"/>
  <c r="F68" i="19"/>
  <c r="B131" i="21"/>
  <c r="A123" i="15"/>
  <c r="N207" i="14"/>
  <c r="L105" i="22"/>
  <c r="H81" i="13"/>
  <c r="D89" i="19"/>
  <c r="D141" i="18"/>
  <c r="B135" i="16"/>
  <c r="A7" i="18"/>
  <c r="K43" i="10"/>
  <c r="A82" i="18"/>
  <c r="I189" i="19"/>
  <c r="F134" i="20"/>
  <c r="M190" i="18"/>
  <c r="P57" i="10"/>
  <c r="A107" i="20"/>
  <c r="P84" i="18"/>
  <c r="S103" i="19"/>
  <c r="N187"/>
  <c r="B178" i="22"/>
  <c r="L64" i="12"/>
  <c r="O20" i="16"/>
  <c r="D178" i="19"/>
  <c r="A113" i="12"/>
  <c r="Q203" i="13"/>
  <c r="C137" i="17"/>
  <c r="R192"/>
  <c r="B164" i="22"/>
  <c r="L152" i="16"/>
  <c r="G30" i="21"/>
  <c r="C165" i="17"/>
  <c r="T106" i="20"/>
  <c r="G111"/>
  <c r="A34" i="19"/>
  <c r="L169" i="21"/>
  <c r="B7" i="22"/>
  <c r="K89" i="17"/>
  <c r="E15" i="15"/>
  <c r="I171" i="21"/>
  <c r="B122"/>
  <c r="G56" i="20"/>
  <c r="Q190" i="17"/>
  <c r="N36" i="22"/>
  <c r="Q44" i="10"/>
  <c r="H205" i="16"/>
  <c r="P173" i="18"/>
  <c r="Q196" i="20"/>
  <c r="H159"/>
  <c r="P135" i="12"/>
  <c r="Q104" i="19"/>
  <c r="K167" i="17"/>
  <c r="D20"/>
  <c r="M79" i="20"/>
  <c r="D168" i="16"/>
  <c r="C167" i="17"/>
  <c r="T129" i="22"/>
  <c r="D84" i="10"/>
  <c r="T184" i="20"/>
  <c r="F180"/>
  <c r="C70" i="8"/>
  <c r="R106" i="20"/>
  <c r="S100" i="19"/>
  <c r="F174" i="8"/>
  <c r="B151" i="18"/>
  <c r="J45" i="16"/>
  <c r="K99" i="21"/>
  <c r="P70" i="17"/>
  <c r="O6" i="21"/>
  <c r="L76" i="22"/>
  <c r="K184" i="17"/>
  <c r="A136"/>
  <c r="F51" i="15"/>
  <c r="L138" i="19"/>
  <c r="N145" i="21"/>
  <c r="K31" i="10"/>
  <c r="L172" i="16"/>
  <c r="T185" i="8"/>
  <c r="F26" i="19"/>
  <c r="E16" i="8"/>
  <c r="A90" i="21"/>
  <c r="F181" i="20"/>
  <c r="F18" i="21"/>
  <c r="F11" i="8"/>
  <c r="N183" i="21"/>
  <c r="N161" i="15"/>
  <c r="F55" i="22"/>
  <c r="T20" i="15"/>
  <c r="Q4" i="19"/>
  <c r="C47" i="22"/>
  <c r="M180"/>
  <c r="B19"/>
  <c r="C174" i="19"/>
  <c r="Q16" i="20"/>
  <c r="T124" i="21"/>
  <c r="R104" i="20"/>
  <c r="K152" i="16"/>
  <c r="P89" i="22"/>
  <c r="B196" i="19"/>
  <c r="C198" i="16"/>
  <c r="D80" i="19"/>
  <c r="O57" i="8"/>
  <c r="J125" i="18"/>
  <c r="O40" i="22"/>
  <c r="T104"/>
  <c r="O177" i="21"/>
  <c r="M177" i="13"/>
  <c r="J26" i="20"/>
  <c r="J89" i="21"/>
  <c r="Q140" i="20"/>
  <c r="N19" i="18"/>
  <c r="E186" i="19"/>
  <c r="N59" i="16"/>
  <c r="F145"/>
  <c r="D119" i="20"/>
  <c r="D106" i="19"/>
  <c r="F4" i="15"/>
  <c r="E178" i="20"/>
  <c r="L110" i="21"/>
  <c r="C72" i="20"/>
  <c r="F138" i="21"/>
  <c r="J95" i="20"/>
  <c r="H109" i="15"/>
  <c r="I198" i="13"/>
  <c r="L171" i="19"/>
  <c r="B78" i="22"/>
  <c r="A183" i="18"/>
  <c r="C160" i="22"/>
  <c r="M105" i="19"/>
  <c r="J205" i="21"/>
  <c r="D95"/>
  <c r="M48" i="20"/>
  <c r="P16" i="21"/>
  <c r="N45" i="18"/>
  <c r="I174" i="15"/>
  <c r="J88" i="19"/>
  <c r="E159" i="20"/>
  <c r="F132" i="8"/>
  <c r="K45" i="17"/>
  <c r="P10" i="19"/>
  <c r="T169"/>
  <c r="I204"/>
  <c r="I18" i="22"/>
  <c r="J177" i="16"/>
  <c r="C199" i="21"/>
  <c r="S27"/>
  <c r="B153" i="17"/>
  <c r="M197" i="18"/>
  <c r="A207" i="16"/>
  <c r="Q159" i="10"/>
  <c r="E204" i="20"/>
  <c r="H46" i="19"/>
  <c r="I104" i="20"/>
  <c r="T121" i="22"/>
  <c r="S13" i="17"/>
  <c r="E13" i="22"/>
  <c r="S78" i="20"/>
  <c r="G66" i="22"/>
  <c r="Q45" i="16"/>
  <c r="H98" i="20"/>
  <c r="H11" i="22"/>
  <c r="O150"/>
  <c r="C191"/>
  <c r="B158" i="18"/>
  <c r="Q124" i="16"/>
  <c r="B79" i="21"/>
  <c r="T146"/>
  <c r="B122" i="19"/>
  <c r="D131" i="14"/>
  <c r="B43" i="21"/>
  <c r="H57" i="22"/>
  <c r="N96" i="16"/>
  <c r="C171" i="17"/>
  <c r="Q139" i="20"/>
  <c r="H119" i="18"/>
  <c r="O161" i="21"/>
  <c r="R6" i="10"/>
  <c r="H180" i="16"/>
  <c r="E83" i="20"/>
  <c r="N181" i="21"/>
  <c r="I194" i="17"/>
  <c r="G136" i="21"/>
  <c r="D134"/>
  <c r="J76" i="20"/>
  <c r="D106" i="13"/>
  <c r="A124" i="22"/>
  <c r="N8" i="19"/>
  <c r="L195" i="17"/>
  <c r="Q5" i="20"/>
  <c r="P153" i="19"/>
  <c r="J167" i="17"/>
  <c r="Q157" i="15"/>
  <c r="H70" i="20"/>
  <c r="B44" i="17"/>
  <c r="I48" i="20"/>
  <c r="D19" i="19"/>
  <c r="P24" i="18"/>
  <c r="G12" i="22"/>
  <c r="L93" i="19"/>
  <c r="G21"/>
  <c r="B22"/>
  <c r="R176" i="21"/>
  <c r="I199" i="16"/>
  <c r="G24" i="12"/>
  <c r="Q203" i="14"/>
  <c r="N3" i="22"/>
  <c r="S18" i="17"/>
  <c r="T36" i="10"/>
  <c r="T45" i="20"/>
  <c r="R192" i="19"/>
  <c r="I120" i="22"/>
  <c r="E113" i="21"/>
  <c r="M124" i="17"/>
  <c r="O84" i="21"/>
  <c r="J103" i="10"/>
  <c r="O137" i="21"/>
  <c r="M86" i="22"/>
  <c r="O53"/>
  <c r="K7" i="20"/>
  <c r="E194"/>
  <c r="K100" i="19"/>
  <c r="G81" i="22"/>
  <c r="L157"/>
  <c r="C125"/>
  <c r="K107" i="18"/>
  <c r="J175" i="21"/>
  <c r="J16" i="22"/>
  <c r="L104" i="20"/>
  <c r="S70" i="18"/>
  <c r="R168" i="20"/>
  <c r="T15"/>
  <c r="I100" i="12"/>
  <c r="O148" i="22"/>
  <c r="O61" i="21"/>
  <c r="I52" i="22"/>
  <c r="S31" i="21"/>
  <c r="K70" i="19"/>
  <c r="F79" i="21"/>
  <c r="I153" i="19"/>
  <c r="T30" i="15"/>
  <c r="J87" i="21"/>
  <c r="S176" i="16"/>
  <c r="F43" i="21"/>
  <c r="S14" i="15"/>
  <c r="N195" i="21"/>
  <c r="J169" i="12"/>
  <c r="D13" i="21"/>
  <c r="E201" i="16"/>
  <c r="T40"/>
  <c r="A73" i="21"/>
  <c r="B97" i="19"/>
  <c r="L65" i="20"/>
  <c r="N111" i="22"/>
  <c r="L106"/>
  <c r="M135" i="18"/>
  <c r="I76" i="22"/>
  <c r="S123" i="10"/>
  <c r="I34" i="20"/>
  <c r="P76" i="15"/>
  <c r="M69" i="19"/>
  <c r="R63" i="9"/>
  <c r="N145" i="19"/>
  <c r="N20" i="16"/>
  <c r="S42" i="20"/>
  <c r="Q121" i="19"/>
  <c r="M93" i="22"/>
  <c r="Q83"/>
  <c r="K115" i="16"/>
  <c r="S50" i="21"/>
  <c r="A30" i="22"/>
  <c r="N96" i="13"/>
  <c r="E3" i="18"/>
  <c r="M36" i="20"/>
  <c r="P38" i="19"/>
  <c r="I123" i="16"/>
  <c r="S160" i="17"/>
  <c r="S8" i="18"/>
  <c r="D62"/>
  <c r="P68"/>
  <c r="R142" i="16"/>
  <c r="T187" i="21"/>
  <c r="J186"/>
  <c r="F58" i="20"/>
  <c r="R88"/>
  <c r="Q195" i="19"/>
  <c r="A110" i="18"/>
  <c r="R82" i="22"/>
  <c r="D161" i="21"/>
  <c r="O201"/>
  <c r="K7"/>
  <c r="R40" i="22"/>
  <c r="T59" i="20"/>
  <c r="T186" i="19"/>
  <c r="I83" i="20"/>
  <c r="S185" i="13"/>
  <c r="T153" i="20"/>
  <c r="C196" i="21"/>
  <c r="Q134"/>
  <c r="D71" i="13"/>
  <c r="R64" i="21"/>
  <c r="P14"/>
  <c r="O7"/>
  <c r="D90" i="10"/>
  <c r="N152" i="17"/>
  <c r="H86" i="20"/>
  <c r="T160"/>
  <c r="G114" i="17"/>
  <c r="F28" i="20"/>
  <c r="F172" i="19"/>
  <c r="G29" i="21"/>
  <c r="L35" i="13"/>
  <c r="F66" i="18"/>
  <c r="C126" i="22"/>
  <c r="J89" i="19"/>
  <c r="J40" i="16"/>
  <c r="N20" i="10"/>
  <c r="H183" i="21"/>
  <c r="B174" i="20"/>
  <c r="B51" i="22"/>
  <c r="R53" i="19"/>
  <c r="Q73" i="20"/>
  <c r="F6" i="21"/>
  <c r="D189" i="17"/>
  <c r="H111" i="20"/>
  <c r="G132" i="13"/>
  <c r="R114" i="18"/>
  <c r="I175" i="21"/>
  <c r="A146" i="17"/>
  <c r="F64" i="19"/>
  <c r="Q173" i="16"/>
  <c r="C9" i="20"/>
  <c r="F54" i="21"/>
  <c r="K121"/>
  <c r="E21" i="22"/>
  <c r="F184" i="8"/>
  <c r="E169" i="16"/>
  <c r="M159" i="17"/>
  <c r="T144" i="21"/>
  <c r="L59" i="19"/>
  <c r="K176" i="20"/>
  <c r="B51" i="10"/>
  <c r="Q110" i="19"/>
  <c r="J95" i="21"/>
  <c r="H171" i="20"/>
  <c r="C64" i="17"/>
  <c r="M153"/>
  <c r="I141" i="21"/>
  <c r="T152"/>
  <c r="D133" i="20"/>
  <c r="R193" i="18"/>
  <c r="S184" i="14"/>
  <c r="L183" i="20"/>
  <c r="T40" i="18"/>
  <c r="C93" i="20"/>
  <c r="P126" i="19"/>
  <c r="C130"/>
  <c r="K186" i="21"/>
  <c r="T27" i="20"/>
  <c r="I166" i="21"/>
  <c r="J164"/>
  <c r="P3" i="18"/>
  <c r="B53"/>
  <c r="T61" i="22"/>
  <c r="K200" i="19"/>
  <c r="E205"/>
  <c r="C134" i="15"/>
  <c r="F106" i="20"/>
  <c r="N18" i="22"/>
  <c r="J161"/>
  <c r="F91"/>
  <c r="I74" i="21"/>
  <c r="O50" i="13"/>
  <c r="F54" i="19"/>
  <c r="P149" i="17"/>
  <c r="E125" i="19"/>
  <c r="R71" i="21"/>
  <c r="J38" i="10"/>
  <c r="R63" i="20"/>
  <c r="L31" i="22"/>
  <c r="I178" i="21"/>
  <c r="R63" i="17"/>
  <c r="A25" i="22"/>
  <c r="Q127" i="21"/>
  <c r="B36"/>
  <c r="K147" i="22"/>
  <c r="D205" i="20"/>
  <c r="S204" i="22"/>
  <c r="B37"/>
  <c r="Q31" i="19"/>
  <c r="A148" i="21"/>
  <c r="Q86"/>
  <c r="A144" i="19"/>
  <c r="R122" i="21"/>
  <c r="Q125"/>
  <c r="O134"/>
  <c r="R100" i="20"/>
  <c r="M168" i="21"/>
  <c r="J187" i="20"/>
  <c r="O58" i="21"/>
  <c r="C178" i="19"/>
  <c r="K47" i="21"/>
  <c r="I76" i="19"/>
  <c r="H77"/>
  <c r="N157" i="21"/>
  <c r="F86" i="20"/>
  <c r="A113" i="21"/>
  <c r="F174" i="17"/>
  <c r="J90" i="20"/>
  <c r="J31" i="22"/>
  <c r="F12"/>
  <c r="K175" i="17"/>
  <c r="G24" i="22"/>
  <c r="K115" i="15"/>
  <c r="A21" i="17"/>
  <c r="G9" i="21"/>
  <c r="J29" i="17"/>
  <c r="H197" i="20"/>
  <c r="A110" i="21"/>
  <c r="R160" i="20"/>
  <c r="E99" i="21"/>
  <c r="E134" i="15"/>
  <c r="E198" i="16"/>
  <c r="C40" i="22"/>
  <c r="N141" i="17"/>
  <c r="K65" i="19"/>
  <c r="Q131" i="21"/>
  <c r="P166"/>
  <c r="Q88" i="19"/>
  <c r="P86" i="22"/>
  <c r="H157" i="20"/>
  <c r="R32" i="14"/>
  <c r="K97" i="21"/>
  <c r="P35" i="22"/>
  <c r="C39" i="21"/>
  <c r="F133" i="13"/>
  <c r="F124" i="15"/>
  <c r="B182" i="10"/>
  <c r="P123" i="12"/>
  <c r="C206" i="19"/>
  <c r="K21" i="21"/>
  <c r="S47" i="10"/>
  <c r="M98" i="16"/>
  <c r="Q135" i="20"/>
  <c r="O144" i="21"/>
  <c r="M194" i="17"/>
  <c r="H134" i="13"/>
  <c r="N48" i="20"/>
  <c r="I48" i="19"/>
  <c r="Q188" i="21"/>
  <c r="A32" i="18"/>
  <c r="Q8" i="16"/>
  <c r="L141" i="18"/>
  <c r="J51" i="12"/>
  <c r="F168" i="19"/>
  <c r="D132" i="21"/>
  <c r="T57" i="10"/>
  <c r="A189" i="21"/>
  <c r="D166" i="17"/>
  <c r="I48" i="12"/>
  <c r="S93" i="21"/>
  <c r="R164" i="19"/>
  <c r="A126" i="21"/>
  <c r="B130" i="20"/>
  <c r="F58" i="8"/>
  <c r="M173" i="20"/>
  <c r="O116" i="21"/>
  <c r="D79"/>
  <c r="T116" i="18"/>
  <c r="N32" i="9"/>
  <c r="C197" i="15"/>
  <c r="S160" i="22"/>
  <c r="B152" i="20"/>
  <c r="P72" i="17"/>
  <c r="K126" i="22"/>
  <c r="A38" i="21"/>
  <c r="N25"/>
  <c r="I200" i="19"/>
  <c r="J170" i="20"/>
  <c r="G5" i="22"/>
  <c r="E108" i="12"/>
  <c r="O186" i="10"/>
  <c r="Q114" i="9"/>
  <c r="L192" i="21"/>
  <c r="J136" i="22"/>
  <c r="A141" i="20"/>
  <c r="O144" i="22"/>
  <c r="E112"/>
  <c r="D155" i="13"/>
  <c r="P172" i="21"/>
  <c r="Q70"/>
  <c r="T62" i="20"/>
  <c r="Q16" i="22"/>
  <c r="A175" i="20"/>
  <c r="S71" i="15"/>
  <c r="J85" i="21"/>
  <c r="L121" i="22"/>
  <c r="J163" i="15"/>
  <c r="D191" i="21"/>
  <c r="K24" i="15"/>
  <c r="R186" i="19"/>
  <c r="N28"/>
  <c r="K27" i="21"/>
  <c r="G30" i="20"/>
  <c r="O177" i="16"/>
  <c r="L206" i="21"/>
  <c r="Q24" i="12"/>
  <c r="L66" i="13"/>
  <c r="O54" i="12"/>
  <c r="Q68" i="9"/>
  <c r="C192" i="18"/>
  <c r="C2" i="15"/>
  <c r="N133" i="19"/>
  <c r="I64" i="17"/>
  <c r="N81" i="20"/>
  <c r="T168" i="16"/>
  <c r="E121" i="19"/>
  <c r="O74" i="21"/>
  <c r="J31" i="19"/>
  <c r="R90" i="22"/>
  <c r="R153" i="17"/>
  <c r="O71" i="21"/>
  <c r="A121" i="10"/>
  <c r="F159" i="21"/>
  <c r="H154" i="18"/>
  <c r="A117" i="10"/>
  <c r="J98" i="20"/>
  <c r="S191" i="18"/>
  <c r="K194"/>
  <c r="E84" i="21"/>
  <c r="K154"/>
  <c r="E73"/>
  <c r="M119" i="20"/>
  <c r="R10" i="10"/>
  <c r="C161" i="22"/>
  <c r="D58" i="20"/>
  <c r="N85"/>
  <c r="M125" i="19"/>
  <c r="N14" i="22"/>
  <c r="E174" i="21"/>
  <c r="A28" i="20"/>
  <c r="Q165"/>
  <c r="E94" i="19"/>
  <c r="C137" i="21"/>
  <c r="S97" i="20"/>
  <c r="M81" i="16"/>
  <c r="R156" i="18"/>
  <c r="C50" i="17"/>
  <c r="J56" i="21"/>
  <c r="O97"/>
  <c r="E124"/>
  <c r="H9" i="22"/>
  <c r="T2" i="14"/>
  <c r="D75"/>
  <c r="K175" i="22"/>
  <c r="T91"/>
  <c r="Q144" i="19"/>
  <c r="N78" i="21"/>
  <c r="D172" i="19"/>
  <c r="S205" i="21"/>
  <c r="P18" i="22"/>
  <c r="P82" i="21"/>
  <c r="G155" i="15"/>
  <c r="O114" i="16"/>
  <c r="K133" i="22"/>
  <c r="M86" i="8"/>
  <c r="O118"/>
  <c r="G17" i="16"/>
  <c r="D10" i="18"/>
  <c r="S19" i="20"/>
  <c r="N31" i="21"/>
  <c r="G16" i="16"/>
  <c r="T147" i="17"/>
  <c r="E68"/>
  <c r="E147" i="21"/>
  <c r="M197" i="20"/>
  <c r="D27" i="21"/>
  <c r="A134" i="18"/>
  <c r="F187" i="21"/>
  <c r="E160" i="18"/>
  <c r="Q40" i="17"/>
  <c r="R23" i="22"/>
  <c r="R52" i="16"/>
  <c r="T107" i="22"/>
  <c r="G193" i="9"/>
  <c r="G57" i="22"/>
  <c r="P35" i="20"/>
  <c r="A116" i="10"/>
  <c r="D113" i="20"/>
  <c r="H28" i="17"/>
  <c r="Q130" i="8"/>
  <c r="L198" i="17"/>
  <c r="K169" i="18"/>
  <c r="M204"/>
  <c r="R198" i="9"/>
  <c r="K28" i="17"/>
  <c r="R33"/>
  <c r="S37" i="15"/>
  <c r="E110" i="20"/>
  <c r="N182" i="15"/>
  <c r="K81" i="21"/>
  <c r="J82" i="16"/>
  <c r="B147" i="20"/>
  <c r="G70"/>
  <c r="E161" i="16"/>
  <c r="K5"/>
  <c r="B141" i="21"/>
  <c r="P195" i="17"/>
  <c r="G22" i="18"/>
  <c r="B59" i="21"/>
  <c r="I155" i="20"/>
  <c r="R149"/>
  <c r="I178" i="18"/>
  <c r="C55" i="21"/>
  <c r="C156" i="22"/>
  <c r="N191" i="12"/>
  <c r="P45" i="15"/>
  <c r="N135" i="21"/>
  <c r="R31" i="16"/>
  <c r="O69" i="20"/>
  <c r="L20" i="9"/>
  <c r="L103" i="21"/>
  <c r="D42" i="13"/>
  <c r="O89" i="20"/>
  <c r="I99" i="22"/>
  <c r="E61" i="21"/>
  <c r="J93" i="12"/>
  <c r="G150" i="20"/>
  <c r="T182" i="13"/>
  <c r="O6" i="22"/>
  <c r="F97" i="21"/>
  <c r="G152" i="22"/>
  <c r="J64"/>
  <c r="G26"/>
  <c r="I14" i="17"/>
  <c r="P42" i="15"/>
  <c r="A199" i="19"/>
  <c r="T48" i="21"/>
  <c r="A200"/>
  <c r="H42" i="17"/>
  <c r="R6" i="15"/>
  <c r="N178" i="18"/>
  <c r="C33" i="20"/>
  <c r="I127" i="19"/>
  <c r="R48" i="14"/>
  <c r="C51" i="21"/>
  <c r="F10" i="20"/>
  <c r="E83" i="22"/>
  <c r="F32" i="20"/>
  <c r="B28" i="15"/>
  <c r="Q27" i="12"/>
  <c r="P88" i="17"/>
  <c r="D177" i="18"/>
  <c r="D89" i="20"/>
  <c r="Q109"/>
  <c r="H68" i="15"/>
  <c r="I98" i="21"/>
  <c r="T5" i="18"/>
  <c r="M8" i="21"/>
  <c r="T174" i="18"/>
  <c r="G164" i="22"/>
  <c r="G26" i="16"/>
  <c r="T133" i="19"/>
  <c r="E7" i="16"/>
  <c r="D52" i="22"/>
  <c r="V185" i="14"/>
  <c r="F123" i="21"/>
  <c r="H159" i="19"/>
  <c r="T149" i="21"/>
  <c r="M148" i="20"/>
  <c r="D15" i="21"/>
  <c r="P149" i="19"/>
  <c r="D123" i="22"/>
  <c r="G49"/>
  <c r="E66" i="21"/>
  <c r="E39" i="18"/>
  <c r="P89" i="21"/>
  <c r="A31" i="12"/>
  <c r="R89" i="21"/>
  <c r="E68" i="22"/>
  <c r="B188" i="17"/>
  <c r="M178" i="16"/>
  <c r="D116" i="21"/>
  <c r="F186" i="19"/>
  <c r="M115" i="10"/>
  <c r="T138" i="18"/>
  <c r="A46" i="22"/>
  <c r="F205"/>
  <c r="E156" i="19"/>
  <c r="I174" i="20"/>
  <c r="F34"/>
  <c r="A182" i="21"/>
  <c r="G91"/>
  <c r="C46" i="18"/>
  <c r="J159" i="21"/>
  <c r="F38" i="20"/>
  <c r="E73" i="18"/>
  <c r="R21" i="22"/>
  <c r="O156" i="16"/>
  <c r="M79"/>
  <c r="C62" i="21"/>
  <c r="T96" i="13"/>
  <c r="H107" i="20"/>
  <c r="C187" i="22"/>
  <c r="K93" i="19"/>
  <c r="N168" i="9"/>
  <c r="P74" i="8"/>
  <c r="F126" i="22"/>
  <c r="P34" i="18"/>
  <c r="Q10" i="21"/>
  <c r="D199"/>
  <c r="E124" i="20"/>
  <c r="C206"/>
  <c r="M34" i="22"/>
  <c r="S61" i="21"/>
  <c r="A96" i="20"/>
  <c r="Q68" i="19"/>
  <c r="H178" i="17"/>
  <c r="O76" i="18"/>
  <c r="Q52" i="22"/>
  <c r="I16" i="18"/>
  <c r="Q132" i="20"/>
  <c r="S179" i="18"/>
  <c r="E82" i="19"/>
  <c r="Q62" i="13"/>
  <c r="E78" i="20"/>
  <c r="R37" i="19"/>
  <c r="N170"/>
  <c r="R199"/>
  <c r="G22" i="20"/>
  <c r="J148" i="18"/>
  <c r="S18" i="22"/>
  <c r="A155" i="17"/>
  <c r="N205" i="19"/>
  <c r="O131" i="15"/>
  <c r="A104" i="17"/>
  <c r="H194" i="19"/>
  <c r="O164" i="15"/>
  <c r="A66" i="18"/>
  <c r="C158" i="22"/>
  <c r="S32"/>
  <c r="F143" i="13"/>
  <c r="L87" i="21"/>
  <c r="B175" i="20"/>
  <c r="J39" i="21"/>
  <c r="K174" i="22"/>
  <c r="S181" i="15"/>
  <c r="T169" i="22"/>
  <c r="T37" i="16"/>
  <c r="S132" i="17"/>
  <c r="Q35"/>
  <c r="H100" i="13"/>
  <c r="I5" i="16"/>
  <c r="F130"/>
  <c r="A20" i="17"/>
  <c r="Q184" i="21"/>
  <c r="M148" i="18"/>
  <c r="S79" i="19"/>
  <c r="P139" i="20"/>
  <c r="L157" i="21"/>
  <c r="C80"/>
  <c r="B176" i="17"/>
  <c r="T28" i="20"/>
  <c r="L87"/>
  <c r="D183" i="17"/>
  <c r="F146" i="19"/>
  <c r="L54" i="16"/>
  <c r="D139" i="19"/>
  <c r="N184"/>
  <c r="E182" i="18"/>
  <c r="Q209" i="17"/>
  <c r="M131" i="21"/>
  <c r="S14" i="22"/>
  <c r="R2" i="21"/>
  <c r="S180" i="10"/>
  <c r="H22" i="22"/>
  <c r="S133" i="16"/>
  <c r="T87" i="13"/>
  <c r="A82" i="22"/>
  <c r="R80" i="19"/>
  <c r="C164" i="21"/>
  <c r="K106" i="20"/>
  <c r="J17" i="17"/>
  <c r="L5"/>
  <c r="P30"/>
  <c r="O57" i="21"/>
  <c r="Q169" i="19"/>
  <c r="L190" i="16"/>
  <c r="F149" i="21"/>
  <c r="N37" i="22"/>
  <c r="S137" i="18"/>
  <c r="N72" i="21"/>
  <c r="S18" i="19"/>
  <c r="D74" i="22"/>
  <c r="L15"/>
  <c r="I92" i="19"/>
  <c r="P9"/>
  <c r="C113" i="21"/>
  <c r="M21" i="22"/>
  <c r="S68" i="18"/>
  <c r="T203" i="21"/>
  <c r="J186" i="19"/>
  <c r="I178" i="16"/>
  <c r="P82" i="14"/>
  <c r="C53" i="15"/>
  <c r="R68" i="22"/>
  <c r="Q20"/>
  <c r="T4" i="20"/>
  <c r="A29"/>
  <c r="E175" i="19"/>
  <c r="G156" i="18"/>
  <c r="R11"/>
  <c r="H162"/>
  <c r="F70" i="19"/>
  <c r="N75" i="22"/>
  <c r="K177" i="17"/>
  <c r="L138" i="20"/>
  <c r="K172"/>
  <c r="G100" i="19"/>
  <c r="N43" i="15"/>
  <c r="B130" i="21"/>
  <c r="S161"/>
  <c r="H91" i="15"/>
  <c r="L54" i="17"/>
  <c r="E158" i="21"/>
  <c r="F116" i="19"/>
  <c r="R83" i="22"/>
  <c r="J25" i="16"/>
  <c r="O204" i="19"/>
  <c r="C74" i="17"/>
  <c r="T47" i="20"/>
  <c r="E9" i="17"/>
  <c r="L65" i="19"/>
  <c r="J28" i="21"/>
  <c r="Q67" i="19"/>
  <c r="N115" i="15"/>
  <c r="C142" i="20"/>
  <c r="G177" i="21"/>
  <c r="R159"/>
  <c r="F49" i="19"/>
  <c r="D101" i="18"/>
  <c r="M206" i="19"/>
  <c r="O76" i="21"/>
  <c r="E49" i="18"/>
  <c r="T153" i="21"/>
  <c r="G182" i="22"/>
  <c r="B161" i="20"/>
  <c r="I198" i="21"/>
  <c r="K117" i="18"/>
  <c r="M120" i="16"/>
  <c r="C38" i="19"/>
  <c r="J153" i="15"/>
  <c r="F205" i="18"/>
  <c r="E188" i="16"/>
  <c r="S4" i="21"/>
  <c r="N142" i="15"/>
  <c r="Q17" i="18"/>
  <c r="A91"/>
  <c r="M75" i="21"/>
  <c r="R96" i="17"/>
  <c r="N30" i="10"/>
  <c r="O170" i="13"/>
  <c r="F31" i="21"/>
  <c r="G174" i="8"/>
  <c r="D16" i="19"/>
  <c r="N127" i="16"/>
  <c r="B199" i="21"/>
  <c r="J126" i="19"/>
  <c r="J67" i="21"/>
  <c r="S128" i="14"/>
  <c r="O73" i="22"/>
  <c r="R94" i="19"/>
  <c r="R59" i="20"/>
  <c r="S81" i="21"/>
  <c r="A166" i="22"/>
  <c r="L173" i="20"/>
  <c r="F157" i="15"/>
  <c r="E89" i="21"/>
  <c r="H181" i="19"/>
  <c r="I5"/>
  <c r="B186" i="21"/>
  <c r="A65" i="22"/>
  <c r="C152" i="21"/>
  <c r="I95" i="20"/>
  <c r="A142" i="22"/>
  <c r="I185" i="21"/>
  <c r="B74" i="18"/>
  <c r="S73" i="21"/>
  <c r="G150" i="19"/>
  <c r="S141" i="22"/>
  <c r="F68"/>
  <c r="Q117" i="17"/>
  <c r="F150" i="21"/>
  <c r="R30" i="16"/>
  <c r="G148" i="17"/>
  <c r="R13" i="21"/>
  <c r="R96" i="15"/>
  <c r="R204" i="19"/>
  <c r="A137" i="10"/>
  <c r="G62" i="20"/>
  <c r="K62" i="16"/>
  <c r="J137" i="21"/>
  <c r="M207" i="10"/>
  <c r="P124" i="19"/>
  <c r="S139" i="14"/>
  <c r="R65" i="19"/>
  <c r="G159" i="22"/>
  <c r="M125" i="18"/>
  <c r="F120" i="8"/>
  <c r="H22" i="21"/>
  <c r="P102" i="22"/>
  <c r="H125" i="17"/>
  <c r="C170"/>
  <c r="D206" i="21"/>
  <c r="O43" i="22"/>
  <c r="G61" i="19"/>
  <c r="N56" i="20"/>
  <c r="T11" i="18"/>
  <c r="P176" i="20"/>
  <c r="M87"/>
  <c r="F201" i="18"/>
  <c r="L109"/>
  <c r="H165" i="21"/>
  <c r="C200" i="9"/>
  <c r="N153" i="16"/>
  <c r="B127"/>
  <c r="H58" i="17"/>
  <c r="L12"/>
  <c r="N195" i="19"/>
  <c r="C58" i="18"/>
  <c r="G161" i="19"/>
  <c r="A197" i="20"/>
  <c r="Q110" i="16"/>
  <c r="L74" i="15"/>
  <c r="H169" i="22"/>
  <c r="F186" i="15"/>
  <c r="I183" i="10"/>
  <c r="E138" i="9"/>
  <c r="H30" i="14"/>
  <c r="N118" i="20"/>
  <c r="H24" i="10"/>
  <c r="M14" i="17"/>
  <c r="S103" i="20"/>
  <c r="P120" i="19"/>
  <c r="R115" i="20"/>
  <c r="O66" i="18"/>
  <c r="O178" i="12"/>
  <c r="R199" i="21"/>
  <c r="T116" i="10"/>
  <c r="G111" i="12"/>
  <c r="Q202" i="18"/>
  <c r="P57" i="15"/>
  <c r="C146" i="20"/>
  <c r="A142"/>
  <c r="K168" i="9"/>
  <c r="S171" i="19"/>
  <c r="C23" i="10"/>
  <c r="P175" i="18"/>
  <c r="E108" i="21"/>
  <c r="E106"/>
  <c r="D138" i="18"/>
  <c r="G31"/>
  <c r="N90" i="22"/>
  <c r="T131" i="21"/>
  <c r="N35"/>
  <c r="H94"/>
  <c r="Q52" i="15"/>
  <c r="L82" i="21"/>
  <c r="B147"/>
  <c r="T18" i="18"/>
  <c r="G179" i="22"/>
  <c r="S112" i="14"/>
  <c r="B125" i="16"/>
  <c r="O122" i="22"/>
  <c r="P184" i="12"/>
  <c r="N159" i="18"/>
  <c r="R163" i="19"/>
  <c r="Q46" i="22"/>
  <c r="H45" i="21"/>
  <c r="D143" i="9"/>
  <c r="B111" i="17"/>
  <c r="K62" i="21"/>
  <c r="R93" i="9"/>
  <c r="C189" i="19"/>
  <c r="E199" i="10"/>
  <c r="T126" i="14"/>
  <c r="R13" i="16"/>
  <c r="O199" i="20"/>
  <c r="P91"/>
  <c r="J205" i="16"/>
  <c r="R11" i="22"/>
  <c r="L98" i="14"/>
  <c r="O41" i="22"/>
  <c r="M74" i="19"/>
  <c r="D68" i="22"/>
  <c r="N155" i="17"/>
  <c r="C99" i="22"/>
  <c r="A177" i="10"/>
  <c r="J49" i="20"/>
  <c r="A37"/>
  <c r="S157" i="13"/>
  <c r="R93" i="8"/>
  <c r="O191" i="20"/>
  <c r="H107" i="19"/>
  <c r="B14" i="14"/>
  <c r="Q95" i="22"/>
  <c r="D110" i="18"/>
  <c r="S64"/>
  <c r="E142"/>
  <c r="S46" i="21"/>
  <c r="C138" i="20"/>
  <c r="R117" i="13"/>
  <c r="J60" i="8"/>
  <c r="K75" i="20"/>
  <c r="P41" i="9"/>
  <c r="D66" i="12"/>
  <c r="H104" i="14"/>
  <c r="J63" i="21"/>
  <c r="M136" i="18"/>
  <c r="H143" i="17"/>
  <c r="B193" i="12"/>
  <c r="G197" i="17"/>
  <c r="N71" i="20"/>
  <c r="I176" i="13"/>
  <c r="H190" i="21"/>
  <c r="T116" i="15"/>
  <c r="Q181" i="20"/>
  <c r="C148" i="8"/>
  <c r="R97" i="20"/>
  <c r="N137" i="17"/>
  <c r="Q113" i="20"/>
  <c r="M159" i="18"/>
  <c r="H8" i="19"/>
  <c r="S157" i="21"/>
  <c r="S95" i="9"/>
  <c r="S205" i="19"/>
  <c r="K129" i="14"/>
  <c r="K158" i="17"/>
  <c r="S27" i="20"/>
  <c r="F142"/>
  <c r="K24" i="22"/>
  <c r="J157" i="18"/>
  <c r="L131" i="22"/>
  <c r="N50" i="9"/>
  <c r="E103" i="21"/>
  <c r="M84"/>
  <c r="O160" i="20"/>
  <c r="O124" i="14"/>
  <c r="A109" i="16"/>
  <c r="D87" i="12"/>
  <c r="F183" i="17"/>
  <c r="M70" i="16"/>
  <c r="K122"/>
  <c r="R160" i="21"/>
  <c r="O39" i="8"/>
  <c r="O42" i="17"/>
  <c r="J124" i="22"/>
  <c r="G140" i="16"/>
  <c r="N89" i="15"/>
  <c r="Q188"/>
  <c r="G63" i="20"/>
  <c r="B159"/>
  <c r="E25" i="19"/>
  <c r="R86" i="18"/>
  <c r="A76" i="21"/>
  <c r="B31" i="13"/>
  <c r="S173" i="12"/>
  <c r="H75" i="19"/>
  <c r="O108" i="21"/>
  <c r="P103"/>
  <c r="O172" i="17"/>
  <c r="I11" i="19"/>
  <c r="N67" i="15"/>
  <c r="L9" i="18"/>
  <c r="M72" i="21"/>
  <c r="Q111" i="17"/>
  <c r="I69" i="16"/>
  <c r="P67" i="22"/>
  <c r="P124" i="21"/>
  <c r="B108" i="19"/>
  <c r="M31" i="21"/>
  <c r="D205" i="17"/>
  <c r="N129" i="16"/>
  <c r="E134" i="19"/>
  <c r="T39" i="22"/>
  <c r="O93" i="9"/>
  <c r="E20" i="17"/>
  <c r="H136"/>
  <c r="O80" i="16"/>
  <c r="T191" i="8"/>
  <c r="K95" i="18"/>
  <c r="J88"/>
  <c r="L85" i="20"/>
  <c r="O28" i="22"/>
  <c r="F40"/>
  <c r="L36"/>
  <c r="E190" i="21"/>
  <c r="D26" i="20"/>
  <c r="D192" i="18"/>
  <c r="A158" i="21"/>
  <c r="F162"/>
  <c r="N57" i="19"/>
  <c r="C106" i="22"/>
  <c r="C86" i="21"/>
  <c r="N50" i="19"/>
  <c r="R103" i="22"/>
  <c r="G24" i="21"/>
  <c r="F126" i="19"/>
  <c r="H13" i="20"/>
  <c r="I45" i="19"/>
  <c r="E68" i="16"/>
  <c r="N33" i="18"/>
  <c r="S135" i="21"/>
  <c r="K25"/>
  <c r="S147" i="20"/>
  <c r="T106" i="17"/>
  <c r="R171"/>
  <c r="L171" i="21"/>
  <c r="D98" i="12"/>
  <c r="N160" i="21"/>
  <c r="A46" i="19"/>
  <c r="M139" i="18"/>
  <c r="R9" i="21"/>
  <c r="S161" i="15"/>
  <c r="E50" i="21"/>
  <c r="H27" i="20"/>
  <c r="K45" i="21"/>
  <c r="L49" i="19"/>
  <c r="N135"/>
  <c r="L163" i="21"/>
  <c r="K198"/>
  <c r="B108" i="20"/>
  <c r="N70" i="16"/>
  <c r="D78" i="21"/>
  <c r="Q95" i="19"/>
  <c r="O51" i="20"/>
  <c r="P208" i="21"/>
  <c r="C87"/>
  <c r="J57" i="14"/>
  <c r="E51" i="15"/>
  <c r="T14"/>
  <c r="H26" i="9"/>
  <c r="R71" i="13"/>
  <c r="L46" i="21"/>
  <c r="C13" i="13"/>
  <c r="K175" i="21"/>
  <c r="A7" i="17"/>
  <c r="C115" i="22"/>
  <c r="J41"/>
  <c r="Q149" i="20"/>
  <c r="B140" i="17"/>
  <c r="C53" i="12"/>
  <c r="V208" i="14"/>
  <c r="H159" i="21"/>
  <c r="N60" i="13"/>
  <c r="S68" i="15"/>
  <c r="J138" i="18"/>
  <c r="Q115" i="21"/>
  <c r="P46" i="17"/>
  <c r="O199"/>
  <c r="E85" i="18"/>
  <c r="J185" i="20"/>
  <c r="H168"/>
  <c r="C21" i="22"/>
  <c r="P108" i="20"/>
  <c r="P159"/>
  <c r="A40" i="22"/>
  <c r="M59" i="18"/>
  <c r="M162" i="20"/>
  <c r="S79" i="22"/>
  <c r="N86" i="20"/>
  <c r="F102" i="21"/>
  <c r="P152" i="20"/>
  <c r="J172" i="15"/>
  <c r="J21" i="18"/>
  <c r="E185" i="21"/>
  <c r="N37" i="16"/>
  <c r="I24" i="9"/>
  <c r="K129" i="20"/>
  <c r="C125" i="17"/>
  <c r="L206" i="10"/>
  <c r="E93" i="15"/>
  <c r="B24" i="20"/>
  <c r="A87" i="21"/>
  <c r="P131" i="10"/>
  <c r="N203" i="21"/>
  <c r="E5" i="20"/>
  <c r="O164" i="19"/>
  <c r="J169" i="14"/>
  <c r="J3" i="13"/>
  <c r="K154" i="18"/>
  <c r="K100" i="22"/>
  <c r="S85" i="10"/>
  <c r="O162" i="19"/>
  <c r="B151" i="17"/>
  <c r="A67" i="18"/>
  <c r="N16" i="13"/>
  <c r="A32" i="20"/>
  <c r="I52" i="9"/>
  <c r="O130" i="18"/>
  <c r="O126" i="19"/>
  <c r="E208" i="18"/>
  <c r="I122" i="10"/>
  <c r="T25" i="13"/>
  <c r="L35" i="22"/>
  <c r="P39" i="20"/>
  <c r="I67" i="10"/>
  <c r="H121" i="22"/>
  <c r="I185" i="13"/>
  <c r="I181" i="18"/>
  <c r="K95" i="17"/>
  <c r="J190" i="21"/>
  <c r="S170" i="20"/>
  <c r="M81" i="15"/>
  <c r="D70" i="18"/>
  <c r="K94" i="21"/>
  <c r="D40" i="14"/>
  <c r="S43" i="21"/>
  <c r="E73" i="22"/>
  <c r="I135" i="20"/>
  <c r="C107" i="21"/>
  <c r="T38" i="17"/>
  <c r="C104" i="15"/>
  <c r="D38" i="21"/>
  <c r="J108" i="19"/>
  <c r="O26" i="21"/>
  <c r="Q50" i="19"/>
  <c r="D176" i="17"/>
  <c r="E87" i="16"/>
  <c r="F177" i="19"/>
  <c r="S16" i="20"/>
  <c r="T54" i="13"/>
  <c r="H23" i="18"/>
  <c r="R124" i="21"/>
  <c r="L95" i="20"/>
  <c r="M142" i="17"/>
  <c r="M143" i="20"/>
  <c r="M69"/>
  <c r="C28" i="8"/>
  <c r="I7" i="18"/>
  <c r="E162" i="16"/>
  <c r="K137" i="19"/>
  <c r="G125" i="21"/>
  <c r="F38"/>
  <c r="O153" i="19"/>
  <c r="E78" i="21"/>
  <c r="C123" i="18"/>
  <c r="N113" i="15"/>
  <c r="P26" i="14"/>
  <c r="T21" i="13"/>
  <c r="G51" i="19"/>
  <c r="G159" i="20"/>
  <c r="H65" i="17"/>
  <c r="S81" i="18"/>
  <c r="H12" i="21"/>
  <c r="T5"/>
  <c r="L141" i="8"/>
  <c r="L96" i="21"/>
  <c r="K32" i="19"/>
  <c r="H101" i="16"/>
  <c r="I21"/>
  <c r="L200" i="8"/>
  <c r="E60" i="10"/>
  <c r="O9" i="17"/>
  <c r="G103" i="21"/>
  <c r="E81" i="16"/>
  <c r="K153" i="9"/>
  <c r="E151" i="19"/>
  <c r="R59" i="18"/>
  <c r="P44" i="21"/>
  <c r="B94" i="19"/>
  <c r="I166" i="20"/>
  <c r="B163"/>
  <c r="I208"/>
  <c r="Q187" i="18"/>
  <c r="C209" i="16"/>
  <c r="Q32" i="8"/>
  <c r="R129" i="19"/>
  <c r="J87" i="22"/>
  <c r="M116" i="21"/>
  <c r="T137" i="19"/>
  <c r="P107" i="20"/>
  <c r="O134" i="19"/>
  <c r="T111" i="20"/>
  <c r="L64" i="8"/>
  <c r="T142" i="21"/>
  <c r="R147" i="19"/>
  <c r="O109"/>
  <c r="M168" i="18"/>
  <c r="N173" i="20"/>
  <c r="B67" i="22"/>
  <c r="Q52" i="17"/>
  <c r="K8" i="18"/>
  <c r="S28" i="20"/>
  <c r="L142"/>
  <c r="M158" i="19"/>
  <c r="L46" i="22"/>
  <c r="R44" i="21"/>
  <c r="E127"/>
  <c r="E184" i="18"/>
  <c r="L5" i="22"/>
  <c r="E135" i="20"/>
  <c r="G149" i="17"/>
  <c r="H10" i="20"/>
  <c r="I102" i="17"/>
  <c r="C60" i="13"/>
  <c r="P88" i="20"/>
  <c r="Q61" i="22"/>
  <c r="J204" i="13"/>
  <c r="T36" i="15"/>
  <c r="O53" i="21"/>
  <c r="I85" i="8"/>
  <c r="T101" i="13"/>
  <c r="A109" i="15"/>
  <c r="D39" i="19"/>
  <c r="G53" i="22"/>
  <c r="K47" i="17"/>
  <c r="I173" i="20"/>
  <c r="H43"/>
  <c r="F169"/>
  <c r="O26" i="14"/>
  <c r="N10" i="19"/>
  <c r="M172" i="20"/>
  <c r="F21"/>
  <c r="I161" i="18"/>
  <c r="P68" i="17"/>
  <c r="K181" i="15"/>
  <c r="B209" i="13"/>
  <c r="M122" i="19"/>
  <c r="L87" i="10"/>
  <c r="T89" i="20"/>
  <c r="F119" i="10"/>
  <c r="P173" i="9"/>
  <c r="C15" i="15"/>
  <c r="J84" i="19"/>
  <c r="O157" i="18"/>
  <c r="H17" i="12"/>
  <c r="R109" i="20"/>
  <c r="K110" i="19"/>
  <c r="Q144" i="18"/>
  <c r="F130" i="17"/>
  <c r="N202" i="10"/>
  <c r="N148" i="16"/>
  <c r="F202" i="21"/>
  <c r="C5" i="16"/>
  <c r="L186" i="8"/>
  <c r="S204" i="21"/>
  <c r="H206" i="17"/>
  <c r="P46" i="20"/>
  <c r="H141" i="18"/>
  <c r="M148" i="8"/>
  <c r="N182" i="19"/>
  <c r="F76" i="22"/>
  <c r="T137" i="21"/>
  <c r="E142" i="20"/>
  <c r="P198" i="21"/>
  <c r="G143" i="14"/>
  <c r="Q110" i="20"/>
  <c r="F168"/>
  <c r="S26" i="22"/>
  <c r="B112"/>
  <c r="E181"/>
  <c r="L181" i="19"/>
  <c r="K57" i="22"/>
  <c r="R60" i="21"/>
  <c r="C183" i="22"/>
  <c r="O20" i="21"/>
  <c r="S13" i="20"/>
  <c r="Q85" i="18"/>
  <c r="F117" i="20"/>
  <c r="C36" i="15"/>
  <c r="L136" i="21"/>
  <c r="Q39" i="18"/>
  <c r="Q129" i="22"/>
  <c r="N62" i="14"/>
  <c r="P209" i="17"/>
  <c r="D164" i="13"/>
  <c r="D53" i="15"/>
  <c r="A201" i="20"/>
  <c r="P82" i="18"/>
  <c r="B110" i="15"/>
  <c r="A91" i="19"/>
  <c r="B36"/>
  <c r="B137" i="17"/>
  <c r="H112" i="13"/>
  <c r="E176" i="18"/>
  <c r="P157" i="21"/>
  <c r="H39"/>
  <c r="G173" i="19"/>
  <c r="F189" i="20"/>
  <c r="H161" i="19"/>
  <c r="H142" i="21"/>
  <c r="T45"/>
  <c r="K84" i="20"/>
  <c r="F73" i="22"/>
  <c r="T69" i="21"/>
  <c r="L22" i="22"/>
  <c r="I116" i="13"/>
  <c r="F31" i="20"/>
  <c r="B27" i="19"/>
  <c r="E125" i="9"/>
  <c r="O195" i="15"/>
  <c r="D85" i="12"/>
  <c r="O76" i="22"/>
  <c r="F136" i="19"/>
  <c r="G204" i="14"/>
  <c r="P12" i="21"/>
  <c r="P50" i="17"/>
  <c r="F208" i="19"/>
  <c r="A54" i="20"/>
  <c r="C26" i="21"/>
  <c r="J206" i="18"/>
  <c r="A26" i="21"/>
  <c r="T102" i="22"/>
  <c r="N170" i="21"/>
  <c r="T108"/>
  <c r="P125" i="20"/>
  <c r="S169"/>
  <c r="G151" i="22"/>
  <c r="R73" i="19"/>
  <c r="M184" i="18"/>
  <c r="E79" i="22"/>
  <c r="D24" i="16"/>
  <c r="D64" i="19"/>
  <c r="E116" i="22"/>
  <c r="B202" i="21"/>
  <c r="C199" i="19"/>
  <c r="N117" i="15"/>
  <c r="S29" i="22"/>
  <c r="T194" i="12"/>
  <c r="B108" i="14"/>
  <c r="S60" i="21"/>
  <c r="Q62" i="16"/>
  <c r="D176" i="18"/>
  <c r="C176" i="19"/>
  <c r="J23" i="21"/>
  <c r="P16" i="15"/>
  <c r="R197" i="17"/>
  <c r="I161" i="20"/>
  <c r="R8" i="19"/>
  <c r="M142" i="9"/>
  <c r="T74" i="22"/>
  <c r="E65" i="21"/>
  <c r="M112" i="19"/>
  <c r="P17"/>
  <c r="G104"/>
  <c r="R98" i="20"/>
  <c r="Q176" i="21"/>
  <c r="K185" i="15"/>
  <c r="R116" i="21"/>
  <c r="I130"/>
  <c r="T57" i="12"/>
  <c r="M17" i="13"/>
  <c r="B203" i="18"/>
  <c r="Q94" i="13"/>
  <c r="K46" i="16"/>
  <c r="Q11" i="19"/>
  <c r="E42"/>
  <c r="O46" i="9"/>
  <c r="M125" i="21"/>
  <c r="P21" i="17"/>
  <c r="H193" i="9"/>
  <c r="O84" i="14"/>
  <c r="G197" i="19"/>
  <c r="J15" i="14"/>
  <c r="O117" i="20"/>
  <c r="T58" i="19"/>
  <c r="S75" i="10"/>
  <c r="K108" i="18"/>
  <c r="T136" i="16"/>
  <c r="J61" i="21"/>
  <c r="B3" i="22"/>
  <c r="C178" i="20"/>
  <c r="D101" i="22"/>
  <c r="G16" i="17"/>
  <c r="T174" i="20"/>
  <c r="P117" i="15"/>
  <c r="K161" i="22"/>
  <c r="F78"/>
  <c r="R39" i="21"/>
  <c r="G64"/>
  <c r="J181" i="20"/>
  <c r="O11"/>
  <c r="C94" i="15"/>
  <c r="L12" i="9"/>
  <c r="I76" i="16"/>
  <c r="I130" i="19"/>
  <c r="G91" i="15"/>
  <c r="T2" i="19"/>
  <c r="I131" i="21"/>
  <c r="N25" i="20"/>
  <c r="L179" i="21"/>
  <c r="B11" i="18"/>
  <c r="K170" i="19"/>
  <c r="Q205" i="20"/>
  <c r="L50" i="22"/>
  <c r="N41" i="16"/>
  <c r="J200"/>
  <c r="C168" i="20"/>
  <c r="C149" i="21"/>
  <c r="K180" i="15"/>
  <c r="Q79" i="16"/>
  <c r="D74" i="21"/>
  <c r="E111" i="13"/>
  <c r="E125" i="17"/>
  <c r="R47" i="21"/>
  <c r="E129"/>
  <c r="R22"/>
  <c r="K27" i="16"/>
  <c r="L134"/>
  <c r="J171" i="17"/>
  <c r="F14"/>
  <c r="T58" i="20"/>
  <c r="L74" i="21"/>
  <c r="S148" i="22"/>
  <c r="B120" i="10"/>
  <c r="L122" i="20"/>
  <c r="I28" i="19"/>
  <c r="R124" i="17"/>
  <c r="O145" i="9"/>
  <c r="B63" i="21"/>
  <c r="N97" i="17"/>
  <c r="R50" i="20"/>
  <c r="S66" i="14"/>
  <c r="J5" i="16"/>
  <c r="R38" i="17"/>
  <c r="O39" i="22"/>
  <c r="Q117" i="20"/>
  <c r="R183" i="19"/>
  <c r="L154" i="18"/>
  <c r="I57" i="10"/>
  <c r="K158" i="21"/>
  <c r="K97" i="20"/>
  <c r="D112" i="16"/>
  <c r="Q56" i="18"/>
  <c r="H198" i="17"/>
  <c r="Q136" i="21"/>
  <c r="N43" i="20"/>
  <c r="E133" i="18"/>
  <c r="C59" i="21"/>
  <c r="B9" i="16"/>
  <c r="C176" i="21"/>
  <c r="N200" i="18"/>
  <c r="D112" i="20"/>
  <c r="J23" i="18"/>
  <c r="L5" i="21"/>
  <c r="I71" i="20"/>
  <c r="B89" i="22"/>
  <c r="F65" i="19"/>
  <c r="I191"/>
  <c r="J45" i="20"/>
  <c r="O120"/>
  <c r="T88" i="21"/>
  <c r="G64" i="15"/>
  <c r="O133" i="19"/>
  <c r="G22"/>
  <c r="L123" i="21"/>
  <c r="T35" i="17"/>
  <c r="C91" i="19"/>
  <c r="P150" i="13"/>
  <c r="R32" i="17"/>
  <c r="N86" i="15"/>
  <c r="S98" i="20"/>
  <c r="C183" i="19"/>
  <c r="L122" i="21"/>
  <c r="T191" i="16"/>
  <c r="T156"/>
  <c r="T38" i="14"/>
  <c r="D77" i="18"/>
  <c r="G45" i="22"/>
  <c r="G3" i="20"/>
  <c r="D175" i="17"/>
  <c r="B174" i="9"/>
  <c r="N151" i="21"/>
  <c r="S153" i="20"/>
  <c r="T154" i="19"/>
  <c r="J122" i="17"/>
  <c r="K81"/>
  <c r="J20" i="19"/>
  <c r="G53" i="17"/>
  <c r="C7" i="21"/>
  <c r="E36" i="15"/>
  <c r="O188" i="21"/>
  <c r="O56" i="20"/>
  <c r="M172" i="16"/>
  <c r="T142" i="9"/>
  <c r="K5" i="19"/>
  <c r="S52" i="18"/>
  <c r="S139" i="22"/>
  <c r="C70"/>
  <c r="S35" i="18"/>
  <c r="L46" i="15"/>
  <c r="H48" i="17"/>
  <c r="T58" i="21"/>
  <c r="I22" i="20"/>
  <c r="O14" i="15"/>
  <c r="I10" i="20"/>
  <c r="L179" i="16"/>
  <c r="Q150" i="9"/>
  <c r="H69" i="20"/>
  <c r="S132"/>
  <c r="M13" i="15"/>
  <c r="T180"/>
  <c r="R206" i="20"/>
  <c r="I153" i="13"/>
  <c r="B171" i="16"/>
  <c r="H55" i="18"/>
  <c r="I79" i="10"/>
  <c r="B55" i="18"/>
  <c r="D145"/>
  <c r="I33" i="21"/>
  <c r="J208" i="19"/>
  <c r="E195" i="21"/>
  <c r="J157" i="8"/>
  <c r="J92" i="19"/>
  <c r="K151" i="18"/>
  <c r="D182" i="14"/>
  <c r="B119" i="18"/>
  <c r="L20" i="22"/>
  <c r="F62" i="19"/>
  <c r="A206" i="21"/>
  <c r="N151" i="18"/>
  <c r="K78" i="16"/>
  <c r="S112" i="20"/>
  <c r="N33"/>
  <c r="Q182" i="22"/>
  <c r="D133" i="19"/>
  <c r="L161" i="22"/>
  <c r="Q65" i="15"/>
  <c r="L183" i="12"/>
  <c r="A162" i="17"/>
  <c r="I8" i="22"/>
  <c r="S200" i="15"/>
  <c r="H198" i="21"/>
  <c r="F80" i="22"/>
  <c r="I82" i="18"/>
  <c r="C14" i="16"/>
  <c r="F81" i="17"/>
  <c r="T202" i="20"/>
  <c r="P68" i="19"/>
  <c r="J119" i="14"/>
  <c r="N15" i="19"/>
  <c r="Q158" i="20"/>
  <c r="K110" i="22"/>
  <c r="R84" i="20"/>
  <c r="F133" i="17"/>
  <c r="O104" i="18"/>
  <c r="N168" i="21"/>
  <c r="L51" i="17"/>
  <c r="N198" i="14"/>
  <c r="N197" i="20"/>
  <c r="B35" i="19"/>
  <c r="F83" i="21"/>
  <c r="E76" i="15"/>
  <c r="I208" i="19"/>
  <c r="G37" i="22"/>
  <c r="N58" i="12"/>
  <c r="F117" i="18"/>
  <c r="Q208" i="21"/>
  <c r="B3" i="20"/>
  <c r="P136"/>
  <c r="G134" i="21"/>
  <c r="R108" i="18"/>
  <c r="K186" i="20"/>
  <c r="C58" i="22"/>
  <c r="M107" i="15"/>
  <c r="O49" i="8"/>
  <c r="B201" i="18"/>
  <c r="B183" i="21"/>
  <c r="B104"/>
  <c r="C167" i="19"/>
  <c r="I88" i="22"/>
  <c r="G79" i="15"/>
  <c r="I147" i="20"/>
  <c r="I163" i="10"/>
  <c r="B78" i="21"/>
  <c r="N184" i="20"/>
  <c r="L81" i="21"/>
  <c r="S101" i="20"/>
  <c r="P148" i="18"/>
  <c r="G16" i="21"/>
  <c r="L38" i="20"/>
  <c r="B55" i="22"/>
  <c r="K50" i="21"/>
  <c r="G64" i="22"/>
  <c r="A110" i="13"/>
  <c r="T159" i="21"/>
  <c r="S183" i="19"/>
  <c r="C145"/>
  <c r="P208"/>
  <c r="G128" i="15"/>
  <c r="P177" i="19"/>
  <c r="L64" i="17"/>
  <c r="C67"/>
  <c r="C180" i="21"/>
  <c r="J179" i="12"/>
  <c r="R167" i="20"/>
  <c r="D87" i="16"/>
  <c r="P201" i="18"/>
  <c r="M114" i="22"/>
  <c r="M61" i="10"/>
  <c r="D15" i="22"/>
  <c r="F42" i="9"/>
  <c r="H144" i="8"/>
  <c r="H162" i="16"/>
  <c r="G198" i="13"/>
  <c r="D124" i="22"/>
  <c r="H11" i="21"/>
  <c r="B200" i="18"/>
  <c r="D146" i="20"/>
  <c r="C50" i="21"/>
  <c r="H85" i="20"/>
  <c r="B209" i="16"/>
  <c r="L182" i="21"/>
  <c r="N20" i="19"/>
  <c r="K154"/>
  <c r="F32" i="18"/>
  <c r="D42" i="22"/>
  <c r="H144" i="17"/>
  <c r="I191" i="18"/>
  <c r="J189" i="20"/>
  <c r="I209" i="17"/>
  <c r="E12" i="22"/>
  <c r="L197" i="14"/>
  <c r="J148" i="21"/>
  <c r="A104" i="19"/>
  <c r="O28" i="20"/>
  <c r="D182"/>
  <c r="H159" i="22"/>
  <c r="E179" i="8"/>
  <c r="N67" i="10"/>
  <c r="H52" i="22"/>
  <c r="G84" i="9"/>
  <c r="O52" i="21"/>
  <c r="O132" i="22"/>
  <c r="K36" i="20"/>
  <c r="B76" i="22"/>
  <c r="N86" i="21"/>
  <c r="L131" i="18"/>
  <c r="D31" i="20"/>
  <c r="O99" i="21"/>
  <c r="B178"/>
  <c r="P138" i="19"/>
  <c r="S48" i="22"/>
  <c r="L129" i="20"/>
  <c r="B180" i="22"/>
  <c r="R137" i="19"/>
  <c r="I45" i="22"/>
  <c r="I105" i="21"/>
  <c r="Q143" i="20"/>
  <c r="J19" i="22"/>
  <c r="A6" i="17"/>
  <c r="M98" i="19"/>
  <c r="M62"/>
  <c r="B130"/>
  <c r="A17" i="12"/>
  <c r="M199" i="20"/>
  <c r="Q28" i="8"/>
  <c r="F181" i="18"/>
  <c r="A99" i="17"/>
  <c r="T154" i="18"/>
  <c r="O152" i="12"/>
  <c r="C99" i="20"/>
  <c r="N161" i="16"/>
  <c r="S58" i="14"/>
  <c r="I23" i="21"/>
  <c r="E123" i="17"/>
  <c r="K148" i="12"/>
  <c r="H61" i="16"/>
  <c r="Q119" i="17"/>
  <c r="Q150" i="20"/>
  <c r="N166" i="17"/>
  <c r="L5" i="19"/>
  <c r="F69" i="21"/>
  <c r="A29" i="19"/>
  <c r="R32" i="18"/>
  <c r="O130" i="20"/>
  <c r="H77" i="21"/>
  <c r="H63" i="22"/>
  <c r="I106" i="20"/>
  <c r="Q38"/>
  <c r="S200" i="12"/>
  <c r="N204" i="18"/>
  <c r="D195" i="21"/>
  <c r="L2" i="15"/>
  <c r="L107" i="21"/>
  <c r="N20" i="22"/>
  <c r="G98" i="20"/>
  <c r="M113" i="19"/>
  <c r="M165" i="16"/>
  <c r="Q185" i="19"/>
  <c r="B189" i="17"/>
  <c r="G170"/>
  <c r="M152" i="22"/>
  <c r="L136"/>
  <c r="P194"/>
  <c r="R177" i="20"/>
  <c r="P202" i="19"/>
  <c r="R177" i="22"/>
  <c r="J167" i="20"/>
  <c r="I194" i="18"/>
  <c r="B169" i="20"/>
  <c r="R159" i="22"/>
  <c r="A195" i="19"/>
  <c r="S137" i="22"/>
  <c r="C85" i="18"/>
  <c r="I97" i="21"/>
  <c r="C125" i="20"/>
  <c r="R132" i="15"/>
  <c r="C116" i="18"/>
  <c r="S20" i="16"/>
  <c r="A164" i="21"/>
  <c r="G101"/>
  <c r="N81" i="16"/>
  <c r="N184" i="18"/>
  <c r="D176" i="21"/>
  <c r="H41"/>
  <c r="T177" i="20"/>
  <c r="R71" i="19"/>
  <c r="R178"/>
  <c r="E202" i="20"/>
  <c r="C62" i="22"/>
  <c r="H13" i="17"/>
  <c r="T136" i="21"/>
  <c r="A164" i="13"/>
  <c r="A191" i="21"/>
  <c r="L60" i="22"/>
  <c r="I129" i="14"/>
  <c r="A186" i="21"/>
  <c r="H100" i="17"/>
  <c r="F57" i="12"/>
  <c r="T68" i="21"/>
  <c r="S43" i="8"/>
  <c r="S96" i="17"/>
  <c r="E53" i="21"/>
  <c r="Q203" i="12"/>
  <c r="D6" i="21"/>
  <c r="L158"/>
  <c r="C4" i="18"/>
  <c r="Q143" i="15"/>
  <c r="H151" i="20"/>
  <c r="N204" i="21"/>
  <c r="D73" i="17"/>
  <c r="D169" i="14"/>
  <c r="L203" i="16"/>
  <c r="Q65" i="19"/>
  <c r="S187"/>
  <c r="J166" i="22"/>
  <c r="G125" i="19"/>
  <c r="R101"/>
  <c r="J151" i="21"/>
  <c r="C24" i="22"/>
  <c r="S12" i="18"/>
  <c r="J150" i="21"/>
  <c r="P6" i="22"/>
  <c r="L117" i="18"/>
  <c r="K130" i="15"/>
  <c r="C62" i="8"/>
  <c r="B201" i="10"/>
  <c r="Q21" i="20"/>
  <c r="B130" i="17"/>
  <c r="Q187" i="19"/>
  <c r="L31" i="21"/>
  <c r="O130" i="16"/>
  <c r="L195" i="21"/>
  <c r="V112" i="14"/>
  <c r="Q195" i="20"/>
  <c r="I8" i="19"/>
  <c r="Q69"/>
  <c r="E138"/>
  <c r="T107" i="20"/>
  <c r="Q73" i="18"/>
  <c r="B181"/>
  <c r="E23" i="22"/>
  <c r="H35" i="14"/>
  <c r="C125" i="21"/>
  <c r="C112" i="20"/>
  <c r="N134" i="16"/>
  <c r="J180" i="18"/>
  <c r="G180"/>
  <c r="D65" i="17"/>
  <c r="N138" i="22"/>
  <c r="J65" i="14"/>
  <c r="D162"/>
  <c r="H70" i="21"/>
  <c r="P55" i="20"/>
  <c r="C117" i="21"/>
  <c r="A52" i="15"/>
  <c r="I61" i="22"/>
  <c r="P32" i="17"/>
  <c r="O46" i="20"/>
  <c r="A16" i="22"/>
  <c r="A85" i="21"/>
  <c r="C204" i="20"/>
  <c r="B112" i="14"/>
  <c r="R158" i="18"/>
  <c r="T108" i="16"/>
  <c r="I18" i="21"/>
  <c r="C22" i="20"/>
  <c r="B3" i="21"/>
  <c r="Q100" i="9"/>
  <c r="E85" i="17"/>
  <c r="I81" i="20"/>
  <c r="J208" i="17"/>
  <c r="P50" i="18"/>
  <c r="F50" i="21"/>
  <c r="H133" i="13"/>
  <c r="K191" i="8"/>
  <c r="G33" i="18"/>
  <c r="C39" i="15"/>
  <c r="R50" i="14"/>
  <c r="R117" i="17"/>
  <c r="P11"/>
  <c r="O94" i="13"/>
  <c r="I163" i="20"/>
  <c r="T24" i="17"/>
  <c r="T5" i="20"/>
  <c r="N134" i="9"/>
  <c r="T97" i="13"/>
  <c r="N111" i="18"/>
  <c r="L175" i="20"/>
  <c r="Q121" i="18"/>
  <c r="B205" i="21"/>
  <c r="E162" i="18"/>
  <c r="J175" i="19"/>
  <c r="P135" i="17"/>
  <c r="E68" i="18"/>
  <c r="H125" i="9"/>
  <c r="O97" i="18"/>
  <c r="I90" i="21"/>
  <c r="O90"/>
  <c r="F147" i="19"/>
  <c r="J28" i="17"/>
  <c r="Q64" i="10"/>
  <c r="J66" i="20"/>
  <c r="C98" i="21"/>
  <c r="F13" i="19"/>
  <c r="D56" i="15"/>
  <c r="E161" i="19"/>
  <c r="O136" i="22"/>
  <c r="S132" i="18"/>
  <c r="M117" i="15"/>
  <c r="M175" i="19"/>
  <c r="H162"/>
  <c r="R126"/>
  <c r="E150"/>
  <c r="C106" i="10"/>
  <c r="B23" i="20"/>
  <c r="R37" i="21"/>
  <c r="C92" i="19"/>
  <c r="S140"/>
  <c r="B186" i="13"/>
  <c r="J147" i="18"/>
  <c r="B30" i="20"/>
  <c r="A40" i="18"/>
  <c r="H43"/>
  <c r="L181" i="12"/>
  <c r="L77" i="8"/>
  <c r="F145"/>
  <c r="Q30" i="17"/>
  <c r="I15" i="16"/>
  <c r="M183" i="19"/>
  <c r="S36" i="16"/>
  <c r="J84" i="18"/>
  <c r="T20" i="17"/>
  <c r="A42" i="16"/>
  <c r="A73" i="12"/>
  <c r="H152" i="20"/>
  <c r="K95" i="21"/>
  <c r="E33"/>
  <c r="M138" i="15"/>
  <c r="B35" i="18"/>
  <c r="M118" i="20"/>
  <c r="Q180" i="10"/>
  <c r="O147" i="20"/>
  <c r="P71"/>
  <c r="E126" i="17"/>
  <c r="T44" i="22"/>
  <c r="L105" i="14"/>
  <c r="I108" i="15"/>
  <c r="T122" i="18"/>
  <c r="T156" i="22"/>
  <c r="C151" i="16"/>
  <c r="I144" i="20"/>
  <c r="L40" i="19"/>
  <c r="A49" i="21"/>
  <c r="R61" i="19"/>
  <c r="Q14"/>
  <c r="T70" i="15"/>
  <c r="C22" i="18"/>
  <c r="R119" i="16"/>
  <c r="N114" i="17"/>
  <c r="O3" i="22"/>
  <c r="I156" i="16"/>
  <c r="I196" i="19"/>
  <c r="O134" i="20"/>
  <c r="N87" i="22"/>
  <c r="G6" i="8"/>
  <c r="C134" i="20"/>
  <c r="B144"/>
  <c r="T136" i="18"/>
  <c r="R50" i="17"/>
  <c r="L35" i="18"/>
  <c r="N163" i="20"/>
  <c r="N32"/>
  <c r="N194"/>
  <c r="E156" i="12"/>
  <c r="S40" i="21"/>
  <c r="A70" i="20"/>
  <c r="K205" i="18"/>
  <c r="A128" i="22"/>
  <c r="E205" i="12"/>
  <c r="C171" i="18"/>
  <c r="L114" i="14"/>
  <c r="P49" i="17"/>
  <c r="D169" i="9"/>
  <c r="I13" i="12"/>
  <c r="O119" i="21"/>
  <c r="A102" i="17"/>
  <c r="M13" i="13"/>
  <c r="G10" i="8"/>
  <c r="K88" i="21"/>
  <c r="O73" i="17"/>
  <c r="R198" i="15"/>
  <c r="I156" i="20"/>
  <c r="Q88" i="13"/>
  <c r="E153" i="20"/>
  <c r="I34" i="18"/>
  <c r="S188" i="21"/>
  <c r="N66" i="19"/>
  <c r="L116" i="21"/>
  <c r="J84" i="22"/>
  <c r="F10" i="16"/>
  <c r="S202" i="12"/>
  <c r="N114" i="8"/>
  <c r="I95" i="18"/>
  <c r="I107" i="17"/>
  <c r="R103" i="10"/>
  <c r="G76" i="8"/>
  <c r="N39" i="17"/>
  <c r="B78"/>
  <c r="K209" i="12"/>
  <c r="Q119" i="22"/>
  <c r="K52" i="18"/>
  <c r="L57" i="21"/>
  <c r="T187" i="20"/>
  <c r="I148"/>
  <c r="G192" i="8"/>
  <c r="T82" i="18"/>
  <c r="H178" i="14"/>
  <c r="K128" i="18"/>
  <c r="T203" i="17"/>
  <c r="E36" i="12"/>
  <c r="N51" i="9"/>
  <c r="C175" i="21"/>
  <c r="C182"/>
  <c r="T130" i="12"/>
  <c r="S101" i="16"/>
  <c r="O9" i="15"/>
  <c r="K138" i="18"/>
  <c r="R5" i="15"/>
  <c r="G33" i="22"/>
  <c r="R83" i="19"/>
  <c r="J42" i="22"/>
  <c r="J79" i="20"/>
  <c r="N30" i="15"/>
  <c r="I202" i="22"/>
  <c r="O132" i="20"/>
  <c r="R80" i="21"/>
  <c r="K183" i="16"/>
  <c r="E92" i="17"/>
  <c r="O185" i="20"/>
  <c r="G184"/>
  <c r="H121" i="21"/>
  <c r="O82" i="20"/>
  <c r="R186" i="14"/>
  <c r="C79" i="20"/>
  <c r="J56" i="19"/>
  <c r="D61" i="10"/>
  <c r="S195" i="12"/>
  <c r="A112" i="20"/>
  <c r="G17" i="18"/>
  <c r="O169" i="12"/>
  <c r="J183" i="10"/>
  <c r="E8" i="21"/>
  <c r="M193" i="17"/>
  <c r="L180" i="18"/>
  <c r="N110" i="17"/>
  <c r="C30" i="21"/>
  <c r="S41" i="8"/>
  <c r="R94" i="15"/>
  <c r="L152" i="19"/>
  <c r="G163" i="9"/>
  <c r="R114" i="8"/>
  <c r="D81" i="13"/>
  <c r="N169"/>
  <c r="L8" i="20"/>
  <c r="B145" i="21"/>
  <c r="E32" i="16"/>
  <c r="S99" i="15"/>
  <c r="J165"/>
  <c r="I78" i="22"/>
  <c r="H146" i="19"/>
  <c r="R20" i="18"/>
  <c r="I125" i="22"/>
  <c r="E60" i="17"/>
  <c r="T53" i="13"/>
  <c r="K189" i="19"/>
  <c r="N87"/>
  <c r="B203" i="21"/>
  <c r="O15" i="22"/>
  <c r="B166" i="15"/>
  <c r="I109" i="21"/>
  <c r="S193"/>
  <c r="O188" i="8"/>
  <c r="O64" i="22"/>
  <c r="T75" i="20"/>
  <c r="A167" i="22"/>
  <c r="O55" i="14"/>
  <c r="G38" i="17"/>
  <c r="Q57" i="21"/>
  <c r="C201" i="22"/>
  <c r="I145" i="21"/>
  <c r="G163" i="20"/>
  <c r="N57" i="22"/>
  <c r="G138" i="17"/>
  <c r="Q117" i="21"/>
  <c r="Q149"/>
  <c r="N106" i="17"/>
  <c r="L173" i="18"/>
  <c r="D102" i="17"/>
  <c r="O113" i="19"/>
  <c r="K66"/>
  <c r="R111" i="21"/>
  <c r="B163" i="19"/>
  <c r="K159" i="21"/>
  <c r="I60" i="15"/>
  <c r="G163" i="16"/>
  <c r="R15" i="20"/>
  <c r="S175" i="19"/>
  <c r="G11" i="21"/>
  <c r="N74" i="9"/>
  <c r="S63" i="14"/>
  <c r="A74" i="19"/>
  <c r="K103" i="18"/>
  <c r="R7" i="17"/>
  <c r="F53" i="18"/>
  <c r="L113"/>
  <c r="S83" i="21"/>
  <c r="R19" i="15"/>
  <c r="B37" i="20"/>
  <c r="R73" i="17"/>
  <c r="G138" i="10"/>
  <c r="K106" i="21"/>
  <c r="E63" i="18"/>
  <c r="B132" i="15"/>
  <c r="F60" i="17"/>
  <c r="R10" i="19"/>
  <c r="B156" i="17"/>
  <c r="L10"/>
  <c r="Q103" i="10"/>
  <c r="H51" i="17"/>
  <c r="D165" i="20"/>
  <c r="E49" i="19"/>
  <c r="I86" i="8"/>
  <c r="I105" i="22"/>
  <c r="V195" i="14"/>
  <c r="P35"/>
  <c r="A27" i="21"/>
  <c r="J136"/>
  <c r="N202" i="19"/>
  <c r="K12"/>
  <c r="D82" i="10"/>
  <c r="O156" i="22"/>
  <c r="M188" i="20"/>
  <c r="S128" i="15"/>
  <c r="P145" i="10"/>
  <c r="H200" i="19"/>
  <c r="F140" i="15"/>
  <c r="H157" i="13"/>
  <c r="H94" i="20"/>
  <c r="H146" i="13"/>
  <c r="R160" i="17"/>
  <c r="J165" i="21"/>
  <c r="K118" i="22"/>
  <c r="B183" i="14"/>
  <c r="I19" i="8"/>
  <c r="E164" i="19"/>
  <c r="H29" i="22"/>
  <c r="T198" i="21"/>
  <c r="D142" i="18"/>
  <c r="K148" i="17"/>
  <c r="Q81"/>
  <c r="B32" i="21"/>
  <c r="B165" i="16"/>
  <c r="E74" i="15"/>
  <c r="T73" i="18"/>
  <c r="B160"/>
  <c r="T114"/>
  <c r="N135" i="17"/>
  <c r="S34" i="18"/>
  <c r="O23" i="20"/>
  <c r="P155" i="18"/>
  <c r="B73" i="22"/>
  <c r="E101" i="17"/>
  <c r="T95" i="18"/>
  <c r="N85" i="21"/>
  <c r="H31"/>
  <c r="N21" i="16"/>
  <c r="D183" i="13"/>
  <c r="I181" i="8"/>
  <c r="H17" i="20"/>
  <c r="Q115"/>
  <c r="B22"/>
  <c r="F155" i="13"/>
  <c r="M66" i="19"/>
  <c r="M97" i="15"/>
  <c r="B188" i="14"/>
  <c r="I3" i="19"/>
  <c r="T99" i="13"/>
  <c r="B148" i="16"/>
  <c r="H201" i="13"/>
  <c r="K192" i="17"/>
  <c r="I111"/>
  <c r="J81" i="19"/>
  <c r="H146" i="17"/>
  <c r="S120" i="10"/>
  <c r="I126" i="15"/>
  <c r="H105" i="18"/>
  <c r="L205" i="21"/>
  <c r="G202" i="12"/>
  <c r="J148" i="14"/>
  <c r="E51" i="9"/>
  <c r="P65" i="13"/>
  <c r="Q199" i="17"/>
  <c r="A131" i="15"/>
  <c r="A181" i="16"/>
  <c r="T199" i="17"/>
  <c r="O8" i="20"/>
  <c r="J68" i="18"/>
  <c r="J156" i="10"/>
  <c r="S66" i="21"/>
  <c r="E35"/>
  <c r="K69" i="19"/>
  <c r="E93" i="18"/>
  <c r="B183" i="12"/>
  <c r="U55" i="14"/>
  <c r="I140" i="22"/>
  <c r="L111" i="15"/>
  <c r="H200" i="18"/>
  <c r="B202" i="20"/>
  <c r="V29" i="14"/>
  <c r="E108" i="9"/>
  <c r="C117" i="19"/>
  <c r="E208" i="9"/>
  <c r="I55" i="21"/>
  <c r="D123" i="15"/>
  <c r="M157" i="8"/>
  <c r="B77" i="22"/>
  <c r="S190" i="19"/>
  <c r="E110" i="13"/>
  <c r="Q12" i="20"/>
  <c r="G129" i="21"/>
  <c r="L76"/>
  <c r="B115" i="18"/>
  <c r="P57" i="14"/>
  <c r="A70" i="22"/>
  <c r="A158" i="19"/>
  <c r="T111" i="21"/>
  <c r="I186" i="15"/>
  <c r="F56" i="17"/>
  <c r="J135" i="8"/>
  <c r="M37" i="19"/>
  <c r="O173" i="18"/>
  <c r="I183" i="20"/>
  <c r="O64" i="17"/>
  <c r="T18" i="21"/>
  <c r="J40" i="8"/>
  <c r="E142" i="21"/>
  <c r="N70" i="18"/>
  <c r="D119" i="8"/>
  <c r="Q52" i="20"/>
  <c r="R27" i="21"/>
  <c r="M156" i="18"/>
  <c r="B117" i="8"/>
  <c r="D150" i="14"/>
  <c r="J101" i="21"/>
  <c r="H127" i="16"/>
  <c r="K77" i="10"/>
  <c r="G33" i="20"/>
  <c r="G62" i="15"/>
  <c r="Q61" i="12"/>
  <c r="P164" i="13"/>
  <c r="L196" i="20"/>
  <c r="S13" i="22"/>
  <c r="D53" i="12"/>
  <c r="J87" i="16"/>
  <c r="E28" i="22"/>
  <c r="N194" i="18"/>
  <c r="O79"/>
  <c r="Q101" i="21"/>
  <c r="C141" i="10"/>
  <c r="N15" i="15"/>
  <c r="O148" i="20"/>
  <c r="R44" i="22"/>
  <c r="J197" i="16"/>
  <c r="D66" i="22"/>
  <c r="E26" i="21"/>
  <c r="B86" i="22"/>
  <c r="P79" i="17"/>
  <c r="G113" i="18"/>
  <c r="Q31" i="17"/>
  <c r="M8" i="19"/>
  <c r="K95" i="16"/>
  <c r="N61" i="22"/>
  <c r="K16" i="16"/>
  <c r="M76" i="15"/>
  <c r="P58" i="20"/>
  <c r="M5" i="19"/>
  <c r="J199" i="15"/>
  <c r="I152" i="9"/>
  <c r="C165" i="15"/>
  <c r="R179" i="21"/>
  <c r="E50" i="18"/>
  <c r="K90" i="21"/>
  <c r="P12" i="14"/>
  <c r="N100" i="19"/>
  <c r="L205" i="12"/>
  <c r="S125" i="16"/>
  <c r="T121" i="19"/>
  <c r="A130" i="22"/>
  <c r="I182" i="13"/>
  <c r="B126" i="22"/>
  <c r="K2"/>
  <c r="N48" i="21"/>
  <c r="M40" i="22"/>
  <c r="O18" i="13"/>
  <c r="L16" i="22"/>
  <c r="O153" i="20"/>
  <c r="D81" i="21"/>
  <c r="J84" i="17"/>
  <c r="A130" i="16"/>
  <c r="F112" i="12"/>
  <c r="I117" i="8"/>
  <c r="D148" i="18"/>
  <c r="M49" i="22"/>
  <c r="H103" i="21"/>
  <c r="L96" i="18"/>
  <c r="B157" i="8"/>
  <c r="G109" i="12"/>
  <c r="E79" i="13"/>
  <c r="T44" i="10"/>
  <c r="E120" i="18"/>
  <c r="K119" i="19"/>
  <c r="M78" i="22"/>
  <c r="J50" i="16"/>
  <c r="A185" i="8"/>
  <c r="P50" i="21"/>
  <c r="F10" i="10"/>
  <c r="O209" i="19"/>
  <c r="U173" i="14"/>
  <c r="H56" i="19"/>
  <c r="I66" i="12"/>
  <c r="P116" i="19"/>
  <c r="G96" i="16"/>
  <c r="D181" i="18"/>
  <c r="O191" i="17"/>
  <c r="J30" i="18"/>
  <c r="H5" i="20"/>
  <c r="O146"/>
  <c r="G176" i="19"/>
  <c r="E136" i="18"/>
  <c r="R189" i="22"/>
  <c r="C41"/>
  <c r="N6" i="19"/>
  <c r="A53" i="17"/>
  <c r="Q16" i="21"/>
  <c r="Q5" i="19"/>
  <c r="S73" i="17"/>
  <c r="F207" i="21"/>
  <c r="A41" i="20"/>
  <c r="H45" i="17"/>
  <c r="O92" i="13"/>
  <c r="A46"/>
  <c r="J195" i="21"/>
  <c r="A36" i="22"/>
  <c r="P144" i="21"/>
  <c r="T62" i="22"/>
  <c r="R89" i="12"/>
  <c r="A115" i="21"/>
  <c r="S113" i="20"/>
  <c r="T82" i="14"/>
  <c r="H35" i="18"/>
  <c r="L164" i="21"/>
  <c r="B111" i="18"/>
  <c r="Q51" i="19"/>
  <c r="H203" i="21"/>
  <c r="F162" i="20"/>
  <c r="C74" i="19"/>
  <c r="D201" i="13"/>
  <c r="M54" i="10"/>
  <c r="C33"/>
  <c r="B39" i="19"/>
  <c r="O56" i="14"/>
  <c r="H209" i="21"/>
  <c r="B87" i="8"/>
  <c r="O5" i="14"/>
  <c r="N140" i="19"/>
  <c r="F149" i="22"/>
  <c r="G15" i="15"/>
  <c r="T39" i="12"/>
  <c r="M156" i="20"/>
  <c r="O86" i="21"/>
  <c r="N207" i="18"/>
  <c r="C189" i="17"/>
  <c r="P15" i="10"/>
  <c r="E15" i="20"/>
  <c r="G117" i="19"/>
  <c r="K31" i="14"/>
  <c r="M36" i="21"/>
  <c r="I123"/>
  <c r="S53" i="16"/>
  <c r="I44"/>
  <c r="T206" i="21"/>
  <c r="B118" i="22"/>
  <c r="I36" i="18"/>
  <c r="T73" i="19"/>
  <c r="B195" i="20"/>
  <c r="B34" i="8"/>
  <c r="Q51" i="22"/>
  <c r="F151" i="9"/>
  <c r="L156" i="17"/>
  <c r="J79" i="16"/>
  <c r="I28" i="13"/>
  <c r="T114" i="20"/>
  <c r="L117" i="21"/>
  <c r="L197" i="20"/>
  <c r="F128" i="18"/>
  <c r="B89"/>
  <c r="B190" i="9"/>
  <c r="I12" i="17"/>
  <c r="K117" i="16"/>
  <c r="N162" i="21"/>
  <c r="M209" i="16"/>
  <c r="D5" i="18"/>
  <c r="J99" i="21"/>
  <c r="I183" i="18"/>
  <c r="D141" i="19"/>
  <c r="S92" i="21"/>
  <c r="C167" i="20"/>
  <c r="O92"/>
  <c r="N167" i="15"/>
  <c r="F180" i="18"/>
  <c r="A138" i="21"/>
  <c r="N129" i="19"/>
  <c r="G13" i="13"/>
  <c r="I96" i="10"/>
  <c r="P54" i="20"/>
  <c r="P104" i="22"/>
  <c r="J131" i="17"/>
  <c r="S112" i="9"/>
  <c r="A160" i="21"/>
  <c r="S78"/>
  <c r="N63" i="10"/>
  <c r="G105" i="20"/>
  <c r="C32"/>
  <c r="S39" i="8"/>
  <c r="N78" i="17"/>
  <c r="F91" i="20"/>
  <c r="I185" i="14"/>
  <c r="Q32" i="19"/>
  <c r="M25"/>
  <c r="H99"/>
  <c r="J53"/>
  <c r="P67" i="14"/>
  <c r="T94" i="12"/>
  <c r="R80"/>
  <c r="R103"/>
  <c r="O117" i="13"/>
  <c r="M19" i="19"/>
  <c r="G36" i="17"/>
  <c r="R124" i="13"/>
  <c r="E135"/>
  <c r="M81" i="18"/>
  <c r="K180" i="19"/>
  <c r="L170"/>
  <c r="U151" i="14"/>
  <c r="B27" i="15"/>
  <c r="S30" i="8"/>
  <c r="N103" i="9"/>
  <c r="M192" i="18"/>
  <c r="R68" i="17"/>
  <c r="Q146" i="15"/>
  <c r="I187" i="13"/>
  <c r="D96" i="15"/>
  <c r="C189" i="14"/>
  <c r="C24" i="19"/>
  <c r="B83" i="13"/>
  <c r="H23" i="21"/>
  <c r="N4" i="22"/>
  <c r="S209" i="19"/>
  <c r="Q50" i="20"/>
  <c r="E194" i="15"/>
  <c r="R12" i="19"/>
  <c r="D47" i="20"/>
  <c r="F152" i="15"/>
  <c r="L198" i="16"/>
  <c r="D202"/>
  <c r="J92" i="21"/>
  <c r="T80" i="12"/>
  <c r="L83" i="20"/>
  <c r="E36" i="8"/>
  <c r="S66" i="13"/>
  <c r="K91" i="19"/>
  <c r="Q103"/>
  <c r="F32" i="15"/>
  <c r="R161" i="19"/>
  <c r="H89" i="20"/>
  <c r="B6" i="21"/>
  <c r="Q149" i="12"/>
  <c r="Q52" i="18"/>
  <c r="R90" i="16"/>
  <c r="H89" i="18"/>
  <c r="H125" i="20"/>
  <c r="E163" i="12"/>
  <c r="M88" i="19"/>
  <c r="K103" i="8"/>
  <c r="N64" i="19"/>
  <c r="O67" i="20"/>
  <c r="J144" i="14"/>
  <c r="O73" i="15"/>
  <c r="D36" i="20"/>
  <c r="D175" i="19"/>
  <c r="I173" i="12"/>
  <c r="S105" i="19"/>
  <c r="M196" i="9"/>
  <c r="N186" i="21"/>
  <c r="U178" i="14"/>
  <c r="C64" i="10"/>
  <c r="A4" i="19"/>
  <c r="R155" i="15"/>
  <c r="H197" i="21"/>
  <c r="A41" i="12"/>
  <c r="G152" i="9"/>
  <c r="N159" i="10"/>
  <c r="A111" i="12"/>
  <c r="N74" i="19"/>
  <c r="A44" i="21"/>
  <c r="J103" i="13"/>
  <c r="V64" i="14"/>
  <c r="L41"/>
  <c r="A55" i="15"/>
  <c r="E37" i="8"/>
  <c r="S133" i="21"/>
  <c r="I80" i="20"/>
  <c r="L35" i="15"/>
  <c r="G30" i="10"/>
  <c r="E141" i="21"/>
  <c r="D199" i="14"/>
  <c r="E80" i="21"/>
  <c r="L202"/>
  <c r="B26" i="14"/>
  <c r="J6" i="10"/>
  <c r="T197" i="14"/>
  <c r="R4" i="18"/>
  <c r="O172" i="15"/>
  <c r="Q177" i="12"/>
  <c r="Q26"/>
  <c r="J139" i="19"/>
  <c r="M113" i="21"/>
  <c r="H114" i="18"/>
  <c r="G111" i="15"/>
  <c r="S169"/>
  <c r="P40" i="19"/>
  <c r="C77" i="12"/>
  <c r="I78" i="21"/>
  <c r="M161" i="12"/>
  <c r="C151" i="15"/>
  <c r="N29" i="14"/>
  <c r="P94" i="20"/>
  <c r="E198" i="19"/>
  <c r="P167" i="9"/>
  <c r="C179" i="21"/>
  <c r="L8" i="22"/>
  <c r="S89" i="19"/>
  <c r="P137" i="18"/>
  <c r="R195" i="13"/>
  <c r="O154" i="18"/>
  <c r="H23" i="19"/>
  <c r="F50" i="18"/>
  <c r="D91" i="17"/>
  <c r="F56" i="22"/>
  <c r="D32" i="18"/>
  <c r="B96" i="20"/>
  <c r="Q82" i="16"/>
  <c r="R172" i="19"/>
  <c r="A112" i="21"/>
  <c r="J131" i="20"/>
  <c r="G5" i="18"/>
  <c r="R104" i="16"/>
  <c r="C42" i="13"/>
  <c r="A4" i="15"/>
  <c r="C145" i="18"/>
  <c r="H106" i="21"/>
  <c r="P44" i="20"/>
  <c r="J78" i="12"/>
  <c r="G163" i="21"/>
  <c r="N37" i="20"/>
  <c r="J70" i="18"/>
  <c r="S65" i="16"/>
  <c r="O32" i="15"/>
  <c r="N44" i="14"/>
  <c r="B110" i="10"/>
  <c r="L43" i="22"/>
  <c r="O157" i="19"/>
  <c r="P187" i="14"/>
  <c r="M72" i="16"/>
  <c r="M152"/>
  <c r="R168"/>
  <c r="S160" i="8"/>
  <c r="G118" i="18"/>
  <c r="I50" i="19"/>
  <c r="N54" i="22"/>
  <c r="N71" i="21"/>
  <c r="S152"/>
  <c r="S119" i="22"/>
  <c r="O5" i="21"/>
  <c r="N94" i="9"/>
  <c r="K132" i="22"/>
  <c r="H186" i="16"/>
  <c r="I192" i="18"/>
  <c r="C207" i="22"/>
  <c r="O195" i="21"/>
  <c r="J196" i="16"/>
  <c r="I203" i="9"/>
  <c r="R70" i="22"/>
  <c r="C166" i="21"/>
  <c r="A54" i="22"/>
  <c r="D16"/>
  <c r="S134" i="16"/>
  <c r="L89" i="18"/>
  <c r="S146" i="22"/>
  <c r="P110" i="20"/>
  <c r="F111" i="13"/>
  <c r="O161" i="19"/>
  <c r="S28" i="22"/>
  <c r="C15" i="20"/>
  <c r="T174" i="21"/>
  <c r="I68"/>
  <c r="N26" i="20"/>
  <c r="J208" i="22"/>
  <c r="B94" i="18"/>
  <c r="N117" i="16"/>
  <c r="H9" i="17"/>
  <c r="Q65" i="18"/>
  <c r="M95" i="21"/>
  <c r="D185" i="19"/>
  <c r="T67" i="20"/>
  <c r="F61" i="18"/>
  <c r="A98" i="20"/>
  <c r="R21" i="19"/>
  <c r="I23" i="20"/>
  <c r="E15" i="12"/>
  <c r="I138" i="17"/>
  <c r="H56" i="22"/>
  <c r="D64" i="21"/>
  <c r="F88" i="19"/>
  <c r="J57" i="22"/>
  <c r="C90" i="20"/>
  <c r="B106" i="21"/>
  <c r="G45" i="15"/>
  <c r="E21" i="19"/>
  <c r="Q174" i="21"/>
  <c r="M172" i="10"/>
  <c r="B182" i="20"/>
  <c r="H28" i="21"/>
  <c r="J120"/>
  <c r="H135" i="15"/>
  <c r="B62" i="18"/>
  <c r="C109" i="17"/>
  <c r="R135" i="20"/>
  <c r="A45"/>
  <c r="M198" i="15"/>
  <c r="R192" i="22"/>
  <c r="H66"/>
  <c r="B160" i="19"/>
  <c r="M140" i="16"/>
  <c r="O142"/>
  <c r="M130" i="19"/>
  <c r="L18" i="18"/>
  <c r="P27"/>
  <c r="D22" i="14"/>
  <c r="P58" i="15"/>
  <c r="N17" i="17"/>
  <c r="K28" i="22"/>
  <c r="T202" i="13"/>
  <c r="I80" i="14"/>
  <c r="S206" i="21"/>
  <c r="B65" i="9"/>
  <c r="T47" i="14"/>
  <c r="R47" i="20"/>
  <c r="C48" i="21"/>
  <c r="S179" i="16"/>
  <c r="K60" i="13"/>
  <c r="J153" i="12"/>
  <c r="H64" i="16"/>
  <c r="G101" i="18"/>
  <c r="K61" i="19"/>
  <c r="I83" i="21"/>
  <c r="D189" i="19"/>
  <c r="F14" i="22"/>
  <c r="S31" i="20"/>
  <c r="Q6" i="17"/>
  <c r="N114" i="19"/>
  <c r="S123" i="22"/>
  <c r="Q143" i="13"/>
  <c r="N139" i="20"/>
  <c r="G43"/>
  <c r="N151" i="14"/>
  <c r="L111" i="21"/>
  <c r="B164" i="20"/>
  <c r="L56" i="13"/>
  <c r="L206" i="8"/>
  <c r="P90" i="20"/>
  <c r="G30" i="15"/>
  <c r="B79" i="16"/>
  <c r="O62" i="12"/>
  <c r="D130" i="15"/>
  <c r="F24" i="20"/>
  <c r="D137"/>
  <c r="M99" i="17"/>
  <c r="S29" i="13"/>
  <c r="O125" i="14"/>
  <c r="G34" i="21"/>
  <c r="K136" i="17"/>
  <c r="K60" i="19"/>
  <c r="T35" i="8"/>
  <c r="H59" i="9"/>
  <c r="J32" i="18"/>
  <c r="Q189" i="17"/>
  <c r="A30" i="18"/>
  <c r="L64" i="16"/>
  <c r="C96" i="9"/>
  <c r="S22" i="12"/>
  <c r="J138" i="16"/>
  <c r="D2" i="20"/>
  <c r="M56" i="19"/>
  <c r="D85" i="18"/>
  <c r="G20" i="19"/>
  <c r="Q159" i="21"/>
  <c r="M60" i="20"/>
  <c r="G101"/>
  <c r="K159" i="14"/>
  <c r="O200" i="20"/>
  <c r="G44" i="22"/>
  <c r="K41" i="16"/>
  <c r="J76" i="8"/>
  <c r="F137" i="22"/>
  <c r="O200" i="16"/>
  <c r="T160" i="9"/>
  <c r="F150" i="17"/>
  <c r="O196" i="12"/>
  <c r="I32" i="20"/>
  <c r="A184" i="21"/>
  <c r="F198" i="19"/>
  <c r="F155" i="17"/>
  <c r="R160" i="15"/>
  <c r="L64" i="20"/>
  <c r="R41" i="14"/>
  <c r="D107" i="22"/>
  <c r="O44"/>
  <c r="M169" i="19"/>
  <c r="C180" i="15"/>
  <c r="B141" i="19"/>
  <c r="T191" i="21"/>
  <c r="O4" i="8"/>
  <c r="P166" i="15"/>
  <c r="E75" i="20"/>
  <c r="R152" i="18"/>
  <c r="R206" i="16"/>
  <c r="F113" i="18"/>
  <c r="F135" i="21"/>
  <c r="H185" i="19"/>
  <c r="H158" i="20"/>
  <c r="N141" i="9"/>
  <c r="E144"/>
  <c r="Q125" i="13"/>
  <c r="E46" i="22"/>
  <c r="K107"/>
  <c r="B118" i="12"/>
  <c r="U46" i="14"/>
  <c r="I44" i="18"/>
  <c r="E92" i="15"/>
  <c r="Q76" i="21"/>
  <c r="N10"/>
  <c r="P88" i="14"/>
  <c r="O208" i="19"/>
  <c r="L206"/>
  <c r="W88" i="14"/>
  <c r="L124" i="12"/>
  <c r="J31" i="10"/>
  <c r="R162" i="17"/>
  <c r="I140" i="18"/>
  <c r="R94" i="22"/>
  <c r="S9" i="16"/>
  <c r="I100" i="21"/>
  <c r="B181"/>
  <c r="A166" i="12"/>
  <c r="O82"/>
  <c r="A151" i="20"/>
  <c r="Q152" i="19"/>
  <c r="E85" i="22"/>
  <c r="O75"/>
  <c r="H88" i="20"/>
  <c r="D206" i="13"/>
  <c r="A193" i="17"/>
  <c r="M65" i="21"/>
  <c r="N199"/>
  <c r="K134" i="8"/>
  <c r="T89" i="19"/>
  <c r="H26" i="17"/>
  <c r="D200" i="16"/>
  <c r="T137" i="13"/>
  <c r="C169" i="8"/>
  <c r="D123" i="17"/>
  <c r="I185"/>
  <c r="D164" i="19"/>
  <c r="L146" i="9"/>
  <c r="F87" i="12"/>
  <c r="B82" i="21"/>
  <c r="H12" i="17"/>
  <c r="I52" i="13"/>
  <c r="L92" i="19"/>
  <c r="G51" i="17"/>
  <c r="Q90" i="20"/>
  <c r="A202" i="15"/>
  <c r="P201" i="22"/>
  <c r="S94" i="19"/>
  <c r="S8" i="17"/>
  <c r="H63" i="18"/>
  <c r="K52" i="21"/>
  <c r="A36" i="20"/>
  <c r="E74" i="16"/>
  <c r="M146" i="12"/>
  <c r="F50" i="20"/>
  <c r="Q137" i="12"/>
  <c r="L172" i="20"/>
  <c r="I70" i="19"/>
  <c r="G137" i="21"/>
  <c r="L13" i="18"/>
  <c r="R127" i="17"/>
  <c r="K9" i="18"/>
  <c r="T60" i="21"/>
  <c r="K173" i="18"/>
  <c r="F197" i="15"/>
  <c r="S96" i="18"/>
  <c r="S16" i="19"/>
  <c r="E7" i="17"/>
  <c r="G29" i="16"/>
  <c r="R194" i="13"/>
  <c r="K123" i="20"/>
  <c r="M28" i="19"/>
  <c r="L43" i="10"/>
  <c r="M119" i="13"/>
  <c r="N108" i="20"/>
  <c r="T122" i="17"/>
  <c r="M180" i="19"/>
  <c r="O23" i="13"/>
  <c r="B172" i="17"/>
  <c r="H130" i="20"/>
  <c r="L113" i="21"/>
  <c r="N98" i="9"/>
  <c r="O32" i="16"/>
  <c r="K20" i="22"/>
  <c r="N160" i="8"/>
  <c r="G125" i="18"/>
  <c r="H77" i="15"/>
  <c r="I112" i="19"/>
  <c r="N38" i="22"/>
  <c r="I28" i="14"/>
  <c r="M179" i="20"/>
  <c r="D160" i="21"/>
  <c r="E136"/>
  <c r="S39" i="20"/>
  <c r="S74"/>
  <c r="F36" i="10"/>
  <c r="G166" i="19"/>
  <c r="D70" i="15"/>
  <c r="D64" i="12"/>
  <c r="D197" i="20"/>
  <c r="Q115" i="17"/>
  <c r="O40" i="19"/>
  <c r="C193" i="20"/>
  <c r="H38"/>
  <c r="O148" i="21"/>
  <c r="U185" i="14"/>
  <c r="T9" i="17"/>
  <c r="R196" i="14"/>
  <c r="I203" i="21"/>
  <c r="R114"/>
  <c r="R51"/>
  <c r="E32" i="20"/>
  <c r="A175" i="19"/>
  <c r="N51" i="22"/>
  <c r="E209" i="21"/>
  <c r="M72" i="15"/>
  <c r="S54" i="22"/>
  <c r="Q125" i="16"/>
  <c r="G129" i="22"/>
  <c r="F156" i="21"/>
  <c r="O138" i="19"/>
  <c r="T117" i="22"/>
  <c r="O201" i="20"/>
  <c r="C64"/>
  <c r="T196" i="21"/>
  <c r="G138" i="13"/>
  <c r="Q134" i="18"/>
  <c r="L75" i="22"/>
  <c r="Q206" i="21"/>
  <c r="D185"/>
  <c r="S202"/>
  <c r="P107" i="22"/>
  <c r="H27"/>
  <c r="H81" i="17"/>
  <c r="F179" i="21"/>
  <c r="K155" i="20"/>
  <c r="A132" i="19"/>
  <c r="N207" i="12"/>
  <c r="L139" i="13"/>
  <c r="L183" i="8"/>
  <c r="P48" i="20"/>
  <c r="G45" i="21"/>
  <c r="Q87" i="19"/>
  <c r="G14" i="18"/>
  <c r="E43"/>
  <c r="Q121" i="17"/>
  <c r="I183" i="19"/>
  <c r="E67"/>
  <c r="Q9"/>
  <c r="F22"/>
  <c r="B140" i="13"/>
  <c r="I164" i="18"/>
  <c r="D121" i="14"/>
  <c r="K135" i="19"/>
  <c r="M83"/>
  <c r="B38" i="22"/>
  <c r="J132" i="17"/>
  <c r="I191" i="20"/>
  <c r="R35" i="17"/>
  <c r="T146" i="22"/>
  <c r="T95" i="21"/>
  <c r="F122" i="19"/>
  <c r="C12" i="20"/>
  <c r="V106" i="14"/>
  <c r="B21" i="20"/>
  <c r="G60" i="21"/>
  <c r="C169" i="17"/>
  <c r="R104" i="18"/>
  <c r="L69" i="8"/>
  <c r="N101" i="18"/>
  <c r="S180" i="21"/>
  <c r="C51" i="19"/>
  <c r="E54" i="21"/>
  <c r="N35" i="20"/>
  <c r="I171" i="19"/>
  <c r="O13"/>
  <c r="L179" i="17"/>
  <c r="Q122" i="21"/>
  <c r="B70" i="19"/>
  <c r="T172" i="17"/>
  <c r="L46" i="20"/>
  <c r="N155" i="19"/>
  <c r="H122" i="20"/>
  <c r="S72"/>
  <c r="O9" i="18"/>
  <c r="Q56" i="16"/>
  <c r="M106" i="8"/>
  <c r="R145" i="19"/>
  <c r="M13" i="21"/>
  <c r="E52" i="19"/>
  <c r="C94" i="20"/>
  <c r="S197" i="18"/>
  <c r="I97" i="12"/>
  <c r="B38" i="20"/>
  <c r="N129" i="18"/>
  <c r="F78" i="21"/>
  <c r="D107" i="16"/>
  <c r="E98" i="10"/>
  <c r="D84" i="20"/>
  <c r="K97" i="19"/>
  <c r="G35" i="20"/>
  <c r="K74" i="22"/>
  <c r="D73" i="19"/>
  <c r="N76" i="20"/>
  <c r="F110" i="13"/>
  <c r="P56" i="21"/>
  <c r="R137" i="22"/>
  <c r="Q52" i="9"/>
  <c r="D196"/>
  <c r="E47" i="18"/>
  <c r="K99" i="20"/>
  <c r="H32" i="14"/>
  <c r="A31" i="21"/>
  <c r="H131" i="8"/>
  <c r="I131" i="18"/>
  <c r="K94" i="19"/>
  <c r="O90" i="17"/>
  <c r="J154" i="20"/>
  <c r="H62" i="9"/>
  <c r="N158" i="18"/>
  <c r="B98" i="20"/>
  <c r="N82" i="18"/>
  <c r="M54" i="15"/>
  <c r="Q120" i="18"/>
  <c r="E158" i="19"/>
  <c r="I77"/>
  <c r="E57" i="21"/>
  <c r="E11" i="22"/>
  <c r="P190" i="19"/>
  <c r="T176" i="21"/>
  <c r="O186" i="14"/>
  <c r="K134" i="22"/>
  <c r="E53"/>
  <c r="G106"/>
  <c r="B86" i="10"/>
  <c r="L4" i="21"/>
  <c r="O86" i="16"/>
  <c r="M144" i="22"/>
  <c r="R67" i="19"/>
  <c r="P51" i="22"/>
  <c r="H5"/>
  <c r="J166" i="20"/>
  <c r="E59" i="16"/>
  <c r="E134" i="12"/>
  <c r="D73" i="21"/>
  <c r="M181" i="8"/>
  <c r="T44" i="18"/>
  <c r="C3" i="22"/>
  <c r="B142" i="17"/>
  <c r="L148" i="13"/>
  <c r="J133" i="19"/>
  <c r="C106" i="13"/>
  <c r="O147" i="9"/>
  <c r="A124" i="12"/>
  <c r="N177" i="17"/>
  <c r="L171" i="9"/>
  <c r="H161" i="18"/>
  <c r="E66" i="17"/>
  <c r="G159" i="15"/>
  <c r="T103" i="17"/>
  <c r="L99" i="10"/>
  <c r="K63" i="18"/>
  <c r="K57" i="12"/>
  <c r="A101" i="20"/>
  <c r="J40" i="13"/>
  <c r="I77" i="15"/>
  <c r="F9" i="19"/>
  <c r="Q47"/>
  <c r="G56" i="14"/>
  <c r="C72" i="13"/>
  <c r="D9" i="16"/>
  <c r="H163" i="18"/>
  <c r="K105" i="13"/>
  <c r="B15" i="19"/>
  <c r="M20"/>
  <c r="D49" i="18"/>
  <c r="P174" i="16"/>
  <c r="G102" i="17"/>
  <c r="A38" i="18"/>
  <c r="A147" i="21"/>
  <c r="A143" i="18"/>
  <c r="D25" i="20"/>
  <c r="B29" i="17"/>
  <c r="O118" i="21"/>
  <c r="D150" i="16"/>
  <c r="K158" i="20"/>
  <c r="R201"/>
  <c r="L195" i="12"/>
  <c r="H146" i="20"/>
  <c r="Q39" i="10"/>
  <c r="F144" i="21"/>
  <c r="D202" i="20"/>
  <c r="F51" i="22"/>
  <c r="M176" i="21"/>
  <c r="I60" i="18"/>
  <c r="E16" i="20"/>
  <c r="I184" i="17"/>
  <c r="D36" i="21"/>
  <c r="F101"/>
  <c r="G143" i="19"/>
  <c r="S159" i="13"/>
  <c r="F178" i="18"/>
  <c r="B64" i="19"/>
  <c r="C197" i="18"/>
  <c r="O175" i="14"/>
  <c r="Q123" i="9"/>
  <c r="G172" i="19"/>
  <c r="T130"/>
  <c r="J10" i="15"/>
  <c r="N58" i="19"/>
  <c r="O70"/>
  <c r="P59" i="21"/>
  <c r="O121" i="16"/>
  <c r="I72" i="19"/>
  <c r="O181"/>
  <c r="J98"/>
  <c r="O103" i="16"/>
  <c r="L24" i="17"/>
  <c r="O155" i="19"/>
  <c r="G205" i="14"/>
  <c r="N191" i="15"/>
  <c r="K71" i="10"/>
  <c r="Q118" i="17"/>
  <c r="H124" i="21"/>
  <c r="J45"/>
  <c r="B3" i="17"/>
  <c r="J41" i="19"/>
  <c r="S96" i="15"/>
  <c r="Q54" i="20"/>
  <c r="T208" i="10"/>
  <c r="M199" i="18"/>
  <c r="R81" i="8"/>
  <c r="C172" i="19"/>
  <c r="G47" i="22"/>
  <c r="I103" i="19"/>
  <c r="K128" i="20"/>
  <c r="C127"/>
  <c r="D143" i="15"/>
  <c r="R96" i="12"/>
  <c r="D184" i="16"/>
  <c r="R199" i="18"/>
  <c r="P201" i="20"/>
  <c r="H63"/>
  <c r="E145" i="12"/>
  <c r="G177" i="10"/>
  <c r="T131" i="18"/>
  <c r="L82" i="17"/>
  <c r="S179" i="19"/>
  <c r="S47" i="22"/>
  <c r="C40" i="19"/>
  <c r="R65" i="14"/>
  <c r="T121" i="20"/>
  <c r="J129" i="19"/>
  <c r="L144" i="14"/>
  <c r="A9" i="20"/>
  <c r="A138"/>
  <c r="M206" i="14"/>
  <c r="F63" i="22"/>
  <c r="G101" i="19"/>
  <c r="O127" i="15"/>
  <c r="M168" i="8"/>
  <c r="O71"/>
  <c r="B14" i="17"/>
  <c r="A195" i="18"/>
  <c r="L106" i="15"/>
  <c r="B197" i="21"/>
  <c r="J145" i="22"/>
  <c r="B16" i="20"/>
  <c r="E58" i="19"/>
  <c r="K50" i="13"/>
  <c r="B164" i="12"/>
  <c r="B48" i="22"/>
  <c r="O115"/>
  <c r="H204"/>
  <c r="D200" i="18"/>
  <c r="L34"/>
  <c r="F13" i="20"/>
  <c r="P191" i="14"/>
  <c r="M89" i="21"/>
  <c r="K95" i="22"/>
  <c r="K33" i="21"/>
  <c r="E204" i="22"/>
  <c r="Q140" i="19"/>
  <c r="O15" i="21"/>
  <c r="P198" i="20"/>
  <c r="G129" i="18"/>
  <c r="G60" i="22"/>
  <c r="O169" i="20"/>
  <c r="F18" i="13"/>
  <c r="M57" i="8"/>
  <c r="P180" i="21"/>
  <c r="P43"/>
  <c r="R64" i="9"/>
  <c r="P130" i="18"/>
  <c r="Q166" i="19"/>
  <c r="W80" i="14"/>
  <c r="R169" i="13"/>
  <c r="I168" i="19"/>
  <c r="O31"/>
  <c r="I26" i="22"/>
  <c r="T92" i="10"/>
  <c r="G12" i="14"/>
  <c r="L24" i="22"/>
  <c r="P170" i="15"/>
  <c r="N92" i="20"/>
  <c r="N19" i="16"/>
  <c r="O98" i="20"/>
  <c r="K44" i="19"/>
  <c r="B68" i="18"/>
  <c r="T173" i="12"/>
  <c r="A114" i="20"/>
  <c r="H184" i="17"/>
  <c r="C20" i="21"/>
  <c r="R43" i="15"/>
  <c r="E117" i="18"/>
  <c r="T203" i="20"/>
  <c r="T132"/>
  <c r="Q32" i="22"/>
  <c r="A105" i="8"/>
  <c r="J147" i="20"/>
  <c r="J21" i="19"/>
  <c r="J111" i="22"/>
  <c r="R125" i="13"/>
  <c r="L155" i="20"/>
  <c r="B162" i="19"/>
  <c r="D160" i="18"/>
  <c r="L27" i="22"/>
  <c r="B118" i="17"/>
  <c r="Q8" i="8"/>
  <c r="R92" i="21"/>
  <c r="P148" i="20"/>
  <c r="Q139" i="22"/>
  <c r="A193" i="21"/>
  <c r="L85" i="17"/>
  <c r="C91" i="12"/>
  <c r="M35" i="21"/>
  <c r="Q168" i="19"/>
  <c r="E11" i="20"/>
  <c r="B116" i="19"/>
  <c r="R104" i="15"/>
  <c r="N31" i="20"/>
  <c r="C201" i="15"/>
  <c r="A120" i="10"/>
  <c r="N4" i="19"/>
  <c r="S208"/>
  <c r="M196" i="21"/>
  <c r="F65" i="15"/>
  <c r="F95" i="19"/>
  <c r="C168" i="15"/>
  <c r="B7" i="18"/>
  <c r="L90" i="17"/>
  <c r="H205" i="10"/>
  <c r="O142" i="12"/>
  <c r="M184" i="13"/>
  <c r="E188" i="15"/>
  <c r="D91" i="18"/>
  <c r="O144" i="17"/>
  <c r="Q97" i="21"/>
  <c r="E161"/>
  <c r="G53" i="20"/>
  <c r="R49" i="8"/>
  <c r="A112" i="16"/>
  <c r="I120" i="20"/>
  <c r="O168"/>
  <c r="M20" i="14"/>
  <c r="F11" i="19"/>
  <c r="O187" i="21"/>
  <c r="S64" i="14"/>
  <c r="I8" i="17"/>
  <c r="A199" i="15"/>
  <c r="E51" i="19"/>
  <c r="B204" i="20"/>
  <c r="J54" i="17"/>
  <c r="D106" i="8"/>
  <c r="S173" i="17"/>
  <c r="J67" i="16"/>
  <c r="C17" i="9"/>
  <c r="F28" i="19"/>
  <c r="N29" i="17"/>
  <c r="W2" i="14"/>
  <c r="P155" i="12"/>
  <c r="O16" i="10"/>
  <c r="C30" i="17"/>
  <c r="E40" i="21"/>
  <c r="M151"/>
  <c r="R166" i="17"/>
  <c r="I179" i="21"/>
  <c r="K61" i="17"/>
  <c r="B5"/>
  <c r="K174" i="12"/>
  <c r="N11" i="18"/>
  <c r="Q79" i="17"/>
  <c r="O65" i="10"/>
  <c r="P142" i="19"/>
  <c r="H49" i="21"/>
  <c r="F152" i="10"/>
  <c r="S176" i="19"/>
  <c r="N17" i="8"/>
  <c r="J113" i="19"/>
  <c r="E19" i="20"/>
  <c r="O10" i="22"/>
  <c r="O27" i="20"/>
  <c r="S155" i="21"/>
  <c r="P93"/>
  <c r="C144" i="18"/>
  <c r="H12" i="16"/>
  <c r="A148" i="18"/>
  <c r="S143" i="16"/>
  <c r="T121" i="8"/>
  <c r="K188" i="18"/>
  <c r="B172" i="21"/>
  <c r="O183" i="13"/>
  <c r="L102" i="20"/>
  <c r="L95" i="14"/>
  <c r="T163" i="16"/>
  <c r="S124" i="14"/>
  <c r="E143" i="20"/>
  <c r="L175" i="17"/>
  <c r="K195"/>
  <c r="N106" i="10"/>
  <c r="B77" i="21"/>
  <c r="K178"/>
  <c r="I59" i="10"/>
  <c r="S187" i="20"/>
  <c r="S97" i="15"/>
  <c r="O129" i="22"/>
  <c r="I191" i="16"/>
  <c r="Q181" i="17"/>
  <c r="A150" i="12"/>
  <c r="I61" i="9"/>
  <c r="J113" i="16"/>
  <c r="O170" i="19"/>
  <c r="R42" i="8"/>
  <c r="O21" i="21"/>
  <c r="H90" i="19"/>
  <c r="O117"/>
  <c r="D92" i="15"/>
  <c r="L114" i="21"/>
  <c r="E34" i="12"/>
  <c r="O110" i="22"/>
  <c r="M85" i="21"/>
  <c r="P40" i="20"/>
  <c r="G74" i="21"/>
  <c r="E130" i="16"/>
  <c r="B41" i="19"/>
  <c r="S57" i="20"/>
  <c r="I15" i="22"/>
  <c r="H42"/>
  <c r="I125" i="19"/>
  <c r="B7" i="21"/>
  <c r="H20" i="22"/>
  <c r="T121" i="16"/>
  <c r="M17" i="9"/>
  <c r="Q99" i="21"/>
  <c r="I58" i="20"/>
  <c r="R43" i="17"/>
  <c r="D199" i="20"/>
  <c r="O30"/>
  <c r="G151"/>
  <c r="F10" i="19"/>
  <c r="O202" i="21"/>
  <c r="I102"/>
  <c r="J199" i="20"/>
  <c r="P111" i="21"/>
  <c r="N13" i="22"/>
  <c r="G92" i="19"/>
  <c r="L87" i="18"/>
  <c r="L11" i="21"/>
  <c r="E129" i="16"/>
  <c r="P21" i="21"/>
  <c r="P8" i="19"/>
  <c r="Q100" i="21"/>
  <c r="L180" i="16"/>
  <c r="J115" i="21"/>
  <c r="J101" i="20"/>
  <c r="S115" i="19"/>
  <c r="S102" i="16"/>
  <c r="D130"/>
  <c r="S121" i="13"/>
  <c r="P101" i="12"/>
  <c r="R3" i="16"/>
  <c r="G134" i="12"/>
  <c r="L38" i="19"/>
  <c r="P155" i="20"/>
  <c r="R71" i="8"/>
  <c r="R205"/>
  <c r="O149" i="19"/>
  <c r="F200" i="17"/>
  <c r="R118" i="18"/>
  <c r="C191" i="15"/>
  <c r="I110" i="19"/>
  <c r="A197" i="15"/>
  <c r="M60" i="13"/>
  <c r="B15"/>
  <c r="F50" i="9"/>
  <c r="C26" i="16"/>
  <c r="D8" i="20"/>
  <c r="G154" i="17"/>
  <c r="R149" i="19"/>
  <c r="N30" i="18"/>
  <c r="L55" i="19"/>
  <c r="W163" i="14"/>
  <c r="H11" i="15"/>
  <c r="I138" i="19"/>
  <c r="I81" i="21"/>
  <c r="L197" i="17"/>
  <c r="J196" i="19"/>
  <c r="Q90"/>
  <c r="J140" i="20"/>
  <c r="P56" i="22"/>
  <c r="T93" i="21"/>
  <c r="A14" i="19"/>
  <c r="A34" i="21"/>
  <c r="S21" i="20"/>
  <c r="H162"/>
  <c r="H164" i="21"/>
  <c r="N155" i="9"/>
  <c r="F166" i="19"/>
  <c r="H156" i="17"/>
  <c r="E183" i="20"/>
  <c r="R200" i="16"/>
  <c r="S173" i="21"/>
  <c r="H108" i="20"/>
  <c r="D43"/>
  <c r="I51" i="22"/>
  <c r="L175" i="18"/>
  <c r="F71" i="20"/>
  <c r="T50" i="17"/>
  <c r="M104" i="13"/>
  <c r="F109" i="10"/>
  <c r="B25" i="22"/>
  <c r="D142" i="21"/>
  <c r="Q197" i="17"/>
  <c r="T143" i="16"/>
  <c r="G104" i="20"/>
  <c r="O82" i="18"/>
  <c r="O34" i="15"/>
  <c r="L38" i="21"/>
  <c r="T3"/>
  <c r="E165" i="13"/>
  <c r="S86" i="17"/>
  <c r="B39" i="20"/>
  <c r="M38" i="18"/>
  <c r="S193" i="12"/>
  <c r="B39"/>
  <c r="A48" i="17"/>
  <c r="M29" i="20"/>
  <c r="B93" i="10"/>
  <c r="S165" i="16"/>
  <c r="V173" i="14"/>
  <c r="I19" i="10"/>
  <c r="L56" i="21"/>
  <c r="I80" i="19"/>
  <c r="T98" i="9"/>
  <c r="G65" i="21"/>
  <c r="K119" i="17"/>
  <c r="D119" i="10"/>
  <c r="L95" i="21"/>
  <c r="T100" i="20"/>
  <c r="Q118" i="10"/>
  <c r="N116" i="20"/>
  <c r="P167" i="22"/>
  <c r="I112" i="12"/>
  <c r="G200" i="17"/>
  <c r="D52" i="15"/>
  <c r="M40" i="20"/>
  <c r="T125"/>
  <c r="C56" i="22"/>
  <c r="A77" i="17"/>
  <c r="E115" i="13"/>
  <c r="T188" i="12"/>
  <c r="D125" i="16"/>
  <c r="N149" i="18"/>
  <c r="P27" i="19"/>
  <c r="I44" i="15"/>
  <c r="F92" i="18"/>
  <c r="R76" i="16"/>
  <c r="B51" i="13"/>
  <c r="D188" i="20"/>
  <c r="B174" i="18"/>
  <c r="O32"/>
  <c r="N44" i="17"/>
  <c r="I209" i="20"/>
  <c r="N52" i="21"/>
  <c r="L71" i="12"/>
  <c r="E148" i="19"/>
  <c r="P143"/>
  <c r="J207"/>
  <c r="C202" i="15"/>
  <c r="D112" i="12"/>
  <c r="H39" i="17"/>
  <c r="P174" i="20"/>
  <c r="J20" i="18"/>
  <c r="O196" i="20"/>
  <c r="B18" i="15"/>
  <c r="K157" i="19"/>
  <c r="T136" i="17"/>
  <c r="J208" i="15"/>
  <c r="B107" i="13"/>
  <c r="H21" i="17"/>
  <c r="P111" i="18"/>
  <c r="E182" i="21"/>
  <c r="H24"/>
  <c r="H7" i="20"/>
  <c r="O165" i="8"/>
  <c r="G24" i="13"/>
  <c r="S81" i="17"/>
  <c r="D153"/>
  <c r="D138" i="20"/>
  <c r="R204" i="15"/>
  <c r="I116" i="20"/>
  <c r="S45" i="13"/>
  <c r="A87" i="16"/>
  <c r="J177" i="9"/>
  <c r="H86" i="16"/>
  <c r="F80" i="17"/>
  <c r="P208"/>
  <c r="E3" i="22"/>
  <c r="J79" i="18"/>
  <c r="E115" i="21"/>
  <c r="M120" i="17"/>
  <c r="M125" i="15"/>
  <c r="L158" i="12"/>
  <c r="H81" i="19"/>
  <c r="J126" i="20"/>
  <c r="B148" i="8"/>
  <c r="R145" i="21"/>
  <c r="S112"/>
  <c r="S138" i="20"/>
  <c r="J108"/>
  <c r="M7" i="19"/>
  <c r="N42" i="13"/>
  <c r="O128" i="17"/>
  <c r="R181" i="19"/>
  <c r="P120" i="8"/>
  <c r="O189" i="21"/>
  <c r="D62" i="8"/>
  <c r="N24" i="19"/>
  <c r="K139" i="21"/>
  <c r="K18" i="20"/>
  <c r="E78" i="18"/>
  <c r="S180" i="12"/>
  <c r="B77" i="17"/>
  <c r="C203" i="20"/>
  <c r="S172" i="14"/>
  <c r="M35" i="18"/>
  <c r="E172" i="19"/>
  <c r="F77" i="20"/>
  <c r="T144"/>
  <c r="P173" i="14"/>
  <c r="T37" i="20"/>
  <c r="A41" i="22"/>
  <c r="N80" i="16"/>
  <c r="P107" i="8"/>
  <c r="F73" i="18"/>
  <c r="I205" i="20"/>
  <c r="D9" i="14"/>
  <c r="T144" i="18"/>
  <c r="F59" i="20"/>
  <c r="K181" i="19"/>
  <c r="E185" i="17"/>
  <c r="D82" i="13"/>
  <c r="H142" i="15"/>
  <c r="A150" i="8"/>
  <c r="F123" i="18"/>
  <c r="I88" i="21"/>
  <c r="N73" i="22"/>
  <c r="D55" i="16"/>
  <c r="S109" i="15"/>
  <c r="F129" i="17"/>
  <c r="L44" i="15"/>
  <c r="D152" i="18"/>
  <c r="E110" i="19"/>
  <c r="F131" i="10"/>
  <c r="P66" i="14"/>
  <c r="R136" i="18"/>
  <c r="S48" i="20"/>
  <c r="T41" i="10"/>
  <c r="H16" i="15"/>
  <c r="C119" i="20"/>
  <c r="T30" i="16"/>
  <c r="E34" i="10"/>
  <c r="F32" i="13"/>
  <c r="Q57" i="8"/>
  <c r="H11" i="20"/>
  <c r="L32" i="9"/>
  <c r="N54" i="18"/>
  <c r="D100" i="14"/>
  <c r="M4" i="15"/>
  <c r="A168" i="17"/>
  <c r="G126" i="16"/>
  <c r="H85" i="8"/>
  <c r="L77" i="14"/>
  <c r="N152" i="18"/>
  <c r="O155" i="21"/>
  <c r="I121" i="9"/>
  <c r="C100" i="20"/>
  <c r="C32" i="22"/>
  <c r="F81" i="19"/>
  <c r="O2"/>
  <c r="F163" i="16"/>
  <c r="I35" i="20"/>
  <c r="I170"/>
  <c r="A171" i="13"/>
  <c r="A177" i="12"/>
  <c r="M179" i="14"/>
  <c r="D166" i="15"/>
  <c r="C172" i="21"/>
  <c r="H91" i="18"/>
  <c r="E25" i="21"/>
  <c r="P4" i="22"/>
  <c r="Q65" i="21"/>
  <c r="C200" i="19"/>
  <c r="L63" i="22"/>
  <c r="R25" i="21"/>
  <c r="C62" i="20"/>
  <c r="M18" i="19"/>
  <c r="A158" i="8"/>
  <c r="G149" i="15"/>
  <c r="P24" i="17"/>
  <c r="K158" i="18"/>
  <c r="I150" i="17"/>
  <c r="A14" i="9"/>
  <c r="R152"/>
  <c r="S18" i="20"/>
  <c r="S62" i="21"/>
  <c r="P93" i="14"/>
  <c r="F66" i="21"/>
  <c r="P93" i="20"/>
  <c r="L79" i="18"/>
  <c r="O160" i="16"/>
  <c r="I165" i="20"/>
  <c r="E208" i="10"/>
  <c r="A50" i="13"/>
  <c r="A118" i="9"/>
  <c r="P38" i="17"/>
  <c r="J56" i="15"/>
  <c r="L174" i="17"/>
  <c r="P22" i="22"/>
  <c r="P138" i="20"/>
  <c r="F178" i="19"/>
  <c r="L83" i="18"/>
  <c r="F105"/>
  <c r="R202" i="21"/>
  <c r="C165" i="20"/>
  <c r="S26" i="14"/>
  <c r="Q164" i="15"/>
  <c r="S23" i="10"/>
  <c r="J179" i="9"/>
  <c r="T15" i="19"/>
  <c r="M120" i="13"/>
  <c r="N143" i="14"/>
  <c r="G203" i="18"/>
  <c r="B67" i="16"/>
  <c r="N77" i="14"/>
  <c r="L17" i="20"/>
  <c r="L96"/>
  <c r="Q70" i="18"/>
  <c r="L114" i="13"/>
  <c r="P92" i="12"/>
  <c r="S30" i="18"/>
  <c r="O176" i="22"/>
  <c r="B200" i="19"/>
  <c r="F48" i="21"/>
  <c r="C190"/>
  <c r="T154"/>
  <c r="H188" i="10"/>
  <c r="J154" i="22"/>
  <c r="G26" i="20"/>
  <c r="L23" i="13"/>
  <c r="I134" i="20"/>
  <c r="Q29"/>
  <c r="G97" i="18"/>
  <c r="K79" i="12"/>
  <c r="S100" i="15"/>
  <c r="L102" i="22"/>
  <c r="O89" i="21"/>
  <c r="F87" i="19"/>
  <c r="P124" i="20"/>
  <c r="N207"/>
  <c r="P188" i="10"/>
  <c r="G140" i="19"/>
  <c r="I204" i="13"/>
  <c r="J19" i="21"/>
  <c r="N115"/>
  <c r="O32" i="22"/>
  <c r="K130" i="21"/>
  <c r="S123" i="17"/>
  <c r="J69" i="20"/>
  <c r="J7" i="21"/>
  <c r="R158" i="22"/>
  <c r="R45" i="18"/>
  <c r="F195" i="21"/>
  <c r="T121" i="15"/>
  <c r="G197"/>
  <c r="A57"/>
  <c r="A81" i="20"/>
  <c r="R132"/>
  <c r="S199" i="9"/>
  <c r="O20" i="14"/>
  <c r="P142" i="22"/>
  <c r="P168" i="19"/>
  <c r="K143" i="13"/>
  <c r="A119" i="8"/>
  <c r="O139" i="22"/>
  <c r="F127" i="17"/>
  <c r="S50" i="22"/>
  <c r="K33" i="13"/>
  <c r="T52" i="21"/>
  <c r="H202" i="15"/>
  <c r="G15" i="9"/>
  <c r="J145" i="16"/>
  <c r="E71" i="12"/>
  <c r="J120" i="19"/>
  <c r="L200" i="20"/>
  <c r="D153"/>
  <c r="F89"/>
  <c r="P143" i="22"/>
  <c r="K164" i="18"/>
  <c r="R14" i="22"/>
  <c r="K143" i="21"/>
  <c r="L178" i="20"/>
  <c r="S186" i="21"/>
  <c r="E70" i="20"/>
  <c r="A8" i="22"/>
  <c r="P24" i="13"/>
  <c r="T162" i="21"/>
  <c r="C140" i="15"/>
  <c r="J144" i="17"/>
  <c r="S8" i="21"/>
  <c r="H114" i="20"/>
  <c r="E120" i="10"/>
  <c r="R162" i="18"/>
  <c r="M176"/>
  <c r="O95" i="21"/>
  <c r="F14" i="20"/>
  <c r="B175" i="18"/>
  <c r="J33" i="15"/>
  <c r="L138" i="14"/>
  <c r="E77" i="9"/>
  <c r="R39" i="15"/>
  <c r="A196" i="19"/>
  <c r="L179"/>
  <c r="M115"/>
  <c r="C194" i="10"/>
  <c r="A67" i="19"/>
  <c r="P4" i="20"/>
  <c r="T123" i="15"/>
  <c r="T107" i="18"/>
  <c r="C62" i="17"/>
  <c r="G87" i="20"/>
  <c r="F24" i="22"/>
  <c r="F114" i="17"/>
  <c r="O73" i="8"/>
  <c r="M205" i="17"/>
  <c r="B201" i="20"/>
  <c r="C179" i="19"/>
  <c r="R132" i="18"/>
  <c r="J181" i="13"/>
  <c r="R13" i="15"/>
  <c r="R7" i="19"/>
  <c r="R93" i="16"/>
  <c r="H40"/>
  <c r="P165" i="20"/>
  <c r="H66" i="21"/>
  <c r="O197" i="20"/>
  <c r="J102"/>
  <c r="R146" i="16"/>
  <c r="B98" i="12"/>
  <c r="N53" i="18"/>
  <c r="M28" i="20"/>
  <c r="E106" i="18"/>
  <c r="E114" i="20"/>
  <c r="D199" i="16"/>
  <c r="M182" i="19"/>
  <c r="A46" i="21"/>
  <c r="J105" i="10"/>
  <c r="P34" i="9"/>
  <c r="S11" i="22"/>
  <c r="N66" i="10"/>
  <c r="H153" i="15"/>
  <c r="J177" i="17"/>
  <c r="Q198" i="15"/>
  <c r="R12" i="17"/>
  <c r="T48" i="12"/>
  <c r="A62" i="15"/>
  <c r="D24" i="22"/>
  <c r="F133"/>
  <c r="T90" i="18"/>
  <c r="F160" i="17"/>
  <c r="P19" i="20"/>
  <c r="R56" i="21"/>
  <c r="P112" i="16"/>
  <c r="N69" i="20"/>
  <c r="R115" i="19"/>
  <c r="L142" i="8"/>
  <c r="P209" i="18"/>
  <c r="A30" i="12"/>
  <c r="N64" i="22"/>
  <c r="I144" i="17"/>
  <c r="Q175" i="14"/>
  <c r="D34" i="18"/>
  <c r="E7" i="13"/>
  <c r="O179" i="21"/>
  <c r="S121" i="17"/>
  <c r="M123" i="12"/>
  <c r="T162" i="19"/>
  <c r="N85"/>
  <c r="L163" i="18"/>
  <c r="K160" i="8"/>
  <c r="P118" i="20"/>
  <c r="A129" i="18"/>
  <c r="R87"/>
  <c r="L50" i="20"/>
  <c r="D93" i="21"/>
  <c r="M50" i="22"/>
  <c r="S56" i="16"/>
  <c r="H102" i="18"/>
  <c r="N36" i="20"/>
  <c r="W127" i="14"/>
  <c r="J118" i="16"/>
  <c r="T187" i="18"/>
  <c r="E52" i="21"/>
  <c r="F146" i="16"/>
  <c r="L168" i="17"/>
  <c r="I20" i="22"/>
  <c r="D33" i="21"/>
  <c r="H129" i="17"/>
  <c r="L94" i="20"/>
  <c r="F46" i="19"/>
  <c r="L40" i="13"/>
  <c r="G157" i="16"/>
  <c r="S44" i="13"/>
  <c r="M64" i="19"/>
  <c r="H51" i="15"/>
  <c r="E173" i="8"/>
  <c r="R155" i="18"/>
  <c r="L191" i="20"/>
  <c r="F202" i="15"/>
  <c r="T151" i="16"/>
  <c r="C202"/>
  <c r="W116" i="14"/>
  <c r="L195" i="20"/>
  <c r="C181" i="16"/>
  <c r="I7" i="19"/>
  <c r="B146" i="20"/>
  <c r="A178" i="21"/>
  <c r="C208" i="19"/>
  <c r="G162" i="17"/>
  <c r="D85"/>
  <c r="G83" i="21"/>
  <c r="O95" i="16"/>
  <c r="P126" i="14"/>
  <c r="G84" i="18"/>
  <c r="A198" i="8"/>
  <c r="O50" i="22"/>
  <c r="J171" i="21"/>
  <c r="K17" i="16"/>
  <c r="N205" i="17"/>
  <c r="J77" i="9"/>
  <c r="I49" i="19"/>
  <c r="A205"/>
  <c r="J6" i="20"/>
  <c r="A123" i="17"/>
  <c r="C118" i="18"/>
  <c r="C111" i="17"/>
  <c r="H80" i="13"/>
  <c r="N109" i="17"/>
  <c r="P117" i="21"/>
  <c r="P178" i="17"/>
  <c r="P67"/>
  <c r="N109" i="18"/>
  <c r="D54" i="20"/>
  <c r="M203" i="16"/>
  <c r="B185" i="21"/>
  <c r="A93" i="16"/>
  <c r="B57" i="19"/>
  <c r="D54" i="17"/>
  <c r="Q118" i="19"/>
  <c r="D145" i="22"/>
  <c r="R190" i="15"/>
  <c r="K109" i="14"/>
  <c r="G154" i="8"/>
  <c r="L63" i="21"/>
  <c r="J66" i="12"/>
  <c r="O66" i="22"/>
  <c r="T195" i="20"/>
  <c r="I15" i="21"/>
  <c r="M33" i="13"/>
  <c r="P162" i="20"/>
  <c r="F34" i="21"/>
  <c r="F135" i="18"/>
  <c r="D61" i="20"/>
  <c r="F113" i="21"/>
  <c r="O208" i="8"/>
  <c r="S111" i="17"/>
  <c r="J96" i="8"/>
  <c r="P32" i="10"/>
  <c r="P105" i="21"/>
  <c r="R141" i="18"/>
  <c r="P204" i="12"/>
  <c r="A13" i="18"/>
  <c r="I58" i="9"/>
  <c r="B27" i="16"/>
  <c r="T144" i="12"/>
  <c r="D160" i="17"/>
  <c r="E128" i="9"/>
  <c r="O61"/>
  <c r="L79" i="14"/>
  <c r="I80" i="17"/>
  <c r="R145" i="10"/>
  <c r="M92" i="15"/>
  <c r="D93" i="16"/>
  <c r="N30" i="22"/>
  <c r="H55" i="21"/>
  <c r="K75" i="18"/>
  <c r="F135" i="20"/>
  <c r="C145" i="22"/>
  <c r="Q194" i="19"/>
  <c r="L73" i="21"/>
  <c r="E51" i="20"/>
  <c r="S199" i="18"/>
  <c r="Q34"/>
  <c r="A108" i="16"/>
  <c r="N94" i="21"/>
  <c r="A142" i="19"/>
  <c r="E143" i="15"/>
  <c r="H17" i="22"/>
  <c r="K206" i="15"/>
  <c r="F31" i="18"/>
  <c r="A207" i="22"/>
  <c r="D148" i="21"/>
  <c r="D149" i="20"/>
  <c r="H21" i="13"/>
  <c r="L134" i="20"/>
  <c r="Q162" i="21"/>
  <c r="D45" i="13"/>
  <c r="P37" i="22"/>
  <c r="E30" i="21"/>
  <c r="K200" i="16"/>
  <c r="K12" i="21"/>
  <c r="F209" i="15"/>
  <c r="B178" i="20"/>
  <c r="J152" i="19"/>
  <c r="L83" i="21"/>
  <c r="E163"/>
  <c r="W57" i="14"/>
  <c r="P45" i="20"/>
  <c r="E117" i="19"/>
  <c r="E23" i="18"/>
  <c r="S48" i="14"/>
  <c r="O171" i="21"/>
  <c r="K129" i="22"/>
  <c r="G128" i="18"/>
  <c r="K16" i="21"/>
  <c r="P20" i="20"/>
  <c r="E60" i="21"/>
  <c r="M45" i="22"/>
  <c r="R200" i="20"/>
  <c r="E113"/>
  <c r="O116" i="10"/>
  <c r="M102" i="19"/>
  <c r="D67" i="20"/>
  <c r="T12"/>
  <c r="Q16" i="18"/>
  <c r="D158" i="21"/>
  <c r="K183" i="10"/>
  <c r="Q18" i="17"/>
  <c r="N65" i="21"/>
  <c r="E154" i="18"/>
  <c r="K60" i="22"/>
  <c r="L149" i="19"/>
  <c r="I178" i="15"/>
  <c r="I87" i="20"/>
  <c r="Q14" i="22"/>
  <c r="G137" i="20"/>
  <c r="P9"/>
  <c r="R131" i="21"/>
  <c r="C89" i="17"/>
  <c r="C93" i="19"/>
  <c r="I8" i="20"/>
  <c r="I70" i="16"/>
  <c r="P189" i="21"/>
  <c r="B116" i="20"/>
  <c r="F176" i="17"/>
  <c r="O19" i="20"/>
  <c r="Q2" i="22"/>
  <c r="R175" i="21"/>
  <c r="T66" i="19"/>
  <c r="K78" i="21"/>
  <c r="L98" i="20"/>
  <c r="S184" i="21"/>
  <c r="C43" i="15"/>
  <c r="A152" i="18"/>
  <c r="O138" i="17"/>
  <c r="K159"/>
  <c r="L91" i="20"/>
  <c r="B6" i="19"/>
  <c r="H65" i="8"/>
  <c r="L120" i="21"/>
  <c r="Q60"/>
  <c r="N170" i="12"/>
  <c r="L129" i="22"/>
  <c r="I209" i="21"/>
  <c r="D202"/>
  <c r="E60" i="22"/>
  <c r="G159" i="18"/>
  <c r="C3" i="20"/>
  <c r="P54" i="17"/>
  <c r="I4" i="20"/>
  <c r="M102"/>
  <c r="S164" i="21"/>
  <c r="K110"/>
  <c r="S16" i="22"/>
  <c r="M40" i="17"/>
  <c r="M142" i="13"/>
  <c r="P146" i="18"/>
  <c r="S181" i="9"/>
  <c r="E157" i="13"/>
  <c r="O154" i="12"/>
  <c r="M14" i="10"/>
  <c r="R205" i="20"/>
  <c r="O97" i="16"/>
  <c r="T205" i="21"/>
  <c r="S167" i="8"/>
  <c r="C27" i="20"/>
  <c r="L174" i="19"/>
  <c r="R183" i="18"/>
  <c r="D8" i="19"/>
  <c r="S115" i="22"/>
  <c r="P169" i="20"/>
  <c r="R166" i="12"/>
  <c r="S44" i="14"/>
  <c r="E8" i="22"/>
  <c r="G159" i="8"/>
  <c r="R104" i="13"/>
  <c r="N124" i="15"/>
  <c r="G99"/>
  <c r="Q117" i="16"/>
  <c r="O105" i="20"/>
  <c r="D39" i="17"/>
  <c r="Q148" i="22"/>
  <c r="P66" i="9"/>
  <c r="E57" i="13"/>
  <c r="P6"/>
  <c r="P142" i="20"/>
  <c r="F142" i="16"/>
  <c r="R159" i="18"/>
  <c r="C194" i="21"/>
  <c r="R153" i="22"/>
  <c r="I79" i="21"/>
  <c r="J37" i="13"/>
  <c r="O78" i="21"/>
  <c r="P144" i="19"/>
  <c r="J46" i="21"/>
  <c r="E186"/>
  <c r="S57" i="22"/>
  <c r="A77"/>
  <c r="J144" i="16"/>
  <c r="T133" i="21"/>
  <c r="P126" i="22"/>
  <c r="I86" i="20"/>
  <c r="S185" i="16"/>
  <c r="H116" i="15"/>
  <c r="F165" i="22"/>
  <c r="F181" i="21"/>
  <c r="H204" i="19"/>
  <c r="E5"/>
  <c r="N116" i="22"/>
  <c r="N144" i="18"/>
  <c r="R30"/>
  <c r="L74" i="17"/>
  <c r="M117" i="22"/>
  <c r="C140" i="21"/>
  <c r="K32" i="20"/>
  <c r="B202" i="16"/>
  <c r="R198" i="21"/>
  <c r="R162" i="19"/>
  <c r="M3" i="14"/>
  <c r="O109" i="21"/>
  <c r="D63" i="22"/>
  <c r="O64" i="19"/>
  <c r="F49" i="15"/>
  <c r="S67" i="21"/>
  <c r="K124" i="12"/>
  <c r="H154" i="19"/>
  <c r="I169" i="18"/>
  <c r="P113" i="17"/>
  <c r="H118" i="8"/>
  <c r="I140" i="9"/>
  <c r="N15" i="14"/>
  <c r="Q145" i="16"/>
  <c r="L64" i="15"/>
  <c r="E199" i="8"/>
  <c r="H7" i="14"/>
  <c r="E19" i="17"/>
  <c r="D203" i="15"/>
  <c r="F92" i="17"/>
  <c r="C41" i="21"/>
  <c r="L90" i="19"/>
  <c r="L156" i="12"/>
  <c r="Q81" i="15"/>
  <c r="F159" i="18"/>
  <c r="E128" i="12"/>
  <c r="M186" i="8"/>
  <c r="J72" i="21"/>
  <c r="R51" i="20"/>
  <c r="Q186" i="9"/>
  <c r="S182" i="12"/>
  <c r="A83" i="20"/>
  <c r="D109" i="18"/>
  <c r="A64" i="21"/>
  <c r="P103" i="15"/>
  <c r="J138" i="21"/>
  <c r="O170"/>
  <c r="O44"/>
  <c r="L139" i="17"/>
  <c r="K110"/>
  <c r="D119" i="21"/>
  <c r="S101" i="15"/>
  <c r="M66" i="13"/>
  <c r="A169" i="20"/>
  <c r="N107" i="21"/>
  <c r="E12" i="17"/>
  <c r="T126"/>
  <c r="M174" i="20"/>
  <c r="H32"/>
  <c r="D30" i="21"/>
  <c r="E117"/>
  <c r="D133" i="22"/>
  <c r="R79" i="20"/>
  <c r="P58" i="17"/>
  <c r="C67" i="15"/>
  <c r="K70" i="10"/>
  <c r="F84" i="21"/>
  <c r="Q37" i="22"/>
  <c r="E38" i="17"/>
  <c r="O185"/>
  <c r="J109"/>
  <c r="A159" i="18"/>
  <c r="O75" i="13"/>
  <c r="F148" i="17"/>
  <c r="S160" i="13"/>
  <c r="P90" i="18"/>
  <c r="N161" i="17"/>
  <c r="G63" i="9"/>
  <c r="K49" i="12"/>
  <c r="N70" i="21"/>
  <c r="A144" i="9"/>
  <c r="C14" i="13"/>
  <c r="B187" i="8"/>
  <c r="G160" i="19"/>
  <c r="Q181" i="10"/>
  <c r="Q209" i="21"/>
  <c r="P168" i="10"/>
  <c r="B56" i="9"/>
  <c r="Q32"/>
  <c r="C208" i="20"/>
  <c r="T151" i="14"/>
  <c r="K22" i="21"/>
  <c r="Q91" i="13"/>
  <c r="H100" i="14"/>
  <c r="S25" i="19"/>
  <c r="B29" i="21"/>
  <c r="R82" i="15"/>
  <c r="T117" i="12"/>
  <c r="Q8" i="14"/>
  <c r="K117" i="13"/>
  <c r="L4" i="10"/>
  <c r="S77" i="21"/>
  <c r="T147" i="19"/>
  <c r="Q193" i="15"/>
  <c r="I19" i="17"/>
  <c r="R169" i="22"/>
  <c r="K202" i="20"/>
  <c r="C93" i="15"/>
  <c r="R168" i="18"/>
  <c r="T156" i="20"/>
  <c r="M61" i="22"/>
  <c r="F68" i="20"/>
  <c r="B203" i="17"/>
  <c r="L203" i="22"/>
  <c r="R50" i="21"/>
  <c r="R8"/>
  <c r="J156" i="19"/>
  <c r="G96" i="21"/>
  <c r="L187" i="19"/>
  <c r="N50" i="22"/>
  <c r="P39" i="14"/>
  <c r="A208" i="18"/>
  <c r="L42" i="20"/>
  <c r="J68" i="21"/>
  <c r="N90"/>
  <c r="G141" i="19"/>
  <c r="G61" i="18"/>
  <c r="S123"/>
  <c r="M185"/>
  <c r="M66" i="20"/>
  <c r="P83" i="9"/>
  <c r="R66" i="21"/>
  <c r="J3"/>
  <c r="P29" i="20"/>
  <c r="F85" i="18"/>
  <c r="L142" i="22"/>
  <c r="P48" i="19"/>
  <c r="F114" i="20"/>
  <c r="B136" i="22"/>
  <c r="L161" i="17"/>
  <c r="I167" i="19"/>
  <c r="M10" i="21"/>
  <c r="E71" i="22"/>
  <c r="K95" i="19"/>
  <c r="T205"/>
  <c r="D190" i="10"/>
  <c r="G156" i="19"/>
  <c r="R37" i="22"/>
  <c r="J130"/>
  <c r="I11"/>
  <c r="J112" i="19"/>
  <c r="T130" i="10"/>
  <c r="F201" i="17"/>
  <c r="M26" i="22"/>
  <c r="L57" i="14"/>
  <c r="O85" i="21"/>
  <c r="T205" i="20"/>
  <c r="J99"/>
  <c r="G178" i="19"/>
  <c r="S208" i="21"/>
  <c r="M119" i="9"/>
  <c r="E43" i="16"/>
  <c r="L198" i="21"/>
  <c r="M67" i="20"/>
  <c r="G45" i="17"/>
  <c r="S194" i="21"/>
  <c r="L126"/>
  <c r="R197" i="18"/>
  <c r="Q60" i="19"/>
  <c r="C167" i="21"/>
  <c r="P27"/>
  <c r="R28" i="14"/>
  <c r="M81" i="22"/>
  <c r="D169" i="20"/>
  <c r="Q193" i="9"/>
  <c r="H194" i="14"/>
  <c r="O6" i="8"/>
  <c r="N47" i="19"/>
  <c r="A120"/>
  <c r="M42" i="16"/>
  <c r="Q175" i="19"/>
  <c r="C64" i="21"/>
  <c r="H29" i="17"/>
  <c r="K194" i="21"/>
  <c r="M172" i="17"/>
  <c r="D54" i="19"/>
  <c r="H49" i="18"/>
  <c r="F55" i="21"/>
  <c r="N147"/>
  <c r="M49" i="9"/>
  <c r="K192" i="20"/>
  <c r="W204" i="14"/>
  <c r="Q113" i="21"/>
  <c r="D25" i="22"/>
  <c r="B61" i="12"/>
  <c r="R162" i="16"/>
  <c r="B125" i="18"/>
  <c r="G94" i="21"/>
  <c r="A93" i="20"/>
  <c r="S110" i="16"/>
  <c r="R129" i="20"/>
  <c r="I149" i="17"/>
  <c r="I22" i="19"/>
  <c r="H56" i="18"/>
  <c r="S169" i="19"/>
  <c r="K83" i="21"/>
  <c r="Q145" i="20"/>
  <c r="E59" i="22"/>
  <c r="I99" i="20"/>
  <c r="E191" i="8"/>
  <c r="C166" i="19"/>
  <c r="O35" i="21"/>
  <c r="H154" i="13"/>
  <c r="E79" i="10"/>
  <c r="K93"/>
  <c r="R4" i="15"/>
  <c r="L200" i="17"/>
  <c r="R97" i="21"/>
  <c r="Q46" i="19"/>
  <c r="E184" i="16"/>
  <c r="O173" i="17"/>
  <c r="P174" i="12"/>
  <c r="R68" i="21"/>
  <c r="H92" i="17"/>
  <c r="A207" i="9"/>
  <c r="E127" i="13"/>
  <c r="J83" i="16"/>
  <c r="J93" i="20"/>
  <c r="S120" i="15"/>
  <c r="M78" i="13"/>
  <c r="Q100" i="20"/>
  <c r="J206" i="10"/>
  <c r="I17" i="22"/>
  <c r="D37" i="13"/>
  <c r="I125" i="21"/>
  <c r="A109"/>
  <c r="P34"/>
  <c r="Q39" i="20"/>
  <c r="S86"/>
  <c r="Q84" i="18"/>
  <c r="E126" i="22"/>
  <c r="P198" i="19"/>
  <c r="Q20"/>
  <c r="K51" i="21"/>
  <c r="Q172" i="10"/>
  <c r="J206" i="15"/>
  <c r="L179" i="18"/>
  <c r="F122" i="21"/>
  <c r="I195"/>
  <c r="F197"/>
  <c r="P129" i="12"/>
  <c r="T14" i="20"/>
  <c r="G118" i="21"/>
  <c r="Q83" i="14"/>
  <c r="R35" i="18"/>
  <c r="E104"/>
  <c r="N31" i="12"/>
  <c r="K16" i="20"/>
  <c r="J28" i="18"/>
  <c r="R103" i="17"/>
  <c r="K174" i="19"/>
  <c r="K25" i="16"/>
  <c r="O207" i="17"/>
  <c r="T193" i="12"/>
  <c r="N139" i="19"/>
  <c r="P68" i="20"/>
  <c r="I206" i="17"/>
  <c r="Q124" i="21"/>
  <c r="I38"/>
  <c r="I48" i="17"/>
  <c r="E116" i="15"/>
  <c r="S37" i="21"/>
  <c r="C113" i="15"/>
  <c r="M111" i="13"/>
  <c r="F106" i="21"/>
  <c r="S155" i="13"/>
  <c r="C208" i="12"/>
  <c r="M168" i="15"/>
  <c r="G28" i="18"/>
  <c r="J174" i="20"/>
  <c r="D168" i="9"/>
  <c r="J13" i="15"/>
  <c r="M75" i="20"/>
  <c r="A65" i="12"/>
  <c r="Q115" i="18"/>
  <c r="C103" i="20"/>
  <c r="Q94" i="10"/>
  <c r="L44" i="22"/>
  <c r="P179" i="13"/>
  <c r="M139"/>
  <c r="J20" i="17"/>
  <c r="T127" i="18"/>
  <c r="B201" i="16"/>
  <c r="M18" i="22"/>
  <c r="C150" i="16"/>
  <c r="T180" i="10"/>
  <c r="S159" i="15"/>
  <c r="M73" i="13"/>
  <c r="S76" i="8"/>
  <c r="H61" i="20"/>
  <c r="Q57" i="12"/>
  <c r="G134" i="18"/>
  <c r="I31" i="17"/>
  <c r="S42" i="21"/>
  <c r="G141"/>
  <c r="E199" i="20"/>
  <c r="H76" i="9"/>
  <c r="G31" i="20"/>
  <c r="O209" i="16"/>
  <c r="F177" i="18"/>
  <c r="P28" i="8"/>
  <c r="H88"/>
  <c r="N134"/>
  <c r="O72" i="15"/>
  <c r="P97" i="16"/>
  <c r="M52" i="21"/>
  <c r="R194" i="20"/>
  <c r="K125" i="14"/>
  <c r="D171" i="21"/>
  <c r="F119" i="20"/>
  <c r="O47" i="13"/>
  <c r="Q2" i="20"/>
  <c r="C173" i="19"/>
  <c r="K123" i="21"/>
  <c r="K191" i="20"/>
  <c r="Q162" i="12"/>
  <c r="O161" i="13"/>
  <c r="T109" i="20"/>
  <c r="C74" i="15"/>
  <c r="P102" i="8"/>
  <c r="D127" i="15"/>
  <c r="I115" i="21"/>
  <c r="E120"/>
  <c r="D33" i="17"/>
  <c r="M17" i="20"/>
  <c r="P138" i="17"/>
  <c r="S46" i="10"/>
  <c r="T192" i="16"/>
  <c r="T144"/>
  <c r="I62" i="12"/>
  <c r="M174" i="21"/>
  <c r="S83" i="10"/>
  <c r="J137" i="17"/>
  <c r="O180" i="21"/>
  <c r="B75" i="17"/>
  <c r="R59" i="10"/>
  <c r="A28" i="15"/>
  <c r="O148" i="18"/>
  <c r="S152"/>
  <c r="S103" i="17"/>
  <c r="O190" i="19"/>
  <c r="A188" i="16"/>
  <c r="J90" i="22"/>
  <c r="N187" i="17"/>
  <c r="I190" i="14"/>
  <c r="C59" i="12"/>
  <c r="K8" i="15"/>
  <c r="I5" i="18"/>
  <c r="S118" i="9"/>
  <c r="D183" i="18"/>
  <c r="F95" i="21"/>
  <c r="F97" i="19"/>
  <c r="M70" i="20"/>
  <c r="A34" i="13"/>
  <c r="R111" i="18"/>
  <c r="J140" i="21"/>
  <c r="Q32" i="20"/>
  <c r="N209" i="21"/>
  <c r="D131" i="20"/>
  <c r="F47" i="19"/>
  <c r="K182" i="20"/>
  <c r="A80"/>
  <c r="I124"/>
  <c r="M153" i="21"/>
  <c r="P138" i="22"/>
  <c r="I19" i="18"/>
  <c r="P95" i="15"/>
  <c r="T46" i="21"/>
  <c r="H116"/>
  <c r="R36" i="19"/>
  <c r="E168" i="18"/>
  <c r="G199" i="19"/>
  <c r="Q207" i="21"/>
  <c r="K44"/>
  <c r="A154" i="20"/>
  <c r="E126"/>
  <c r="F100" i="19"/>
  <c r="L187" i="18"/>
  <c r="G129" i="20"/>
  <c r="B6" i="8"/>
  <c r="G66" i="19"/>
  <c r="I33" i="18"/>
  <c r="D68" i="14"/>
  <c r="D23" i="21"/>
  <c r="B89"/>
  <c r="R135"/>
  <c r="L142" i="16"/>
  <c r="F109" i="15"/>
  <c r="S195" i="19"/>
  <c r="C162" i="17"/>
  <c r="S156" i="19"/>
  <c r="S75" i="20"/>
  <c r="R140" i="17"/>
  <c r="L11" i="20"/>
  <c r="K180"/>
  <c r="O149"/>
  <c r="T196" i="19"/>
  <c r="F83" i="18"/>
  <c r="D104" i="22"/>
  <c r="B108"/>
  <c r="J97"/>
  <c r="J47"/>
  <c r="A171" i="21"/>
  <c r="C95" i="22"/>
  <c r="K99" i="18"/>
  <c r="T17" i="17"/>
  <c r="F3" i="12"/>
  <c r="L161" i="20"/>
  <c r="C14"/>
  <c r="S145" i="21"/>
  <c r="M93" i="19"/>
  <c r="D141" i="21"/>
  <c r="T181" i="20"/>
  <c r="E207"/>
  <c r="P173" i="19"/>
  <c r="I32" i="15"/>
  <c r="B145" i="10"/>
  <c r="D151" i="14"/>
  <c r="H23" i="20"/>
  <c r="D31" i="21"/>
  <c r="K46" i="20"/>
  <c r="E2" i="21"/>
  <c r="J5" i="18"/>
  <c r="C103"/>
  <c r="P163"/>
  <c r="L16" i="10"/>
  <c r="F89" i="15"/>
  <c r="G181" i="13"/>
  <c r="S10" i="21"/>
  <c r="C179" i="20"/>
  <c r="H10" i="10"/>
  <c r="O16" i="22"/>
  <c r="Q83" i="18"/>
  <c r="S119" i="8"/>
  <c r="F39" i="21"/>
  <c r="N110" i="20"/>
  <c r="P65" i="16"/>
  <c r="R40" i="19"/>
  <c r="R8" i="10"/>
  <c r="F113" i="19"/>
  <c r="F81" i="16"/>
  <c r="K180" i="18"/>
  <c r="H189"/>
  <c r="L78" i="22"/>
  <c r="P188" i="20"/>
  <c r="R55" i="18"/>
  <c r="A15" i="20"/>
  <c r="B148" i="9"/>
  <c r="T157" i="21"/>
  <c r="J189" i="15"/>
  <c r="S15" i="21"/>
  <c r="S23"/>
  <c r="B15" i="18"/>
  <c r="O5" i="9"/>
  <c r="F50" i="19"/>
  <c r="B44" i="15"/>
  <c r="A2" i="17"/>
  <c r="J128" i="19"/>
  <c r="D141" i="8"/>
  <c r="K9" i="17"/>
  <c r="A129" i="9"/>
  <c r="G29" i="14"/>
  <c r="J65" i="12"/>
  <c r="M29" i="16"/>
  <c r="P67" i="9"/>
  <c r="H171" i="18"/>
  <c r="T25" i="20"/>
  <c r="N25" i="14"/>
  <c r="G31"/>
  <c r="M21" i="12"/>
  <c r="B72" i="20"/>
  <c r="F74" i="15"/>
  <c r="B73" i="13"/>
  <c r="B9" i="18"/>
  <c r="T113" i="21"/>
  <c r="P159" i="19"/>
  <c r="K68" i="21"/>
  <c r="M118" i="22"/>
  <c r="M171" i="17"/>
  <c r="A185" i="10"/>
  <c r="E155" i="19"/>
  <c r="L190"/>
  <c r="E85" i="20"/>
  <c r="J86" i="17"/>
  <c r="I56" i="19"/>
  <c r="T162" i="20"/>
  <c r="B59" i="18"/>
  <c r="O141" i="19"/>
  <c r="J15" i="8"/>
  <c r="M121" i="21"/>
  <c r="D32" i="22"/>
  <c r="Q208" i="19"/>
  <c r="G32" i="16"/>
  <c r="K137"/>
  <c r="F194" i="21"/>
  <c r="G175" i="17"/>
  <c r="T202"/>
  <c r="H110" i="20"/>
  <c r="P162" i="21"/>
  <c r="I94" i="20"/>
  <c r="I41" i="21"/>
  <c r="V6" i="14"/>
  <c r="O122"/>
  <c r="R65" i="15"/>
  <c r="M192" i="19"/>
  <c r="T186" i="20"/>
  <c r="O177" i="15"/>
  <c r="N8" i="14"/>
  <c r="S101" i="12"/>
  <c r="P100"/>
  <c r="B104" i="19"/>
  <c r="S23" i="17"/>
  <c r="H110"/>
  <c r="K187" i="21"/>
  <c r="K72" i="15"/>
  <c r="E108" i="20"/>
  <c r="M113" i="22"/>
  <c r="C68" i="20"/>
  <c r="K110" i="18"/>
  <c r="C90" i="17"/>
  <c r="E2" i="15"/>
  <c r="Q155" i="16"/>
  <c r="S186" i="9"/>
  <c r="E148" i="16"/>
  <c r="N130"/>
  <c r="F152" i="19"/>
  <c r="N195" i="14"/>
  <c r="C118" i="19"/>
  <c r="A157" i="13"/>
  <c r="Q82" i="15"/>
  <c r="O135" i="16"/>
  <c r="M35"/>
  <c r="O4" i="10"/>
  <c r="L116" i="22"/>
  <c r="L94"/>
  <c r="H58" i="9"/>
  <c r="D149" i="10"/>
  <c r="S110" i="20"/>
  <c r="N104" i="13"/>
  <c r="O178" i="14"/>
  <c r="B34" i="10"/>
  <c r="J98" i="21"/>
  <c r="L93"/>
  <c r="Q195" i="17"/>
  <c r="L122" i="16"/>
  <c r="L39" i="8"/>
  <c r="M110" i="21"/>
  <c r="D10" i="20"/>
  <c r="T135"/>
  <c r="L91" i="15"/>
  <c r="J63" i="18"/>
  <c r="R146" i="14"/>
  <c r="I166" i="19"/>
  <c r="M126" i="18"/>
  <c r="I84" i="19"/>
  <c r="T179" i="18"/>
  <c r="B197" i="13"/>
  <c r="H91" i="19"/>
  <c r="A65" i="9"/>
  <c r="A198" i="15"/>
  <c r="F144" i="10"/>
  <c r="P116" i="22"/>
  <c r="R30" i="21"/>
  <c r="A207" i="18"/>
  <c r="R44" i="17"/>
  <c r="J159" i="15"/>
  <c r="A44" i="12"/>
  <c r="R201" i="13"/>
  <c r="S91" i="20"/>
  <c r="K189" i="15"/>
  <c r="J161" i="12"/>
  <c r="J29" i="18"/>
  <c r="N150" i="19"/>
  <c r="K45" i="14"/>
  <c r="C122" i="13"/>
  <c r="F139" i="20"/>
  <c r="H164" i="19"/>
  <c r="S93" i="14"/>
  <c r="J202" i="9"/>
  <c r="A155" i="20"/>
  <c r="L172" i="14"/>
  <c r="I81" i="13"/>
  <c r="M126" i="9"/>
  <c r="K114" i="17"/>
  <c r="S142"/>
  <c r="G15" i="10"/>
  <c r="G83" i="9"/>
  <c r="Q16" i="19"/>
  <c r="N203" i="8"/>
  <c r="A95" i="21"/>
  <c r="B78" i="16"/>
  <c r="O57" i="10"/>
  <c r="A43" i="17"/>
  <c r="K182" i="19"/>
  <c r="C86" i="18"/>
  <c r="A201" i="19"/>
  <c r="I69" i="13"/>
  <c r="G161" i="12"/>
  <c r="T122" i="21"/>
  <c r="A64" i="9"/>
  <c r="I22" i="13"/>
  <c r="I11" i="16"/>
  <c r="C158" i="19"/>
  <c r="P71" i="17"/>
  <c r="A190" i="18"/>
  <c r="B9" i="19"/>
  <c r="S107" i="20"/>
  <c r="S208"/>
  <c r="H87" i="18"/>
  <c r="F51" i="19"/>
  <c r="D5" i="21"/>
  <c r="T91" i="20"/>
  <c r="O29" i="9"/>
  <c r="Q165" i="19"/>
  <c r="T16" i="22"/>
  <c r="N166" i="19"/>
  <c r="G13" i="8"/>
  <c r="C112" i="21"/>
  <c r="B157"/>
  <c r="R91" i="20"/>
  <c r="F60" i="22"/>
  <c r="I126" i="20"/>
  <c r="B54" i="22"/>
  <c r="F103" i="21"/>
  <c r="E199" i="22"/>
  <c r="N81" i="21"/>
  <c r="F94" i="18"/>
  <c r="G80" i="22"/>
  <c r="J115" i="18"/>
  <c r="I112" i="17"/>
  <c r="T122" i="20"/>
  <c r="P181" i="19"/>
  <c r="M122" i="21"/>
  <c r="H129"/>
  <c r="S31" i="22"/>
  <c r="H61" i="13"/>
  <c r="M111" i="20"/>
  <c r="T56" i="17"/>
  <c r="M183" i="20"/>
  <c r="P200" i="19"/>
  <c r="J162" i="15"/>
  <c r="E100" i="12"/>
  <c r="P197" i="20"/>
  <c r="D204"/>
  <c r="Q77" i="21"/>
  <c r="G165" i="12"/>
  <c r="G185"/>
  <c r="E137" i="18"/>
  <c r="B117" i="16"/>
  <c r="H135" i="9"/>
  <c r="Q168" i="22"/>
  <c r="Q77"/>
  <c r="E144" i="21"/>
  <c r="E181"/>
  <c r="T129" i="19"/>
  <c r="C162" i="21"/>
  <c r="E122" i="19"/>
  <c r="D190" i="20"/>
  <c r="P153" i="21"/>
  <c r="P185" i="15"/>
  <c r="P112" i="18"/>
  <c r="J17" i="20"/>
  <c r="D109" i="19"/>
  <c r="G140" i="20"/>
  <c r="Q133" i="14"/>
  <c r="P204"/>
  <c r="P122" i="22"/>
  <c r="E147" i="19"/>
  <c r="R120" i="21"/>
  <c r="M5" i="17"/>
  <c r="L99"/>
  <c r="T103" i="16"/>
  <c r="I126" i="22"/>
  <c r="F174"/>
  <c r="U39" i="14"/>
  <c r="S153" i="13"/>
  <c r="T140" i="9"/>
  <c r="K38" i="10"/>
  <c r="A194" i="18"/>
  <c r="M198" i="19"/>
  <c r="J204" i="20"/>
  <c r="I140" i="17"/>
  <c r="H140" i="10"/>
  <c r="I18" i="20"/>
  <c r="P131" i="14"/>
  <c r="O143" i="20"/>
  <c r="N187" i="9"/>
  <c r="P159"/>
  <c r="D159" i="21"/>
  <c r="K132"/>
  <c r="S51" i="19"/>
  <c r="K161" i="14"/>
  <c r="E101" i="15"/>
  <c r="J103"/>
  <c r="A167"/>
  <c r="Q62" i="21"/>
  <c r="A80"/>
  <c r="S161" i="20"/>
  <c r="P35" i="10"/>
  <c r="D155" i="19"/>
  <c r="O98"/>
  <c r="O107" i="14"/>
  <c r="D159" i="17"/>
  <c r="J200" i="18"/>
  <c r="K18"/>
  <c r="B103" i="20"/>
  <c r="P183"/>
  <c r="E190" i="10"/>
  <c r="D7" i="13"/>
  <c r="T106" i="9"/>
  <c r="B44"/>
  <c r="M140" i="15"/>
  <c r="O192" i="19"/>
  <c r="C69" i="15"/>
  <c r="I91" i="18"/>
  <c r="N137" i="19"/>
  <c r="H152" i="17"/>
  <c r="C66" i="13"/>
  <c r="D155" i="18"/>
  <c r="D166"/>
  <c r="F30" i="8"/>
  <c r="T163"/>
  <c r="D2"/>
  <c r="R109" i="9"/>
  <c r="J12" i="21"/>
  <c r="H180" i="18"/>
  <c r="N67"/>
  <c r="P123" i="20"/>
  <c r="P183" i="10"/>
  <c r="A127" i="19"/>
  <c r="D62" i="21"/>
  <c r="T104" i="20"/>
  <c r="E41" i="10"/>
  <c r="A183" i="21"/>
  <c r="U155" i="14"/>
  <c r="R89" i="19"/>
  <c r="N164"/>
  <c r="J36" i="21"/>
  <c r="T108" i="19"/>
  <c r="S132" i="21"/>
  <c r="R38" i="16"/>
  <c r="O30" i="21"/>
  <c r="R184" i="18"/>
  <c r="G184" i="17"/>
  <c r="Q81" i="13"/>
  <c r="K124" i="20"/>
  <c r="S197" i="21"/>
  <c r="F206" i="18"/>
  <c r="L8" i="17"/>
  <c r="R23" i="15"/>
  <c r="I143" i="22"/>
  <c r="F72"/>
  <c r="M107" i="17"/>
  <c r="T64" i="16"/>
  <c r="F75" i="22"/>
  <c r="T141" i="17"/>
  <c r="T93" i="18"/>
  <c r="I200"/>
  <c r="O8" i="16"/>
  <c r="Q46" i="20"/>
  <c r="G95" i="16"/>
  <c r="O114" i="14"/>
  <c r="Q18" i="16"/>
  <c r="M49" i="19"/>
  <c r="E42" i="17"/>
  <c r="T121" i="18"/>
  <c r="G182" i="20"/>
  <c r="L74"/>
  <c r="H191" i="18"/>
  <c r="I43" i="20"/>
  <c r="G77" i="21"/>
  <c r="P180" i="14"/>
  <c r="P206" i="8"/>
  <c r="Q9" i="21"/>
  <c r="D95" i="16"/>
  <c r="P117" i="9"/>
  <c r="H159" i="14"/>
  <c r="L56" i="18"/>
  <c r="Q34" i="20"/>
  <c r="I61" i="16"/>
  <c r="I171" i="9"/>
  <c r="N19" i="10"/>
  <c r="Q47" i="20"/>
  <c r="O51" i="19"/>
  <c r="H189" i="20"/>
  <c r="D192" i="19"/>
  <c r="K112" i="18"/>
  <c r="N20" i="20"/>
  <c r="J123" i="19"/>
  <c r="M167" i="13"/>
  <c r="H18" i="17"/>
  <c r="B90" i="20"/>
  <c r="T175"/>
  <c r="F108" i="22"/>
  <c r="T109" i="12"/>
  <c r="B125" i="14"/>
  <c r="A64" i="22"/>
  <c r="I12" i="14"/>
  <c r="N29" i="16"/>
  <c r="R171" i="19"/>
  <c r="E131" i="9"/>
  <c r="E118" i="18"/>
  <c r="M27" i="21"/>
  <c r="H147" i="20"/>
  <c r="T206" i="19"/>
  <c r="A82" i="15"/>
  <c r="T131" i="14"/>
  <c r="B130" i="16"/>
  <c r="H61" i="17"/>
  <c r="K118" i="15"/>
  <c r="S35" i="21"/>
  <c r="R18" i="20"/>
  <c r="A60" i="21"/>
  <c r="T189" i="20"/>
  <c r="O102" i="21"/>
  <c r="P145" i="17"/>
  <c r="G61" i="13"/>
  <c r="F87" i="21"/>
  <c r="N84"/>
  <c r="B113" i="19"/>
  <c r="F23" i="20"/>
  <c r="G74"/>
  <c r="I45" i="18"/>
  <c r="O77" i="21"/>
  <c r="L178" i="9"/>
  <c r="P97" i="19"/>
  <c r="E137" i="21"/>
  <c r="R148" i="10"/>
  <c r="G32" i="20"/>
  <c r="E40" i="18"/>
  <c r="R105" i="8"/>
  <c r="H19" i="18"/>
  <c r="T24" i="20"/>
  <c r="F109" i="18"/>
  <c r="N46" i="17"/>
  <c r="G82" i="18"/>
  <c r="J84" i="13"/>
  <c r="H24" i="17"/>
  <c r="H164" i="15"/>
  <c r="P173" i="16"/>
  <c r="A155" i="15"/>
  <c r="K120" i="12"/>
  <c r="P88" i="19"/>
  <c r="S146" i="16"/>
  <c r="T141" i="20"/>
  <c r="M116" i="19"/>
  <c r="S72" i="8"/>
  <c r="T125" i="19"/>
  <c r="N128" i="17"/>
  <c r="P169" i="21"/>
  <c r="L121" i="20"/>
  <c r="B20" i="21"/>
  <c r="D150" i="17"/>
  <c r="T183" i="16"/>
  <c r="O3" i="21"/>
  <c r="A78" i="18"/>
  <c r="Q182" i="20"/>
  <c r="A24" i="18"/>
  <c r="E11" i="8"/>
  <c r="R11" i="21"/>
  <c r="G146" i="20"/>
  <c r="N56" i="9"/>
  <c r="E180" i="21"/>
  <c r="N90" i="19"/>
  <c r="B48" i="16"/>
  <c r="L172" i="21"/>
  <c r="R101" i="17"/>
  <c r="F94" i="15"/>
  <c r="F20" i="21"/>
  <c r="Q74" i="22"/>
  <c r="S52" i="19"/>
  <c r="Q47" i="21"/>
  <c r="P198" i="10"/>
  <c r="O106" i="19"/>
  <c r="G119" i="22"/>
  <c r="S163" i="21"/>
  <c r="Q192" i="14"/>
  <c r="A71" i="20"/>
  <c r="P50" i="19"/>
  <c r="O150" i="15"/>
  <c r="C34" i="20"/>
  <c r="G42" i="22"/>
  <c r="F68" i="16"/>
  <c r="D141" i="20"/>
  <c r="E158" i="22"/>
  <c r="C41" i="8"/>
  <c r="K148" i="13"/>
  <c r="L154" i="21"/>
  <c r="I146"/>
  <c r="D104"/>
  <c r="E12" i="13"/>
  <c r="F100" i="9"/>
  <c r="O48" i="19"/>
  <c r="Q200" i="20"/>
  <c r="N125" i="18"/>
  <c r="H157" i="21"/>
  <c r="L106"/>
  <c r="E37" i="22"/>
  <c r="E48" i="20"/>
  <c r="R143" i="21"/>
  <c r="R83" i="18"/>
  <c r="C62" i="15"/>
  <c r="P182" i="16"/>
  <c r="K142" i="15"/>
  <c r="B102" i="20"/>
  <c r="Q191" i="17"/>
  <c r="D28" i="15"/>
  <c r="R53" i="20"/>
  <c r="F153" i="22"/>
  <c r="H78" i="20"/>
  <c r="G142" i="21"/>
  <c r="K100" i="18"/>
  <c r="A25" i="19"/>
  <c r="J6" i="17"/>
  <c r="G89" i="14"/>
  <c r="L49" i="9"/>
  <c r="B85" i="14"/>
  <c r="R74" i="21"/>
  <c r="B194" i="20"/>
  <c r="P151" i="18"/>
  <c r="K179" i="14"/>
  <c r="M178" i="18"/>
  <c r="S60" i="19"/>
  <c r="G163" i="14"/>
  <c r="F171" i="10"/>
  <c r="B71" i="15"/>
  <c r="M69" i="17"/>
  <c r="I71" i="15"/>
  <c r="O173" i="10"/>
  <c r="D13"/>
  <c r="K136" i="18"/>
  <c r="Q24" i="21"/>
  <c r="B47" i="20"/>
  <c r="T209"/>
  <c r="S64" i="15"/>
  <c r="K14" i="14"/>
  <c r="L81" i="22"/>
  <c r="I53"/>
  <c r="T132" i="21"/>
  <c r="L23" i="15"/>
  <c r="C105" i="21"/>
  <c r="B68" i="20"/>
  <c r="L19" i="17"/>
  <c r="L169" i="14"/>
  <c r="L68" i="21"/>
  <c r="P36" i="22"/>
  <c r="H146" i="21"/>
  <c r="J61" i="15"/>
  <c r="H154" i="16"/>
  <c r="P94" i="22"/>
  <c r="B105" i="18"/>
  <c r="I142" i="10"/>
  <c r="C174" i="16"/>
  <c r="L119" i="19"/>
  <c r="J20" i="22"/>
  <c r="H23"/>
  <c r="T7" i="19"/>
  <c r="S92" i="20"/>
  <c r="F89" i="19"/>
  <c r="E55" i="21"/>
  <c r="H123" i="18"/>
  <c r="O87" i="10"/>
  <c r="R90" i="8"/>
  <c r="C90" i="19"/>
  <c r="S78" i="22"/>
  <c r="O4" i="21"/>
  <c r="F99"/>
  <c r="Q200" i="13"/>
  <c r="G42" i="17"/>
  <c r="T29"/>
  <c r="M29" i="18"/>
  <c r="G21" i="21"/>
  <c r="D121" i="18"/>
  <c r="T152" i="16"/>
  <c r="R135" i="17"/>
  <c r="M132" i="21"/>
  <c r="K119" i="18"/>
  <c r="K126" i="14"/>
  <c r="L48" i="13"/>
  <c r="A176" i="9"/>
  <c r="H190" i="18"/>
  <c r="I141" i="10"/>
  <c r="M120" i="20"/>
  <c r="R19"/>
  <c r="F101" i="17"/>
  <c r="J204"/>
  <c r="L143"/>
  <c r="A189" i="12"/>
  <c r="O54" i="13"/>
  <c r="E154" i="20"/>
  <c r="Q6" i="19"/>
  <c r="A13" i="13"/>
  <c r="C30" i="20"/>
  <c r="M122" i="22"/>
  <c r="N65" i="12"/>
  <c r="H33" i="20"/>
  <c r="C27" i="22"/>
  <c r="F88" i="21"/>
  <c r="H159" i="16"/>
  <c r="N182" i="21"/>
  <c r="L89" i="13"/>
  <c r="H75"/>
  <c r="O165" i="20"/>
  <c r="U177" i="14"/>
  <c r="S87" i="22"/>
  <c r="M207" i="21"/>
  <c r="C171" i="22"/>
  <c r="J25" i="15"/>
  <c r="H99" i="20"/>
  <c r="J20" i="21"/>
  <c r="T8" i="18"/>
  <c r="L101" i="14"/>
  <c r="C24" i="15"/>
  <c r="K176" i="16"/>
  <c r="P37" i="13"/>
  <c r="E149" i="20"/>
  <c r="B137" i="19"/>
  <c r="L200" i="15"/>
  <c r="L188" i="21"/>
  <c r="O171" i="19"/>
  <c r="N92" i="18"/>
  <c r="G153" i="19"/>
  <c r="D207" i="9"/>
  <c r="O70" i="21"/>
  <c r="J17"/>
  <c r="E113" i="18"/>
  <c r="J78" i="9"/>
  <c r="P138" i="10"/>
  <c r="M26" i="19"/>
  <c r="C36" i="22"/>
  <c r="C77" i="20"/>
  <c r="K64" i="15"/>
  <c r="J53" i="21"/>
  <c r="I198" i="9"/>
  <c r="J55" i="20"/>
  <c r="E137" i="17"/>
  <c r="S101"/>
  <c r="P149" i="16"/>
  <c r="F10" i="21"/>
  <c r="H177" i="12"/>
  <c r="G134" i="10"/>
  <c r="B158" i="19"/>
  <c r="J203" i="8"/>
  <c r="P172" i="12"/>
  <c r="Q83" i="20"/>
  <c r="A56" i="10"/>
  <c r="A200" i="9"/>
  <c r="G69" i="16"/>
  <c r="I179" i="12"/>
  <c r="N133" i="20"/>
  <c r="G165"/>
  <c r="T124" i="18"/>
  <c r="R205" i="16"/>
  <c r="O11" i="22"/>
  <c r="C177" i="20"/>
  <c r="S110" i="15"/>
  <c r="J37"/>
  <c r="H89" i="8"/>
  <c r="P182" i="19"/>
  <c r="F151"/>
  <c r="R64" i="22"/>
  <c r="K166" i="15"/>
  <c r="P145" i="16"/>
  <c r="N154" i="17"/>
  <c r="M110" i="22"/>
  <c r="F194" i="20"/>
  <c r="N152" i="16"/>
  <c r="C160" i="19"/>
  <c r="C76" i="22"/>
  <c r="D47" i="18"/>
  <c r="E33" i="19"/>
  <c r="F49" i="21"/>
  <c r="S70"/>
  <c r="L74" i="18"/>
  <c r="H52" i="21"/>
  <c r="F52" i="22"/>
  <c r="D104" i="20"/>
  <c r="Q40" i="18"/>
  <c r="H188" i="21"/>
  <c r="M105" i="20"/>
  <c r="D92" i="21"/>
  <c r="M177" i="17"/>
  <c r="K2" i="15"/>
  <c r="H95" i="13"/>
  <c r="T62" i="18"/>
  <c r="B183" i="20"/>
  <c r="A95" i="12"/>
  <c r="H7" i="13"/>
  <c r="N24" i="15"/>
  <c r="A43" i="22"/>
  <c r="P92" i="20"/>
  <c r="H38" i="14"/>
  <c r="H39" i="20"/>
  <c r="L70" i="19"/>
  <c r="F21" i="21"/>
  <c r="E75" i="18"/>
  <c r="A192" i="19"/>
  <c r="G15" i="8"/>
  <c r="R169" i="18"/>
  <c r="K40" i="15"/>
  <c r="P95" i="9"/>
  <c r="A3" i="22"/>
  <c r="L177" i="10"/>
  <c r="T157" i="20"/>
  <c r="O103" i="14"/>
  <c r="E47" i="22"/>
  <c r="F102"/>
  <c r="C203" i="18"/>
  <c r="F10" i="12"/>
  <c r="D195" i="18"/>
  <c r="E204" i="10"/>
  <c r="B176" i="19"/>
  <c r="B120"/>
  <c r="A131" i="18"/>
  <c r="H107" i="21"/>
  <c r="A19" i="18"/>
  <c r="J80" i="16"/>
  <c r="H137"/>
  <c r="I194" i="15"/>
  <c r="V23" i="14"/>
  <c r="D187" i="18"/>
  <c r="G22" i="17"/>
  <c r="K199" i="12"/>
  <c r="E155" i="21"/>
  <c r="S161" i="18"/>
  <c r="H83" i="19"/>
  <c r="K169" i="15"/>
  <c r="E193" i="20"/>
  <c r="N20" i="17"/>
  <c r="R201" i="14"/>
  <c r="D99" i="20"/>
  <c r="P96" i="22"/>
  <c r="C80" i="20"/>
  <c r="T55" i="21"/>
  <c r="L184" i="13"/>
  <c r="I119" i="22"/>
  <c r="H68" i="18"/>
  <c r="L110" i="20"/>
  <c r="A124" i="15"/>
  <c r="O34" i="20"/>
  <c r="G13" i="18"/>
  <c r="C104" i="21"/>
  <c r="A91"/>
  <c r="K89" i="22"/>
  <c r="I182" i="12"/>
  <c r="S22" i="22"/>
  <c r="G178" i="14"/>
  <c r="R91" i="21"/>
  <c r="N117" i="9"/>
  <c r="I209" i="13"/>
  <c r="H108" i="17"/>
  <c r="A69" i="19"/>
  <c r="D146" i="18"/>
  <c r="T50" i="20"/>
  <c r="N162" i="8"/>
  <c r="B186" i="16"/>
  <c r="E119" i="21"/>
  <c r="E123" i="12"/>
  <c r="P32" i="22"/>
  <c r="R63" i="12"/>
  <c r="R123" i="15"/>
  <c r="R57" i="16"/>
  <c r="J26" i="15"/>
  <c r="I118"/>
  <c r="B152" i="21"/>
  <c r="E36" i="16"/>
  <c r="C79" i="19"/>
  <c r="A23" i="17"/>
  <c r="O112" i="19"/>
  <c r="S2" i="18"/>
  <c r="P43" i="20"/>
  <c r="J114" i="19"/>
  <c r="M124" i="21"/>
  <c r="A163" i="20"/>
  <c r="M141" i="18"/>
  <c r="D180" i="10"/>
  <c r="J29" i="9"/>
  <c r="O151" i="18"/>
  <c r="I180" i="21"/>
  <c r="K43" i="14"/>
  <c r="T158" i="21"/>
  <c r="A19" i="13"/>
  <c r="F169" i="8"/>
  <c r="C203" i="14"/>
  <c r="D4" i="20"/>
  <c r="K37" i="21"/>
  <c r="M129"/>
  <c r="O18" i="20"/>
  <c r="O155" i="18"/>
  <c r="L77" i="20"/>
  <c r="T13" i="21"/>
  <c r="N191" i="19"/>
  <c r="A179" i="20"/>
  <c r="I16" i="21"/>
  <c r="R53" i="15"/>
  <c r="F200" i="19"/>
  <c r="Q89" i="21"/>
  <c r="J131" i="18"/>
  <c r="P108"/>
  <c r="B158" i="21"/>
  <c r="Q127" i="17"/>
  <c r="S45" i="22"/>
  <c r="H175"/>
  <c r="T73" i="17"/>
  <c r="K36" i="18"/>
  <c r="P124" i="17"/>
  <c r="I125" i="20"/>
  <c r="O30" i="18"/>
  <c r="G52" i="20"/>
  <c r="K34" i="19"/>
  <c r="Q3" i="20"/>
  <c r="H15" i="16"/>
  <c r="F204" i="19"/>
  <c r="S133"/>
  <c r="M68" i="15"/>
  <c r="G115" i="20"/>
  <c r="L113"/>
  <c r="M15" i="8"/>
  <c r="A60" i="9"/>
  <c r="J206" i="22"/>
  <c r="Q31" i="16"/>
  <c r="I115" i="18"/>
  <c r="I200" i="17"/>
  <c r="E67" i="15"/>
  <c r="S99" i="20"/>
  <c r="N131" i="13"/>
  <c r="D10" i="9"/>
  <c r="P43"/>
  <c r="R167" i="21"/>
  <c r="O94" i="22"/>
  <c r="G183" i="20"/>
  <c r="E9" i="21"/>
  <c r="J43" i="15"/>
  <c r="L55" i="14"/>
  <c r="I179" i="13"/>
  <c r="I69" i="21"/>
  <c r="H200" i="17"/>
  <c r="M193" i="16"/>
  <c r="G75" i="14"/>
  <c r="C42" i="21"/>
  <c r="L102" i="15"/>
  <c r="F181" i="10"/>
  <c r="P130" i="13"/>
  <c r="C86" i="16"/>
  <c r="E44" i="20"/>
  <c r="T52" i="17"/>
  <c r="D78" i="20"/>
  <c r="T151" i="15"/>
  <c r="N44" i="22"/>
  <c r="S132" i="16"/>
  <c r="C89" i="21"/>
  <c r="N30" i="9"/>
  <c r="C10" i="20"/>
  <c r="F88" i="18"/>
  <c r="H154" i="17"/>
  <c r="I205" i="21"/>
  <c r="C102" i="17"/>
  <c r="H35" i="20"/>
  <c r="K58" i="8"/>
  <c r="G47" i="18"/>
  <c r="H69" i="12"/>
  <c r="M133" i="17"/>
  <c r="L117" i="10"/>
  <c r="T25" i="21"/>
  <c r="O138" i="8"/>
  <c r="R107" i="20"/>
  <c r="M171" i="15"/>
  <c r="C58" i="14"/>
  <c r="T107" i="15"/>
  <c r="J118" i="19"/>
  <c r="B72" i="15"/>
  <c r="E98" i="19"/>
  <c r="S192" i="17"/>
  <c r="K157" i="12"/>
  <c r="Q112" i="10"/>
  <c r="G117" i="17"/>
  <c r="S3" i="13"/>
  <c r="G157" i="20"/>
  <c r="G201" i="12"/>
  <c r="H86" i="15"/>
  <c r="G38" i="22"/>
  <c r="O127" i="9"/>
  <c r="O13" i="18"/>
  <c r="E106" i="13"/>
  <c r="K166" i="21"/>
  <c r="M193"/>
  <c r="E160" i="19"/>
  <c r="Q102" i="22"/>
  <c r="R206" i="19"/>
  <c r="I198" i="20"/>
  <c r="S89" i="8"/>
  <c r="S33" i="17"/>
  <c r="I74" i="15"/>
  <c r="C55" i="8"/>
  <c r="C99" i="18"/>
  <c r="Q98" i="12"/>
  <c r="I50" i="16"/>
  <c r="T129" i="9"/>
  <c r="B4" i="14"/>
  <c r="C96" i="8"/>
  <c r="T141" i="19"/>
  <c r="N14" i="20"/>
  <c r="I157" i="19"/>
  <c r="F36" i="15"/>
  <c r="J11" i="10"/>
  <c r="J9" i="14"/>
  <c r="P140" i="19"/>
  <c r="T98" i="22"/>
  <c r="D103" i="18"/>
  <c r="G72" i="15"/>
  <c r="F7" i="22"/>
  <c r="R7" i="20"/>
  <c r="G194" i="13"/>
  <c r="K57" i="21"/>
  <c r="L14"/>
  <c r="I202"/>
  <c r="K168" i="22"/>
  <c r="H104"/>
  <c r="G109" i="15"/>
  <c r="D52" i="21"/>
  <c r="S109" i="13"/>
  <c r="N31" i="9"/>
  <c r="G80" i="20"/>
  <c r="P45" i="18"/>
  <c r="J99" i="22"/>
  <c r="M7" i="12"/>
  <c r="J119" i="18"/>
  <c r="B113"/>
  <c r="P133" i="13"/>
  <c r="H198" i="19"/>
  <c r="I2" i="21"/>
  <c r="J44" i="18"/>
  <c r="F92" i="16"/>
  <c r="T143" i="19"/>
  <c r="A117" i="15"/>
  <c r="J77" i="12"/>
  <c r="C76"/>
  <c r="Q57" i="22"/>
  <c r="N165" i="10"/>
  <c r="R48" i="20"/>
  <c r="R185" i="8"/>
  <c r="G22" i="15"/>
  <c r="C159" i="8"/>
  <c r="G148" i="20"/>
  <c r="G82" i="13"/>
  <c r="B93" i="22"/>
  <c r="M184" i="20"/>
  <c r="B110" i="16"/>
  <c r="L68" i="10"/>
  <c r="F133" i="8"/>
  <c r="L6" i="10"/>
  <c r="R118" i="20"/>
  <c r="N47" i="13"/>
  <c r="G64" i="19"/>
  <c r="C119" i="21"/>
  <c r="R38" i="10"/>
  <c r="S149" i="19"/>
  <c r="C163" i="20"/>
  <c r="M148" i="13"/>
  <c r="Q84" i="16"/>
  <c r="D42" i="14"/>
  <c r="C85" i="21"/>
  <c r="K150" i="17"/>
  <c r="L10" i="8"/>
  <c r="J197" i="15"/>
  <c r="S100" i="17"/>
  <c r="B161" i="12"/>
  <c r="A191" i="18"/>
  <c r="S7" i="22"/>
  <c r="C25" i="14"/>
  <c r="H175" i="18"/>
  <c r="N37" i="21"/>
  <c r="G5" i="13"/>
  <c r="B51" i="19"/>
  <c r="N41" i="18"/>
  <c r="R143" i="22"/>
  <c r="M32" i="18"/>
  <c r="K115" i="17"/>
  <c r="M116"/>
  <c r="K208"/>
  <c r="B102" i="18"/>
  <c r="T147"/>
  <c r="R41" i="22"/>
  <c r="E160" i="20"/>
  <c r="N13"/>
  <c r="O62" i="21"/>
  <c r="T188"/>
  <c r="E139" i="18"/>
  <c r="P35" i="21"/>
  <c r="S84" i="12"/>
  <c r="N43" i="21"/>
  <c r="A184" i="20"/>
  <c r="E138" i="15"/>
  <c r="C137" i="19"/>
  <c r="K99"/>
  <c r="I120" i="9"/>
  <c r="S171" i="21"/>
  <c r="I136" i="20"/>
  <c r="K172" i="13"/>
  <c r="H34" i="17"/>
  <c r="T170" i="21"/>
  <c r="P195"/>
  <c r="Q49" i="16"/>
  <c r="M177" i="22"/>
  <c r="K117" i="21"/>
  <c r="G47" i="20"/>
  <c r="Q92" i="18"/>
  <c r="O109" i="20"/>
  <c r="I170" i="12"/>
  <c r="J155" i="16"/>
  <c r="O83" i="18"/>
  <c r="A206" i="20"/>
  <c r="A78" i="19"/>
  <c r="L49" i="22"/>
  <c r="Q34" i="19"/>
  <c r="G177" i="20"/>
  <c r="L89" i="17"/>
  <c r="R161" i="14"/>
  <c r="M120" i="21"/>
  <c r="D94" i="22"/>
  <c r="C205" i="17"/>
  <c r="E175" i="18"/>
  <c r="D83" i="21"/>
  <c r="H110" i="22"/>
  <c r="C159" i="19"/>
  <c r="S3" i="21"/>
  <c r="G87" i="22"/>
  <c r="K119" i="21"/>
  <c r="E182" i="16"/>
  <c r="E176" i="15"/>
  <c r="T41" i="22"/>
  <c r="M168" i="17"/>
  <c r="T45"/>
  <c r="D93" i="19"/>
  <c r="K33" i="15"/>
  <c r="O65" i="21"/>
  <c r="O184" i="15"/>
  <c r="P129" i="18"/>
  <c r="B84"/>
  <c r="N68" i="20"/>
  <c r="R32" i="19"/>
  <c r="K19" i="13"/>
  <c r="H64" i="18"/>
  <c r="G48" i="19"/>
  <c r="C162" i="18"/>
  <c r="N34"/>
  <c r="C120" i="20"/>
  <c r="Q116" i="19"/>
  <c r="K36" i="21"/>
  <c r="H84"/>
  <c r="L34" i="16"/>
  <c r="N138" i="15"/>
  <c r="H168" i="16"/>
  <c r="K72" i="18"/>
  <c r="M128" i="22"/>
  <c r="F119" i="19"/>
  <c r="N179" i="12"/>
  <c r="J182" i="21"/>
  <c r="D92" i="10"/>
  <c r="L43" i="18"/>
  <c r="S134" i="20"/>
  <c r="C105"/>
  <c r="J109" i="21"/>
  <c r="O23" i="16"/>
  <c r="P56" i="19"/>
  <c r="L58" i="22"/>
  <c r="E171" i="21"/>
  <c r="T131" i="17"/>
  <c r="F146" i="18"/>
  <c r="C106" i="20"/>
  <c r="L62" i="17"/>
  <c r="D115" i="20"/>
  <c r="A80" i="15"/>
  <c r="B150" i="20"/>
  <c r="J83"/>
  <c r="G59" i="21"/>
  <c r="J153" i="18"/>
  <c r="O108" i="17"/>
  <c r="A201" i="13"/>
  <c r="D159" i="16"/>
  <c r="H165" i="20"/>
  <c r="H96" i="18"/>
  <c r="S157" i="10"/>
  <c r="P64" i="21"/>
  <c r="J23" i="22"/>
  <c r="G106" i="16"/>
  <c r="R80" i="20"/>
  <c r="Q102" i="8"/>
  <c r="T29" i="9"/>
  <c r="K136" i="20"/>
  <c r="G199" i="14"/>
  <c r="P107" i="15"/>
  <c r="M64" i="17"/>
  <c r="K91" i="12"/>
  <c r="P73" i="13"/>
  <c r="U87" i="14"/>
  <c r="K202" i="15"/>
  <c r="M137" i="19"/>
  <c r="Q64" i="8"/>
  <c r="H34" i="19"/>
  <c r="G157" i="14"/>
  <c r="J53" i="8"/>
  <c r="E157" i="12"/>
  <c r="D48" i="20"/>
  <c r="F145" i="17"/>
  <c r="K78" i="13"/>
  <c r="H161" i="20"/>
  <c r="N95" i="15"/>
  <c r="Q91" i="12"/>
  <c r="P107" i="10"/>
  <c r="N84" i="22"/>
  <c r="H19" i="16"/>
  <c r="L128" i="15"/>
  <c r="C142" i="16"/>
  <c r="B24"/>
  <c r="S40" i="14"/>
  <c r="P39" i="13"/>
  <c r="S67" i="20"/>
  <c r="H102" i="17"/>
  <c r="A119" i="9"/>
  <c r="K55" i="19"/>
  <c r="M196" i="14"/>
  <c r="L179" i="20"/>
  <c r="N24" i="12"/>
  <c r="B24" i="13"/>
  <c r="G146" i="15"/>
  <c r="H136" i="21"/>
  <c r="T135" i="17"/>
  <c r="T149" i="19"/>
  <c r="Q59" i="22"/>
  <c r="H48" i="20"/>
  <c r="B15" i="10"/>
  <c r="B18" i="20"/>
  <c r="L33" i="13"/>
  <c r="T55" i="12"/>
  <c r="H183" i="13"/>
  <c r="F80" i="15"/>
  <c r="D174" i="18"/>
  <c r="J185" i="15"/>
  <c r="I203" i="14"/>
  <c r="G122" i="9"/>
  <c r="B63" i="13"/>
  <c r="F175" i="15"/>
  <c r="O207" i="21"/>
  <c r="D85" i="19"/>
  <c r="E105" i="13"/>
  <c r="K39" i="19"/>
  <c r="P143" i="20"/>
  <c r="M68" i="10"/>
  <c r="A134" i="22"/>
  <c r="E27" i="17"/>
  <c r="B169" i="16"/>
  <c r="L67" i="20"/>
  <c r="B103" i="21"/>
  <c r="C178" i="17"/>
  <c r="C203" i="10"/>
  <c r="T129" i="14"/>
  <c r="E139" i="21"/>
  <c r="G159" i="19"/>
  <c r="J9" i="22"/>
  <c r="B153" i="20"/>
  <c r="R195" i="19"/>
  <c r="S96" i="22"/>
  <c r="O128" i="19"/>
  <c r="E156" i="15"/>
  <c r="J131" i="21"/>
  <c r="S119"/>
  <c r="L128" i="13"/>
  <c r="A193" i="15"/>
  <c r="F109" i="22"/>
  <c r="J122" i="16"/>
  <c r="S91" i="14"/>
  <c r="L145" i="13"/>
  <c r="D86" i="21"/>
  <c r="T57" i="22"/>
  <c r="P125" i="10"/>
  <c r="S9"/>
  <c r="K187" i="20"/>
  <c r="J22" i="10"/>
  <c r="T177" i="8"/>
  <c r="F35" i="18"/>
  <c r="F6" i="20"/>
  <c r="D139" i="15"/>
  <c r="M188" i="13"/>
  <c r="J32" i="17"/>
  <c r="S102" i="8"/>
  <c r="Q53" i="22"/>
  <c r="D21" i="15"/>
  <c r="R57" i="18"/>
  <c r="A109" i="9"/>
  <c r="O65" i="15"/>
  <c r="L40" i="18"/>
  <c r="E158"/>
  <c r="G68" i="19"/>
  <c r="I71"/>
  <c r="Q73" i="14"/>
  <c r="R197" i="15"/>
  <c r="N200" i="14"/>
  <c r="R148" i="19"/>
  <c r="A105" i="21"/>
  <c r="N194"/>
  <c r="H200" i="16"/>
  <c r="E201" i="15"/>
  <c r="P11" i="13"/>
  <c r="N135" i="9"/>
  <c r="L37" i="20"/>
  <c r="S196" i="17"/>
  <c r="K170" i="12"/>
  <c r="T133" i="13"/>
  <c r="M180"/>
  <c r="D172" i="20"/>
  <c r="L78" i="14"/>
  <c r="S33" i="21"/>
  <c r="M97" i="18"/>
  <c r="T104" i="21"/>
  <c r="M190" i="20"/>
  <c r="Q92" i="8"/>
  <c r="N127" i="9"/>
  <c r="H111" i="21"/>
  <c r="G143" i="15"/>
  <c r="F48" i="8"/>
  <c r="W185" i="14"/>
  <c r="H35" i="13"/>
  <c r="B27" i="17"/>
  <c r="T34" i="13"/>
  <c r="I45" i="20"/>
  <c r="O67" i="19"/>
  <c r="K127"/>
  <c r="J43"/>
  <c r="R207" i="14"/>
  <c r="R125" i="18"/>
  <c r="R100" i="10"/>
  <c r="G93" i="21"/>
  <c r="Q141"/>
  <c r="F107" i="16"/>
  <c r="N39" i="21"/>
  <c r="I128"/>
  <c r="F209" i="19"/>
  <c r="D167" i="13"/>
  <c r="G28" i="21"/>
  <c r="L113" i="22"/>
  <c r="R157" i="17"/>
  <c r="C172" i="20"/>
  <c r="C106" i="18"/>
  <c r="H206" i="19"/>
  <c r="A125" i="20"/>
  <c r="Q194" i="13"/>
  <c r="O92" i="16"/>
  <c r="O189" i="19"/>
  <c r="J33" i="21"/>
  <c r="N181" i="13"/>
  <c r="Q192" i="20"/>
  <c r="T64" i="13"/>
  <c r="S49" i="14"/>
  <c r="M185" i="17"/>
  <c r="G23" i="19"/>
  <c r="E188" i="17"/>
  <c r="A175" i="21"/>
  <c r="C191" i="20"/>
  <c r="A129" i="19"/>
  <c r="J95"/>
  <c r="M188" i="21"/>
  <c r="B180" i="20"/>
  <c r="A7" i="21"/>
  <c r="G196" i="16"/>
  <c r="Q198"/>
  <c r="O177" i="20"/>
  <c r="I96" i="8"/>
  <c r="G199" i="21"/>
  <c r="L128" i="20"/>
  <c r="P167" i="19"/>
  <c r="T155" i="20"/>
  <c r="I8" i="18"/>
  <c r="D208" i="17"/>
  <c r="S107" i="22"/>
  <c r="B190" i="18"/>
  <c r="T150"/>
  <c r="E180" i="19"/>
  <c r="Q59" i="20"/>
  <c r="J12"/>
  <c r="G175"/>
  <c r="R51" i="8"/>
  <c r="F109" i="21"/>
  <c r="L199" i="12"/>
  <c r="R124" i="16"/>
  <c r="O75" i="20"/>
  <c r="K23" i="21"/>
  <c r="Q194" i="20"/>
  <c r="F112" i="21"/>
  <c r="T91" i="9"/>
  <c r="F3" i="19"/>
  <c r="I54"/>
  <c r="K195" i="21"/>
  <c r="E100" i="17"/>
  <c r="S42" i="19"/>
  <c r="A9" i="18"/>
  <c r="P92" i="19"/>
  <c r="C26"/>
  <c r="P14"/>
  <c r="C2" i="22"/>
  <c r="S32" i="14"/>
  <c r="T20" i="21"/>
  <c r="I89" i="18"/>
  <c r="Q109" i="17"/>
  <c r="I130" i="15"/>
  <c r="H108" i="21"/>
  <c r="F43" i="19"/>
  <c r="R97"/>
  <c r="B18" i="18"/>
  <c r="E4" i="21"/>
  <c r="G94" i="16"/>
  <c r="J2"/>
  <c r="S32" i="20"/>
  <c r="N110" i="9"/>
  <c r="Q114" i="21"/>
  <c r="M33"/>
  <c r="D172" i="13"/>
  <c r="R89" i="15"/>
  <c r="K189" i="9"/>
  <c r="A202" i="21"/>
  <c r="T29" i="19"/>
  <c r="D184" i="17"/>
  <c r="F39" i="18"/>
  <c r="O12" i="17"/>
  <c r="P26" i="12"/>
  <c r="N185" i="19"/>
  <c r="N61" i="16"/>
  <c r="B69" i="22"/>
  <c r="M28" i="17"/>
  <c r="N200" i="12"/>
  <c r="M209" i="19"/>
  <c r="R124" i="8"/>
  <c r="H157" i="17"/>
  <c r="K165" i="8"/>
  <c r="C97" i="15"/>
  <c r="E85" i="10"/>
  <c r="B6" i="18"/>
  <c r="T154" i="12"/>
  <c r="S131" i="15"/>
  <c r="G89" i="19"/>
  <c r="O159" i="9"/>
  <c r="N114" i="12"/>
  <c r="C58" i="16"/>
  <c r="N84" i="20"/>
  <c r="S114" i="17"/>
  <c r="K7" i="12"/>
  <c r="D128" i="16"/>
  <c r="D19" i="8"/>
  <c r="O104" i="22"/>
  <c r="Q128" i="21"/>
  <c r="O18" i="12"/>
  <c r="E41" i="15"/>
  <c r="F70" i="12"/>
  <c r="P162" i="19"/>
  <c r="R205"/>
  <c r="L184" i="9"/>
  <c r="A23" i="12"/>
  <c r="B15" i="22"/>
  <c r="P123" i="13"/>
  <c r="U168" i="14"/>
  <c r="J168" i="16"/>
  <c r="G163" i="18"/>
  <c r="L105" i="21"/>
  <c r="M115" i="17"/>
  <c r="O194" i="13"/>
  <c r="P165" i="21"/>
  <c r="P92"/>
  <c r="G30" i="16"/>
  <c r="G158" i="17"/>
  <c r="L81" i="18"/>
  <c r="P180" i="20"/>
  <c r="K10" i="21"/>
  <c r="T5" i="14"/>
  <c r="S50" i="12"/>
  <c r="S177" i="20"/>
  <c r="J163"/>
  <c r="S38" i="15"/>
  <c r="L90" i="18"/>
  <c r="A162" i="21"/>
  <c r="J177"/>
  <c r="H181" i="13"/>
  <c r="J125" i="21"/>
  <c r="T66"/>
  <c r="P157" i="19"/>
  <c r="I152" i="16"/>
  <c r="E47" i="19"/>
  <c r="Q81" i="9"/>
  <c r="D170" i="19"/>
  <c r="S172" i="13"/>
  <c r="T93" i="14"/>
  <c r="L3" i="13"/>
  <c r="W79" i="14"/>
  <c r="B33" i="19"/>
  <c r="I143" i="13"/>
  <c r="J5" i="21"/>
  <c r="Q208" i="8"/>
  <c r="C145" i="16"/>
  <c r="H156" i="14"/>
  <c r="J56" i="22"/>
  <c r="T74" i="20"/>
  <c r="H32" i="17"/>
  <c r="K48" i="21"/>
  <c r="R142" i="13"/>
  <c r="K179" i="15"/>
  <c r="G204" i="19"/>
  <c r="F17" i="10"/>
  <c r="A47" i="12"/>
  <c r="O60" i="18"/>
  <c r="B76" i="12"/>
  <c r="L201" i="14"/>
  <c r="B90" i="19"/>
  <c r="K32" i="13"/>
  <c r="T187" i="17"/>
  <c r="T118" i="20"/>
  <c r="O205" i="19"/>
  <c r="F84" i="17"/>
  <c r="P129" i="19"/>
  <c r="J93" i="21"/>
  <c r="S49" i="17"/>
  <c r="T16" i="21"/>
  <c r="L24" i="14"/>
  <c r="D63" i="13"/>
  <c r="A140" i="19"/>
  <c r="L57" i="15"/>
  <c r="I196" i="21"/>
  <c r="Q79" i="19"/>
  <c r="Q196" i="18"/>
  <c r="M191" i="21"/>
  <c r="R124" i="15"/>
  <c r="G147" i="21"/>
  <c r="J82" i="19"/>
  <c r="F45" i="18"/>
  <c r="R183" i="8"/>
  <c r="O35" i="20"/>
  <c r="M95" i="9"/>
  <c r="E64" i="19"/>
  <c r="T56" i="21"/>
  <c r="L142" i="13"/>
  <c r="L71" i="17"/>
  <c r="Q13" i="19"/>
  <c r="N129" i="10"/>
  <c r="Q54" i="17"/>
  <c r="Q41" i="20"/>
  <c r="A140" i="16"/>
  <c r="A12"/>
  <c r="F181" i="19"/>
  <c r="L12" i="22"/>
  <c r="L22" i="18"/>
  <c r="C91" i="9"/>
  <c r="A147" i="19"/>
  <c r="B188" i="18"/>
  <c r="T202" i="16"/>
  <c r="Q96"/>
  <c r="L147" i="13"/>
  <c r="O181" i="18"/>
  <c r="O78"/>
  <c r="K73" i="17"/>
  <c r="G162" i="21"/>
  <c r="N139" i="16"/>
  <c r="F172" i="15"/>
  <c r="R184" i="20"/>
  <c r="F31" i="15"/>
  <c r="C128"/>
  <c r="P36" i="21"/>
  <c r="D178"/>
  <c r="F32" i="19"/>
  <c r="Q68" i="20"/>
  <c r="Q2" i="21"/>
  <c r="I18" i="9"/>
  <c r="S104" i="16"/>
  <c r="C103" i="10"/>
  <c r="B38" i="18"/>
  <c r="Q22" i="22"/>
  <c r="L157" i="8"/>
  <c r="T144" i="19"/>
  <c r="G117" i="20"/>
  <c r="E131" i="18"/>
  <c r="E190" i="20"/>
  <c r="R209" i="17"/>
  <c r="B105" i="15"/>
  <c r="A60" i="22"/>
  <c r="G75" i="10"/>
  <c r="R37" i="18"/>
  <c r="L150" i="21"/>
  <c r="D139"/>
  <c r="Q96" i="9"/>
  <c r="P102" i="18"/>
  <c r="N117"/>
  <c r="M72" i="19"/>
  <c r="G165"/>
  <c r="D199" i="17"/>
  <c r="G110" i="21"/>
  <c r="B61" i="15"/>
  <c r="Q137" i="8"/>
  <c r="B62" i="14"/>
  <c r="T181"/>
  <c r="F201" i="19"/>
  <c r="D120" i="21"/>
  <c r="K65" i="17"/>
  <c r="E31" i="20"/>
  <c r="I202" i="14"/>
  <c r="P47" i="18"/>
  <c r="R5" i="20"/>
  <c r="P183" i="8"/>
  <c r="B187" i="13"/>
  <c r="C57" i="10"/>
  <c r="N182" i="22"/>
  <c r="P94" i="21"/>
  <c r="T95" i="8"/>
  <c r="F98" i="13"/>
  <c r="H45" i="19"/>
  <c r="O70" i="22"/>
  <c r="O126" i="9"/>
  <c r="C150" i="15"/>
  <c r="N46" i="18"/>
  <c r="P115" i="17"/>
  <c r="E153" i="19"/>
  <c r="J46" i="15"/>
  <c r="E71" i="8"/>
  <c r="R190" i="10"/>
  <c r="G11" i="14"/>
  <c r="O101" i="18"/>
  <c r="O121" i="14"/>
  <c r="C20" i="20"/>
  <c r="M60" i="22"/>
  <c r="M137" i="15"/>
  <c r="B30" i="17"/>
  <c r="I65" i="15"/>
  <c r="S106" i="12"/>
  <c r="N82" i="19"/>
  <c r="D170" i="8"/>
  <c r="G209" i="16"/>
  <c r="P170" i="19"/>
  <c r="E82" i="17"/>
  <c r="A58"/>
  <c r="T156" i="15"/>
  <c r="L165" i="14"/>
  <c r="Q90" i="17"/>
  <c r="I59" i="18"/>
  <c r="L42" i="19"/>
  <c r="Q80" i="22"/>
  <c r="I160" i="10"/>
  <c r="E6" i="15"/>
  <c r="T112" i="22"/>
  <c r="J49"/>
  <c r="H15" i="17"/>
  <c r="K169" i="13"/>
  <c r="G201" i="16"/>
  <c r="M86"/>
  <c r="L185" i="8"/>
  <c r="O65" i="16"/>
  <c r="G189" i="14"/>
  <c r="M70" i="17"/>
  <c r="M46" i="19"/>
  <c r="L22" i="9"/>
  <c r="K138" i="12"/>
  <c r="H186" i="8"/>
  <c r="C126" i="9"/>
  <c r="L121" i="19"/>
  <c r="E131" i="21"/>
  <c r="B43" i="9"/>
  <c r="I182" i="17"/>
  <c r="H196" i="18"/>
  <c r="S52" i="21"/>
  <c r="D200" i="14"/>
  <c r="D195" i="13"/>
  <c r="S10" i="15"/>
  <c r="L35" i="9"/>
  <c r="G171" i="15"/>
  <c r="T140" i="18"/>
  <c r="J181" i="10"/>
  <c r="K9" i="22"/>
  <c r="M29" i="19"/>
  <c r="L121" i="14"/>
  <c r="L17" i="21"/>
  <c r="A83"/>
  <c r="T2" i="17"/>
  <c r="T3" i="15"/>
  <c r="M63" i="21"/>
  <c r="A140" i="17"/>
  <c r="R74" i="19"/>
  <c r="E175" i="16"/>
  <c r="E45" i="15"/>
  <c r="P166" i="13"/>
  <c r="W71" i="14"/>
  <c r="F142" i="13"/>
  <c r="O47" i="22"/>
  <c r="L92" i="21"/>
  <c r="C154" i="17"/>
  <c r="B89" i="13"/>
  <c r="A6" i="16"/>
  <c r="I50" i="20"/>
  <c r="I41" i="15"/>
  <c r="G169" i="17"/>
  <c r="I43" i="16"/>
  <c r="H131" i="22"/>
  <c r="A47" i="20"/>
  <c r="F8" i="15"/>
  <c r="B6" i="13"/>
  <c r="N164" i="16"/>
  <c r="O132" i="17"/>
  <c r="J171" i="15"/>
  <c r="N158" i="10"/>
  <c r="N163" i="18"/>
  <c r="I190" i="21"/>
  <c r="F118" i="16"/>
  <c r="I30" i="15"/>
  <c r="L150" i="10"/>
  <c r="T193" i="15"/>
  <c r="L202" i="19"/>
  <c r="L62"/>
  <c r="L15" i="20"/>
  <c r="O194" i="18"/>
  <c r="S102" i="10"/>
  <c r="K56" i="16"/>
  <c r="H151" i="15"/>
  <c r="H51" i="18"/>
  <c r="J106" i="19"/>
  <c r="T188" i="10"/>
  <c r="M9" i="12"/>
  <c r="P168" i="13"/>
  <c r="E181" i="10"/>
  <c r="S194"/>
  <c r="K6" i="14"/>
  <c r="B103" i="10"/>
  <c r="Q195"/>
  <c r="E61" i="13"/>
  <c r="K78" i="12"/>
  <c r="C159" i="18"/>
  <c r="A110" i="8"/>
  <c r="R150" i="10"/>
  <c r="R70" i="12"/>
  <c r="T143"/>
  <c r="L126" i="8"/>
  <c r="S185" i="12"/>
  <c r="I27" i="21"/>
  <c r="K139" i="15"/>
  <c r="M39" i="14"/>
  <c r="K79" i="22"/>
  <c r="D130" i="12"/>
  <c r="J159"/>
  <c r="S117" i="15"/>
  <c r="B192"/>
  <c r="Q22" i="17"/>
  <c r="J56" i="18"/>
  <c r="Q180"/>
  <c r="A103" i="17"/>
  <c r="L125" i="9"/>
  <c r="R144" i="18"/>
  <c r="F161" i="21"/>
  <c r="P69" i="17"/>
  <c r="S114" i="10"/>
  <c r="N63" i="14"/>
  <c r="Q149" i="16"/>
  <c r="E178" i="19"/>
  <c r="E118" i="10"/>
  <c r="G186" i="15"/>
  <c r="D44" i="16"/>
  <c r="P92" i="17"/>
  <c r="I57" i="14"/>
  <c r="G188" i="20"/>
  <c r="G84" i="22"/>
  <c r="G42" i="10"/>
  <c r="S153" i="15"/>
  <c r="G35" i="14"/>
  <c r="P30" i="9"/>
  <c r="Q126" i="18"/>
  <c r="T34"/>
  <c r="L137" i="19"/>
  <c r="H82" i="17"/>
  <c r="K208" i="19"/>
  <c r="E197" i="15"/>
  <c r="R126" i="8"/>
  <c r="L47" i="20"/>
  <c r="O47" i="21"/>
  <c r="B17" i="17"/>
  <c r="J65" i="20"/>
  <c r="L6" i="16"/>
  <c r="R52" i="8"/>
  <c r="N11" i="12"/>
  <c r="J34" i="10"/>
  <c r="I168" i="18"/>
  <c r="O2" i="16"/>
  <c r="N90"/>
  <c r="G57" i="9"/>
  <c r="K196" i="15"/>
  <c r="F199" i="18"/>
  <c r="T74" i="10"/>
  <c r="K178" i="19"/>
  <c r="H134"/>
  <c r="T98" i="12"/>
  <c r="D120" i="8"/>
  <c r="N198" i="13"/>
  <c r="E206" i="9"/>
  <c r="M126" i="10"/>
  <c r="K125" i="17"/>
  <c r="D62" i="12"/>
  <c r="C121" i="17"/>
  <c r="V204" i="14"/>
  <c r="F74" i="18"/>
  <c r="E130" i="21"/>
  <c r="H150" i="16"/>
  <c r="S125" i="9"/>
  <c r="S202" i="19"/>
  <c r="A105" i="20"/>
  <c r="D30" i="13"/>
  <c r="K178" i="22"/>
  <c r="J180" i="17"/>
  <c r="B44" i="22"/>
  <c r="S77" i="17"/>
  <c r="P42" i="20"/>
  <c r="B26" i="18"/>
  <c r="G61" i="16"/>
  <c r="G148" i="15"/>
  <c r="D48" i="13"/>
  <c r="K6" i="16"/>
  <c r="I107" i="18"/>
  <c r="T193" i="14"/>
  <c r="Q54" i="19"/>
  <c r="N115" i="20"/>
  <c r="K105" i="17"/>
  <c r="E165" i="16"/>
  <c r="R209" i="19"/>
  <c r="J88" i="15"/>
  <c r="O169" i="8"/>
  <c r="I182" i="19"/>
  <c r="L201" i="10"/>
  <c r="S83" i="15"/>
  <c r="J73" i="14"/>
  <c r="S54" i="18"/>
  <c r="K149" i="16"/>
  <c r="O204"/>
  <c r="J147" i="10"/>
  <c r="U117" i="14"/>
  <c r="D136" i="18"/>
  <c r="M95" i="13"/>
  <c r="B7" i="12"/>
  <c r="J125" i="13"/>
  <c r="N133" i="14"/>
  <c r="I179" i="20"/>
  <c r="D118" i="19"/>
  <c r="M130" i="16"/>
  <c r="J59" i="12"/>
  <c r="H204" i="21"/>
  <c r="H105" i="15"/>
  <c r="P183" i="16"/>
  <c r="F80" i="20"/>
  <c r="B147" i="12"/>
  <c r="S141" i="16"/>
  <c r="G6" i="15"/>
  <c r="C140" i="19"/>
  <c r="F149" i="9"/>
  <c r="P105" i="17"/>
  <c r="G45" i="10"/>
  <c r="T95" i="14"/>
  <c r="J83" i="18"/>
  <c r="L199" i="20"/>
  <c r="F100" i="13"/>
  <c r="R144" i="10"/>
  <c r="J142" i="8"/>
  <c r="Q44" i="14"/>
  <c r="L136"/>
  <c r="H102" i="20"/>
  <c r="K122" i="14"/>
  <c r="H82" i="21"/>
  <c r="N102" i="14"/>
  <c r="E186" i="10"/>
  <c r="J42" i="16"/>
  <c r="Q48" i="20"/>
  <c r="I24" i="16"/>
  <c r="R85" i="13"/>
  <c r="J8" i="19"/>
  <c r="E99" i="16"/>
  <c r="I190" i="20"/>
  <c r="F199" i="17"/>
  <c r="C182" i="16"/>
  <c r="R105" i="18"/>
  <c r="D53" i="17"/>
  <c r="G208" i="8"/>
  <c r="J99" i="9"/>
  <c r="D171" i="8"/>
  <c r="M200" i="14"/>
  <c r="L186" i="17"/>
  <c r="S50" i="16"/>
  <c r="T59" i="14"/>
  <c r="N150" i="15"/>
  <c r="L51" i="20"/>
  <c r="E90" i="12"/>
  <c r="B11" i="20"/>
  <c r="O170"/>
  <c r="Q160"/>
  <c r="A121" i="13"/>
  <c r="E101" i="20"/>
  <c r="K44" i="14"/>
  <c r="R14" i="9"/>
  <c r="C201" i="20"/>
  <c r="B63" i="19"/>
  <c r="B131" i="18"/>
  <c r="S143"/>
  <c r="C78" i="13"/>
  <c r="T113" i="17"/>
  <c r="K86" i="19"/>
  <c r="K25" i="15"/>
  <c r="G151"/>
  <c r="E46" i="16"/>
  <c r="A2" i="18"/>
  <c r="P186" i="19"/>
  <c r="C149" i="18"/>
  <c r="L35" i="14"/>
  <c r="I111" i="20"/>
  <c r="M109" i="10"/>
  <c r="E74" i="13"/>
  <c r="N121" i="15"/>
  <c r="D169" i="17"/>
  <c r="O7" i="19"/>
  <c r="J108" i="17"/>
  <c r="I92" i="9"/>
  <c r="J185" i="13"/>
  <c r="E190"/>
  <c r="P71" i="21"/>
  <c r="H201" i="16"/>
  <c r="I110" i="9"/>
  <c r="O42" i="14"/>
  <c r="O200" i="17"/>
  <c r="P62" i="19"/>
  <c r="T202" i="10"/>
  <c r="M81" i="19"/>
  <c r="Q86" i="10"/>
  <c r="K50" i="12"/>
  <c r="T12" i="18"/>
  <c r="P149"/>
  <c r="I172" i="19"/>
  <c r="D193" i="21"/>
  <c r="M75" i="14"/>
  <c r="G3" i="16"/>
  <c r="Q41" i="19"/>
  <c r="S113" i="22"/>
  <c r="R78" i="18"/>
  <c r="B139" i="8"/>
  <c r="E180" i="16"/>
  <c r="R82" i="19"/>
  <c r="D148" i="17"/>
  <c r="J189" i="14"/>
  <c r="R131" i="9"/>
  <c r="P22" i="18"/>
  <c r="C161" i="12"/>
  <c r="P96" i="10"/>
  <c r="B207" i="16"/>
  <c r="M46" i="8"/>
  <c r="L202" i="9"/>
  <c r="G151" i="17"/>
  <c r="F30" i="21"/>
  <c r="B138" i="17"/>
  <c r="D118" i="13"/>
  <c r="I89" i="16"/>
  <c r="E145" i="13"/>
  <c r="T160" i="8"/>
  <c r="A19" i="20"/>
  <c r="A106"/>
  <c r="A17"/>
  <c r="B139"/>
  <c r="W8" i="14"/>
  <c r="I129" i="8"/>
  <c r="E45" i="16"/>
  <c r="J163"/>
  <c r="H56" i="17"/>
  <c r="Q206" i="10"/>
  <c r="P207" i="19"/>
  <c r="R54" i="21"/>
  <c r="M93" i="17"/>
  <c r="N74" i="20"/>
  <c r="N154" i="12"/>
  <c r="Q66" i="21"/>
  <c r="R106" i="19"/>
  <c r="G127" i="14"/>
  <c r="H14"/>
  <c r="A68" i="8"/>
  <c r="E135" i="10"/>
  <c r="L8" i="16"/>
  <c r="R139" i="15"/>
  <c r="P41" i="10"/>
  <c r="F190"/>
  <c r="Q58" i="18"/>
  <c r="S74" i="19"/>
  <c r="A160" i="20"/>
  <c r="L73" i="16"/>
  <c r="M144" i="9"/>
  <c r="B22" i="13"/>
  <c r="D118" i="18"/>
  <c r="M34" i="15"/>
  <c r="I96" i="16"/>
  <c r="H23" i="14"/>
  <c r="G103" i="20"/>
  <c r="M47" i="10"/>
  <c r="Q27" i="17"/>
  <c r="I57" i="21"/>
  <c r="B35" i="8"/>
  <c r="M24" i="19"/>
  <c r="L117" i="9"/>
  <c r="N113" i="14"/>
  <c r="A6" i="20"/>
  <c r="N79" i="8"/>
  <c r="H155" i="9"/>
  <c r="G180" i="16"/>
  <c r="M4" i="12"/>
  <c r="T39" i="14"/>
  <c r="T201" i="15"/>
  <c r="K100" i="16"/>
  <c r="D183" i="9"/>
  <c r="T40" i="20"/>
  <c r="D198" i="17"/>
  <c r="I78" i="13"/>
  <c r="G204" i="9"/>
  <c r="R141"/>
  <c r="G177" i="19"/>
  <c r="E70" i="16"/>
  <c r="E66" i="13"/>
  <c r="B129" i="20"/>
  <c r="G49" i="14"/>
  <c r="R35" i="22"/>
  <c r="Q135" i="18"/>
  <c r="O21" i="8"/>
  <c r="H129" i="18"/>
  <c r="H15" i="15"/>
  <c r="N75" i="18"/>
  <c r="J194" i="8"/>
  <c r="V157" i="14"/>
  <c r="R10" i="15"/>
  <c r="K175" i="19"/>
  <c r="D19" i="22"/>
  <c r="C188" i="20"/>
  <c r="K187" i="14"/>
  <c r="J148" i="12"/>
  <c r="Q120" i="20"/>
  <c r="F155" i="21"/>
  <c r="H27" i="17"/>
  <c r="O32" i="8"/>
  <c r="I18" i="10"/>
  <c r="T35" i="15"/>
  <c r="R135" i="12"/>
  <c r="S137" i="13"/>
  <c r="M170" i="22"/>
  <c r="A33" i="8"/>
  <c r="C60" i="17"/>
  <c r="S3" i="18"/>
  <c r="O63" i="16"/>
  <c r="M108" i="10"/>
  <c r="H90"/>
  <c r="S67" i="15"/>
  <c r="F82" i="12"/>
  <c r="F93" i="16"/>
  <c r="I57" i="8"/>
  <c r="J101" i="22"/>
  <c r="A60" i="20"/>
  <c r="I158" i="19"/>
  <c r="N190" i="18"/>
  <c r="T27" i="19"/>
  <c r="O168" i="17"/>
  <c r="C5" i="20"/>
  <c r="O29"/>
  <c r="T192" i="13"/>
  <c r="C31" i="20"/>
  <c r="O23" i="18"/>
  <c r="T151"/>
  <c r="D175" i="10"/>
  <c r="K172" i="18"/>
  <c r="F128" i="16"/>
  <c r="S206" i="10"/>
  <c r="I17" i="18"/>
  <c r="I132" i="17"/>
  <c r="N196" i="9"/>
  <c r="R43" i="22"/>
  <c r="N124" i="12"/>
  <c r="R120" i="20"/>
  <c r="K199" i="14"/>
  <c r="H170" i="19"/>
  <c r="F49" i="17"/>
  <c r="N96" i="21"/>
  <c r="O56" i="10"/>
  <c r="T12" i="16"/>
  <c r="A130" i="9"/>
  <c r="S109" i="20"/>
  <c r="I152"/>
  <c r="B73"/>
  <c r="S161" i="19"/>
  <c r="R123"/>
  <c r="M186" i="20"/>
  <c r="L88" i="9"/>
  <c r="Q175" i="18"/>
  <c r="Q151" i="15"/>
  <c r="N139" i="17"/>
  <c r="B99" i="16"/>
  <c r="D59" i="19"/>
  <c r="D162" i="20"/>
  <c r="G128" i="19"/>
  <c r="T165" i="10"/>
  <c r="T82" i="9"/>
  <c r="U106" i="14"/>
  <c r="H187" i="15"/>
  <c r="I105" i="20"/>
  <c r="A87" i="12"/>
  <c r="O161" i="14"/>
  <c r="B132" i="20"/>
  <c r="A209"/>
  <c r="T125" i="22"/>
  <c r="B52" i="19"/>
  <c r="J71" i="15"/>
  <c r="I189" i="14"/>
  <c r="R46" i="19"/>
  <c r="H96" i="21"/>
  <c r="T79" i="20"/>
  <c r="D33" i="18"/>
  <c r="M167" i="8"/>
  <c r="I16" i="16"/>
  <c r="I101" i="22"/>
  <c r="Q83" i="21"/>
  <c r="G37" i="15"/>
  <c r="M125" i="8"/>
  <c r="K94"/>
  <c r="H12" i="20"/>
  <c r="E14" i="19"/>
  <c r="G71" i="12"/>
  <c r="O92" i="19"/>
  <c r="C100" i="16"/>
  <c r="K110" i="10"/>
  <c r="I78" i="16"/>
  <c r="O71" i="17"/>
  <c r="Q169" i="13"/>
  <c r="F137" i="18"/>
  <c r="D159" i="8"/>
  <c r="H206" i="16"/>
  <c r="F28" i="22"/>
  <c r="K209" i="13"/>
  <c r="L74" i="19"/>
  <c r="I6" i="8"/>
  <c r="K155" i="17"/>
  <c r="L28" i="12"/>
  <c r="B54" i="19"/>
  <c r="J190" i="20"/>
  <c r="C16" i="19"/>
  <c r="T155" i="10"/>
  <c r="R29" i="22"/>
  <c r="O186" i="21"/>
  <c r="J197"/>
  <c r="Q180" i="16"/>
  <c r="G102" i="9"/>
  <c r="J19" i="20"/>
  <c r="C5" i="15"/>
  <c r="O78" i="9"/>
  <c r="M74" i="22"/>
  <c r="S92" i="9"/>
  <c r="C189" i="18"/>
  <c r="S91" i="15"/>
  <c r="S147" i="9"/>
  <c r="L86" i="18"/>
  <c r="I179" i="17"/>
  <c r="P116" i="15"/>
  <c r="E128" i="13"/>
  <c r="F113" i="8"/>
  <c r="M191" i="18"/>
  <c r="I26" i="12"/>
  <c r="T142" i="19"/>
  <c r="D82" i="18"/>
  <c r="N171" i="15"/>
  <c r="G118" i="20"/>
  <c r="N6" i="21"/>
  <c r="G88" i="10"/>
  <c r="I194"/>
  <c r="Q44" i="16"/>
  <c r="E166" i="19"/>
  <c r="S24" i="18"/>
  <c r="Q72" i="19"/>
  <c r="D110" i="17"/>
  <c r="A93"/>
  <c r="H13" i="18"/>
  <c r="I158" i="15"/>
  <c r="B65" i="18"/>
  <c r="R201" i="21"/>
  <c r="E2" i="9"/>
  <c r="E37" i="19"/>
  <c r="H190" i="20"/>
  <c r="C71" i="17"/>
  <c r="S144" i="10"/>
  <c r="T132" i="12"/>
  <c r="T70" i="13"/>
  <c r="D50" i="18"/>
  <c r="A22" i="21"/>
  <c r="B99" i="14"/>
  <c r="T95" i="20"/>
  <c r="V146" i="14"/>
  <c r="N174" i="19"/>
  <c r="O168" i="9"/>
  <c r="O143" i="17"/>
  <c r="T147" i="20"/>
  <c r="T116" i="17"/>
  <c r="A78" i="12"/>
  <c r="G175" i="18"/>
  <c r="I159" i="17"/>
  <c r="J29" i="14"/>
  <c r="E76" i="19"/>
  <c r="B30" i="14"/>
  <c r="B184"/>
  <c r="E75" i="15"/>
  <c r="Q84" i="20"/>
  <c r="D65" i="19"/>
  <c r="D33" i="15"/>
  <c r="J72" i="20"/>
  <c r="D22" i="22"/>
  <c r="G124" i="16"/>
  <c r="C208" i="18"/>
  <c r="R93" i="19"/>
  <c r="G17" i="13"/>
  <c r="M109" i="12"/>
  <c r="D15" i="8"/>
  <c r="O117"/>
  <c r="I136" i="16"/>
  <c r="T169" i="21"/>
  <c r="N83" i="15"/>
  <c r="K22" i="19"/>
  <c r="F7" i="8"/>
  <c r="Q186" i="12"/>
  <c r="E15" i="18"/>
  <c r="P198" i="15"/>
  <c r="M170" i="12"/>
  <c r="F44" i="8"/>
  <c r="B55" i="12"/>
  <c r="G96" i="19"/>
  <c r="D91"/>
  <c r="H204" i="9"/>
  <c r="F172"/>
  <c r="D20" i="12"/>
  <c r="Q21" i="13"/>
  <c r="R67" i="21"/>
  <c r="A110" i="20"/>
  <c r="L152" i="10"/>
  <c r="B43" i="15"/>
  <c r="A166" i="18"/>
  <c r="Q89" i="19"/>
  <c r="F59"/>
  <c r="L53" i="17"/>
  <c r="P141" i="15"/>
  <c r="A141" i="21"/>
  <c r="R31"/>
  <c r="I154" i="8"/>
  <c r="C36" i="19"/>
  <c r="I13" i="15"/>
  <c r="D134" i="16"/>
  <c r="B91" i="20"/>
  <c r="B153" i="19"/>
  <c r="H26" i="13"/>
  <c r="S89" i="20"/>
  <c r="B6" i="15"/>
  <c r="D191" i="13"/>
  <c r="B123" i="10"/>
  <c r="D192" i="15"/>
  <c r="A77" i="8"/>
  <c r="J185" i="9"/>
  <c r="L81" i="17"/>
  <c r="C185" i="20"/>
  <c r="M45" i="18"/>
  <c r="F193" i="20"/>
  <c r="J21" i="15"/>
  <c r="M208" i="19"/>
  <c r="M23" i="12"/>
  <c r="J17" i="19"/>
  <c r="Q55"/>
  <c r="B64" i="22"/>
  <c r="D22" i="20"/>
  <c r="D98" i="8"/>
  <c r="P61" i="22"/>
  <c r="G63" i="19"/>
  <c r="D106" i="9"/>
  <c r="E125" i="10"/>
  <c r="I113" i="21"/>
  <c r="N3" i="16"/>
  <c r="O184" i="20"/>
  <c r="T4" i="22"/>
  <c r="Q160" i="19"/>
  <c r="Q80"/>
  <c r="G157" i="17"/>
  <c r="J174"/>
  <c r="M87" i="21"/>
  <c r="N149" i="19"/>
  <c r="Q29" i="18"/>
  <c r="G98" i="12"/>
  <c r="F179" i="8"/>
  <c r="R75" i="20"/>
  <c r="A135" i="18"/>
  <c r="L199" i="8"/>
  <c r="I32" i="12"/>
  <c r="V147" i="14"/>
  <c r="E103" i="10"/>
  <c r="A99"/>
  <c r="E3" i="17"/>
  <c r="J162" i="18"/>
  <c r="K201" i="14"/>
  <c r="H123" i="12"/>
  <c r="F85" i="22"/>
  <c r="L19"/>
  <c r="A174" i="19"/>
  <c r="Q136" i="22"/>
  <c r="K105" i="12"/>
  <c r="R14" i="17"/>
  <c r="P57"/>
  <c r="I67" i="16"/>
  <c r="N113" i="21"/>
  <c r="T149" i="16"/>
  <c r="B156" i="13"/>
  <c r="N101"/>
  <c r="H21" i="20"/>
  <c r="J183" i="8"/>
  <c r="B132" i="13"/>
  <c r="D200"/>
  <c r="J141" i="17"/>
  <c r="S80" i="22"/>
  <c r="L43" i="20"/>
  <c r="R13" i="18"/>
  <c r="T95" i="13"/>
  <c r="T31" i="21"/>
  <c r="A11" i="17"/>
  <c r="B104" i="8"/>
  <c r="P60" i="16"/>
  <c r="A4" i="20"/>
  <c r="P109" i="21"/>
  <c r="B205" i="17"/>
  <c r="M125"/>
  <c r="O69" i="16"/>
  <c r="G26" i="18"/>
  <c r="R51" i="12"/>
  <c r="O32" i="17"/>
  <c r="H199" i="20"/>
  <c r="C10" i="18"/>
  <c r="I112" i="8"/>
  <c r="I114" i="13"/>
  <c r="J19" i="10"/>
  <c r="P195" i="22"/>
  <c r="S21" i="9"/>
  <c r="A149" i="16"/>
  <c r="R63"/>
  <c r="A10" i="9"/>
  <c r="R106"/>
  <c r="P73" i="10"/>
  <c r="T189" i="8"/>
  <c r="Q138" i="13"/>
  <c r="S94" i="21"/>
  <c r="G25" i="15"/>
  <c r="B106" i="17"/>
  <c r="P150" i="18"/>
  <c r="B175" i="10"/>
  <c r="B124" i="19"/>
  <c r="M164" i="17"/>
  <c r="E86" i="9"/>
  <c r="M165" i="8"/>
  <c r="C105"/>
  <c r="H205" i="12"/>
  <c r="Q179" i="9"/>
  <c r="M89" i="16"/>
  <c r="R115" i="10"/>
  <c r="O192" i="13"/>
  <c r="N77"/>
  <c r="R23" i="12"/>
  <c r="E151" i="18"/>
  <c r="L145" i="9"/>
  <c r="F27" i="19"/>
  <c r="W9" i="14"/>
  <c r="H31" i="17"/>
  <c r="O160" i="14"/>
  <c r="L124" i="19"/>
  <c r="G24" i="9"/>
  <c r="O144" i="20"/>
  <c r="N23" i="16"/>
  <c r="F131" i="13"/>
  <c r="P85" i="17"/>
  <c r="A66" i="19"/>
  <c r="C7" i="20"/>
  <c r="D120" i="19"/>
  <c r="N99" i="12"/>
  <c r="Q33" i="21"/>
  <c r="L73" i="9"/>
  <c r="J175" i="17"/>
  <c r="P84" i="9"/>
  <c r="L183" i="14"/>
  <c r="L74" i="10"/>
  <c r="I38" i="19"/>
  <c r="J49" i="8"/>
  <c r="O157" i="13"/>
  <c r="R174"/>
  <c r="P191" i="18"/>
  <c r="K18" i="17"/>
  <c r="I20" i="8"/>
  <c r="C107"/>
  <c r="R199" i="20"/>
  <c r="E56" i="18"/>
  <c r="M107" i="19"/>
  <c r="G56" i="13"/>
  <c r="L22" i="19"/>
  <c r="H203" i="18"/>
  <c r="E11" i="9"/>
  <c r="U198" i="14"/>
  <c r="P5" i="20"/>
  <c r="E187" i="10"/>
  <c r="O94" i="18"/>
  <c r="R173" i="21"/>
  <c r="F90" i="20"/>
  <c r="E84" i="18"/>
  <c r="L10" i="19"/>
  <c r="K22" i="15"/>
  <c r="J155" i="10"/>
  <c r="I37" i="13"/>
  <c r="P5"/>
  <c r="P161" i="16"/>
  <c r="N144" i="9"/>
  <c r="Q62" i="17"/>
  <c r="P134" i="19"/>
  <c r="E204" i="17"/>
  <c r="N81" i="10"/>
  <c r="I91" i="21"/>
  <c r="Q158" i="14"/>
  <c r="O158" i="17"/>
  <c r="H127" i="9"/>
  <c r="S124" i="19"/>
  <c r="O41" i="21"/>
  <c r="H8" i="15"/>
  <c r="E181" i="18"/>
  <c r="E46" i="21"/>
  <c r="S52" i="20"/>
  <c r="A34" i="16"/>
  <c r="C12" i="18"/>
  <c r="J86" i="13"/>
  <c r="N55" i="10"/>
  <c r="N24" i="18"/>
  <c r="O53" i="10"/>
  <c r="A89" i="18"/>
  <c r="B86" i="16"/>
  <c r="R118" i="21"/>
  <c r="T42" i="20"/>
  <c r="I57" i="17"/>
  <c r="H24" i="12"/>
  <c r="N22" i="15"/>
  <c r="T127" i="13"/>
  <c r="R101" i="14"/>
  <c r="L137" i="8"/>
  <c r="M197" i="16"/>
  <c r="D52"/>
  <c r="H157" i="15"/>
  <c r="K48" i="17"/>
  <c r="U67" i="14"/>
  <c r="K92" i="18"/>
  <c r="K125" i="9"/>
  <c r="D206" i="10"/>
  <c r="Q197" i="12"/>
  <c r="Q115"/>
  <c r="D87" i="19"/>
  <c r="R46" i="15"/>
  <c r="D192" i="13"/>
  <c r="K7" i="15"/>
  <c r="G136" i="22"/>
  <c r="A202" i="19"/>
  <c r="O133" i="18"/>
  <c r="Q203" i="17"/>
  <c r="K82" i="16"/>
  <c r="K71" i="15"/>
  <c r="A36"/>
  <c r="R76" i="9"/>
  <c r="F77" i="12"/>
  <c r="E46" i="19"/>
  <c r="C199" i="13"/>
  <c r="J62" i="10"/>
  <c r="K46" i="8"/>
  <c r="Q141" i="16"/>
  <c r="C166" i="13"/>
  <c r="Q61" i="14"/>
  <c r="O106" i="17"/>
  <c r="B77" i="19"/>
  <c r="P47"/>
  <c r="N22" i="8"/>
  <c r="P24" i="9"/>
  <c r="I4" i="8"/>
  <c r="P20" i="17"/>
  <c r="F4" i="12"/>
  <c r="G114" i="19"/>
  <c r="G78" i="15"/>
  <c r="C204" i="12"/>
  <c r="M138"/>
  <c r="K205" i="16"/>
  <c r="M47" i="12"/>
  <c r="P51" i="10"/>
  <c r="U108" i="14"/>
  <c r="F30" i="19"/>
  <c r="N187" i="20"/>
  <c r="K139" i="13"/>
  <c r="G104" i="18"/>
  <c r="H163" i="21"/>
  <c r="R190" i="17"/>
  <c r="H152" i="16"/>
  <c r="H66" i="9"/>
  <c r="N27" i="17"/>
  <c r="M35" i="22"/>
  <c r="T79" i="17"/>
  <c r="I59" i="16"/>
  <c r="G41" i="15"/>
  <c r="O203" i="18"/>
  <c r="L38" i="13"/>
  <c r="K78" i="17"/>
  <c r="C155" i="19"/>
  <c r="O178" i="21"/>
  <c r="D9" i="19"/>
  <c r="L50" i="8"/>
  <c r="B132" i="16"/>
  <c r="N108" i="10"/>
  <c r="R3" i="15"/>
  <c r="A12" i="18"/>
  <c r="F209" i="21"/>
  <c r="M79" i="15"/>
  <c r="V182" i="14"/>
  <c r="K72" i="16"/>
  <c r="R91"/>
  <c r="Q195" i="12"/>
  <c r="P134" i="17"/>
  <c r="G79" i="19"/>
  <c r="Q194" i="12"/>
  <c r="H162" i="17"/>
  <c r="J192" i="15"/>
  <c r="J180" i="19"/>
  <c r="T101" i="20"/>
  <c r="L65" i="17"/>
  <c r="G173" i="22"/>
  <c r="I10" i="16"/>
  <c r="S132" i="15"/>
  <c r="N71" i="13"/>
  <c r="Q106" i="15"/>
  <c r="R176" i="17"/>
  <c r="O112" i="20"/>
  <c r="O159" i="15"/>
  <c r="H115" i="18"/>
  <c r="F192" i="20"/>
  <c r="N4" i="21"/>
  <c r="B40" i="16"/>
  <c r="N33" i="10"/>
  <c r="Q17" i="20"/>
  <c r="T195" i="9"/>
  <c r="N71" i="14"/>
  <c r="E113" i="13"/>
  <c r="M119" i="18"/>
  <c r="L80" i="19"/>
  <c r="H124" i="8"/>
  <c r="R93" i="17"/>
  <c r="T46" i="15"/>
  <c r="C154" i="18"/>
  <c r="B112" i="16"/>
  <c r="M113" i="13"/>
  <c r="N39"/>
  <c r="K206" i="19"/>
  <c r="M2" i="20"/>
  <c r="C138" i="8"/>
  <c r="I108" i="20"/>
  <c r="G30" i="14"/>
  <c r="E118" i="15"/>
  <c r="I63" i="8"/>
  <c r="H2" i="16"/>
  <c r="E178"/>
  <c r="B196" i="14"/>
  <c r="H68" i="21"/>
  <c r="R12" i="20"/>
  <c r="R49" i="19"/>
  <c r="G53" i="12"/>
  <c r="S58" i="18"/>
  <c r="R207" i="17"/>
  <c r="H44" i="20"/>
  <c r="F47"/>
  <c r="J44"/>
  <c r="M110" i="19"/>
  <c r="K123" i="22"/>
  <c r="N17" i="20"/>
  <c r="D84" i="15"/>
  <c r="H187" i="20"/>
  <c r="R31"/>
  <c r="N49" i="22"/>
  <c r="S189" i="21"/>
  <c r="P43" i="17"/>
  <c r="T93" i="22"/>
  <c r="D35"/>
  <c r="G124" i="13"/>
  <c r="E4" i="17"/>
  <c r="S71" i="21"/>
  <c r="S46" i="22"/>
  <c r="K83" i="12"/>
  <c r="E108" i="10"/>
  <c r="P21" i="20"/>
  <c r="I82" i="19"/>
  <c r="E163" i="16"/>
  <c r="N125" i="20"/>
  <c r="D61" i="17"/>
  <c r="T29" i="10"/>
  <c r="D44" i="22"/>
  <c r="N156" i="18"/>
  <c r="G52" i="22"/>
  <c r="W133" i="14"/>
  <c r="B70" i="18"/>
  <c r="E80" i="15"/>
  <c r="J99" i="17"/>
  <c r="Q69" i="20"/>
  <c r="L99" i="19"/>
  <c r="L49" i="16"/>
  <c r="I77" i="9"/>
  <c r="B80" i="19"/>
  <c r="K8" i="12"/>
  <c r="S35" i="14"/>
  <c r="M17" i="21"/>
  <c r="Q107" i="20"/>
  <c r="A127" i="22"/>
  <c r="N7" i="17"/>
  <c r="C192"/>
  <c r="L171" i="15"/>
  <c r="C62" i="19"/>
  <c r="J96" i="21"/>
  <c r="L28" i="19"/>
  <c r="M208" i="18"/>
  <c r="S37" i="10"/>
  <c r="O15" i="13"/>
  <c r="T63" i="21"/>
  <c r="Q209" i="13"/>
  <c r="D71" i="19"/>
  <c r="J76" i="17"/>
  <c r="M201" i="12"/>
  <c r="I42" i="16"/>
  <c r="R89" i="8"/>
  <c r="F98" i="19"/>
  <c r="Q46" i="10"/>
  <c r="L165" i="20"/>
  <c r="B109" i="19"/>
  <c r="G177" i="14"/>
  <c r="I21" i="17"/>
  <c r="Q141" i="15"/>
  <c r="L175" i="13"/>
  <c r="O60" i="9"/>
  <c r="L30" i="12"/>
  <c r="I12" i="15"/>
  <c r="P195" i="18"/>
  <c r="E161" i="15"/>
  <c r="N110" i="12"/>
  <c r="G56" i="18"/>
  <c r="R143" i="16"/>
  <c r="H66" i="12"/>
  <c r="H194" i="16"/>
  <c r="I11" i="17"/>
  <c r="D26" i="15"/>
  <c r="K103" i="14"/>
  <c r="C135" i="19"/>
  <c r="K83" i="18"/>
  <c r="P55" i="9"/>
  <c r="O169" i="10"/>
  <c r="R65" i="13"/>
  <c r="M12" i="20"/>
  <c r="O15"/>
  <c r="J207" i="18"/>
  <c r="F5" i="16"/>
  <c r="M14" i="22"/>
  <c r="N54" i="8"/>
  <c r="M178" i="17"/>
  <c r="N46" i="22"/>
  <c r="K26"/>
  <c r="F116" i="15"/>
  <c r="O101" i="20"/>
  <c r="I98" i="15"/>
  <c r="N161" i="18"/>
  <c r="K209" i="17"/>
  <c r="G52" i="13"/>
  <c r="S31" i="17"/>
  <c r="E95"/>
  <c r="E136" i="15"/>
  <c r="C10" i="10"/>
  <c r="R68" i="16"/>
  <c r="C37" i="21"/>
  <c r="K139" i="12"/>
  <c r="V191" i="14"/>
  <c r="H82" i="15"/>
  <c r="B99" i="18"/>
  <c r="N89" i="20"/>
  <c r="N61" i="18"/>
  <c r="C115" i="19"/>
  <c r="J181" i="18"/>
  <c r="I72" i="13"/>
  <c r="M129" i="20"/>
  <c r="L153" i="16"/>
  <c r="M158" i="17"/>
  <c r="K72" i="19"/>
  <c r="A57" i="13"/>
  <c r="P76" i="14"/>
  <c r="A76" i="8"/>
  <c r="T41" i="17"/>
  <c r="L207" i="21"/>
  <c r="C195" i="18"/>
  <c r="B3" i="14"/>
  <c r="I145" i="10"/>
  <c r="J18" i="19"/>
  <c r="D110" i="14"/>
  <c r="C2" i="16"/>
  <c r="I198" i="8"/>
  <c r="S166"/>
  <c r="L25" i="14"/>
  <c r="I73" i="10"/>
  <c r="G160" i="15"/>
  <c r="P51"/>
  <c r="K199"/>
  <c r="P193" i="9"/>
  <c r="M111" i="12"/>
  <c r="A196" i="16"/>
  <c r="H133" i="21"/>
  <c r="M183" i="17"/>
  <c r="J29" i="19"/>
  <c r="I25" i="16"/>
  <c r="B161" i="15"/>
  <c r="J74" i="20"/>
  <c r="T202" i="8"/>
  <c r="N93" i="22"/>
  <c r="C103" i="15"/>
  <c r="Q130" i="13"/>
  <c r="T189" i="16"/>
  <c r="J61" i="14"/>
  <c r="A152" i="8"/>
  <c r="C207" i="13"/>
  <c r="N145" i="14"/>
  <c r="M55" i="17"/>
  <c r="C23"/>
  <c r="A50" i="8"/>
  <c r="J134" i="14"/>
  <c r="F157" i="18"/>
  <c r="K183" i="8"/>
  <c r="G122" i="13"/>
  <c r="K25" i="20"/>
  <c r="L14" i="12"/>
  <c r="I3" i="20"/>
  <c r="K140" i="17"/>
  <c r="R26" i="10"/>
  <c r="D114" i="18"/>
  <c r="J96" i="13"/>
  <c r="K186" i="12"/>
  <c r="Q114" i="16"/>
  <c r="I208" i="18"/>
  <c r="Q73" i="15"/>
  <c r="O67" i="10"/>
  <c r="J31" i="13"/>
  <c r="H4"/>
  <c r="F162" i="12"/>
  <c r="T43" i="10"/>
  <c r="I205" i="17"/>
  <c r="K203" i="19"/>
  <c r="B209"/>
  <c r="S144"/>
  <c r="R71" i="18"/>
  <c r="A169" i="21"/>
  <c r="T174" i="13"/>
  <c r="E96" i="21"/>
  <c r="G182"/>
  <c r="K104" i="18"/>
  <c r="R49" i="16"/>
  <c r="L52" i="18"/>
  <c r="R192" i="16"/>
  <c r="M27" i="9"/>
  <c r="S20" i="13"/>
  <c r="I126" i="18"/>
  <c r="N5"/>
  <c r="H145" i="9"/>
  <c r="Q131" i="19"/>
  <c r="R23" i="20"/>
  <c r="B57" i="9"/>
  <c r="E28" i="16"/>
  <c r="O80" i="13"/>
  <c r="L133" i="14"/>
  <c r="N151" i="9"/>
  <c r="S77" i="18"/>
  <c r="G77" i="9"/>
  <c r="A58" i="12"/>
  <c r="S98"/>
  <c r="L78"/>
  <c r="L154" i="19"/>
  <c r="I129" i="13"/>
  <c r="D114" i="16"/>
  <c r="C195" i="8"/>
  <c r="L82" i="13"/>
  <c r="S157" i="18"/>
  <c r="L96" i="15"/>
  <c r="I86" i="21"/>
  <c r="U59" i="14"/>
  <c r="C184" i="18"/>
  <c r="Q42" i="21"/>
  <c r="T105"/>
  <c r="T208" i="14"/>
  <c r="F185" i="21"/>
  <c r="H192" i="18"/>
  <c r="P146" i="8"/>
  <c r="I83" i="18"/>
  <c r="H95" i="8"/>
  <c r="D148" i="16"/>
  <c r="D168" i="8"/>
  <c r="H176" i="16"/>
  <c r="L148"/>
  <c r="M34" i="17"/>
  <c r="R89"/>
  <c r="P14" i="18"/>
  <c r="E162" i="20"/>
  <c r="F111" i="18"/>
  <c r="A204"/>
  <c r="E17" i="22"/>
  <c r="D185" i="17"/>
  <c r="R26" i="16"/>
  <c r="C91" i="13"/>
  <c r="B60" i="17"/>
  <c r="F170" i="9"/>
  <c r="K77" i="19"/>
  <c r="Q170" i="16"/>
  <c r="O101" i="10"/>
  <c r="T181" i="19"/>
  <c r="S36" i="18"/>
  <c r="J59" i="16"/>
  <c r="E135" i="21"/>
  <c r="I138" i="20"/>
  <c r="H60" i="9"/>
  <c r="C122" i="19"/>
  <c r="O118"/>
  <c r="C138" i="18"/>
  <c r="K170" i="20"/>
  <c r="G39" i="12"/>
  <c r="I105" i="9"/>
  <c r="Q63" i="13"/>
  <c r="F12" i="20"/>
  <c r="E135" i="9"/>
  <c r="S4" i="20"/>
  <c r="N25" i="16"/>
  <c r="E25" i="20"/>
  <c r="J203" i="18"/>
  <c r="G194"/>
  <c r="Q176" i="20"/>
  <c r="A119" i="19"/>
  <c r="H108" i="8"/>
  <c r="J95" i="22"/>
  <c r="R166" i="9"/>
  <c r="A47" i="21"/>
  <c r="R117" i="19"/>
  <c r="G18"/>
  <c r="G40" i="9"/>
  <c r="A56" i="19"/>
  <c r="E63" i="12"/>
  <c r="T88" i="15"/>
  <c r="K144" i="21"/>
  <c r="B92" i="19"/>
  <c r="P139" i="15"/>
  <c r="F51" i="21"/>
  <c r="K163" i="16"/>
  <c r="S109" i="18"/>
  <c r="D2" i="12"/>
  <c r="L198" i="10"/>
  <c r="T31" i="14"/>
  <c r="C44" i="20"/>
  <c r="K51" i="12"/>
  <c r="B106" i="14"/>
  <c r="E174" i="12"/>
  <c r="S3" i="9"/>
  <c r="Q163" i="15"/>
  <c r="S67" i="13"/>
  <c r="H135" i="16"/>
  <c r="N40" i="9"/>
  <c r="J49" i="17"/>
  <c r="C9" i="10"/>
  <c r="N79" i="16"/>
  <c r="N201" i="14"/>
  <c r="J158" i="15"/>
  <c r="G124"/>
  <c r="M109"/>
  <c r="P147" i="20"/>
  <c r="K37" i="9"/>
  <c r="B11" i="10"/>
  <c r="Q50" i="8"/>
  <c r="S68" i="13"/>
  <c r="S187" i="10"/>
  <c r="S38" i="18"/>
  <c r="I172"/>
  <c r="S196" i="9"/>
  <c r="P4" i="21"/>
  <c r="F204"/>
  <c r="Q76" i="8"/>
  <c r="A48" i="20"/>
  <c r="I120" i="21"/>
  <c r="C91" i="22"/>
  <c r="S168" i="17"/>
  <c r="R22" i="20"/>
  <c r="C13" i="18"/>
  <c r="H113"/>
  <c r="B40" i="22"/>
  <c r="D82" i="17"/>
  <c r="M44" i="19"/>
  <c r="K199" i="9"/>
  <c r="A46" i="16"/>
  <c r="K44" i="15"/>
  <c r="J84"/>
  <c r="L204" i="9"/>
  <c r="M144" i="13"/>
  <c r="K36" i="19"/>
  <c r="A24"/>
  <c r="T94" i="16"/>
  <c r="F23" i="18"/>
  <c r="P9" i="21"/>
  <c r="J110" i="19"/>
  <c r="R85" i="10"/>
  <c r="P165" i="16"/>
  <c r="B5" i="15"/>
  <c r="S197" i="16"/>
  <c r="J9" i="17"/>
  <c r="H2"/>
  <c r="J93" i="16"/>
  <c r="D119" i="18"/>
  <c r="H169" i="12"/>
  <c r="A114" i="21"/>
  <c r="Q3" i="12"/>
  <c r="E102" i="19"/>
  <c r="S199" i="20"/>
  <c r="A47" i="18"/>
  <c r="S171" i="15"/>
  <c r="P185" i="16"/>
  <c r="B115" i="20"/>
  <c r="O29" i="21"/>
  <c r="M53" i="13"/>
  <c r="D29" i="12"/>
  <c r="R177" i="15"/>
  <c r="H78" i="16"/>
  <c r="T28" i="17"/>
  <c r="C75" i="12"/>
  <c r="B81" i="16"/>
  <c r="I30" i="14"/>
  <c r="J35" i="15"/>
  <c r="D191"/>
  <c r="D98" i="18"/>
  <c r="E149" i="16"/>
  <c r="B115" i="21"/>
  <c r="K116" i="17"/>
  <c r="E65" i="20"/>
  <c r="O75" i="17"/>
  <c r="C125" i="9"/>
  <c r="O157" i="14"/>
  <c r="E35" i="18"/>
  <c r="L52" i="17"/>
  <c r="Q140" i="13"/>
  <c r="F23" i="19"/>
  <c r="O182" i="20"/>
  <c r="F23" i="15"/>
  <c r="O85" i="19"/>
  <c r="O143" i="18"/>
  <c r="R193" i="19"/>
  <c r="K103" i="15"/>
  <c r="A3" i="17"/>
  <c r="J145" i="14"/>
  <c r="D132" i="19"/>
  <c r="P55" i="18"/>
  <c r="L172" i="12"/>
  <c r="S70" i="17"/>
  <c r="E176" i="20"/>
  <c r="R58" i="21"/>
  <c r="K43" i="13"/>
  <c r="I96" i="12"/>
  <c r="A85" i="16"/>
  <c r="F49" i="20"/>
  <c r="L172" i="10"/>
  <c r="P27" i="13"/>
  <c r="H123" i="19"/>
  <c r="P12" i="22"/>
  <c r="F45" i="17"/>
  <c r="F127" i="10"/>
  <c r="D45" i="21"/>
  <c r="Q166" i="18"/>
  <c r="J78" i="21"/>
  <c r="K88" i="17"/>
  <c r="P21" i="18"/>
  <c r="F62" i="20"/>
  <c r="K11" i="15"/>
  <c r="H187" i="14"/>
  <c r="O191" i="16"/>
  <c r="R195" i="18"/>
  <c r="R150" i="17"/>
  <c r="G21" i="20"/>
  <c r="Q112" i="18"/>
  <c r="A144" i="15"/>
  <c r="E23" i="10"/>
  <c r="G138" i="21"/>
  <c r="C103" i="14"/>
  <c r="G134" i="22"/>
  <c r="D74" i="12"/>
  <c r="A115" i="20"/>
  <c r="J188" i="9"/>
  <c r="G46"/>
  <c r="D64" i="18"/>
  <c r="G90" i="8"/>
  <c r="H43" i="16"/>
  <c r="R194" i="10"/>
  <c r="G39" i="17"/>
  <c r="G207" i="18"/>
  <c r="L191" i="16"/>
  <c r="D98" i="21"/>
  <c r="P31"/>
  <c r="N39" i="14"/>
  <c r="P98" i="20"/>
  <c r="M152" i="18"/>
  <c r="M88" i="14"/>
  <c r="G200" i="16"/>
  <c r="K189" i="20"/>
  <c r="H195" i="8"/>
  <c r="P28" i="18"/>
  <c r="I145" i="16"/>
  <c r="R190" i="8"/>
  <c r="A21" i="19"/>
  <c r="H156"/>
  <c r="G113" i="10"/>
  <c r="I57" i="15"/>
  <c r="R102" i="18"/>
  <c r="E58" i="20"/>
  <c r="C59" i="15"/>
  <c r="I185" i="20"/>
  <c r="R203" i="10"/>
  <c r="K37" i="8"/>
  <c r="N96" i="17"/>
  <c r="A64" i="13"/>
  <c r="F91" i="8"/>
  <c r="T155" i="15"/>
  <c r="P188" i="12"/>
  <c r="N105" i="21"/>
  <c r="F189" i="16"/>
  <c r="G128" i="21"/>
  <c r="A188" i="8"/>
  <c r="C153" i="9"/>
  <c r="Q113" i="17"/>
  <c r="P146" i="10"/>
  <c r="A117" i="17"/>
  <c r="K184" i="15"/>
  <c r="K153" i="21"/>
  <c r="J140" i="9"/>
  <c r="K177" i="16"/>
  <c r="A136" i="12"/>
  <c r="K148" i="18"/>
  <c r="O199" i="12"/>
  <c r="I178" i="20"/>
  <c r="I77" i="17"/>
  <c r="L91" i="18"/>
  <c r="A125" i="15"/>
  <c r="I146" i="18"/>
  <c r="P56" i="9"/>
  <c r="O130" i="19"/>
  <c r="G108" i="21"/>
  <c r="F165"/>
  <c r="K93" i="20"/>
  <c r="G165" i="15"/>
  <c r="B132" i="10"/>
  <c r="S45" i="12"/>
  <c r="C130" i="10"/>
  <c r="H94" i="17"/>
  <c r="E10" i="21"/>
  <c r="P198" i="13"/>
  <c r="N183" i="20"/>
  <c r="J142" i="18"/>
  <c r="I163" i="19"/>
  <c r="B21" i="10"/>
  <c r="P18" i="17"/>
  <c r="A134" i="19"/>
  <c r="J3" i="20"/>
  <c r="A99" i="19"/>
  <c r="P58" i="8"/>
  <c r="M90" i="14"/>
  <c r="S111" i="18"/>
  <c r="P119"/>
  <c r="J32" i="13"/>
  <c r="B189" i="20"/>
  <c r="S24" i="21"/>
  <c r="O152" i="14"/>
  <c r="C68" i="18"/>
  <c r="G32" i="17"/>
  <c r="K92" i="21"/>
  <c r="E150" i="20"/>
  <c r="K59" i="17"/>
  <c r="R112"/>
  <c r="P120"/>
  <c r="P75" i="8"/>
  <c r="I29" i="19"/>
  <c r="P45" i="14"/>
  <c r="B143" i="20"/>
  <c r="C22" i="21"/>
  <c r="L195" i="15"/>
  <c r="G141"/>
  <c r="E90" i="10"/>
  <c r="E115" i="19"/>
  <c r="B154" i="22"/>
  <c r="P138" i="14"/>
  <c r="Q64" i="21"/>
  <c r="O2" i="20"/>
  <c r="H52" i="14"/>
  <c r="F30" i="16"/>
  <c r="A176" i="8"/>
  <c r="M100" i="13"/>
  <c r="F13" i="10"/>
  <c r="H156" i="21"/>
  <c r="Q49" i="10"/>
  <c r="I121" i="15"/>
  <c r="R26" i="19"/>
  <c r="T158" i="15"/>
  <c r="J30" i="10"/>
  <c r="I190" i="17"/>
  <c r="M158" i="18"/>
  <c r="T165" i="17"/>
  <c r="O127"/>
  <c r="E106" i="16"/>
  <c r="D10" i="14"/>
  <c r="L41" i="19"/>
  <c r="P104" i="10"/>
  <c r="A84" i="13"/>
  <c r="R127" i="18"/>
  <c r="F26" i="10"/>
  <c r="M200" i="20"/>
  <c r="N170" i="18"/>
  <c r="S181" i="16"/>
  <c r="N50" i="17"/>
  <c r="L103"/>
  <c r="L14" i="22"/>
  <c r="D54" i="16"/>
  <c r="Q40" i="15"/>
  <c r="F118" i="20"/>
  <c r="D160"/>
  <c r="Q197"/>
  <c r="I11" i="21"/>
  <c r="G170" i="19"/>
  <c r="P7" i="14"/>
  <c r="S48" i="16"/>
  <c r="Q51" i="21"/>
  <c r="E174" i="20"/>
  <c r="N61" i="17"/>
  <c r="V126" i="14"/>
  <c r="S69" i="21"/>
  <c r="E62" i="20"/>
  <c r="F158" i="13"/>
  <c r="D5" i="20"/>
  <c r="L118" i="16"/>
  <c r="L71" i="19"/>
  <c r="G38" i="20"/>
  <c r="K122" i="19"/>
  <c r="B61" i="18"/>
  <c r="P73" i="17"/>
  <c r="H193" i="12"/>
  <c r="A119" i="21"/>
  <c r="G97" i="8"/>
  <c r="H5" i="17"/>
  <c r="E107"/>
  <c r="J118" i="20"/>
  <c r="M77"/>
  <c r="N128" i="19"/>
  <c r="J36"/>
  <c r="D181" i="20"/>
  <c r="G196" i="18"/>
  <c r="J176" i="15"/>
  <c r="R32" i="9"/>
  <c r="P63" i="14"/>
  <c r="C186" i="12"/>
  <c r="T208" i="8"/>
  <c r="A36" i="17"/>
  <c r="D207" i="19"/>
  <c r="R112" i="8"/>
  <c r="G134" i="15"/>
  <c r="M11" i="19"/>
  <c r="A118"/>
  <c r="J183" i="16"/>
  <c r="Q72" i="21"/>
  <c r="R132" i="16"/>
  <c r="S52" i="22"/>
  <c r="D188" i="10"/>
  <c r="O179" i="13"/>
  <c r="F87" i="17"/>
  <c r="K2" i="18"/>
  <c r="D90" i="20"/>
  <c r="M50" i="9"/>
  <c r="S104" i="13"/>
  <c r="L112" i="14"/>
  <c r="K62"/>
  <c r="D196" i="17"/>
  <c r="P25"/>
  <c r="H199" i="16"/>
  <c r="C182" i="19"/>
  <c r="P7" i="13"/>
  <c r="O54" i="18"/>
  <c r="I29" i="21"/>
  <c r="G92" i="20"/>
  <c r="B99" i="17"/>
  <c r="D94" i="20"/>
  <c r="D2" i="18"/>
  <c r="H35" i="21"/>
  <c r="L189" i="14"/>
  <c r="R25" i="10"/>
  <c r="C120" i="13"/>
  <c r="I24"/>
  <c r="K112" i="17"/>
  <c r="B7" i="10"/>
  <c r="N48" i="9"/>
  <c r="P64" i="13"/>
  <c r="T62" i="21"/>
  <c r="O109" i="17"/>
  <c r="P42" i="13"/>
  <c r="K161" i="17"/>
  <c r="T90" i="15"/>
  <c r="E110" i="8"/>
  <c r="E162" i="15"/>
  <c r="F136" i="16"/>
  <c r="R86" i="12"/>
  <c r="M78" i="9"/>
  <c r="N124" i="19"/>
  <c r="R62" i="10"/>
  <c r="J52" i="18"/>
  <c r="Q139" i="13"/>
  <c r="P122" i="18"/>
  <c r="D53" i="16"/>
  <c r="O148"/>
  <c r="F177" i="13"/>
  <c r="L197" i="18"/>
  <c r="H118"/>
  <c r="C137" i="16"/>
  <c r="B135" i="19"/>
  <c r="H77" i="8"/>
  <c r="T110" i="10"/>
  <c r="R188" i="14"/>
  <c r="K144" i="10"/>
  <c r="I181" i="16"/>
  <c r="D111" i="19"/>
  <c r="F199"/>
  <c r="Q181" i="8"/>
  <c r="B74" i="16"/>
  <c r="E58" i="9"/>
  <c r="I42" i="14"/>
  <c r="F115" i="8"/>
  <c r="D25" i="19"/>
  <c r="P6" i="8"/>
  <c r="M42" i="13"/>
  <c r="B74" i="12"/>
  <c r="S136" i="18"/>
  <c r="C122" i="9"/>
  <c r="R139" i="20"/>
  <c r="S99" i="16"/>
  <c r="B76" i="18"/>
  <c r="N52" i="10"/>
  <c r="S45"/>
  <c r="P195" i="13"/>
  <c r="C133" i="17"/>
  <c r="S29"/>
  <c r="T168" i="19"/>
  <c r="E153" i="13"/>
  <c r="O20" i="19"/>
  <c r="D106" i="12"/>
  <c r="E116" i="21"/>
  <c r="F158" i="19"/>
  <c r="M61" i="9"/>
  <c r="E33" i="18"/>
  <c r="N39"/>
  <c r="I44" i="14"/>
  <c r="H124" i="18"/>
  <c r="I151"/>
  <c r="B147" i="9"/>
  <c r="F25" i="13"/>
  <c r="K104" i="20"/>
  <c r="K57"/>
  <c r="E143" i="22"/>
  <c r="N133" i="10"/>
  <c r="Q128" i="14"/>
  <c r="K157"/>
  <c r="Q63" i="16"/>
  <c r="K113" i="14"/>
  <c r="A42" i="15"/>
  <c r="E92" i="8"/>
  <c r="J8" i="18"/>
  <c r="T14" i="22"/>
  <c r="F178" i="12"/>
  <c r="I34" i="15"/>
  <c r="J180" i="20"/>
  <c r="J19" i="19"/>
  <c r="H97" i="17"/>
  <c r="Q136" i="20"/>
  <c r="G5" i="10"/>
  <c r="J173" i="15"/>
  <c r="Q56" i="10"/>
  <c r="L64" i="21"/>
  <c r="P36" i="12"/>
  <c r="L36" i="18"/>
  <c r="D155" i="21"/>
  <c r="H25" i="19"/>
  <c r="M90" i="13"/>
  <c r="B42" i="14"/>
  <c r="O184" i="12"/>
  <c r="B35" i="10"/>
  <c r="B60" i="12"/>
  <c r="A78" i="9"/>
  <c r="E73" i="17"/>
  <c r="C47" i="21"/>
  <c r="A198" i="10"/>
  <c r="I153" i="15"/>
  <c r="F71" i="21"/>
  <c r="F186" i="18"/>
  <c r="H175" i="17"/>
  <c r="N180" i="18"/>
  <c r="J113"/>
  <c r="C172" i="17"/>
  <c r="D53" i="18"/>
  <c r="E54" i="15"/>
  <c r="O28" i="8"/>
  <c r="L55" i="12"/>
  <c r="N180"/>
  <c r="T135" i="22"/>
  <c r="H108" i="19"/>
  <c r="H65" i="18"/>
  <c r="B85" i="12"/>
  <c r="M55" i="18"/>
  <c r="K192" i="15"/>
  <c r="F193" i="18"/>
  <c r="K206" i="21"/>
  <c r="V133" i="14"/>
  <c r="O77" i="20"/>
  <c r="V176" i="14"/>
  <c r="T112" i="18"/>
  <c r="D182" i="19"/>
  <c r="L181" i="17"/>
  <c r="B123" i="13"/>
  <c r="N56" i="22"/>
  <c r="S153" i="12"/>
  <c r="C61" i="20"/>
  <c r="E138" i="17"/>
  <c r="M53" i="18"/>
  <c r="H29" i="15"/>
  <c r="J201" i="20"/>
  <c r="H170" i="16"/>
  <c r="L126" i="14"/>
  <c r="P96" i="19"/>
  <c r="J169"/>
  <c r="Q189" i="18"/>
  <c r="S91"/>
  <c r="P163" i="10"/>
  <c r="C91" i="17"/>
  <c r="T157" i="8"/>
  <c r="M36" i="10"/>
  <c r="A166" i="8"/>
  <c r="S31" i="16"/>
  <c r="M191" i="14"/>
  <c r="R55"/>
  <c r="P131" i="18"/>
  <c r="Q18" i="14"/>
  <c r="J22" i="20"/>
  <c r="Q87" i="13"/>
  <c r="N51" i="18"/>
  <c r="M95" i="20"/>
  <c r="R31" i="17"/>
  <c r="N107" i="9"/>
  <c r="O93" i="20"/>
  <c r="K67" i="17"/>
  <c r="Q167" i="9"/>
  <c r="F196" i="13"/>
  <c r="J206" i="16"/>
  <c r="P49" i="19"/>
  <c r="K127" i="18"/>
  <c r="N190" i="12"/>
  <c r="K192" i="19"/>
  <c r="N30" i="12"/>
  <c r="E122" i="17"/>
  <c r="T104" i="12"/>
  <c r="R161" i="15"/>
  <c r="L176" i="9"/>
  <c r="C89" i="8"/>
  <c r="J136" i="16"/>
  <c r="M6" i="10"/>
  <c r="B85" i="21"/>
  <c r="D182" i="16"/>
  <c r="A105" i="9"/>
  <c r="Q190"/>
  <c r="B25" i="19"/>
  <c r="C121" i="12"/>
  <c r="N18" i="9"/>
  <c r="R108" i="20"/>
  <c r="Q115" i="14"/>
  <c r="J10"/>
  <c r="S8" i="20"/>
  <c r="L39" i="18"/>
  <c r="O91" i="16"/>
  <c r="N186" i="20"/>
  <c r="B50" i="18"/>
  <c r="E23" i="19"/>
  <c r="C110" i="17"/>
  <c r="B162"/>
  <c r="N143" i="20"/>
  <c r="N94"/>
  <c r="D109" i="21"/>
  <c r="N131" i="14"/>
  <c r="T60" i="18"/>
  <c r="Q191" i="13"/>
  <c r="Q131"/>
  <c r="P166" i="12"/>
  <c r="P17" i="14"/>
  <c r="J22" i="18"/>
  <c r="J13" i="20"/>
  <c r="G179" i="17"/>
  <c r="J120" i="18"/>
  <c r="G205" i="13"/>
  <c r="M13" i="20"/>
  <c r="G34" i="15"/>
  <c r="O152" i="20"/>
  <c r="D80" i="9"/>
  <c r="P99" i="8"/>
  <c r="D90" i="17"/>
  <c r="Q67" i="20"/>
  <c r="S146"/>
  <c r="I172" i="12"/>
  <c r="O71" i="18"/>
  <c r="K32"/>
  <c r="P32" i="16"/>
  <c r="A25" i="12"/>
  <c r="S59" i="22"/>
  <c r="T94" i="20"/>
  <c r="O62" i="15"/>
  <c r="P151" i="19"/>
  <c r="T90" i="20"/>
  <c r="E109" i="19"/>
  <c r="K83" i="17"/>
  <c r="E96" i="18"/>
  <c r="R151" i="19"/>
  <c r="F63"/>
  <c r="M79" i="22"/>
  <c r="H57" i="19"/>
  <c r="Q119" i="14"/>
  <c r="K165" i="19"/>
  <c r="R125" i="21"/>
  <c r="P8" i="17"/>
  <c r="H143" i="18"/>
  <c r="B168" i="20"/>
  <c r="D72" i="15"/>
  <c r="M51" i="8"/>
  <c r="J92" i="22"/>
  <c r="T103" i="20"/>
  <c r="S23" i="22"/>
  <c r="G6" i="19"/>
  <c r="C183" i="20"/>
  <c r="L10" i="9"/>
  <c r="O88" i="18"/>
  <c r="R38" i="15"/>
  <c r="S57" i="10"/>
  <c r="S167" i="12"/>
  <c r="N161" i="20"/>
  <c r="G94" i="18"/>
  <c r="K20"/>
  <c r="J121" i="19"/>
  <c r="O34"/>
  <c r="H67" i="20"/>
  <c r="S109" i="21"/>
  <c r="N200" i="17"/>
  <c r="A83" i="22"/>
  <c r="E166" i="18"/>
  <c r="F158"/>
  <c r="F32" i="9"/>
  <c r="D29" i="15"/>
  <c r="K207" i="19"/>
  <c r="Q14" i="8"/>
  <c r="P165" i="9"/>
  <c r="L199" i="22"/>
  <c r="P202" i="12"/>
  <c r="C39" i="18"/>
  <c r="S123" i="21"/>
  <c r="M58" i="19"/>
  <c r="H66" i="15"/>
  <c r="C77" i="21"/>
  <c r="S70" i="12"/>
  <c r="K86" i="18"/>
  <c r="R83" i="20"/>
  <c r="H99" i="15"/>
  <c r="B38" i="19"/>
  <c r="W94" i="14"/>
  <c r="J33"/>
  <c r="Q71" i="9"/>
  <c r="J129" i="8"/>
  <c r="F151" i="21"/>
  <c r="O67"/>
  <c r="P187" i="15"/>
  <c r="K3" i="9"/>
  <c r="E117" i="10"/>
  <c r="R133" i="18"/>
  <c r="E27" i="13"/>
  <c r="I74" i="14"/>
  <c r="O65" i="9"/>
  <c r="P38" i="22"/>
  <c r="A29" i="13"/>
  <c r="S134" i="12"/>
  <c r="D37" i="8"/>
  <c r="D153" i="14"/>
  <c r="N56" i="8"/>
  <c r="N164" i="18"/>
  <c r="F121" i="19"/>
  <c r="C84" i="16"/>
  <c r="J64" i="15"/>
  <c r="P89" i="17"/>
  <c r="F110" i="20"/>
  <c r="J53" i="17"/>
  <c r="E69" i="15"/>
  <c r="M115" i="18"/>
  <c r="M97" i="16"/>
  <c r="E7" i="12"/>
  <c r="N194" i="19"/>
  <c r="M89" i="10"/>
  <c r="P187" i="20"/>
  <c r="B128" i="8"/>
  <c r="C172" i="16"/>
  <c r="R112" i="14"/>
  <c r="L28" i="16"/>
  <c r="P163" i="9"/>
  <c r="I117" i="14"/>
  <c r="J174" i="16"/>
  <c r="U120" i="14"/>
  <c r="B75" i="18"/>
  <c r="C15" i="12"/>
  <c r="Q126" i="20"/>
  <c r="T112" i="16"/>
  <c r="N72" i="14"/>
  <c r="E59" i="15"/>
  <c r="H71" i="18"/>
  <c r="B207"/>
  <c r="B112" i="19"/>
  <c r="J18" i="17"/>
  <c r="F149" i="20"/>
  <c r="Q32" i="21"/>
  <c r="L209" i="20"/>
  <c r="L126" i="13"/>
  <c r="L140" i="22"/>
  <c r="F175" i="16"/>
  <c r="H19" i="21"/>
  <c r="T71" i="17"/>
  <c r="L65" i="16"/>
  <c r="J118" i="22"/>
  <c r="S145" i="20"/>
  <c r="I197" i="19"/>
  <c r="M109" i="20"/>
  <c r="R83" i="15"/>
  <c r="T106" i="19"/>
  <c r="T189"/>
  <c r="B170" i="21"/>
  <c r="I131" i="13"/>
  <c r="K53" i="15"/>
  <c r="H193" i="13"/>
  <c r="L92" i="17"/>
  <c r="I161" i="15"/>
  <c r="C129" i="20"/>
  <c r="G164"/>
  <c r="M162" i="19"/>
  <c r="P125" i="8"/>
  <c r="K3" i="16"/>
  <c r="C52" i="17"/>
  <c r="P111"/>
  <c r="P98" i="18"/>
  <c r="F74" i="10"/>
  <c r="O150" i="17"/>
  <c r="N143" i="22"/>
  <c r="N181" i="10"/>
  <c r="H149" i="14"/>
  <c r="D46" i="17"/>
  <c r="C18" i="15"/>
  <c r="K189" i="13"/>
  <c r="O50" i="15"/>
  <c r="M65" i="20"/>
  <c r="U183" i="14"/>
  <c r="A59" i="19"/>
  <c r="T180" i="20"/>
  <c r="I178" i="10"/>
  <c r="E185" i="9"/>
  <c r="L178" i="13"/>
  <c r="J9"/>
  <c r="S148" i="20"/>
  <c r="H127"/>
  <c r="R130" i="8"/>
  <c r="S164" i="15"/>
  <c r="P68" i="13"/>
  <c r="N17"/>
  <c r="I45" i="12"/>
  <c r="H159" i="9"/>
  <c r="G78" i="14"/>
  <c r="J38" i="18"/>
  <c r="G57" i="17"/>
  <c r="D113" i="10"/>
  <c r="C20"/>
  <c r="F162"/>
  <c r="I11" i="13"/>
  <c r="K208" i="12"/>
  <c r="F24" i="13"/>
  <c r="O81" i="12"/>
  <c r="R49" i="9"/>
  <c r="F116"/>
  <c r="D99" i="12"/>
  <c r="J118" i="21"/>
  <c r="F151" i="17"/>
  <c r="A67" i="13"/>
  <c r="L173" i="16"/>
  <c r="F41" i="18"/>
  <c r="H176" i="9"/>
  <c r="O105" i="12"/>
  <c r="F25" i="21"/>
  <c r="N8" i="20"/>
  <c r="O155"/>
  <c r="N138" i="18"/>
  <c r="K32" i="12"/>
  <c r="K73" i="9"/>
  <c r="M78" i="18"/>
  <c r="K20" i="15"/>
  <c r="M90" i="8"/>
  <c r="C74" i="16"/>
  <c r="E164" i="9"/>
  <c r="N27" i="18"/>
  <c r="A40" i="17"/>
  <c r="K142" i="8"/>
  <c r="D23" i="10"/>
  <c r="E120" i="13"/>
  <c r="P2" i="20"/>
  <c r="Q185" i="14"/>
  <c r="N3" i="15"/>
  <c r="Q108"/>
  <c r="T110" i="16"/>
  <c r="S9" i="17"/>
  <c r="F172" i="21"/>
  <c r="L27" i="20"/>
  <c r="A68" i="10"/>
  <c r="C99" i="13"/>
  <c r="Q86" i="20"/>
  <c r="G79"/>
  <c r="J108" i="15"/>
  <c r="K201" i="18"/>
  <c r="H39" i="16"/>
  <c r="G140" i="8"/>
  <c r="M16" i="14"/>
  <c r="P166" i="17"/>
  <c r="S7" i="19"/>
  <c r="L13" i="17"/>
  <c r="O137" i="16"/>
  <c r="T21" i="22"/>
  <c r="G111" i="18"/>
  <c r="I15" i="20"/>
  <c r="G166" i="17"/>
  <c r="E18" i="16"/>
  <c r="G162" i="18"/>
  <c r="H173" i="10"/>
  <c r="M28" i="12"/>
  <c r="G73" i="18"/>
  <c r="Q58" i="14"/>
  <c r="F65" i="9"/>
  <c r="B90" i="10"/>
  <c r="G110"/>
  <c r="O33" i="9"/>
  <c r="B9" i="21"/>
  <c r="L16" i="19"/>
  <c r="B188" i="20"/>
  <c r="G46" i="8"/>
  <c r="P70" i="19"/>
  <c r="T65" i="8"/>
  <c r="H193" i="10"/>
  <c r="T191" i="18"/>
  <c r="C117"/>
  <c r="Q179" i="20"/>
  <c r="D50" i="21"/>
  <c r="A33" i="19"/>
  <c r="N195" i="18"/>
  <c r="J66"/>
  <c r="E2" i="22"/>
  <c r="H186" i="12"/>
  <c r="E39" i="15"/>
  <c r="N197"/>
  <c r="S106" i="21"/>
  <c r="A133" i="16"/>
  <c r="P90" i="9"/>
  <c r="H89" i="21"/>
  <c r="K88" i="19"/>
  <c r="P11" i="21"/>
  <c r="Q5" i="10"/>
  <c r="D196" i="8"/>
  <c r="F95" i="18"/>
  <c r="C3" i="21"/>
  <c r="N134" i="19"/>
  <c r="B65" i="12"/>
  <c r="R49" i="13"/>
  <c r="B102" i="14"/>
  <c r="P65" i="17"/>
  <c r="H48" i="18"/>
  <c r="K113" i="15"/>
  <c r="H167"/>
  <c r="T107" i="9"/>
  <c r="Q170" i="15"/>
  <c r="L69" i="13"/>
  <c r="R68" i="10"/>
  <c r="C87" i="8"/>
  <c r="L77" i="15"/>
  <c r="J62" i="21"/>
  <c r="N50" i="20"/>
  <c r="O43" i="8"/>
  <c r="G167" i="13"/>
  <c r="R203"/>
  <c r="S39" i="18"/>
  <c r="P188" i="17"/>
  <c r="E26" i="9"/>
  <c r="G27" i="18"/>
  <c r="P10" i="22"/>
  <c r="F181" i="12"/>
  <c r="B206"/>
  <c r="O80" i="9"/>
  <c r="E127" i="12"/>
  <c r="N182" i="8"/>
  <c r="E170" i="10"/>
  <c r="K5"/>
  <c r="P2" i="18"/>
  <c r="L185" i="14"/>
  <c r="L166" i="13"/>
  <c r="E65" i="15"/>
  <c r="M67" i="18"/>
  <c r="M119" i="17"/>
  <c r="T88" i="19"/>
  <c r="G57" i="8"/>
  <c r="B8" i="16"/>
  <c r="E62" i="17"/>
  <c r="F167" i="16"/>
  <c r="S190" i="20"/>
  <c r="K172" i="19"/>
  <c r="M78" i="10"/>
  <c r="A67" i="20"/>
  <c r="Q9" i="22"/>
  <c r="C14" i="19"/>
  <c r="E49" i="21"/>
  <c r="J42" i="19"/>
  <c r="L33"/>
  <c r="R11"/>
  <c r="H30" i="15"/>
  <c r="D32" i="13"/>
  <c r="G121" i="15"/>
  <c r="G180" i="17"/>
  <c r="P203" i="16"/>
  <c r="P94" i="12"/>
  <c r="U142" i="14"/>
  <c r="Q161" i="20"/>
  <c r="S138" i="9"/>
  <c r="Q53" i="12"/>
  <c r="K134" i="13"/>
  <c r="O142" i="15"/>
  <c r="D83" i="12"/>
  <c r="M197" i="10"/>
  <c r="O80" i="18"/>
  <c r="C190" i="16"/>
  <c r="Q145" i="15"/>
  <c r="S109" i="17"/>
  <c r="A178" i="15"/>
  <c r="P15" i="17"/>
  <c r="F205" i="19"/>
  <c r="E57" i="10"/>
  <c r="B128" i="14"/>
  <c r="C139" i="20"/>
  <c r="H20" i="21"/>
  <c r="B36" i="17"/>
  <c r="F104" i="12"/>
  <c r="M157" i="13"/>
  <c r="J91" i="9"/>
  <c r="F184" i="21"/>
  <c r="A12" i="20"/>
  <c r="M41" i="15"/>
  <c r="T77" i="19"/>
  <c r="C81"/>
  <c r="G45"/>
  <c r="R112" i="21"/>
  <c r="I101" i="19"/>
  <c r="K93" i="22"/>
  <c r="A95" i="18"/>
  <c r="R62" i="19"/>
  <c r="K121" i="8"/>
  <c r="G76" i="18"/>
  <c r="I175" i="15"/>
  <c r="N79" i="17"/>
  <c r="G196" i="19"/>
  <c r="O105" i="16"/>
  <c r="K86" i="15"/>
  <c r="D48" i="8"/>
  <c r="G176" i="17"/>
  <c r="K127" i="9"/>
  <c r="D118" i="21"/>
  <c r="A168" i="16"/>
  <c r="D54" i="10"/>
  <c r="F209" i="18"/>
  <c r="T96" i="12"/>
  <c r="A2" i="15"/>
  <c r="N51" i="19"/>
  <c r="C65"/>
  <c r="S181" i="21"/>
  <c r="L155" i="16"/>
  <c r="G23" i="15"/>
  <c r="E201" i="18"/>
  <c r="B164" i="21"/>
  <c r="D71" i="20"/>
  <c r="P36" i="16"/>
  <c r="C114" i="15"/>
  <c r="R30" i="20"/>
  <c r="M188" i="12"/>
  <c r="O191" i="8"/>
  <c r="A145" i="20"/>
  <c r="K70" i="18"/>
  <c r="P113" i="20"/>
  <c r="A36" i="21"/>
  <c r="E45" i="19"/>
  <c r="Q4" i="22"/>
  <c r="T20" i="20"/>
  <c r="N143" i="15"/>
  <c r="F87"/>
  <c r="L75" i="19"/>
  <c r="T153"/>
  <c r="R150"/>
  <c r="H137" i="20"/>
  <c r="F176" i="19"/>
  <c r="Q41" i="14"/>
  <c r="I159" i="10"/>
  <c r="E65" i="8"/>
  <c r="T144" i="14"/>
  <c r="G164" i="18"/>
  <c r="B200" i="10"/>
  <c r="K205" i="15"/>
  <c r="E164" i="12"/>
  <c r="T33" i="19"/>
  <c r="L198" i="20"/>
  <c r="P71" i="13"/>
  <c r="S141" i="10"/>
  <c r="J192" i="16"/>
  <c r="P173" i="13"/>
  <c r="E190" i="19"/>
  <c r="N208" i="17"/>
  <c r="M202" i="12"/>
  <c r="R69" i="14"/>
  <c r="D179" i="17"/>
  <c r="L27" i="10"/>
  <c r="H109" i="14"/>
  <c r="O51" i="15"/>
  <c r="R128" i="19"/>
  <c r="P8" i="8"/>
  <c r="P171" i="9"/>
  <c r="D79" i="8"/>
  <c r="K197" i="18"/>
  <c r="S82" i="13"/>
  <c r="S109" i="12"/>
  <c r="H61" i="9"/>
  <c r="K7" i="17"/>
  <c r="R156" i="22"/>
  <c r="F42" i="15"/>
  <c r="T187" i="9"/>
  <c r="B106" i="8"/>
  <c r="H29" i="20"/>
  <c r="A4" i="16"/>
  <c r="N204" i="10"/>
  <c r="N68" i="12"/>
  <c r="O96" i="21"/>
  <c r="Q45" i="20"/>
  <c r="G206" i="14"/>
  <c r="J197" i="19"/>
  <c r="K155" i="8"/>
  <c r="I187" i="15"/>
  <c r="T57" i="19"/>
  <c r="O75"/>
  <c r="I103" i="13"/>
  <c r="T61" i="15"/>
  <c r="M17"/>
  <c r="L3" i="19"/>
  <c r="F3" i="18"/>
  <c r="O152" i="19"/>
  <c r="H105" i="12"/>
  <c r="G188" i="16"/>
  <c r="J109" i="20"/>
  <c r="M192" i="15"/>
  <c r="F195" i="12"/>
  <c r="G52" i="9"/>
  <c r="F18" i="12"/>
  <c r="N76" i="19"/>
  <c r="A107" i="22"/>
  <c r="G145" i="19"/>
  <c r="K96" i="16"/>
  <c r="F166"/>
  <c r="I137" i="18"/>
  <c r="H11"/>
  <c r="L167" i="9"/>
  <c r="L57" i="10"/>
  <c r="N111" i="20"/>
  <c r="Q188" i="13"/>
  <c r="D109" i="17"/>
  <c r="H194" i="21"/>
  <c r="L168" i="12"/>
  <c r="G22" i="10"/>
  <c r="L132" i="17"/>
  <c r="A29" i="16"/>
  <c r="M182" i="15"/>
  <c r="F161" i="10"/>
  <c r="I47" i="22"/>
  <c r="T158" i="19"/>
  <c r="P21"/>
  <c r="Q2" i="16"/>
  <c r="U42" i="14"/>
  <c r="T15" i="17"/>
  <c r="R208" i="15"/>
  <c r="B25" i="21"/>
  <c r="M127" i="8"/>
  <c r="H123" i="15"/>
  <c r="J138" i="17"/>
  <c r="I114" i="9"/>
  <c r="B33" i="10"/>
  <c r="N47" i="15"/>
  <c r="P151" i="20"/>
  <c r="A176" i="18"/>
  <c r="I119" i="10"/>
  <c r="J73" i="16"/>
  <c r="E26" i="20"/>
  <c r="R205" i="21"/>
  <c r="L117" i="14"/>
  <c r="L67" i="22"/>
  <c r="S147" i="18"/>
  <c r="D74" i="8"/>
  <c r="A146"/>
  <c r="N192" i="15"/>
  <c r="B187" i="9"/>
  <c r="F19" i="16"/>
  <c r="E118" i="20"/>
  <c r="D142" i="17"/>
  <c r="J160" i="18"/>
  <c r="D11" i="20"/>
  <c r="M45" i="16"/>
  <c r="I30"/>
  <c r="J135" i="20"/>
  <c r="R50" i="12"/>
  <c r="M63" i="17"/>
  <c r="A128" i="19"/>
  <c r="M43" i="16"/>
  <c r="J147" i="22"/>
  <c r="W49" i="14"/>
  <c r="Q57" i="15"/>
  <c r="R6" i="20"/>
  <c r="I160" i="18"/>
  <c r="H127" i="15"/>
  <c r="P22" i="10"/>
  <c r="Q119" i="21"/>
  <c r="A58" i="18"/>
  <c r="O202"/>
  <c r="O166" i="19"/>
  <c r="Q151"/>
  <c r="J114" i="10"/>
  <c r="H8" i="13"/>
  <c r="S85" i="17"/>
  <c r="T139" i="20"/>
  <c r="D29"/>
  <c r="Q192" i="10"/>
  <c r="C15" i="21"/>
  <c r="O206" i="8"/>
  <c r="I189" i="20"/>
  <c r="F132" i="13"/>
  <c r="B132" i="21"/>
  <c r="S17" i="20"/>
  <c r="M12" i="15"/>
  <c r="W56" i="14"/>
  <c r="G46" i="22"/>
  <c r="J153" i="21"/>
  <c r="O8" i="15"/>
  <c r="I173" i="14"/>
  <c r="S57" i="15"/>
  <c r="H75" i="17"/>
  <c r="J111" i="20"/>
  <c r="M154" i="19"/>
  <c r="H15" i="21"/>
  <c r="D95" i="14"/>
  <c r="F155" i="9"/>
  <c r="Q8" i="19"/>
  <c r="K140" i="18"/>
  <c r="H37" i="19"/>
  <c r="M191" i="15"/>
  <c r="M32" i="22"/>
  <c r="M124" i="18"/>
  <c r="F60" i="19"/>
  <c r="H202" i="17"/>
  <c r="Q160" i="8"/>
  <c r="I131" i="19"/>
  <c r="N78" i="9"/>
  <c r="W90" i="14"/>
  <c r="M132" i="13"/>
  <c r="R31" i="9"/>
  <c r="E104" i="15"/>
  <c r="Q22" i="16"/>
  <c r="H148" i="8"/>
  <c r="D6" i="20"/>
  <c r="G145" i="13"/>
  <c r="D167" i="8"/>
  <c r="J35" i="19"/>
  <c r="B155" i="10"/>
  <c r="A163" i="19"/>
  <c r="C188" i="12"/>
  <c r="C75" i="21"/>
  <c r="Q71" i="18"/>
  <c r="F191" i="17"/>
  <c r="R194" i="16"/>
  <c r="O80" i="20"/>
  <c r="P15" i="22"/>
  <c r="K182" i="12"/>
  <c r="J199" i="10"/>
  <c r="O33" i="13"/>
  <c r="S115" i="18"/>
  <c r="P104" i="17"/>
  <c r="T46" i="18"/>
  <c r="J32" i="20"/>
  <c r="I192" i="19"/>
  <c r="R53" i="10"/>
  <c r="P178" i="18"/>
  <c r="H50" i="15"/>
  <c r="B204"/>
  <c r="B130"/>
  <c r="R99" i="20"/>
  <c r="D21" i="14"/>
  <c r="I36" i="8"/>
  <c r="F189"/>
  <c r="G209" i="15"/>
  <c r="L95" i="12"/>
  <c r="D51" i="13"/>
  <c r="L8" i="19"/>
  <c r="S150" i="12"/>
  <c r="J11" i="18"/>
  <c r="T136" i="19"/>
  <c r="A148" i="17"/>
  <c r="K140" i="20"/>
  <c r="H209" i="8"/>
  <c r="T29" i="20"/>
  <c r="J96" i="16"/>
  <c r="J165" i="13"/>
  <c r="E175" i="21"/>
  <c r="I26"/>
  <c r="Q76" i="18"/>
  <c r="T207" i="16"/>
  <c r="H178" i="10"/>
  <c r="D14" i="17"/>
  <c r="T102" i="21"/>
  <c r="R43" i="20"/>
  <c r="K81" i="19"/>
  <c r="O38" i="22"/>
  <c r="G24" i="15"/>
  <c r="D136" i="13"/>
  <c r="T109" i="16"/>
  <c r="E128" i="20"/>
  <c r="H165" i="9"/>
  <c r="O157" i="15"/>
  <c r="H113" i="10"/>
  <c r="V125" i="14"/>
  <c r="N145" i="20"/>
  <c r="D24" i="14"/>
  <c r="R153" i="9"/>
  <c r="H104" i="12"/>
  <c r="R74"/>
  <c r="F6" i="8"/>
  <c r="H183" i="14"/>
  <c r="C149" i="16"/>
  <c r="H30"/>
  <c r="K126" i="19"/>
  <c r="N156" i="21"/>
  <c r="E122" i="10"/>
  <c r="C40" i="8"/>
  <c r="L64" i="10"/>
  <c r="K30" i="14"/>
  <c r="K115" i="13"/>
  <c r="B74" i="10"/>
  <c r="C85" i="15"/>
  <c r="R83" i="21"/>
  <c r="C104" i="17"/>
  <c r="K133" i="10"/>
  <c r="S187" i="17"/>
  <c r="S125" i="18"/>
  <c r="L48" i="20"/>
  <c r="D125" i="9"/>
  <c r="H201" i="12"/>
  <c r="L45" i="8"/>
  <c r="L111" i="14"/>
  <c r="M32" i="9"/>
  <c r="S203" i="15"/>
  <c r="D13" i="13"/>
  <c r="G13" i="17"/>
  <c r="A173" i="18"/>
  <c r="M122" i="8"/>
  <c r="D141" i="17"/>
  <c r="G46" i="13"/>
  <c r="N157" i="8"/>
  <c r="C154" i="13"/>
  <c r="E135" i="17"/>
  <c r="A77" i="16"/>
  <c r="D55" i="18"/>
  <c r="A21"/>
  <c r="Q21" i="15"/>
  <c r="C44" i="16"/>
  <c r="N17" i="14"/>
  <c r="C52" i="10"/>
  <c r="P84" i="20"/>
  <c r="I78"/>
  <c r="M39"/>
  <c r="J86" i="18"/>
  <c r="C42" i="16"/>
  <c r="K142" i="12"/>
  <c r="M177" i="21"/>
  <c r="S71" i="18"/>
  <c r="C98" i="16"/>
  <c r="A121" i="21"/>
  <c r="F176" i="13"/>
  <c r="P201"/>
  <c r="F99" i="17"/>
  <c r="H22" i="14"/>
  <c r="I69" i="9"/>
  <c r="B58" i="18"/>
  <c r="R142" i="8"/>
  <c r="T180" i="9"/>
  <c r="G163" i="8"/>
  <c r="C142"/>
  <c r="A40" i="20"/>
  <c r="E113" i="9"/>
  <c r="J48" i="16"/>
  <c r="E200" i="17"/>
  <c r="A46" i="12"/>
  <c r="J105" i="15"/>
  <c r="O88" i="19"/>
  <c r="L190" i="20"/>
  <c r="K38"/>
  <c r="D4" i="8"/>
  <c r="T163" i="20"/>
  <c r="J51" i="15"/>
  <c r="L83"/>
  <c r="D35"/>
  <c r="Q64" i="20"/>
  <c r="R158" i="14"/>
  <c r="S65" i="15"/>
  <c r="H160" i="17"/>
  <c r="C208" i="13"/>
  <c r="J195" i="18"/>
  <c r="R90" i="19"/>
  <c r="B199" i="10"/>
  <c r="T10" i="18"/>
  <c r="F14" i="21"/>
  <c r="E44" i="17"/>
  <c r="A23" i="16"/>
  <c r="R125"/>
  <c r="A123" i="20"/>
  <c r="T3" i="13"/>
  <c r="O2" i="9"/>
  <c r="K195" i="19"/>
  <c r="Q66" i="18"/>
  <c r="R56" i="9"/>
  <c r="M6" i="22"/>
  <c r="N66" i="18"/>
  <c r="G116"/>
  <c r="O154" i="20"/>
  <c r="G181"/>
  <c r="T179" i="19"/>
  <c r="A113" i="9"/>
  <c r="H68" i="19"/>
  <c r="J185" i="21"/>
  <c r="B198" i="12"/>
  <c r="F117" i="21"/>
  <c r="L50"/>
  <c r="G120" i="20"/>
  <c r="Q13" i="21"/>
  <c r="O101" i="8"/>
  <c r="E93" i="16"/>
  <c r="K5" i="21"/>
  <c r="T100" i="9"/>
  <c r="R21" i="8"/>
  <c r="Q4" i="15"/>
  <c r="I170" i="10"/>
  <c r="J202" i="16"/>
  <c r="L94" i="13"/>
  <c r="O195" i="10"/>
  <c r="F156" i="9"/>
  <c r="K55" i="14"/>
  <c r="H125" i="18"/>
  <c r="F19" i="22"/>
  <c r="K151" i="16"/>
  <c r="K38" i="13"/>
  <c r="K98" i="17"/>
  <c r="P185" i="20"/>
  <c r="P24" i="19"/>
  <c r="L89" i="14"/>
  <c r="C71" i="19"/>
  <c r="K204" i="9"/>
  <c r="I112" i="18"/>
  <c r="C160" i="20"/>
  <c r="N62" i="21"/>
  <c r="M155" i="16"/>
  <c r="J125" i="10"/>
  <c r="O6" i="13"/>
  <c r="A121" i="17"/>
  <c r="H202" i="19"/>
  <c r="K24" i="14"/>
  <c r="M11" i="20"/>
  <c r="M64" i="21"/>
  <c r="O82" i="13"/>
  <c r="G69" i="15"/>
  <c r="T209" i="12"/>
  <c r="D158"/>
  <c r="R95" i="20"/>
  <c r="T78" i="21"/>
  <c r="S47"/>
  <c r="G68" i="18"/>
  <c r="N83" i="21"/>
  <c r="K12" i="12"/>
  <c r="E198"/>
  <c r="N86" i="18"/>
  <c r="J83" i="9"/>
  <c r="I14" i="14"/>
  <c r="M55"/>
  <c r="K4" i="17"/>
  <c r="G11" i="12"/>
  <c r="P156" i="19"/>
  <c r="M176" i="13"/>
  <c r="T150" i="9"/>
  <c r="T7" i="13"/>
  <c r="B183" i="10"/>
  <c r="B134" i="14"/>
  <c r="O18"/>
  <c r="N99" i="10"/>
  <c r="O198" i="19"/>
  <c r="J68" i="12"/>
  <c r="K154" i="20"/>
  <c r="P112"/>
  <c r="H33" i="21"/>
  <c r="D41" i="15"/>
  <c r="O179" i="16"/>
  <c r="A55" i="21"/>
  <c r="P173" i="20"/>
  <c r="A165"/>
  <c r="K173" i="13"/>
  <c r="G13" i="19"/>
  <c r="L190" i="13"/>
  <c r="D92" i="18"/>
  <c r="O35"/>
  <c r="S102" i="9"/>
  <c r="R185" i="13"/>
  <c r="Q22" i="19"/>
  <c r="Q18" i="15"/>
  <c r="D80" i="16"/>
  <c r="L94" i="18"/>
  <c r="F208" i="20"/>
  <c r="J162" i="13"/>
  <c r="B87"/>
  <c r="D5" i="14"/>
  <c r="A169" i="10"/>
  <c r="C59" i="13"/>
  <c r="A91" i="20"/>
  <c r="B22" i="9"/>
  <c r="I159" i="8"/>
  <c r="F105" i="12"/>
  <c r="E39" i="16"/>
  <c r="M138" i="9"/>
  <c r="A68" i="20"/>
  <c r="N108" i="19"/>
  <c r="I32" i="8"/>
  <c r="L61" i="21"/>
  <c r="J34" i="8"/>
  <c r="H169" i="19"/>
  <c r="K7" i="13"/>
  <c r="L24"/>
  <c r="L45" i="20"/>
  <c r="G128"/>
  <c r="I180" i="13"/>
  <c r="T111" i="14"/>
  <c r="K105"/>
  <c r="T88" i="17"/>
  <c r="B2" i="13"/>
  <c r="A5" i="17"/>
  <c r="C44" i="9"/>
  <c r="P89" i="10"/>
  <c r="Q7" i="16"/>
  <c r="A198"/>
  <c r="P12" i="13"/>
  <c r="D2" i="19"/>
  <c r="B49" i="21"/>
  <c r="M11" i="8"/>
  <c r="M28" i="14"/>
  <c r="B37" i="15"/>
  <c r="P76" i="12"/>
  <c r="T199" i="21"/>
  <c r="R25" i="18"/>
  <c r="C61" i="10"/>
  <c r="K52" i="9"/>
  <c r="C200" i="13"/>
  <c r="S129" i="16"/>
  <c r="C196"/>
  <c r="E105"/>
  <c r="O98" i="10"/>
  <c r="A162" i="20"/>
  <c r="O47" i="18"/>
  <c r="M196" i="8"/>
  <c r="N194" i="10"/>
  <c r="P174" i="17"/>
  <c r="D52" i="20"/>
  <c r="F8" i="10"/>
  <c r="G38" i="16"/>
  <c r="Q5" i="15"/>
  <c r="T191" i="9"/>
  <c r="J179" i="18"/>
  <c r="B114" i="9"/>
  <c r="G29" i="17"/>
  <c r="C102" i="12"/>
  <c r="R54" i="9"/>
  <c r="E11" i="18"/>
  <c r="N208" i="13"/>
  <c r="K125" i="8"/>
  <c r="E5" i="17"/>
  <c r="G114" i="12"/>
  <c r="I20" i="9"/>
  <c r="Q200" i="14"/>
  <c r="G16" i="13"/>
  <c r="L122" i="17"/>
  <c r="E54" i="20"/>
  <c r="A27" i="19"/>
  <c r="D171" i="16"/>
  <c r="V67" i="14"/>
  <c r="E93" i="21"/>
  <c r="D21" i="9"/>
  <c r="R208" i="13"/>
  <c r="Q38" i="21"/>
  <c r="U160" i="14"/>
  <c r="C132"/>
  <c r="S150" i="20"/>
  <c r="S189" i="19"/>
  <c r="L170" i="13"/>
  <c r="K81" i="14"/>
  <c r="B67" i="17"/>
  <c r="M159" i="8"/>
  <c r="M189" i="9"/>
  <c r="B8" i="13"/>
  <c r="Q201" i="19"/>
  <c r="T154" i="10"/>
  <c r="D81" i="8"/>
  <c r="C126" i="18"/>
  <c r="O203" i="12"/>
  <c r="C27" i="10"/>
  <c r="A131" i="13"/>
  <c r="T55" i="18"/>
  <c r="S142" i="12"/>
  <c r="K147" i="14"/>
  <c r="C47" i="18"/>
  <c r="R67" i="9"/>
  <c r="R2" i="13"/>
  <c r="D14" i="16"/>
  <c r="F91" i="19"/>
  <c r="R118" i="17"/>
  <c r="A136" i="21"/>
  <c r="G55" i="18"/>
  <c r="C156" i="19"/>
  <c r="P140" i="20"/>
  <c r="A80" i="12"/>
  <c r="A166" i="19"/>
  <c r="E96" i="12"/>
  <c r="B56" i="18"/>
  <c r="O200" i="15"/>
  <c r="P184" i="14"/>
  <c r="O100" i="21"/>
  <c r="J101" i="8"/>
  <c r="D173" i="10"/>
  <c r="D67" i="18"/>
  <c r="L76" i="9"/>
  <c r="O169" i="16"/>
  <c r="S81"/>
  <c r="K64"/>
  <c r="B110" i="12"/>
  <c r="H75" i="20"/>
  <c r="Q28" i="17"/>
  <c r="I40" i="15"/>
  <c r="M167" i="9"/>
  <c r="L129" i="16"/>
  <c r="O177" i="13"/>
  <c r="B85" i="15"/>
  <c r="T100" i="14"/>
  <c r="S134"/>
  <c r="B142" i="8"/>
  <c r="F168" i="10"/>
  <c r="A118" i="21"/>
  <c r="H32" i="15"/>
  <c r="K104" i="17"/>
  <c r="G199" i="13"/>
  <c r="C47" i="20"/>
  <c r="J74" i="21"/>
  <c r="B15" i="9"/>
  <c r="H199" i="17"/>
  <c r="R209" i="18"/>
  <c r="S19" i="9"/>
  <c r="L30" i="21"/>
  <c r="R42" i="20"/>
  <c r="P202" i="14"/>
  <c r="O31"/>
  <c r="I58" i="17"/>
  <c r="T134" i="16"/>
  <c r="T19" i="9"/>
  <c r="C55" i="20"/>
  <c r="B52" i="17"/>
  <c r="S25" i="12"/>
  <c r="Q182" i="13"/>
  <c r="L17" i="12"/>
  <c r="E174" i="19"/>
  <c r="P60"/>
  <c r="T81" i="15"/>
  <c r="C161" i="13"/>
  <c r="H83" i="17"/>
  <c r="E2" i="10"/>
  <c r="C149" i="15"/>
  <c r="G57" i="19"/>
  <c r="I69" i="18"/>
  <c r="L98" i="17"/>
  <c r="K191" i="15"/>
  <c r="I170" i="19"/>
  <c r="L119" i="20"/>
  <c r="R21" i="18"/>
  <c r="P19" i="17"/>
  <c r="F191" i="18"/>
  <c r="E197"/>
  <c r="S184" i="13"/>
  <c r="K137" i="14"/>
  <c r="I32"/>
  <c r="I75" i="20"/>
  <c r="H36" i="12"/>
  <c r="G191" i="18"/>
  <c r="J94" i="19"/>
  <c r="R120" i="17"/>
  <c r="F66" i="19"/>
  <c r="P206" i="15"/>
  <c r="P106" i="8"/>
  <c r="I110" i="22"/>
  <c r="T8" i="21"/>
  <c r="N171" i="20"/>
  <c r="B47" i="18"/>
  <c r="H91" i="21"/>
  <c r="H107" i="8"/>
  <c r="A62"/>
  <c r="I188" i="17"/>
  <c r="J42" i="14"/>
  <c r="R69" i="20"/>
  <c r="Q156" i="16"/>
  <c r="I13" i="21"/>
  <c r="M38" i="9"/>
  <c r="D191" i="17"/>
  <c r="P183" i="21"/>
  <c r="L31" i="20"/>
  <c r="F67" i="16"/>
  <c r="B113"/>
  <c r="A142" i="18"/>
  <c r="D19" i="17"/>
  <c r="S94" i="12"/>
  <c r="D129" i="20"/>
  <c r="B133" i="17"/>
  <c r="J75" i="15"/>
  <c r="H86" i="12"/>
  <c r="J206" i="19"/>
  <c r="E101"/>
  <c r="K133" i="15"/>
  <c r="O197" i="17"/>
  <c r="R122" i="13"/>
  <c r="P18" i="21"/>
  <c r="C49" i="18"/>
  <c r="J155" i="21"/>
  <c r="G78"/>
  <c r="N181" i="17"/>
  <c r="B81" i="9"/>
  <c r="H169" i="17"/>
  <c r="F4" i="19"/>
  <c r="F122" i="8"/>
  <c r="B5" i="19"/>
  <c r="L51" i="18"/>
  <c r="E133" i="17"/>
  <c r="O170"/>
  <c r="F144" i="18"/>
  <c r="B45" i="13"/>
  <c r="G57" i="15"/>
  <c r="E87" i="22"/>
  <c r="B118" i="19"/>
  <c r="F167" i="20"/>
  <c r="Q137" i="17"/>
  <c r="M154" i="14"/>
  <c r="A154" i="16"/>
  <c r="R157" i="12"/>
  <c r="K124" i="19"/>
  <c r="B51" i="15"/>
  <c r="M103" i="18"/>
  <c r="F127" i="15"/>
  <c r="K74" i="19"/>
  <c r="J191" i="18"/>
  <c r="L76" i="10"/>
  <c r="O178" i="16"/>
  <c r="T197" i="21"/>
  <c r="R19" i="17"/>
  <c r="H170" i="21"/>
  <c r="Q170" i="20"/>
  <c r="Q20" i="21"/>
  <c r="D178" i="16"/>
  <c r="K202" i="13"/>
  <c r="R189" i="14"/>
  <c r="Q85"/>
  <c r="N28" i="13"/>
  <c r="Q31" i="9"/>
  <c r="N17" i="18"/>
  <c r="O158" i="21"/>
  <c r="D42" i="10"/>
  <c r="K9"/>
  <c r="N94" i="14"/>
  <c r="C128" i="8"/>
  <c r="E139" i="13"/>
  <c r="H119" i="15"/>
  <c r="P161" i="10"/>
  <c r="Q177" i="16"/>
  <c r="Q23" i="14"/>
  <c r="S58" i="13"/>
  <c r="P79" i="20"/>
  <c r="P189" i="19"/>
  <c r="B20" i="10"/>
  <c r="A85" i="20"/>
  <c r="M144" i="19"/>
  <c r="T87" i="14"/>
  <c r="A73" i="18"/>
  <c r="E201" i="20"/>
  <c r="R102"/>
  <c r="Q66" i="9"/>
  <c r="P96"/>
  <c r="F41" i="8"/>
  <c r="G195" i="18"/>
  <c r="C34" i="22"/>
  <c r="G130" i="10"/>
  <c r="D95" i="8"/>
  <c r="Q12" i="14"/>
  <c r="H142" i="16"/>
  <c r="M6" i="8"/>
  <c r="R34" i="21"/>
  <c r="M142" i="18"/>
  <c r="L35" i="17"/>
  <c r="R103" i="9"/>
  <c r="K7" i="10"/>
  <c r="O172" i="14"/>
  <c r="G94" i="19"/>
  <c r="S145" i="10"/>
  <c r="I186" i="20"/>
  <c r="I146" i="17"/>
  <c r="N81" i="19"/>
  <c r="Q142" i="12"/>
  <c r="J157" i="9"/>
  <c r="R125" i="20"/>
  <c r="P199" i="17"/>
  <c r="B101" i="22"/>
  <c r="S56" i="10"/>
  <c r="S131" i="19"/>
  <c r="H105" i="22"/>
  <c r="D45" i="18"/>
  <c r="H164" i="20"/>
  <c r="D104" i="8"/>
  <c r="J51" i="14"/>
  <c r="H153" i="10"/>
  <c r="I121" i="20"/>
  <c r="B148" i="14"/>
  <c r="B102" i="10"/>
  <c r="M123" i="20"/>
  <c r="S97" i="18"/>
  <c r="L141" i="16"/>
  <c r="G48"/>
  <c r="F47" i="21"/>
  <c r="B191" i="17"/>
  <c r="D56" i="18"/>
  <c r="D52" i="14"/>
  <c r="I11" i="18"/>
  <c r="E44" i="12"/>
  <c r="D56" i="19"/>
  <c r="C132" i="18"/>
  <c r="A57" i="19"/>
  <c r="B134" i="16"/>
  <c r="I96" i="18"/>
  <c r="O57" i="12"/>
  <c r="P110" i="9"/>
  <c r="B16" i="13"/>
  <c r="F72" i="9"/>
  <c r="J16" i="20"/>
  <c r="C10" i="19"/>
  <c r="I52" i="18"/>
  <c r="K164" i="9"/>
  <c r="N117" i="14"/>
  <c r="T205" i="18"/>
  <c r="F174" i="21"/>
  <c r="M57" i="15"/>
  <c r="A171" i="19"/>
  <c r="J69" i="10"/>
  <c r="J87" i="14"/>
  <c r="D175" i="21"/>
  <c r="R87" i="19"/>
  <c r="K8" i="14"/>
  <c r="T57" i="21"/>
  <c r="A79" i="10"/>
  <c r="P166" i="16"/>
  <c r="R77"/>
  <c r="H189" i="15"/>
  <c r="D113"/>
  <c r="D112" i="14"/>
  <c r="N178"/>
  <c r="D116" i="16"/>
  <c r="D166" i="12"/>
  <c r="G55"/>
  <c r="L116" i="18"/>
  <c r="D90" i="16"/>
  <c r="F8" i="13"/>
  <c r="O116" i="12"/>
  <c r="H205" i="8"/>
  <c r="M158" i="13"/>
  <c r="G18" i="22"/>
  <c r="P91" i="17"/>
  <c r="B75" i="10"/>
  <c r="H158" i="19"/>
  <c r="L14" i="15"/>
  <c r="F4" i="21"/>
  <c r="E162" i="10"/>
  <c r="M204" i="9"/>
  <c r="M105" i="17"/>
  <c r="K155" i="21"/>
  <c r="J73" i="18"/>
  <c r="B179" i="21"/>
  <c r="L149" i="18"/>
  <c r="I202" i="19"/>
  <c r="K144" i="8"/>
  <c r="A135" i="22"/>
  <c r="F178" i="17"/>
  <c r="J64" i="18"/>
  <c r="L43" i="19"/>
  <c r="C194" i="14"/>
  <c r="K51" i="10"/>
  <c r="L160" i="16"/>
  <c r="D84" i="19"/>
  <c r="P164" i="15"/>
  <c r="P139" i="16"/>
  <c r="T144" i="17"/>
  <c r="N98" i="10"/>
  <c r="F20" i="16"/>
  <c r="B125" i="19"/>
  <c r="M59" i="16"/>
  <c r="B153" i="12"/>
  <c r="K176"/>
  <c r="N133" i="18"/>
  <c r="A209" i="15"/>
  <c r="A23" i="13"/>
  <c r="P93" i="22"/>
  <c r="A104" i="18"/>
  <c r="D177" i="20"/>
  <c r="M152" i="9"/>
  <c r="L157" i="19"/>
  <c r="G90" i="13"/>
  <c r="E84" i="15"/>
  <c r="F92" i="20"/>
  <c r="E169" i="19"/>
  <c r="R109" i="21"/>
  <c r="A147" i="20"/>
  <c r="P153" i="10"/>
  <c r="E88" i="17"/>
  <c r="B24" i="19"/>
  <c r="L29" i="10"/>
  <c r="C206"/>
  <c r="N205" i="18"/>
  <c r="S57"/>
  <c r="D173" i="15"/>
  <c r="R79" i="14"/>
  <c r="C82" i="20"/>
  <c r="N18" i="21"/>
  <c r="P113" i="8"/>
  <c r="K179" i="16"/>
  <c r="L79" i="19"/>
  <c r="C73" i="20"/>
  <c r="B43" i="19"/>
  <c r="R154" i="17"/>
  <c r="E23" i="8"/>
  <c r="D44" i="12"/>
  <c r="E82" i="15"/>
  <c r="E134" i="20"/>
  <c r="E145"/>
  <c r="I73"/>
  <c r="I104" i="19"/>
  <c r="R199" i="17"/>
  <c r="A61" i="12"/>
  <c r="H174" i="20"/>
  <c r="A134" i="21"/>
  <c r="O41" i="19"/>
  <c r="J66"/>
  <c r="R168" i="21"/>
  <c r="O193" i="10"/>
  <c r="G19" i="21"/>
  <c r="K61" i="15"/>
  <c r="E80" i="16"/>
  <c r="S44"/>
  <c r="S65" i="8"/>
  <c r="R186" i="21"/>
  <c r="R188" i="16"/>
  <c r="P85" i="21"/>
  <c r="A78" i="13"/>
  <c r="M202" i="14"/>
  <c r="T114" i="19"/>
  <c r="T17" i="20"/>
  <c r="K102" i="18"/>
  <c r="H63" i="9"/>
  <c r="L104" i="17"/>
  <c r="J208" i="20"/>
  <c r="B158" i="12"/>
  <c r="R51" i="18"/>
  <c r="R73" i="15"/>
  <c r="J41" i="10"/>
  <c r="S182" i="18"/>
  <c r="D39" i="21"/>
  <c r="L139" i="22"/>
  <c r="C137" i="12"/>
  <c r="J132" i="19"/>
  <c r="Q17" i="9"/>
  <c r="S3" i="15"/>
  <c r="B122" i="18"/>
  <c r="Q41" i="15"/>
  <c r="H11" i="14"/>
  <c r="Q197" i="13"/>
  <c r="H56" i="8"/>
  <c r="B29"/>
  <c r="G27" i="10"/>
  <c r="S69" i="18"/>
  <c r="G146"/>
  <c r="G103" i="15"/>
  <c r="B141" i="14"/>
  <c r="G34" i="16"/>
  <c r="N102"/>
  <c r="Q48" i="9"/>
  <c r="A124" i="10"/>
  <c r="B148" i="17"/>
  <c r="L179" i="15"/>
  <c r="F143" i="12"/>
  <c r="J173" i="9"/>
  <c r="K111" i="16"/>
  <c r="G148" i="14"/>
  <c r="R8" i="15"/>
  <c r="J136"/>
  <c r="P35" i="9"/>
  <c r="E62" i="15"/>
  <c r="N2" i="21"/>
  <c r="J33" i="8"/>
  <c r="F150" i="19"/>
  <c r="I4" i="10"/>
  <c r="C132" i="15"/>
  <c r="M153" i="12"/>
  <c r="M121" i="19"/>
  <c r="R88" i="21"/>
  <c r="P114" i="17"/>
  <c r="I158" i="18"/>
  <c r="P22" i="16"/>
  <c r="K148" i="19"/>
  <c r="C144" i="9"/>
  <c r="H157" i="18"/>
  <c r="Q98" i="10"/>
  <c r="G141" i="12"/>
  <c r="J6" i="15"/>
  <c r="N72" i="13"/>
  <c r="D198" i="20"/>
  <c r="C42"/>
  <c r="F75" i="21"/>
  <c r="D199" i="19"/>
  <c r="S84" i="15"/>
  <c r="B206" i="16"/>
  <c r="B166" i="18"/>
  <c r="B139" i="15"/>
  <c r="D202" i="19"/>
  <c r="L169" i="20"/>
  <c r="T150" i="19"/>
  <c r="C43" i="17"/>
  <c r="F191" i="15"/>
  <c r="B26" i="16"/>
  <c r="C19" i="14"/>
  <c r="L11" i="12"/>
  <c r="Q183" i="20"/>
  <c r="H124"/>
  <c r="F161" i="19"/>
  <c r="A187" i="18"/>
  <c r="R109"/>
  <c r="K154" i="14"/>
  <c r="R197" i="10"/>
  <c r="S141" i="18"/>
  <c r="J130" i="16"/>
  <c r="B82" i="15"/>
  <c r="O120" i="17"/>
  <c r="L166" i="20"/>
  <c r="F200" i="13"/>
  <c r="M56" i="15"/>
  <c r="H199" i="8"/>
  <c r="B199" i="20"/>
  <c r="O127" i="18"/>
  <c r="N173" i="9"/>
  <c r="K192" i="10"/>
  <c r="M29" i="21"/>
  <c r="H194" i="9"/>
  <c r="C177" i="13"/>
  <c r="S103" i="18"/>
  <c r="D83" i="19"/>
  <c r="I120" i="17"/>
  <c r="R20" i="22"/>
  <c r="S84" i="20"/>
  <c r="F146" i="21"/>
  <c r="O106" i="10"/>
  <c r="C163" i="17"/>
  <c r="N37" i="19"/>
  <c r="K47" i="20"/>
  <c r="I170" i="21"/>
  <c r="G83" i="8"/>
  <c r="J109" i="14"/>
  <c r="I188" i="9"/>
  <c r="H188" i="8"/>
  <c r="D27" i="12"/>
  <c r="T90" i="17"/>
  <c r="H176" i="18"/>
  <c r="C28" i="19"/>
  <c r="S184" i="18"/>
  <c r="J205" i="17"/>
  <c r="G94"/>
  <c r="C57" i="8"/>
  <c r="Q125" i="12"/>
  <c r="F57" i="19"/>
  <c r="B8" i="21"/>
  <c r="K28" i="18"/>
  <c r="S12" i="16"/>
  <c r="N165" i="9"/>
  <c r="F161" i="13"/>
  <c r="I29" i="12"/>
  <c r="K131" i="13"/>
  <c r="Q153" i="16"/>
  <c r="J63" i="19"/>
  <c r="F151" i="15"/>
  <c r="S25" i="17"/>
  <c r="H62" i="15"/>
  <c r="T199" i="16"/>
  <c r="V31" i="14"/>
  <c r="J164" i="8"/>
  <c r="P30" i="18"/>
  <c r="H170" i="17"/>
  <c r="A184" i="18"/>
  <c r="J47" i="16"/>
  <c r="I45" i="15"/>
  <c r="J164" i="19"/>
  <c r="E138" i="13"/>
  <c r="T22" i="18"/>
  <c r="P204" i="20"/>
  <c r="F126"/>
  <c r="F150" i="8"/>
  <c r="E153" i="18"/>
  <c r="D101" i="14"/>
  <c r="I100" i="10"/>
  <c r="J13"/>
  <c r="K51" i="18"/>
  <c r="S174" i="10"/>
  <c r="F71" i="9"/>
  <c r="V83" i="14"/>
  <c r="G41" i="9"/>
  <c r="G50" i="10"/>
  <c r="O207" i="13"/>
  <c r="O33" i="8"/>
  <c r="T93" i="20"/>
  <c r="B40" i="9"/>
  <c r="G47" i="19"/>
  <c r="P8" i="16"/>
  <c r="I184" i="15"/>
  <c r="P159" i="8"/>
  <c r="C114" i="16"/>
  <c r="Q133" i="10"/>
  <c r="I55" i="17"/>
  <c r="I149" i="18"/>
  <c r="J45"/>
  <c r="J23" i="12"/>
  <c r="N31" i="8"/>
  <c r="S86" i="19"/>
  <c r="H174" i="9"/>
  <c r="H65" i="14"/>
  <c r="I95" i="12"/>
  <c r="Q132" i="16"/>
  <c r="T156" i="10"/>
  <c r="I65" i="12"/>
  <c r="H61" i="10"/>
  <c r="J183" i="14"/>
  <c r="I173" i="19"/>
  <c r="J62" i="9"/>
  <c r="N168" i="14"/>
  <c r="K22" i="16"/>
  <c r="M142" i="19"/>
  <c r="I133" i="20"/>
  <c r="J27" i="8"/>
  <c r="T88" i="20"/>
  <c r="Q13" i="13"/>
  <c r="K63" i="22"/>
  <c r="N33" i="17"/>
  <c r="H179" i="9"/>
  <c r="S89" i="12"/>
  <c r="J198" i="17"/>
  <c r="P74" i="13"/>
  <c r="D169" i="10"/>
  <c r="W35" i="14"/>
  <c r="L31" i="18"/>
  <c r="B98" i="19"/>
  <c r="Q109" i="8"/>
  <c r="Q144"/>
  <c r="D51" i="19"/>
  <c r="B69" i="20"/>
  <c r="C66" i="19"/>
  <c r="I47" i="20"/>
  <c r="A163" i="18"/>
  <c r="S72" i="22"/>
  <c r="H144" i="19"/>
  <c r="Q186" i="14"/>
  <c r="K120" i="20"/>
  <c r="G166" i="16"/>
  <c r="K113" i="10"/>
  <c r="M61" i="18"/>
  <c r="K167"/>
  <c r="N193" i="17"/>
  <c r="K82" i="20"/>
  <c r="M14" i="13"/>
  <c r="C146" i="12"/>
  <c r="N77" i="19"/>
  <c r="K82" i="12"/>
  <c r="P39" i="8"/>
  <c r="G85" i="20"/>
  <c r="B186" i="17"/>
  <c r="B201" i="12"/>
  <c r="A145" i="21"/>
  <c r="L194" i="16"/>
  <c r="A175" i="17"/>
  <c r="J161" i="19"/>
  <c r="E33" i="20"/>
  <c r="J208" i="12"/>
  <c r="O170" i="18"/>
  <c r="E121" i="20"/>
  <c r="H167" i="16"/>
  <c r="L51" i="21"/>
  <c r="Q129" i="16"/>
  <c r="E115" i="20"/>
  <c r="A7" i="15"/>
  <c r="A45" i="21"/>
  <c r="B115" i="17"/>
  <c r="M140" i="18"/>
  <c r="A179"/>
  <c r="I25" i="20"/>
  <c r="G192"/>
  <c r="J115"/>
  <c r="L124"/>
  <c r="I154"/>
  <c r="D158" i="15"/>
  <c r="O161" i="8"/>
  <c r="K66" i="17"/>
  <c r="M38" i="19"/>
  <c r="K47" i="13"/>
  <c r="G132" i="12"/>
  <c r="R110" i="19"/>
  <c r="P190" i="17"/>
  <c r="M42" i="21"/>
  <c r="C186" i="10"/>
  <c r="E11" i="15"/>
  <c r="G123" i="19"/>
  <c r="T26" i="21"/>
  <c r="P133" i="12"/>
  <c r="G35"/>
  <c r="R155" i="19"/>
  <c r="Q70"/>
  <c r="D105" i="18"/>
  <c r="S131" i="16"/>
  <c r="B125" i="22"/>
  <c r="N72" i="9"/>
  <c r="D65"/>
  <c r="H114" i="14"/>
  <c r="A121" i="12"/>
  <c r="T78" i="14"/>
  <c r="A47" i="13"/>
  <c r="E92" i="19"/>
  <c r="K181" i="21"/>
  <c r="M7" i="18"/>
  <c r="H80" i="21"/>
  <c r="R87" i="8"/>
  <c r="M25" i="20"/>
  <c r="H145" i="15"/>
  <c r="R171" i="10"/>
  <c r="R108" i="16"/>
  <c r="A31" i="20"/>
  <c r="J80" i="22"/>
  <c r="H144" i="16"/>
  <c r="I7" i="21"/>
  <c r="S148" i="12"/>
  <c r="L43" i="13"/>
  <c r="A124" i="19"/>
  <c r="C171" i="16"/>
  <c r="K134" i="20"/>
  <c r="P44" i="22"/>
  <c r="N88" i="20"/>
  <c r="A133"/>
  <c r="D108" i="17"/>
  <c r="G88" i="12"/>
  <c r="G107" i="13"/>
  <c r="F184" i="9"/>
  <c r="A95" i="19"/>
  <c r="M107" i="16"/>
  <c r="O137" i="10"/>
  <c r="A129" i="16"/>
  <c r="K199" i="21"/>
  <c r="B72" i="13"/>
  <c r="J100" i="21"/>
  <c r="J146" i="8"/>
  <c r="H22" i="16"/>
  <c r="C4" i="20"/>
  <c r="B153" i="18"/>
  <c r="B61" i="16"/>
  <c r="O152" i="18"/>
  <c r="Q126" i="9"/>
  <c r="C165" i="12"/>
  <c r="D134" i="17"/>
  <c r="S170" i="19"/>
  <c r="T43" i="18"/>
  <c r="N169" i="20"/>
  <c r="N83" i="17"/>
  <c r="J85" i="18"/>
  <c r="O68" i="13"/>
  <c r="N158" i="17"/>
  <c r="B28" i="20"/>
  <c r="T85" i="16"/>
  <c r="R64" i="12"/>
  <c r="M184" i="14"/>
  <c r="G41" i="18"/>
  <c r="M57"/>
  <c r="I66" i="17"/>
  <c r="N7" i="14"/>
  <c r="L69" i="9"/>
  <c r="K179" i="13"/>
  <c r="N196" i="20"/>
  <c r="R101"/>
  <c r="L61" i="13"/>
  <c r="P68" i="9"/>
  <c r="A151" i="17"/>
  <c r="V27" i="14"/>
  <c r="S79" i="15"/>
  <c r="E205" i="17"/>
  <c r="M167" i="19"/>
  <c r="O186" i="20"/>
  <c r="O42"/>
  <c r="P35" i="19"/>
  <c r="D30" i="17"/>
  <c r="N121" i="19"/>
  <c r="D199" i="10"/>
  <c r="P86" i="18"/>
  <c r="O40" i="21"/>
  <c r="G179"/>
  <c r="O162" i="10"/>
  <c r="H6" i="17"/>
  <c r="I130"/>
  <c r="F108"/>
  <c r="F125" i="15"/>
  <c r="M202" i="16"/>
  <c r="L53" i="13"/>
  <c r="J91" i="15"/>
  <c r="O92" i="18"/>
  <c r="M160" i="16"/>
  <c r="F73" i="9"/>
  <c r="O199" i="13"/>
  <c r="E166" i="15"/>
  <c r="N167" i="17"/>
  <c r="P142" i="16"/>
  <c r="R170" i="19"/>
  <c r="B163" i="15"/>
  <c r="S16" i="18"/>
  <c r="M55" i="21"/>
  <c r="N23" i="19"/>
  <c r="C75" i="16"/>
  <c r="M112" i="18"/>
  <c r="A89" i="16"/>
  <c r="H104" i="10"/>
  <c r="L55" i="15"/>
  <c r="E177" i="10"/>
  <c r="G194" i="12"/>
  <c r="C13"/>
  <c r="O86" i="13"/>
  <c r="B80" i="20"/>
  <c r="L110" i="18"/>
  <c r="J12"/>
  <c r="T91" i="17"/>
  <c r="E14" i="10"/>
  <c r="P180" i="9"/>
  <c r="T8" i="8"/>
  <c r="K185"/>
  <c r="B44" i="16"/>
  <c r="E170"/>
  <c r="S58" i="8"/>
  <c r="B12" i="22"/>
  <c r="G64" i="18"/>
  <c r="N204" i="12"/>
  <c r="O167" i="19"/>
  <c r="R2" i="10"/>
  <c r="K41" i="14"/>
  <c r="N8" i="13"/>
  <c r="I136" i="18"/>
  <c r="Q206" i="19"/>
  <c r="D182" i="12"/>
  <c r="G96" i="17"/>
  <c r="L56"/>
  <c r="P62" i="16"/>
  <c r="E121" i="10"/>
  <c r="Q84" i="14"/>
  <c r="D169" i="8"/>
  <c r="K206" i="16"/>
  <c r="F197" i="17"/>
  <c r="A170" i="8"/>
  <c r="T133" i="17"/>
  <c r="G68" i="22"/>
  <c r="J146" i="18"/>
  <c r="H21" i="21"/>
  <c r="Q189" i="8"/>
  <c r="E51" i="16"/>
  <c r="A108" i="21"/>
  <c r="O82" i="22"/>
  <c r="G208" i="18"/>
  <c r="M206" i="20"/>
  <c r="E156" i="9"/>
  <c r="E130" i="10"/>
  <c r="S98" i="18"/>
  <c r="J102" i="17"/>
  <c r="H120" i="21"/>
  <c r="S17" i="16"/>
  <c r="E26" i="8"/>
  <c r="K119" i="12"/>
  <c r="R193" i="10"/>
  <c r="O110" i="19"/>
  <c r="E51" i="21"/>
  <c r="C195" i="14"/>
  <c r="M69" i="9"/>
  <c r="B146"/>
  <c r="S4" i="18"/>
  <c r="N104" i="15"/>
  <c r="Q70" i="20"/>
  <c r="I116" i="22"/>
  <c r="M104" i="18"/>
  <c r="A110" i="12"/>
  <c r="F40" i="18"/>
  <c r="Q205" i="8"/>
  <c r="T148" i="21"/>
  <c r="H48"/>
  <c r="P125" i="19"/>
  <c r="T124" i="10"/>
  <c r="I161" i="16"/>
  <c r="N38" i="9"/>
  <c r="F89" i="21"/>
  <c r="K36" i="16"/>
  <c r="D94" i="18"/>
  <c r="S22" i="16"/>
  <c r="O58" i="15"/>
  <c r="R186" i="13"/>
  <c r="M17" i="8"/>
  <c r="R34" i="9"/>
  <c r="I208" i="10"/>
  <c r="A3" i="19"/>
  <c r="Q96" i="12"/>
  <c r="R107" i="19"/>
  <c r="T30" i="22"/>
  <c r="D119"/>
  <c r="C71" i="10"/>
  <c r="T62" i="19"/>
  <c r="J187" i="9"/>
  <c r="B156" i="15"/>
  <c r="Q39" i="16"/>
  <c r="L115" i="12"/>
  <c r="C54" i="16"/>
  <c r="D79" i="19"/>
  <c r="A194" i="21"/>
  <c r="I143"/>
  <c r="P129" i="20"/>
  <c r="K28" i="14"/>
  <c r="S55" i="10"/>
  <c r="C111" i="20"/>
  <c r="N72"/>
  <c r="E192" i="16"/>
  <c r="T172" i="20"/>
  <c r="I25" i="13"/>
  <c r="S160" i="21"/>
  <c r="E135" i="18"/>
  <c r="E152" i="20"/>
  <c r="I106" i="13"/>
  <c r="S26" i="12"/>
  <c r="F73" i="13"/>
  <c r="P48" i="17"/>
  <c r="I172" i="16"/>
  <c r="B37" i="18"/>
  <c r="E100"/>
  <c r="C95"/>
  <c r="J108"/>
  <c r="P156" i="10"/>
  <c r="J112" i="8"/>
  <c r="A130" i="19"/>
  <c r="I86" i="17"/>
  <c r="O209" i="20"/>
  <c r="I146" i="15"/>
  <c r="S72" i="12"/>
  <c r="B68" i="19"/>
  <c r="F162" i="9"/>
  <c r="O66" i="12"/>
  <c r="P137" i="21"/>
  <c r="W12" i="14"/>
  <c r="R89" i="9"/>
  <c r="D191" i="12"/>
  <c r="L172" i="17"/>
  <c r="R129" i="14"/>
  <c r="P65" i="8"/>
  <c r="C122" i="10"/>
  <c r="I206" i="15"/>
  <c r="L188" i="20"/>
  <c r="H40" i="8"/>
  <c r="N125" i="10"/>
  <c r="L102" i="14"/>
  <c r="N114"/>
  <c r="O102" i="17"/>
  <c r="Q54" i="21"/>
  <c r="N148" i="14"/>
  <c r="U194"/>
  <c r="R206" i="21"/>
  <c r="S141"/>
  <c r="C28" i="10"/>
  <c r="Q182" i="9"/>
  <c r="H94"/>
  <c r="L146" i="18"/>
  <c r="H100" i="22"/>
  <c r="E161" i="8"/>
  <c r="R43" i="16"/>
  <c r="B22" i="18"/>
  <c r="L37" i="15"/>
  <c r="J108" i="13"/>
  <c r="M28" i="15"/>
  <c r="I207" i="9"/>
  <c r="D96" i="16"/>
  <c r="H65" i="21"/>
  <c r="S149" i="18"/>
  <c r="T148" i="14"/>
  <c r="K175" i="9"/>
  <c r="M194" i="16"/>
  <c r="T50" i="9"/>
  <c r="K66" i="21"/>
  <c r="D143" i="16"/>
  <c r="C126" i="15"/>
  <c r="T172" i="13"/>
  <c r="D145" i="17"/>
  <c r="B203" i="12"/>
  <c r="T158"/>
  <c r="A7"/>
  <c r="C23" i="18"/>
  <c r="A202" i="17"/>
  <c r="K203" i="13"/>
  <c r="P164" i="18"/>
  <c r="I192" i="14"/>
  <c r="S23" i="15"/>
  <c r="M74" i="18"/>
  <c r="P148" i="14"/>
  <c r="O129" i="13"/>
  <c r="R117" i="20"/>
  <c r="E113" i="16"/>
  <c r="R39" i="19"/>
  <c r="J126" i="14"/>
  <c r="O36" i="20"/>
  <c r="K148" i="14"/>
  <c r="O46" i="19"/>
  <c r="A103" i="16"/>
  <c r="O197" i="8"/>
  <c r="S154" i="20"/>
  <c r="S53" i="17"/>
  <c r="R208" i="16"/>
  <c r="P80" i="21"/>
  <c r="D168" i="15"/>
  <c r="L25"/>
  <c r="G74" i="19"/>
  <c r="E172" i="17"/>
  <c r="C204" i="19"/>
  <c r="P72" i="21"/>
  <c r="M180"/>
  <c r="D36" i="18"/>
  <c r="L123" i="13"/>
  <c r="L187" i="14"/>
  <c r="I178" i="19"/>
  <c r="N63" i="12"/>
  <c r="C148" i="21"/>
  <c r="T30" i="10"/>
  <c r="Q32" i="18"/>
  <c r="S59"/>
  <c r="A101" i="19"/>
  <c r="T59" i="13"/>
  <c r="I180" i="20"/>
  <c r="T160" i="17"/>
  <c r="L77" i="19"/>
  <c r="T12" i="17"/>
  <c r="T197" i="10"/>
  <c r="P97" i="13"/>
  <c r="M177" i="12"/>
  <c r="J173" i="17"/>
  <c r="G149" i="20"/>
  <c r="L22" i="21"/>
  <c r="H41" i="13"/>
  <c r="E169" i="18"/>
  <c r="R208" i="8"/>
  <c r="P48" i="13"/>
  <c r="H186" i="10"/>
  <c r="D76" i="13"/>
  <c r="A31" i="22"/>
  <c r="S116" i="20"/>
  <c r="M108" i="22"/>
  <c r="F74" i="21"/>
  <c r="A145" i="19"/>
  <c r="Q85" i="8"/>
  <c r="R176" i="12"/>
  <c r="G52" i="10"/>
  <c r="O22" i="17"/>
  <c r="H2" i="21"/>
  <c r="D204" i="9"/>
  <c r="E77" i="20"/>
  <c r="J107" i="21"/>
  <c r="G208" i="13"/>
  <c r="C3" i="18"/>
  <c r="T199" i="13"/>
  <c r="M62" i="21"/>
  <c r="H133" i="22"/>
  <c r="C84" i="19"/>
  <c r="J79" i="14"/>
  <c r="M110" i="13"/>
  <c r="D15" i="19"/>
  <c r="G5" i="15"/>
  <c r="T7" i="9"/>
  <c r="J24" i="21"/>
  <c r="D48" i="15"/>
  <c r="F55"/>
  <c r="E187" i="17"/>
  <c r="I70" i="20"/>
  <c r="C176" i="16"/>
  <c r="H143" i="10"/>
  <c r="C42" i="19"/>
  <c r="M71" i="8"/>
  <c r="M62" i="20"/>
  <c r="E84" i="16"/>
  <c r="G135" i="10"/>
  <c r="P95" i="14"/>
  <c r="S83" i="19"/>
  <c r="A95" i="10"/>
  <c r="I18" i="18"/>
  <c r="E9" i="10"/>
  <c r="B162" i="12"/>
  <c r="G177" i="15"/>
  <c r="S114" i="13"/>
  <c r="S150" i="14"/>
  <c r="L79" i="13"/>
  <c r="Q163" i="10"/>
  <c r="B65" i="17"/>
  <c r="E40" i="9"/>
  <c r="F9"/>
  <c r="O181"/>
  <c r="N74" i="8"/>
  <c r="B171" i="18"/>
  <c r="V57" i="14"/>
  <c r="K168" i="8"/>
  <c r="T6" i="16"/>
  <c r="P150" i="14"/>
  <c r="I135" i="8"/>
  <c r="I133" i="15"/>
  <c r="Q42" i="20"/>
  <c r="T14" i="13"/>
  <c r="B133" i="16"/>
  <c r="P66" i="17"/>
  <c r="M64" i="15"/>
  <c r="M31" i="10"/>
  <c r="T86" i="19"/>
  <c r="N109" i="13"/>
  <c r="C54" i="19"/>
  <c r="D143" i="10"/>
  <c r="L23" i="9"/>
  <c r="E89"/>
  <c r="K11" i="20"/>
  <c r="B96" i="22"/>
  <c r="P93" i="19"/>
  <c r="C21"/>
  <c r="G68" i="17"/>
  <c r="T196" i="8"/>
  <c r="R138" i="9"/>
  <c r="G121" i="13"/>
  <c r="B119" i="15"/>
  <c r="P203" i="22"/>
  <c r="C116" i="9"/>
  <c r="A11" i="8"/>
  <c r="A201" i="16"/>
  <c r="P100" i="18"/>
  <c r="L119" i="13"/>
  <c r="S95"/>
  <c r="A153" i="8"/>
  <c r="H45" i="20"/>
  <c r="G15" i="16"/>
  <c r="B205" i="8"/>
  <c r="M135" i="19"/>
  <c r="B99" i="9"/>
  <c r="T67" i="18"/>
  <c r="M30" i="8"/>
  <c r="C24"/>
  <c r="K25" i="19"/>
  <c r="E166" i="16"/>
  <c r="L159"/>
  <c r="P2" i="17"/>
  <c r="T168" i="14"/>
  <c r="F14" i="16"/>
  <c r="M104" i="19"/>
  <c r="K96" i="17"/>
  <c r="H194" i="20"/>
  <c r="O191" i="10"/>
  <c r="T89" i="16"/>
  <c r="F124" i="17"/>
  <c r="A60" i="13"/>
  <c r="Q16" i="10"/>
  <c r="G158" i="12"/>
  <c r="J154" i="21"/>
  <c r="B45" i="15"/>
  <c r="O173" i="13"/>
  <c r="K38" i="19"/>
  <c r="O160" i="8"/>
  <c r="A56" i="16"/>
  <c r="C141" i="18"/>
  <c r="S65" i="20"/>
  <c r="R16" i="17"/>
  <c r="P185" i="18"/>
  <c r="R149" i="9"/>
  <c r="F41" i="20"/>
  <c r="M13" i="16"/>
  <c r="F46" i="17"/>
  <c r="H29" i="19"/>
  <c r="T177" i="14"/>
  <c r="I201" i="9"/>
  <c r="J56" i="20"/>
  <c r="H8" i="21"/>
  <c r="C70" i="15"/>
  <c r="B74" i="22"/>
  <c r="K127" i="8"/>
  <c r="K35" i="20"/>
  <c r="Q140" i="22"/>
  <c r="J160" i="20"/>
  <c r="L18" i="10"/>
  <c r="B32" i="12"/>
  <c r="B64" i="17"/>
  <c r="F45" i="22"/>
  <c r="G150" i="15"/>
  <c r="G98" i="8"/>
  <c r="P125" i="13"/>
  <c r="K57" i="8"/>
  <c r="N79" i="13"/>
  <c r="F144" i="20"/>
  <c r="Q94" i="8"/>
  <c r="K186" i="17"/>
  <c r="J110" i="14"/>
  <c r="H197" i="17"/>
  <c r="E168" i="8"/>
  <c r="K63" i="10"/>
  <c r="C58"/>
  <c r="C67" i="20"/>
  <c r="K60" i="14"/>
  <c r="R2" i="18"/>
  <c r="G51" i="10"/>
  <c r="G155" i="12"/>
  <c r="D165" i="14"/>
  <c r="E23" i="21"/>
  <c r="D18"/>
  <c r="J178"/>
  <c r="L171" i="16"/>
  <c r="J169" i="17"/>
  <c r="T190" i="14"/>
  <c r="M204" i="20"/>
  <c r="N59" i="15"/>
  <c r="C35" i="20"/>
  <c r="N133" i="21"/>
  <c r="T176" i="17"/>
  <c r="K29" i="21"/>
  <c r="R141" i="20"/>
  <c r="A32" i="16"/>
  <c r="K89" i="21"/>
  <c r="Q53" i="19"/>
  <c r="Q165" i="18"/>
  <c r="L82"/>
  <c r="H187" i="17"/>
  <c r="B10" i="18"/>
  <c r="D100" i="16"/>
  <c r="Q78" i="21"/>
  <c r="P21" i="8"/>
  <c r="A79" i="20"/>
  <c r="H31" i="10"/>
  <c r="J18" i="16"/>
  <c r="I133" i="19"/>
  <c r="C209" i="9"/>
  <c r="G12" i="20"/>
  <c r="P130" i="9"/>
  <c r="I142" i="16"/>
  <c r="M8" i="18"/>
  <c r="F40" i="15"/>
  <c r="D37" i="20"/>
  <c r="D123" i="18"/>
  <c r="F2" i="22"/>
  <c r="J102" i="14"/>
  <c r="M191" i="9"/>
  <c r="M103" i="22"/>
  <c r="N33" i="15"/>
  <c r="N179" i="10"/>
  <c r="C33" i="12"/>
  <c r="P96" i="8"/>
  <c r="F88" i="16"/>
  <c r="E177"/>
  <c r="P45"/>
  <c r="J48" i="21"/>
  <c r="S26" i="20"/>
  <c r="H147" i="9"/>
  <c r="T143" i="13"/>
  <c r="I95" i="9"/>
  <c r="P31" i="19"/>
  <c r="P6" i="18"/>
  <c r="F87" i="20"/>
  <c r="R55" i="19"/>
  <c r="A5" i="13"/>
  <c r="L133" i="20"/>
  <c r="H53" i="14"/>
  <c r="A157" i="22"/>
  <c r="L110" i="14"/>
  <c r="R21" i="20"/>
  <c r="T182" i="18"/>
  <c r="I65"/>
  <c r="A162" i="10"/>
  <c r="I197" i="17"/>
  <c r="L196"/>
  <c r="C118" i="21"/>
  <c r="I113" i="18"/>
  <c r="K96" i="12"/>
  <c r="M9" i="15"/>
  <c r="P87" i="13"/>
  <c r="I57" i="19"/>
  <c r="R88" i="18"/>
  <c r="O192" i="17"/>
  <c r="R152" i="10"/>
  <c r="J3" i="16"/>
  <c r="I204" i="20"/>
  <c r="Q100" i="15"/>
  <c r="J32" i="16"/>
  <c r="J150" i="15"/>
  <c r="H80" i="20"/>
  <c r="J50" i="8"/>
  <c r="M131" i="20"/>
  <c r="N186" i="13"/>
  <c r="K39" i="20"/>
  <c r="O169" i="17"/>
  <c r="O127" i="20"/>
  <c r="F33" i="8"/>
  <c r="H95" i="10"/>
  <c r="L153" i="19"/>
  <c r="I36"/>
  <c r="S138" i="16"/>
  <c r="G131" i="20"/>
  <c r="F158"/>
  <c r="F122"/>
  <c r="I132" i="19"/>
  <c r="J61" i="12"/>
  <c r="R95" i="13"/>
  <c r="P52" i="21"/>
  <c r="C152" i="15"/>
  <c r="L157" i="16"/>
  <c r="A86"/>
  <c r="C112" i="8"/>
  <c r="M184" i="16"/>
  <c r="B2" i="12"/>
  <c r="N101" i="20"/>
  <c r="N207" i="16"/>
  <c r="G2" i="15"/>
  <c r="B111" i="12"/>
  <c r="C26" i="17"/>
  <c r="T136" i="9"/>
  <c r="H66" i="14"/>
  <c r="Q207"/>
  <c r="T30"/>
  <c r="D197" i="18"/>
  <c r="R63" i="19"/>
  <c r="R187" i="13"/>
  <c r="B173" i="18"/>
  <c r="G60" i="20"/>
  <c r="F102" i="15"/>
  <c r="M93" i="20"/>
  <c r="C78" i="17"/>
  <c r="G178" i="20"/>
  <c r="P192" i="9"/>
  <c r="N47" i="8"/>
  <c r="H9" i="15"/>
  <c r="N77" i="20"/>
  <c r="M25" i="21"/>
  <c r="J103" i="9"/>
  <c r="M111" i="21"/>
  <c r="C46" i="15"/>
  <c r="T68" i="10"/>
  <c r="S176" i="20"/>
  <c r="N89" i="18"/>
  <c r="R140" i="12"/>
  <c r="I50" i="14"/>
  <c r="B69" i="13"/>
  <c r="F19" i="20"/>
  <c r="N158" i="12"/>
  <c r="M135" i="9"/>
  <c r="D20" i="19"/>
  <c r="F166" i="12"/>
  <c r="Q18" i="9"/>
  <c r="L32" i="18"/>
  <c r="B135"/>
  <c r="N69" i="19"/>
  <c r="E177" i="13"/>
  <c r="Q206" i="17"/>
  <c r="A61" i="19"/>
  <c r="D103" i="15"/>
  <c r="K127" i="10"/>
  <c r="Q33" i="16"/>
  <c r="E115" i="12"/>
  <c r="D162"/>
  <c r="G173" i="8"/>
  <c r="L154" i="14"/>
  <c r="I104" i="21"/>
  <c r="A155" i="9"/>
  <c r="A115"/>
  <c r="L97" i="17"/>
  <c r="P118" i="13"/>
  <c r="T135" i="12"/>
  <c r="P29" i="8"/>
  <c r="I47" i="13"/>
  <c r="F118" i="9"/>
  <c r="M136" i="21"/>
  <c r="P201" i="8"/>
  <c r="P47" i="9"/>
  <c r="B154" i="13"/>
  <c r="B80" i="18"/>
  <c r="K89" i="15"/>
  <c r="M86" i="13"/>
  <c r="S145" i="15"/>
  <c r="K35" i="17"/>
  <c r="B133" i="8"/>
  <c r="J25" i="12"/>
  <c r="G76"/>
  <c r="F172" i="10"/>
  <c r="Q47" i="14"/>
  <c r="S77" i="16"/>
  <c r="B147" i="17"/>
  <c r="P150" i="9"/>
  <c r="L95" i="17"/>
  <c r="L208" i="8"/>
  <c r="R206" i="10"/>
  <c r="E208" i="16"/>
  <c r="Q127" i="19"/>
  <c r="T39" i="13"/>
  <c r="E150" i="10"/>
  <c r="E40" i="15"/>
  <c r="B150" i="18"/>
  <c r="G204" i="12"/>
  <c r="Q192" i="17"/>
  <c r="B195" i="18"/>
  <c r="S151" i="20"/>
  <c r="H37" i="12"/>
  <c r="L110"/>
  <c r="A59"/>
  <c r="C64" i="19"/>
  <c r="F42" i="22"/>
  <c r="M200" i="12"/>
  <c r="E94" i="10"/>
  <c r="P74" i="12"/>
  <c r="N183" i="8"/>
  <c r="P150" i="16"/>
  <c r="K80" i="9"/>
  <c r="I36" i="13"/>
  <c r="R172" i="10"/>
  <c r="K39" i="22"/>
  <c r="F187" i="8"/>
  <c r="Q87" i="21"/>
  <c r="S92" i="17"/>
  <c r="K200" i="9"/>
  <c r="C7" i="10"/>
  <c r="B148" i="21"/>
  <c r="D77" i="16"/>
  <c r="S119" i="20"/>
  <c r="N56" i="17"/>
  <c r="E38" i="21"/>
  <c r="H176" i="19"/>
  <c r="K44" i="13"/>
  <c r="D141" i="16"/>
  <c r="G120" i="21"/>
  <c r="F178"/>
  <c r="K114" i="10"/>
  <c r="L128" i="19"/>
  <c r="R72" i="9"/>
  <c r="N178" i="21"/>
  <c r="P27" i="14"/>
  <c r="H126" i="15"/>
  <c r="D176" i="16"/>
  <c r="K68" i="13"/>
  <c r="P121" i="18"/>
  <c r="P121" i="8"/>
  <c r="U172" i="14"/>
  <c r="J135" i="19"/>
  <c r="C191" i="18"/>
  <c r="E128" i="16"/>
  <c r="H154" i="10"/>
  <c r="P112" i="19"/>
  <c r="D33" i="16"/>
  <c r="K133" i="9"/>
  <c r="L147" i="22"/>
  <c r="J8" i="10"/>
  <c r="R179" i="12"/>
  <c r="H168" i="14"/>
  <c r="M10" i="10"/>
  <c r="J196" i="14"/>
  <c r="M200" i="18"/>
  <c r="R168" i="12"/>
  <c r="S180" i="20"/>
  <c r="K35" i="21"/>
  <c r="L65"/>
  <c r="L106" i="10"/>
  <c r="N198" i="20"/>
  <c r="B107"/>
  <c r="A187" i="12"/>
  <c r="R207"/>
  <c r="C38" i="17"/>
  <c r="G142" i="20"/>
  <c r="M19" i="16"/>
  <c r="O194"/>
  <c r="F144" i="12"/>
  <c r="G118" i="15"/>
  <c r="O75" i="18"/>
  <c r="P197" i="17"/>
  <c r="F38"/>
  <c r="Q137" i="20"/>
  <c r="L105" i="19"/>
  <c r="R119" i="18"/>
  <c r="K107" i="14"/>
  <c r="G137" i="13"/>
  <c r="A59" i="21"/>
  <c r="K181" i="14"/>
  <c r="G162" i="13"/>
  <c r="C2" i="18"/>
  <c r="I207" i="19"/>
  <c r="H6" i="15"/>
  <c r="I56" i="16"/>
  <c r="L16" i="17"/>
  <c r="H209" i="9"/>
  <c r="E193" i="16"/>
  <c r="B82" i="10"/>
  <c r="P149" i="13"/>
  <c r="A90" i="20"/>
  <c r="R161" i="10"/>
  <c r="F59" i="22"/>
  <c r="F116" i="17"/>
  <c r="B136" i="15"/>
  <c r="G95" i="20"/>
  <c r="Q194" i="21"/>
  <c r="I54" i="9"/>
  <c r="B45" i="14"/>
  <c r="T33" i="16"/>
  <c r="E176" i="8"/>
  <c r="E47" i="15"/>
  <c r="E45" i="20"/>
  <c r="T96" i="8"/>
  <c r="L60" i="10"/>
  <c r="C126" i="16"/>
  <c r="T120" i="14"/>
  <c r="A204" i="19"/>
  <c r="P120" i="16"/>
  <c r="P93" i="17"/>
  <c r="A71" i="12"/>
  <c r="S92" i="16"/>
  <c r="H86" i="18"/>
  <c r="L134" i="12"/>
  <c r="A139" i="20"/>
  <c r="O101" i="15"/>
  <c r="J57" i="16"/>
  <c r="I38" i="20"/>
  <c r="K162" i="17"/>
  <c r="D11" i="18"/>
  <c r="J107" i="9"/>
  <c r="L203" i="12"/>
  <c r="I12" i="20"/>
  <c r="P115" i="14"/>
  <c r="B191" i="8"/>
  <c r="I71" i="17"/>
  <c r="O196" i="9"/>
  <c r="C151" i="21"/>
  <c r="G135" i="15"/>
  <c r="B134" i="20"/>
  <c r="E186" i="8"/>
  <c r="E114" i="21"/>
  <c r="M168" i="19"/>
  <c r="I209"/>
  <c r="B169"/>
  <c r="O20" i="8"/>
  <c r="S64" i="13"/>
  <c r="R139" i="12"/>
  <c r="C135"/>
  <c r="P41" i="16"/>
  <c r="J178" i="19"/>
  <c r="M48" i="17"/>
  <c r="H143" i="20"/>
  <c r="E72" i="13"/>
  <c r="I156" i="17"/>
  <c r="C46" i="13"/>
  <c r="O189"/>
  <c r="N88" i="21"/>
  <c r="T33" i="20"/>
  <c r="S176" i="18"/>
  <c r="J63" i="20"/>
  <c r="N4" i="16"/>
  <c r="D5" i="17"/>
  <c r="F50" i="15"/>
  <c r="N181" i="18"/>
  <c r="B79" i="20"/>
  <c r="I84" i="17"/>
  <c r="A27" i="10"/>
  <c r="A47" i="22"/>
  <c r="P7" i="16"/>
  <c r="F184" i="20"/>
  <c r="L166" i="12"/>
  <c r="C13" i="21"/>
  <c r="I154" i="16"/>
  <c r="J208" i="14"/>
  <c r="K53" i="9"/>
  <c r="A4" i="10"/>
  <c r="D3" i="18"/>
  <c r="H186" i="14"/>
  <c r="N129"/>
  <c r="R77" i="20"/>
  <c r="K35" i="8"/>
  <c r="I157" i="13"/>
  <c r="N32" i="19"/>
  <c r="H132" i="15"/>
  <c r="K81" i="9"/>
  <c r="Q91"/>
  <c r="N161" i="14"/>
  <c r="L106" i="18"/>
  <c r="T196" i="20"/>
  <c r="I32" i="19"/>
  <c r="B51" i="14"/>
  <c r="C76" i="9"/>
  <c r="J129" i="20"/>
  <c r="R164" i="18"/>
  <c r="Q88" i="20"/>
  <c r="H16" i="18"/>
  <c r="L99" i="14"/>
  <c r="C146" i="19"/>
  <c r="A121" i="20"/>
  <c r="D91" i="8"/>
  <c r="C21" i="21"/>
  <c r="T209" i="19"/>
  <c r="F120" i="16"/>
  <c r="K200" i="20"/>
  <c r="L126" i="17"/>
  <c r="J94" i="20"/>
  <c r="G40" i="19"/>
  <c r="L93" i="17"/>
  <c r="B58" i="22"/>
  <c r="T78" i="9"/>
  <c r="A188" i="18"/>
  <c r="A116" i="21"/>
  <c r="S191" i="17"/>
  <c r="K41" i="21"/>
  <c r="A109" i="12"/>
  <c r="N19" i="22"/>
  <c r="M27" i="16"/>
  <c r="E4" i="15"/>
  <c r="Q208" i="9"/>
  <c r="D154" i="16"/>
  <c r="O69" i="12"/>
  <c r="A206" i="13"/>
  <c r="H198" i="18"/>
  <c r="L7" i="9"/>
  <c r="B76" i="19"/>
  <c r="A130" i="17"/>
  <c r="D53" i="13"/>
  <c r="I43" i="12"/>
  <c r="Q33" i="14"/>
  <c r="E52" i="18"/>
  <c r="M152" i="17"/>
  <c r="J140" i="13"/>
  <c r="C41" i="19"/>
  <c r="C131" i="18"/>
  <c r="H58" i="10"/>
  <c r="N159" i="21"/>
  <c r="R159" i="13"/>
  <c r="C125" i="16"/>
  <c r="K41" i="18"/>
  <c r="G13" i="14"/>
  <c r="L72" i="9"/>
  <c r="O176" i="8"/>
  <c r="C82" i="9"/>
  <c r="R20" i="17"/>
  <c r="E163" i="13"/>
  <c r="D101" i="10"/>
  <c r="A18" i="18"/>
  <c r="S90" i="9"/>
  <c r="E148" i="20"/>
  <c r="Q33" i="10"/>
  <c r="R170" i="15"/>
  <c r="G165" i="8"/>
  <c r="C28" i="21"/>
  <c r="B71" i="20"/>
  <c r="N120"/>
  <c r="E171" i="19"/>
  <c r="K138" i="21"/>
  <c r="J202" i="8"/>
  <c r="D67" i="15"/>
  <c r="N198" i="19"/>
  <c r="C97" i="18"/>
  <c r="N119" i="21"/>
  <c r="I116" i="8"/>
  <c r="G86" i="12"/>
  <c r="J194" i="9"/>
  <c r="I193" i="19"/>
  <c r="N23" i="20"/>
  <c r="R170" i="17"/>
  <c r="A139" i="13"/>
  <c r="N125" i="15"/>
  <c r="C34" i="13"/>
  <c r="C202"/>
  <c r="N94" i="8"/>
  <c r="E196"/>
  <c r="S41" i="10"/>
  <c r="B53" i="16"/>
  <c r="A29" i="10"/>
  <c r="K76" i="20"/>
  <c r="P101" i="8"/>
  <c r="D6" i="14"/>
  <c r="G101" i="8"/>
  <c r="A17"/>
  <c r="D61" i="19"/>
  <c r="M205" i="18"/>
  <c r="P61" i="9"/>
  <c r="E52" i="13"/>
  <c r="S43" i="19"/>
  <c r="C173" i="9"/>
  <c r="D69" i="16"/>
  <c r="S105" i="21"/>
  <c r="S198" i="19"/>
  <c r="F154" i="8"/>
  <c r="K178" i="16"/>
  <c r="M191" i="19"/>
  <c r="N125" i="21"/>
  <c r="L102" i="17"/>
  <c r="Q59" i="9"/>
  <c r="K186" i="8"/>
  <c r="A189" i="13"/>
  <c r="J92" i="9"/>
  <c r="U122" i="14"/>
  <c r="G115" i="19"/>
  <c r="F120" i="9"/>
  <c r="E92" i="18"/>
  <c r="C155" i="15"/>
  <c r="G175"/>
  <c r="D24" i="13"/>
  <c r="J26" i="18"/>
  <c r="E69" i="12"/>
  <c r="G156" i="15"/>
  <c r="K29" i="18"/>
  <c r="D65"/>
  <c r="I75" i="22"/>
  <c r="H152" i="21"/>
  <c r="K206" i="18"/>
  <c r="D49" i="9"/>
  <c r="P4" i="16"/>
  <c r="N63" i="15"/>
  <c r="A84" i="16"/>
  <c r="S19" i="15"/>
  <c r="Q3" i="21"/>
  <c r="J70" i="17"/>
  <c r="P174" i="21"/>
  <c r="I107"/>
  <c r="I8" i="16"/>
  <c r="Q19" i="18"/>
  <c r="A68" i="21"/>
  <c r="D181" i="13"/>
  <c r="F190"/>
  <c r="D43" i="8"/>
  <c r="I173" i="9"/>
  <c r="O125" i="8"/>
  <c r="E55" i="19"/>
  <c r="L85" i="15"/>
  <c r="A10" i="17"/>
  <c r="C93" i="16"/>
  <c r="M36" i="22"/>
  <c r="S70" i="20"/>
  <c r="B13" i="21"/>
  <c r="E197" i="20"/>
  <c r="E44" i="10"/>
  <c r="V77" i="14"/>
  <c r="G209" i="17"/>
  <c r="L194" i="9"/>
  <c r="J32" i="14"/>
  <c r="E65" i="19"/>
  <c r="E135" i="8"/>
  <c r="J84" i="20"/>
  <c r="K190" i="18"/>
  <c r="I65" i="21"/>
  <c r="K170" i="17"/>
  <c r="P201"/>
  <c r="A109" i="20"/>
  <c r="O139" i="18"/>
  <c r="T32" i="12"/>
  <c r="K72" i="9"/>
  <c r="K34" i="20"/>
  <c r="G191" i="13"/>
  <c r="Q201" i="12"/>
  <c r="K176" i="19"/>
  <c r="H144" i="21"/>
  <c r="E41" i="8"/>
  <c r="B202" i="9"/>
  <c r="B134" i="15"/>
  <c r="B50" i="22"/>
  <c r="J47" i="15"/>
  <c r="E187" i="16"/>
  <c r="Q11" i="18"/>
  <c r="N198" i="12"/>
  <c r="R17" i="17"/>
  <c r="F120" i="18"/>
  <c r="D158" i="17"/>
  <c r="A198"/>
  <c r="L131" i="20"/>
  <c r="C150"/>
  <c r="G145" i="17"/>
  <c r="L54" i="19"/>
  <c r="Q166" i="20"/>
  <c r="M33" i="16"/>
  <c r="K134" i="18"/>
  <c r="L57" i="12"/>
  <c r="I175" i="18"/>
  <c r="M184" i="8"/>
  <c r="G120" i="15"/>
  <c r="T42" i="17"/>
  <c r="E17" i="19"/>
  <c r="K48" i="10"/>
  <c r="B16" i="19"/>
  <c r="N71" i="17"/>
  <c r="J123" i="14"/>
  <c r="C45" i="10"/>
  <c r="E37" i="20"/>
  <c r="D139" i="18"/>
  <c r="R114" i="17"/>
  <c r="C38" i="13"/>
  <c r="I59"/>
  <c r="B20" i="9"/>
  <c r="S85" i="12"/>
  <c r="Q22" i="20"/>
  <c r="O194"/>
  <c r="K147" i="13"/>
  <c r="T148" i="20"/>
  <c r="K97" i="9"/>
  <c r="P13" i="22"/>
  <c r="D75" i="10"/>
  <c r="G172" i="14"/>
  <c r="K64" i="18"/>
  <c r="U135" i="14"/>
  <c r="F162" i="15"/>
  <c r="A55" i="9"/>
  <c r="T152" i="13"/>
  <c r="N115" i="18"/>
  <c r="E10" i="16"/>
  <c r="S165" i="14"/>
  <c r="C68" i="19"/>
  <c r="B110" i="14"/>
  <c r="E161" i="9"/>
  <c r="E135" i="12"/>
  <c r="R70" i="17"/>
  <c r="B185" i="18"/>
  <c r="E56" i="20"/>
  <c r="A92" i="9"/>
  <c r="L88" i="19"/>
  <c r="D73" i="14"/>
  <c r="T100" i="18"/>
  <c r="C22" i="19"/>
  <c r="F195" i="15"/>
  <c r="B88" i="10"/>
  <c r="H39" i="12"/>
  <c r="R83" i="16"/>
  <c r="A149" i="13"/>
  <c r="S119" i="15"/>
  <c r="K198" i="17"/>
  <c r="K131" i="9"/>
  <c r="C163" i="8"/>
  <c r="P209" i="15"/>
  <c r="H205" i="20"/>
  <c r="M16" i="10"/>
  <c r="R40" i="15"/>
  <c r="N35" i="8"/>
  <c r="A151" i="19"/>
  <c r="P94" i="18"/>
  <c r="C34" i="21"/>
  <c r="A68" i="16"/>
  <c r="O144" i="18"/>
  <c r="L93" i="13"/>
  <c r="C71" i="8"/>
  <c r="H190" i="16"/>
  <c r="F187" i="19"/>
  <c r="N9" i="9"/>
  <c r="Q6" i="12"/>
  <c r="F151" i="10"/>
  <c r="L71" i="20"/>
  <c r="E98" i="9"/>
  <c r="R91" i="14"/>
  <c r="E134" i="17"/>
  <c r="K157" i="20"/>
  <c r="N70" i="10"/>
  <c r="N33" i="8"/>
  <c r="C78" i="18"/>
  <c r="L99" i="21"/>
  <c r="G32" i="9"/>
  <c r="L2" i="18"/>
  <c r="S123" i="20"/>
  <c r="I8" i="10"/>
  <c r="T162" i="16"/>
  <c r="J208" i="18"/>
  <c r="S60" i="8"/>
  <c r="F97" i="16"/>
  <c r="H90" i="20"/>
  <c r="B42" i="18"/>
  <c r="P206"/>
  <c r="M30" i="16"/>
  <c r="R76" i="15"/>
  <c r="O62" i="20"/>
  <c r="C131" i="10"/>
  <c r="N53" i="19"/>
  <c r="R190" i="9"/>
  <c r="O101" i="17"/>
  <c r="B201" i="9"/>
  <c r="R209" i="12"/>
  <c r="K161" i="10"/>
  <c r="D173" i="21"/>
  <c r="G102" i="10"/>
  <c r="H147" i="16"/>
  <c r="T137" i="8"/>
  <c r="T17" i="9"/>
  <c r="K6" i="13"/>
  <c r="T167" i="8"/>
  <c r="M76" i="9"/>
  <c r="E144" i="8"/>
  <c r="G181" i="16"/>
  <c r="R116" i="17"/>
  <c r="H131" i="18"/>
  <c r="J27" i="16"/>
  <c r="B207" i="14"/>
  <c r="P56" i="10"/>
  <c r="E50" i="17"/>
  <c r="S43" i="13"/>
  <c r="K7" i="14"/>
  <c r="T161" i="21"/>
  <c r="P26"/>
  <c r="M204" i="19"/>
  <c r="R146" i="21"/>
  <c r="Q162" i="15"/>
  <c r="O121" i="17"/>
  <c r="O76" i="20"/>
  <c r="H66" i="13"/>
  <c r="D207" i="8"/>
  <c r="R34" i="20"/>
  <c r="O201" i="9"/>
  <c r="K162" i="18"/>
  <c r="P196"/>
  <c r="A122" i="17"/>
  <c r="N64" i="8"/>
  <c r="G55" i="14"/>
  <c r="R152"/>
  <c r="F16" i="16"/>
  <c r="P146" i="12"/>
  <c r="A137" i="8"/>
  <c r="P132" i="20"/>
  <c r="O105" i="19"/>
  <c r="E189" i="9"/>
  <c r="E91" i="18"/>
  <c r="J207" i="14"/>
  <c r="J206" i="20"/>
  <c r="C32" i="12"/>
  <c r="K125" i="20"/>
  <c r="J189" i="8"/>
  <c r="Q48" i="12"/>
  <c r="H110" i="19"/>
  <c r="N144" i="14"/>
  <c r="C176" i="18"/>
  <c r="H179" i="16"/>
  <c r="C91" i="10"/>
  <c r="K23" i="19"/>
  <c r="A116" i="18"/>
  <c r="E142" i="8"/>
  <c r="R190" i="14"/>
  <c r="E118" i="19"/>
  <c r="J21" i="20"/>
  <c r="H36" i="15"/>
  <c r="W40" i="14"/>
  <c r="T87" i="17"/>
  <c r="L53" i="10"/>
  <c r="I137" i="19"/>
  <c r="L196" i="14"/>
  <c r="B179" i="20"/>
  <c r="S30"/>
  <c r="A57" i="17"/>
  <c r="Q99" i="20"/>
  <c r="K48" i="15"/>
  <c r="D173" i="18"/>
  <c r="R165" i="16"/>
  <c r="J111" i="13"/>
  <c r="H154" i="15"/>
  <c r="K55" i="22"/>
  <c r="C153" i="19"/>
  <c r="D124" i="9"/>
  <c r="B89" i="15"/>
  <c r="Q172" i="19"/>
  <c r="A185"/>
  <c r="F113" i="20"/>
  <c r="I110" i="16"/>
  <c r="T201" i="21"/>
  <c r="J174" i="15"/>
  <c r="H116" i="19"/>
  <c r="F118"/>
  <c r="T44" i="17"/>
  <c r="H209" i="20"/>
  <c r="G110" i="16"/>
  <c r="K178" i="15"/>
  <c r="E142" i="12"/>
  <c r="D182" i="18"/>
  <c r="P164" i="19"/>
  <c r="N112"/>
  <c r="F204" i="12"/>
  <c r="Q8" i="20"/>
  <c r="N85" i="10"/>
  <c r="R54" i="15"/>
  <c r="R139" i="18"/>
  <c r="E25" i="17"/>
  <c r="D141" i="9"/>
  <c r="C4" i="13"/>
  <c r="P167" i="18"/>
  <c r="B203" i="10"/>
  <c r="P7" i="15"/>
  <c r="C50" i="12"/>
  <c r="B184" i="20"/>
  <c r="Q155" i="12"/>
  <c r="L86"/>
  <c r="S56" i="19"/>
  <c r="P8" i="12"/>
  <c r="R66" i="19"/>
  <c r="B192" i="10"/>
  <c r="I120" i="18"/>
  <c r="M33" i="20"/>
  <c r="M100" i="9"/>
  <c r="J174" i="14"/>
  <c r="P136" i="21"/>
  <c r="S166" i="19"/>
  <c r="I131" i="14"/>
  <c r="Q34" i="21"/>
  <c r="K23" i="9"/>
  <c r="P16" i="8"/>
  <c r="A84" i="19"/>
  <c r="E26" i="16"/>
  <c r="G199" i="18"/>
  <c r="H37" i="10"/>
  <c r="A114" i="15"/>
  <c r="D126" i="10"/>
  <c r="O169" i="13"/>
  <c r="Q56" i="9"/>
  <c r="R10" i="18"/>
  <c r="E193" i="12"/>
  <c r="G135" i="8"/>
  <c r="F189" i="15"/>
  <c r="Q114"/>
  <c r="J135"/>
  <c r="B114" i="16"/>
  <c r="L173" i="15"/>
  <c r="H34" i="10"/>
  <c r="A183"/>
  <c r="R193" i="9"/>
  <c r="S207" i="19"/>
  <c r="H75" i="16"/>
  <c r="R54" i="22"/>
  <c r="S11" i="17"/>
  <c r="M172" i="15"/>
  <c r="E98" i="18"/>
  <c r="F26" i="20"/>
  <c r="A103" i="15"/>
  <c r="S89" i="9"/>
  <c r="H82" i="20"/>
  <c r="K164" i="16"/>
  <c r="P3" i="8"/>
  <c r="D79" i="12"/>
  <c r="T61" i="21"/>
  <c r="G182" i="12"/>
  <c r="I185" i="15"/>
  <c r="R181" i="18"/>
  <c r="T5" i="8"/>
  <c r="B62"/>
  <c r="O70" i="15"/>
  <c r="P86" i="9"/>
  <c r="L196" i="10"/>
  <c r="K99" i="14"/>
  <c r="N62" i="10"/>
  <c r="T181"/>
  <c r="Q148" i="18"/>
  <c r="K163" i="12"/>
  <c r="A189" i="9"/>
  <c r="S2" i="10"/>
  <c r="F148" i="15"/>
  <c r="O95"/>
  <c r="F95" i="9"/>
  <c r="H128" i="16"/>
  <c r="E144" i="13"/>
  <c r="O84" i="17"/>
  <c r="E188" i="19"/>
  <c r="R39" i="12"/>
  <c r="N196"/>
  <c r="N19" i="15"/>
  <c r="B41" i="10"/>
  <c r="N58" i="20"/>
  <c r="P5" i="15"/>
  <c r="D8" i="21"/>
  <c r="N66" i="20"/>
  <c r="I53" i="15"/>
  <c r="N19" i="20"/>
  <c r="I204" i="16"/>
  <c r="M191"/>
  <c r="G196" i="17"/>
  <c r="R6" i="9"/>
  <c r="N78" i="8"/>
  <c r="K41" i="15"/>
  <c r="Q25" i="20"/>
  <c r="N132" i="19"/>
  <c r="T104" i="15"/>
  <c r="A11" i="16"/>
  <c r="K55" i="9"/>
  <c r="A102" i="22"/>
  <c r="G76" i="10"/>
  <c r="S8" i="19"/>
  <c r="H76" i="18"/>
  <c r="T115"/>
  <c r="F40" i="20"/>
  <c r="L184" i="16"/>
  <c r="F129" i="19"/>
  <c r="G20" i="12"/>
  <c r="A158" i="17"/>
  <c r="D167" i="19"/>
  <c r="P20" i="9"/>
  <c r="A36" i="12"/>
  <c r="O79" i="17"/>
  <c r="K156" i="19"/>
  <c r="T44" i="21"/>
  <c r="A26" i="22"/>
  <c r="S64" i="9"/>
  <c r="E138" i="22"/>
  <c r="J42" i="20"/>
  <c r="F56" i="9"/>
  <c r="C146" i="14"/>
  <c r="R98" i="12"/>
  <c r="O48" i="10"/>
  <c r="I95" i="19"/>
  <c r="P128" i="14"/>
  <c r="L53" i="16"/>
  <c r="A76"/>
  <c r="F116" i="12"/>
  <c r="B17" i="18"/>
  <c r="N169" i="15"/>
  <c r="T195" i="8"/>
  <c r="G9" i="9"/>
  <c r="J127" i="10"/>
  <c r="K191" i="12"/>
  <c r="Q40" i="19"/>
  <c r="L98" i="9"/>
  <c r="A46"/>
  <c r="K86" i="14"/>
  <c r="R54" i="16"/>
  <c r="N20" i="15"/>
  <c r="Q181"/>
  <c r="N105" i="17"/>
  <c r="G140" i="10"/>
  <c r="L20" i="20"/>
  <c r="D138" i="15"/>
  <c r="N188" i="9"/>
  <c r="C95" i="15"/>
  <c r="Q144" i="16"/>
  <c r="N107"/>
  <c r="H18" i="21"/>
  <c r="P178" i="12"/>
  <c r="A99" i="20"/>
  <c r="N99" i="17"/>
  <c r="N153" i="18"/>
  <c r="F63"/>
  <c r="R158" i="9"/>
  <c r="L6" i="19"/>
  <c r="C42" i="15"/>
  <c r="B97" i="18"/>
  <c r="T83" i="10"/>
  <c r="R172" i="12"/>
  <c r="D70" i="10"/>
  <c r="B53" i="15"/>
  <c r="T171" i="12"/>
  <c r="M133" i="13"/>
  <c r="A28"/>
  <c r="F114" i="12"/>
  <c r="O6" i="20"/>
  <c r="G19" i="12"/>
  <c r="B81" i="20"/>
  <c r="M19"/>
  <c r="J194" i="14"/>
  <c r="J88" i="20"/>
  <c r="N64" i="21"/>
  <c r="L151" i="22"/>
  <c r="A172" i="13"/>
  <c r="S55" i="8"/>
  <c r="D65" i="15"/>
  <c r="E169" i="17"/>
  <c r="M168" i="20"/>
  <c r="P5" i="17"/>
  <c r="N91" i="19"/>
  <c r="N55" i="20"/>
  <c r="H38" i="18"/>
  <c r="A144" i="21"/>
  <c r="S59" i="20"/>
  <c r="R97" i="15"/>
  <c r="C57" i="19"/>
  <c r="O159" i="10"/>
  <c r="S16" i="12"/>
  <c r="P6" i="10"/>
  <c r="E12" i="19"/>
  <c r="F38"/>
  <c r="H26" i="22"/>
  <c r="K46" i="10"/>
  <c r="Q73" i="19"/>
  <c r="Q58" i="13"/>
  <c r="A187" i="21"/>
  <c r="Q46" i="18"/>
  <c r="P88"/>
  <c r="O152" i="21"/>
  <c r="I13" i="14"/>
  <c r="T75" i="19"/>
  <c r="O62" i="14"/>
  <c r="M94" i="19"/>
  <c r="F44" i="22"/>
  <c r="J14" i="12"/>
  <c r="I201" i="19"/>
  <c r="Q40" i="16"/>
  <c r="E95" i="20"/>
  <c r="O28" i="14"/>
  <c r="C194" i="12"/>
  <c r="L118" i="17"/>
  <c r="N169"/>
  <c r="C190" i="18"/>
  <c r="D105" i="15"/>
  <c r="O59" i="17"/>
  <c r="N132" i="13"/>
  <c r="G169" i="20"/>
  <c r="K133" i="18"/>
  <c r="P36"/>
  <c r="F75" i="12"/>
  <c r="T40" i="21"/>
  <c r="M114" i="17"/>
  <c r="I182" i="20"/>
  <c r="T181" i="16"/>
  <c r="B24" i="21"/>
  <c r="Q196" i="12"/>
  <c r="O120" i="15"/>
  <c r="G58"/>
  <c r="S71" i="22"/>
  <c r="H52" i="10"/>
  <c r="T192" i="17"/>
  <c r="K42" i="10"/>
  <c r="B71" i="21"/>
  <c r="P180" i="13"/>
  <c r="H40" i="17"/>
  <c r="B45" i="20"/>
  <c r="T201" i="16"/>
  <c r="D193" i="19"/>
  <c r="A107" i="15"/>
  <c r="L123" i="20"/>
  <c r="S150" i="16"/>
  <c r="N153" i="15"/>
  <c r="A160" i="18"/>
  <c r="T46" i="22"/>
  <c r="I141" i="13"/>
  <c r="Q41" i="22"/>
  <c r="I111" i="21"/>
  <c r="S27" i="15"/>
  <c r="T52" i="13"/>
  <c r="S2" i="20"/>
  <c r="R44" i="13"/>
  <c r="T132" i="17"/>
  <c r="C81" i="21"/>
  <c r="H120" i="20"/>
  <c r="H182" i="16"/>
  <c r="A106" i="18"/>
  <c r="O188" i="17"/>
  <c r="B203" i="19"/>
  <c r="K146"/>
  <c r="Q99" i="16"/>
  <c r="L191" i="18"/>
  <c r="I206" i="16"/>
  <c r="G201" i="20"/>
  <c r="B202" i="19"/>
  <c r="L42" i="22"/>
  <c r="T201" i="17"/>
  <c r="O178"/>
  <c r="I19" i="12"/>
  <c r="O170" i="16"/>
  <c r="H203" i="19"/>
  <c r="L70" i="10"/>
  <c r="H81" i="14"/>
  <c r="K146" i="17"/>
  <c r="B176" i="21"/>
  <c r="P205" i="19"/>
  <c r="G33" i="16"/>
  <c r="R173" i="19"/>
  <c r="K98" i="22"/>
  <c r="R29" i="19"/>
  <c r="S37" i="17"/>
  <c r="E153" i="16"/>
  <c r="H59"/>
  <c r="H166" i="19"/>
  <c r="B18" i="10"/>
  <c r="I109" i="19"/>
  <c r="T164" i="16"/>
  <c r="K95" i="15"/>
  <c r="G20" i="9"/>
  <c r="E129" i="15"/>
  <c r="A126"/>
  <c r="K131" i="18"/>
  <c r="S125" i="8"/>
  <c r="G123" i="18"/>
  <c r="M113" i="20"/>
  <c r="R18" i="19"/>
  <c r="O175" i="17"/>
  <c r="J160" i="15"/>
  <c r="D100" i="17"/>
  <c r="Q64" i="16"/>
  <c r="I137" i="17"/>
  <c r="O106" i="20"/>
  <c r="F134" i="21"/>
  <c r="R202" i="13"/>
  <c r="O122" i="18"/>
  <c r="I163" i="21"/>
  <c r="B62" i="9"/>
  <c r="R182" i="8"/>
  <c r="K138" i="14"/>
  <c r="D78" i="17"/>
  <c r="Q84" i="10"/>
  <c r="K187"/>
  <c r="G133" i="18"/>
  <c r="B108" i="21"/>
  <c r="J94" i="18"/>
  <c r="M184" i="9"/>
  <c r="E97" i="10"/>
  <c r="L127" i="17"/>
  <c r="A146" i="15"/>
  <c r="E132" i="12"/>
  <c r="H3" i="19"/>
  <c r="I204" i="10"/>
  <c r="G10" i="12"/>
  <c r="I17" i="19"/>
  <c r="I164" i="14"/>
  <c r="A198" i="20"/>
  <c r="S73" i="16"/>
  <c r="S44" i="18"/>
  <c r="S152" i="16"/>
  <c r="C128" i="21"/>
  <c r="P85" i="14"/>
  <c r="L107" i="10"/>
  <c r="S82" i="18"/>
  <c r="T24" i="14"/>
  <c r="C30" i="18"/>
  <c r="E64" i="22"/>
  <c r="S165" i="9"/>
  <c r="S119" i="14"/>
  <c r="R204" i="18"/>
  <c r="L149" i="16"/>
  <c r="M3" i="21"/>
  <c r="M134" i="20"/>
  <c r="O102" i="13"/>
  <c r="L136" i="18"/>
  <c r="S106" i="10"/>
  <c r="A34" i="17"/>
  <c r="O125" i="20"/>
  <c r="L80" i="17"/>
  <c r="T49" i="8"/>
  <c r="P75" i="16"/>
  <c r="F136" i="15"/>
  <c r="L19"/>
  <c r="A187"/>
  <c r="T16" i="19"/>
  <c r="O47" i="10"/>
  <c r="F192" i="15"/>
  <c r="F64" i="8"/>
  <c r="S115" i="16"/>
  <c r="T31" i="20"/>
  <c r="A37" i="16"/>
  <c r="S22" i="18"/>
  <c r="D132" i="13"/>
  <c r="K50" i="9"/>
  <c r="T6" i="21"/>
  <c r="A98" i="15"/>
  <c r="S3" i="14"/>
  <c r="O190" i="12"/>
  <c r="F198" i="20"/>
  <c r="N164" i="17"/>
  <c r="J32" i="21"/>
  <c r="M132" i="8"/>
  <c r="C161" i="16"/>
  <c r="U170" i="14"/>
  <c r="R42" i="10"/>
  <c r="O151" i="17"/>
  <c r="H58" i="13"/>
  <c r="K181" i="20"/>
  <c r="F17" i="15"/>
  <c r="A172" i="16"/>
  <c r="C117"/>
  <c r="R20"/>
  <c r="B72" i="9"/>
  <c r="Q74" i="15"/>
  <c r="S107" i="18"/>
  <c r="G202" i="19"/>
  <c r="L196" i="15"/>
  <c r="A127" i="13"/>
  <c r="N65" i="10"/>
  <c r="H10" i="14"/>
  <c r="K82" i="21"/>
  <c r="H10" i="17"/>
  <c r="T80"/>
  <c r="T84" i="13"/>
  <c r="Q154" i="17"/>
  <c r="D17" i="22"/>
  <c r="E59" i="13"/>
  <c r="B172" i="20"/>
  <c r="J85" i="15"/>
  <c r="S61" i="17"/>
  <c r="G149" i="16"/>
  <c r="M160" i="17"/>
  <c r="P173" i="21"/>
  <c r="M85" i="19"/>
  <c r="M155" i="18"/>
  <c r="H111" i="15"/>
  <c r="N188" i="10"/>
  <c r="A165" i="15"/>
  <c r="I127" i="20"/>
  <c r="F180" i="16"/>
  <c r="T99" i="14"/>
  <c r="C159" i="9"/>
  <c r="G82" i="8"/>
  <c r="L12" i="12"/>
  <c r="Q11" i="15"/>
  <c r="T122" i="12"/>
  <c r="K107" i="13"/>
  <c r="D110" i="20"/>
  <c r="K44" i="10"/>
  <c r="E132" i="18"/>
  <c r="R83" i="13"/>
  <c r="D25" i="15"/>
  <c r="P197" i="19"/>
  <c r="M80" i="13"/>
  <c r="N178" i="15"/>
  <c r="L24" i="21"/>
  <c r="T23" i="8"/>
  <c r="O70" i="18"/>
  <c r="Q107" i="19"/>
  <c r="K32" i="22"/>
  <c r="P82" i="20"/>
  <c r="C143" i="18"/>
  <c r="L20" i="12"/>
  <c r="G99" i="21"/>
  <c r="M3" i="16"/>
  <c r="S91"/>
  <c r="E3" i="21"/>
  <c r="R134" i="12"/>
  <c r="P74" i="17"/>
  <c r="T83" i="18"/>
  <c r="D180" i="15"/>
  <c r="Q33" i="17"/>
  <c r="O206" i="16"/>
  <c r="B15" i="12"/>
  <c r="A40" i="9"/>
  <c r="F43" i="17"/>
  <c r="H169" i="18"/>
  <c r="L103" i="19"/>
  <c r="B191" i="10"/>
  <c r="O16" i="9"/>
  <c r="A123" i="12"/>
  <c r="J98" i="10"/>
  <c r="T87" i="16"/>
  <c r="O74" i="19"/>
  <c r="N20" i="8"/>
  <c r="F6" i="15"/>
  <c r="E72" i="8"/>
  <c r="C47" i="19"/>
  <c r="Q87" i="9"/>
  <c r="C82" i="19"/>
  <c r="Q7" i="17"/>
  <c r="S15" i="18"/>
  <c r="I50" i="17"/>
  <c r="P83" i="21"/>
  <c r="H135" i="20"/>
  <c r="C188" i="13"/>
  <c r="C162" i="8"/>
  <c r="A154" i="15"/>
  <c r="R84"/>
  <c r="M208" i="20"/>
  <c r="M169" i="16"/>
  <c r="I81" i="17"/>
  <c r="C113" i="10"/>
  <c r="T32" i="17"/>
  <c r="B163" i="12"/>
  <c r="P95" i="8"/>
  <c r="G20" i="16"/>
  <c r="W134" i="14"/>
  <c r="I189" i="9"/>
  <c r="N165" i="8"/>
  <c r="T92" i="20"/>
  <c r="J38" i="15"/>
  <c r="M77" i="8"/>
  <c r="P48"/>
  <c r="J72" i="15"/>
  <c r="U165" i="14"/>
  <c r="J43" i="9"/>
  <c r="N18" i="18"/>
  <c r="K47" i="8"/>
  <c r="R154" i="18"/>
  <c r="Q55" i="16"/>
  <c r="O56" i="17"/>
  <c r="G176" i="18"/>
  <c r="K90"/>
  <c r="I206"/>
  <c r="D147" i="16"/>
  <c r="Q177" i="20"/>
  <c r="H165" i="18"/>
  <c r="A203"/>
  <c r="L189" i="19"/>
  <c r="P180"/>
  <c r="M75" i="22"/>
  <c r="O91" i="10"/>
  <c r="N86" i="12"/>
  <c r="B93" i="17"/>
  <c r="D37" i="12"/>
  <c r="H26" i="10"/>
  <c r="B176" i="20"/>
  <c r="N148" i="22"/>
  <c r="A201" i="17"/>
  <c r="J205" i="15"/>
  <c r="O39" i="17"/>
  <c r="M141" i="14"/>
  <c r="P54" i="9"/>
  <c r="D202" i="18"/>
  <c r="H41" i="15"/>
  <c r="R2" i="17"/>
  <c r="F118" i="15"/>
  <c r="F66" i="10"/>
  <c r="E175" i="20"/>
  <c r="P12" i="15"/>
  <c r="O150" i="21"/>
  <c r="S21" i="19"/>
  <c r="R100" i="8"/>
  <c r="A88" i="17"/>
  <c r="E59" i="20"/>
  <c r="T145" i="18"/>
  <c r="H4"/>
  <c r="T74" i="13"/>
  <c r="I79" i="9"/>
  <c r="H197" i="13"/>
  <c r="P162" i="17"/>
  <c r="K89" i="14"/>
  <c r="P83" i="20"/>
  <c r="G102" i="19"/>
  <c r="P141"/>
  <c r="N112" i="16"/>
  <c r="K48" i="8"/>
  <c r="G59" i="10"/>
  <c r="D142" i="9"/>
  <c r="J7" i="20"/>
  <c r="L89"/>
  <c r="L186" i="14"/>
  <c r="L74" i="13"/>
  <c r="M177" i="15"/>
  <c r="I29" i="20"/>
  <c r="B105" i="13"/>
  <c r="M58"/>
  <c r="A108" i="17"/>
  <c r="G65"/>
  <c r="P104" i="12"/>
  <c r="I147" i="10"/>
  <c r="S34" i="17"/>
  <c r="F49" i="8"/>
  <c r="M137" i="16"/>
  <c r="K161" i="8"/>
  <c r="Q171" i="17"/>
  <c r="M108"/>
  <c r="M100" i="10"/>
  <c r="E209" i="12"/>
  <c r="V143" i="14"/>
  <c r="F115" i="9"/>
  <c r="D208" i="16"/>
  <c r="D57" i="17"/>
  <c r="N146" i="16"/>
  <c r="P77" i="8"/>
  <c r="F9" i="18"/>
  <c r="H30" i="19"/>
  <c r="F51" i="16"/>
  <c r="N82" i="17"/>
  <c r="S44" i="8"/>
  <c r="U51" i="14"/>
  <c r="A63" i="10"/>
  <c r="M44" i="16"/>
  <c r="L172" i="9"/>
  <c r="C19" i="17"/>
  <c r="I161" i="12"/>
  <c r="C197" i="14"/>
  <c r="N12" i="21"/>
  <c r="J119" i="19"/>
  <c r="M67" i="14"/>
  <c r="A72" i="13"/>
  <c r="K182" i="10"/>
  <c r="A132" i="16"/>
  <c r="K102" i="8"/>
  <c r="J20" i="9"/>
  <c r="S142" i="14"/>
  <c r="R110" i="21"/>
  <c r="D143" i="18"/>
  <c r="G20" i="14"/>
  <c r="B60" i="22"/>
  <c r="Q18" i="18"/>
  <c r="C185" i="19"/>
  <c r="G170" i="16"/>
  <c r="K112"/>
  <c r="L109" i="13"/>
  <c r="J128" i="18"/>
  <c r="P81"/>
  <c r="P203" i="19"/>
  <c r="D65" i="16"/>
  <c r="N55" i="14"/>
  <c r="F119" i="13"/>
  <c r="B64" i="15"/>
  <c r="D32" i="16"/>
  <c r="N118" i="9"/>
  <c r="T28" i="19"/>
  <c r="N194" i="15"/>
  <c r="J14" i="10"/>
  <c r="N187" i="12"/>
  <c r="L63" i="8"/>
  <c r="I73" i="16"/>
  <c r="R137" i="12"/>
  <c r="D166" i="16"/>
  <c r="Q171"/>
  <c r="T102" i="15"/>
  <c r="M91" i="13"/>
  <c r="H56" i="20"/>
  <c r="E17" i="15"/>
  <c r="C73" i="21"/>
  <c r="E147" i="13"/>
  <c r="Q204" i="15"/>
  <c r="R119" i="17"/>
  <c r="S52" i="14"/>
  <c r="O20" i="22"/>
  <c r="K116" i="19"/>
  <c r="R22" i="10"/>
  <c r="A10" i="20"/>
  <c r="D84" i="13"/>
  <c r="D38" i="18"/>
  <c r="M151" i="20"/>
  <c r="A88" i="12"/>
  <c r="C109" i="15"/>
  <c r="K38" i="18"/>
  <c r="K126"/>
  <c r="A26"/>
  <c r="U13" i="14"/>
  <c r="H31" i="9"/>
  <c r="H188" i="16"/>
  <c r="L10" i="21"/>
  <c r="C26" i="9"/>
  <c r="J176" i="20"/>
  <c r="G130" i="18"/>
  <c r="J134" i="20"/>
  <c r="K77" i="13"/>
  <c r="F15" i="10"/>
  <c r="Q197" i="16"/>
  <c r="O26" i="17"/>
  <c r="J198" i="13"/>
  <c r="P10" i="18"/>
  <c r="F104" i="9"/>
  <c r="I58" i="19"/>
  <c r="P184" i="9"/>
  <c r="E73" i="19"/>
  <c r="A126" i="9"/>
  <c r="H44" i="16"/>
  <c r="O208" i="12"/>
  <c r="F184" i="18"/>
  <c r="B166" i="17"/>
  <c r="S23" i="14"/>
  <c r="I165" i="18"/>
  <c r="N79" i="19"/>
  <c r="J132" i="12"/>
  <c r="D69" i="20"/>
  <c r="O11" i="12"/>
  <c r="T112" i="20"/>
  <c r="S136" i="13"/>
  <c r="M129" i="12"/>
  <c r="F164" i="8"/>
  <c r="Q185" i="15"/>
  <c r="N188"/>
  <c r="O4" i="19"/>
  <c r="R38" i="13"/>
  <c r="L3" i="18"/>
  <c r="E205" i="13"/>
  <c r="K171" i="17"/>
  <c r="E171" i="10"/>
  <c r="O49" i="15"/>
  <c r="J174" i="9"/>
  <c r="C144" i="14"/>
  <c r="S52" i="9"/>
  <c r="F110"/>
  <c r="A109" i="17"/>
  <c r="E41" i="16"/>
  <c r="B77" i="12"/>
  <c r="N50" i="18"/>
  <c r="S101" i="21"/>
  <c r="E191" i="19"/>
  <c r="H33"/>
  <c r="L53" i="18"/>
  <c r="Q143" i="16"/>
  <c r="K75" i="13"/>
  <c r="C117" i="9"/>
  <c r="D153" i="19"/>
  <c r="R183" i="20"/>
  <c r="K150" i="21"/>
  <c r="A79" i="15"/>
  <c r="I76"/>
  <c r="I24" i="19"/>
  <c r="L191" i="15"/>
  <c r="Q149" i="9"/>
  <c r="T62" i="13"/>
  <c r="L54" i="21"/>
  <c r="K100" i="17"/>
  <c r="H157" i="12"/>
  <c r="M173" i="18"/>
  <c r="S170" i="12"/>
  <c r="B156" i="8"/>
  <c r="K125" i="18"/>
  <c r="D53" i="10"/>
  <c r="C175" i="9"/>
  <c r="Q36" i="10"/>
  <c r="A54" i="17"/>
  <c r="S26" i="15"/>
  <c r="J135" i="14"/>
  <c r="L89" i="16"/>
  <c r="G5" i="12"/>
  <c r="J112" i="18"/>
  <c r="N108"/>
  <c r="E36"/>
  <c r="N91" i="20"/>
  <c r="T47" i="22"/>
  <c r="E176" i="17"/>
  <c r="B155" i="21"/>
  <c r="N128" i="20"/>
  <c r="A167" i="8"/>
  <c r="N56" i="13"/>
  <c r="R97" i="14"/>
  <c r="I60"/>
  <c r="M6" i="19"/>
  <c r="V24" i="14"/>
  <c r="D68" i="10"/>
  <c r="T182" i="9"/>
  <c r="N106" i="8"/>
  <c r="C167" i="10"/>
  <c r="R126" i="12"/>
  <c r="O114"/>
  <c r="E67" i="20"/>
  <c r="D75" i="16"/>
  <c r="N11" i="15"/>
  <c r="U149" i="14"/>
  <c r="E208" i="21"/>
  <c r="A207" i="10"/>
  <c r="E31" i="22"/>
  <c r="I169" i="20"/>
  <c r="E172" i="16"/>
  <c r="T197" i="19"/>
  <c r="S108" i="17"/>
  <c r="S15" i="22"/>
  <c r="D110" i="8"/>
  <c r="M160" i="18"/>
  <c r="D120" i="17"/>
  <c r="A133" i="18"/>
  <c r="H176" i="14"/>
  <c r="L196" i="16"/>
  <c r="Q108" i="22"/>
  <c r="F11" i="21"/>
  <c r="D142" i="20"/>
  <c r="G154" i="16"/>
  <c r="K204" i="20"/>
  <c r="F59" i="17"/>
  <c r="C119" i="19"/>
  <c r="M207" i="18"/>
  <c r="S36" i="22"/>
  <c r="L199" i="18"/>
  <c r="L120" i="20"/>
  <c r="G17" i="21"/>
  <c r="F41" i="22"/>
  <c r="T138" i="12"/>
  <c r="O108" i="20"/>
  <c r="G44" i="16"/>
  <c r="D43" i="17"/>
  <c r="H20" i="20"/>
  <c r="M135" i="8"/>
  <c r="S207" i="21"/>
  <c r="J14" i="13"/>
  <c r="K200" i="17"/>
  <c r="Q49" i="14"/>
  <c r="H46" i="16"/>
  <c r="C106" i="19"/>
  <c r="D60" i="18"/>
  <c r="P165" i="19"/>
  <c r="G73" i="20"/>
  <c r="S174" i="8"/>
  <c r="L174" i="13"/>
  <c r="T201" i="10"/>
  <c r="M61" i="20"/>
  <c r="J139" i="8"/>
  <c r="J2" i="22"/>
  <c r="M139" i="16"/>
  <c r="A80" i="18"/>
  <c r="A49" i="20"/>
  <c r="B123" i="17"/>
  <c r="A91"/>
  <c r="L11" i="22"/>
  <c r="B72" i="10"/>
  <c r="B208" i="19"/>
  <c r="A93" i="22"/>
  <c r="O196" i="21"/>
  <c r="H100" i="18"/>
  <c r="B101" i="20"/>
  <c r="B209" i="18"/>
  <c r="H74" i="17"/>
  <c r="B86" i="18"/>
  <c r="R100" i="12"/>
  <c r="Q46" i="21"/>
  <c r="A50" i="20"/>
  <c r="O117" i="18"/>
  <c r="S202" i="14"/>
  <c r="D104" i="18"/>
  <c r="S132" i="19"/>
  <c r="R191" i="20"/>
  <c r="R45" i="16"/>
  <c r="K56" i="17"/>
  <c r="A67" i="16"/>
  <c r="T61" i="19"/>
  <c r="J204" i="9"/>
  <c r="P63" i="17"/>
  <c r="O107" i="18"/>
  <c r="F171" i="13"/>
  <c r="M18" i="20"/>
  <c r="P111" i="19"/>
  <c r="P159" i="15"/>
  <c r="R172" i="21"/>
  <c r="C51" i="18"/>
  <c r="T70" i="17"/>
  <c r="H42" i="18"/>
  <c r="J69" i="19"/>
  <c r="J55" i="21"/>
  <c r="A5" i="22"/>
  <c r="G90" i="17"/>
  <c r="L192" i="18"/>
  <c r="C150" i="19"/>
  <c r="F189" i="17"/>
  <c r="E10" i="10"/>
  <c r="F131" i="16"/>
  <c r="P182" i="15"/>
  <c r="S37" i="20"/>
  <c r="H156" i="16"/>
  <c r="K79" i="21"/>
  <c r="K135" i="20"/>
  <c r="N41" i="13"/>
  <c r="O52" i="17"/>
  <c r="Q29" i="14"/>
  <c r="K52" i="16"/>
  <c r="L127" i="14"/>
  <c r="S84" i="19"/>
  <c r="N28" i="8"/>
  <c r="Q175"/>
  <c r="O24" i="16"/>
  <c r="T156" i="9"/>
  <c r="C180" i="16"/>
  <c r="C184" i="21"/>
  <c r="F123" i="15"/>
  <c r="M185" i="8"/>
  <c r="G156" i="9"/>
  <c r="I59" i="17"/>
  <c r="I59" i="20"/>
  <c r="K10" i="19"/>
  <c r="J4"/>
  <c r="K95" i="20"/>
  <c r="R176"/>
  <c r="G58" i="19"/>
  <c r="K138" i="17"/>
  <c r="J157" i="19"/>
  <c r="F102" i="12"/>
  <c r="P103" i="17"/>
  <c r="P69" i="12"/>
  <c r="K170" i="16"/>
  <c r="Q10" i="17"/>
  <c r="L41" i="22"/>
  <c r="F129" i="20"/>
  <c r="J27" i="18"/>
  <c r="Q93" i="21"/>
  <c r="Q79" i="12"/>
  <c r="P25" i="18"/>
  <c r="H13" i="8"/>
  <c r="Q112" i="21"/>
  <c r="M181" i="17"/>
  <c r="O124" i="9"/>
  <c r="O111" i="17"/>
  <c r="F131" i="20"/>
  <c r="L16" i="12"/>
  <c r="B62" i="19"/>
  <c r="L118" i="18"/>
  <c r="D71" i="21"/>
  <c r="C7" i="19"/>
  <c r="I62"/>
  <c r="L20" i="16"/>
  <c r="T32" i="15"/>
  <c r="P113" i="21"/>
  <c r="E200" i="9"/>
  <c r="N101" i="17"/>
  <c r="J51" i="22"/>
  <c r="L34" i="21"/>
  <c r="O205" i="16"/>
  <c r="H41" i="17"/>
  <c r="J53" i="9"/>
  <c r="K145" i="13"/>
  <c r="N109" i="16"/>
  <c r="R104" i="14"/>
  <c r="S110" i="19"/>
  <c r="R135" i="9"/>
  <c r="O106" i="18"/>
  <c r="A41" i="9"/>
  <c r="F60" i="13"/>
  <c r="G59" i="18"/>
  <c r="M199" i="12"/>
  <c r="F8" i="18"/>
  <c r="F172" i="16"/>
  <c r="N174" i="9"/>
  <c r="L52" i="10"/>
  <c r="E203" i="13"/>
  <c r="J201" i="16"/>
  <c r="P102" i="20"/>
  <c r="U123" i="14"/>
  <c r="B115" i="10"/>
  <c r="I13" i="13"/>
  <c r="M144" i="18"/>
  <c r="O6" i="15"/>
  <c r="D160" i="8"/>
  <c r="Q68" i="14"/>
  <c r="K160"/>
  <c r="F28" i="18"/>
  <c r="I106" i="21"/>
  <c r="S21" i="22"/>
  <c r="M178" i="14"/>
  <c r="O69" i="21"/>
  <c r="E53" i="13"/>
  <c r="R134" i="15"/>
  <c r="L204" i="13"/>
  <c r="F57" i="15"/>
  <c r="M192" i="9"/>
  <c r="L168" i="20"/>
  <c r="N144" i="19"/>
  <c r="N80" i="14"/>
  <c r="B186" i="12"/>
  <c r="O78" i="17"/>
  <c r="B86" i="19"/>
  <c r="N171" i="21"/>
  <c r="I165" i="16"/>
  <c r="M205" i="15"/>
  <c r="T24" i="13"/>
  <c r="Q49" i="17"/>
  <c r="B191" i="14"/>
  <c r="P189" i="12"/>
  <c r="P110" i="10"/>
  <c r="G130" i="19"/>
  <c r="R200"/>
  <c r="D134"/>
  <c r="O90" i="12"/>
  <c r="V65" i="14"/>
  <c r="P6"/>
  <c r="P99" i="17"/>
  <c r="T52" i="14"/>
  <c r="G71" i="20"/>
  <c r="N176" i="19"/>
  <c r="B88" i="17"/>
  <c r="K187" i="16"/>
  <c r="A2" i="21"/>
  <c r="N162" i="20"/>
  <c r="D186" i="17"/>
  <c r="P32" i="20"/>
  <c r="T116" i="8"/>
  <c r="F20" i="19"/>
  <c r="H198" i="8"/>
  <c r="H49"/>
  <c r="D136" i="17"/>
  <c r="M32" i="21"/>
  <c r="R72" i="12"/>
  <c r="R94" i="17"/>
  <c r="I12" i="12"/>
  <c r="L104" i="18"/>
  <c r="E153" i="21"/>
  <c r="E47" i="9"/>
  <c r="K46" i="14"/>
  <c r="B42" i="20"/>
  <c r="E97" i="21"/>
  <c r="Q76" i="16"/>
  <c r="E81" i="20"/>
  <c r="P81" i="8"/>
  <c r="O96" i="18"/>
  <c r="G95" i="15"/>
  <c r="G62" i="19"/>
  <c r="I130" i="20"/>
  <c r="J114" i="14"/>
  <c r="P175" i="20"/>
  <c r="E130"/>
  <c r="B156"/>
  <c r="H30" i="18"/>
  <c r="D170" i="16"/>
  <c r="M50" i="19"/>
  <c r="D32" i="21"/>
  <c r="P78" i="18"/>
  <c r="D178" i="15"/>
  <c r="P70" i="12"/>
  <c r="C127" i="19"/>
  <c r="F79" i="9"/>
  <c r="E148" i="17"/>
  <c r="K181" i="16"/>
  <c r="O124" i="13"/>
  <c r="E31" i="16"/>
  <c r="I49" i="21"/>
  <c r="N149" i="14"/>
  <c r="R201" i="8"/>
  <c r="M2" i="16"/>
  <c r="D185" i="8"/>
  <c r="G173" i="21"/>
  <c r="E58" i="8"/>
  <c r="J127" i="17"/>
  <c r="P135" i="9"/>
  <c r="K114" i="19"/>
  <c r="H168" i="15"/>
  <c r="C55" i="16"/>
  <c r="R159" i="14"/>
  <c r="Q178" i="12"/>
  <c r="L92" i="15"/>
  <c r="O174" i="16"/>
  <c r="O161" i="17"/>
  <c r="L73" i="19"/>
  <c r="C147" i="22"/>
  <c r="J136" i="17"/>
  <c r="G206" i="20"/>
  <c r="B40" i="14"/>
  <c r="R71" i="17"/>
  <c r="S145" i="9"/>
  <c r="M8" i="17"/>
  <c r="N21" i="9"/>
  <c r="Q118" i="8"/>
  <c r="S40" i="9"/>
  <c r="S103" i="8"/>
  <c r="C161" i="15"/>
  <c r="D184" i="10"/>
  <c r="P150"/>
  <c r="L31" i="16"/>
  <c r="C17" i="15"/>
  <c r="B116" i="8"/>
  <c r="R87" i="15"/>
  <c r="P134" i="8"/>
  <c r="O41" i="12"/>
  <c r="I137" i="16"/>
  <c r="R156" i="12"/>
  <c r="P165" i="14"/>
  <c r="J38" i="17"/>
  <c r="Q48" i="16"/>
  <c r="Q197" i="18"/>
  <c r="D203" i="8"/>
  <c r="B76"/>
  <c r="D190" i="18"/>
  <c r="M112" i="9"/>
  <c r="J66" i="8"/>
  <c r="C126" i="14"/>
  <c r="Q71" i="22"/>
  <c r="N167" i="9"/>
  <c r="G93" i="17"/>
  <c r="N185" i="15"/>
  <c r="G171" i="21"/>
  <c r="K85" i="13"/>
  <c r="K182" i="8"/>
  <c r="Q52" i="12"/>
  <c r="M65" i="9"/>
  <c r="K189" i="16"/>
  <c r="D206" i="20"/>
  <c r="O114" i="18"/>
  <c r="A148" i="15"/>
  <c r="N27" i="21"/>
  <c r="J156" i="17"/>
  <c r="T185" i="19"/>
  <c r="L23" i="8"/>
  <c r="G181" i="21"/>
  <c r="Q28" i="9"/>
  <c r="J68" i="14"/>
  <c r="E30" i="20"/>
  <c r="L141" i="10"/>
  <c r="S20" i="8"/>
  <c r="H83" i="21"/>
  <c r="D13" i="19"/>
  <c r="N54" i="17"/>
  <c r="C158" i="18"/>
  <c r="K183"/>
  <c r="T169" i="16"/>
  <c r="T16" i="18"/>
  <c r="P114" i="16"/>
  <c r="T140" i="17"/>
  <c r="G186" i="12"/>
  <c r="O50" i="9"/>
  <c r="K116" i="20"/>
  <c r="P5" i="21"/>
  <c r="G17" i="19"/>
  <c r="S4" i="16"/>
  <c r="H66" i="8"/>
  <c r="G67" i="22"/>
  <c r="A52" i="19"/>
  <c r="R18" i="17"/>
  <c r="E48" i="22"/>
  <c r="Q104" i="21"/>
  <c r="D69" i="9"/>
  <c r="R171" i="20"/>
  <c r="C115" i="21"/>
  <c r="T99"/>
  <c r="J151" i="10"/>
  <c r="R119" i="22"/>
  <c r="T177" i="17"/>
  <c r="S188" i="18"/>
  <c r="M92"/>
  <c r="S171" i="16"/>
  <c r="R67" i="12"/>
  <c r="E97" i="19"/>
  <c r="N191" i="20"/>
  <c r="T74" i="15"/>
  <c r="A9" i="16"/>
  <c r="G15" i="20"/>
  <c r="G69"/>
  <c r="N27" i="16"/>
  <c r="N48" i="19"/>
  <c r="C58" i="15"/>
  <c r="D183" i="21"/>
  <c r="K13" i="12"/>
  <c r="N209" i="18"/>
  <c r="C44" i="22"/>
  <c r="D126" i="9"/>
  <c r="A50" i="17"/>
  <c r="D201" i="19"/>
  <c r="A15" i="22"/>
  <c r="D61" i="16"/>
  <c r="K153" i="13"/>
  <c r="J112" i="10"/>
  <c r="I135" i="12"/>
  <c r="I148" i="8"/>
  <c r="O131" i="20"/>
  <c r="I36" i="22"/>
  <c r="M113" i="8"/>
  <c r="O204" i="18"/>
  <c r="P48" i="15"/>
  <c r="J68" i="9"/>
  <c r="K29" i="10"/>
  <c r="A181" i="18"/>
  <c r="I40" i="14"/>
  <c r="L56" i="15"/>
  <c r="C73" i="18"/>
  <c r="O106" i="15"/>
  <c r="B121"/>
  <c r="P149" i="10"/>
  <c r="M110" i="16"/>
  <c r="R116" i="22"/>
  <c r="C114" i="17"/>
  <c r="P160" i="14"/>
  <c r="D73" i="20"/>
  <c r="H159" i="15"/>
  <c r="G66" i="12"/>
  <c r="J194" i="21"/>
  <c r="D163" i="18"/>
  <c r="S86" i="16"/>
  <c r="R24" i="18"/>
  <c r="S97" i="14"/>
  <c r="L86" i="21"/>
  <c r="O106" i="9"/>
  <c r="A35" i="18"/>
  <c r="N8" i="21"/>
  <c r="P139" i="14"/>
  <c r="T79" i="19"/>
  <c r="T146" i="8"/>
  <c r="U16" i="14"/>
  <c r="I63" i="13"/>
  <c r="K151" i="10"/>
  <c r="B81" i="22"/>
  <c r="J155" i="19"/>
  <c r="C80" i="18"/>
  <c r="L96" i="8"/>
  <c r="K135" i="15"/>
  <c r="I67" i="13"/>
  <c r="E176" i="10"/>
  <c r="Q12" i="21"/>
  <c r="J163" i="18"/>
  <c r="L201" i="15"/>
  <c r="S82" i="16"/>
  <c r="B25" i="8"/>
  <c r="T138" i="21"/>
  <c r="C54" i="18"/>
  <c r="I148" i="21"/>
  <c r="T70"/>
  <c r="S152" i="19"/>
  <c r="R112" i="20"/>
  <c r="E157" i="19"/>
  <c r="N80" i="18"/>
  <c r="P106" i="15"/>
  <c r="F195" i="9"/>
  <c r="T127" i="17"/>
  <c r="D59" i="12"/>
  <c r="L169" i="13"/>
  <c r="M4" i="19"/>
  <c r="S163"/>
  <c r="R79" i="16"/>
  <c r="I172" i="8"/>
  <c r="T198"/>
  <c r="K101" i="14"/>
  <c r="C115" i="15"/>
  <c r="J77"/>
  <c r="G119" i="20"/>
  <c r="C160" i="17"/>
  <c r="E173" i="16"/>
  <c r="R73" i="9"/>
  <c r="M187" i="16"/>
  <c r="H183" i="10"/>
  <c r="K39" i="21"/>
  <c r="K111" i="14"/>
  <c r="L78" i="21"/>
  <c r="O55" i="20"/>
  <c r="C24" i="17"/>
  <c r="K20" i="20"/>
  <c r="Q141" i="14"/>
  <c r="T138"/>
  <c r="H71" i="10"/>
  <c r="K190" i="16"/>
  <c r="D137" i="22"/>
  <c r="A184" i="10"/>
  <c r="B34" i="20"/>
  <c r="D161"/>
  <c r="H44" i="8"/>
  <c r="L112" i="13"/>
  <c r="M71" i="20"/>
  <c r="P132" i="13"/>
  <c r="J162" i="17"/>
  <c r="I167" i="21"/>
  <c r="F22"/>
  <c r="A199" i="17"/>
  <c r="E81" i="19"/>
  <c r="G131" i="15"/>
  <c r="Q140" i="17"/>
  <c r="H27" i="8"/>
  <c r="H52" i="17"/>
  <c r="B46" i="8"/>
  <c r="M112" i="13"/>
  <c r="L196" i="19"/>
  <c r="S127" i="12"/>
  <c r="C59" i="18"/>
  <c r="F81" i="8"/>
  <c r="S38" i="16"/>
  <c r="L118" i="12"/>
  <c r="C3" i="17"/>
  <c r="K37" i="14"/>
  <c r="C107" i="10"/>
  <c r="Q86" i="18"/>
  <c r="J27" i="14"/>
  <c r="C191"/>
  <c r="O121" i="22"/>
  <c r="O63" i="10"/>
  <c r="I87" i="17"/>
  <c r="R146" i="9"/>
  <c r="P179" i="18"/>
  <c r="B24"/>
  <c r="I121" i="17"/>
  <c r="J14" i="15"/>
  <c r="T87" i="9"/>
  <c r="B5" i="8"/>
  <c r="H162" i="10"/>
  <c r="K123" i="18"/>
  <c r="A182" i="19"/>
  <c r="K147" i="17"/>
  <c r="E133" i="9"/>
  <c r="B7"/>
  <c r="H139" i="8"/>
  <c r="P94" i="19"/>
  <c r="H69" i="8"/>
  <c r="Q46" i="13"/>
  <c r="Q126" i="17"/>
  <c r="D62" i="16"/>
  <c r="P177" i="20"/>
  <c r="E140" i="8"/>
  <c r="L209" i="12"/>
  <c r="N26" i="16"/>
  <c r="N101" i="12"/>
  <c r="P15" i="21"/>
  <c r="Q165"/>
  <c r="T116" i="19"/>
  <c r="M20" i="21"/>
  <c r="K10" i="14"/>
  <c r="F146" i="20"/>
  <c r="A166"/>
  <c r="O146" i="21"/>
  <c r="J194" i="20"/>
  <c r="A30" i="9"/>
  <c r="D108" i="20"/>
  <c r="S131" i="21"/>
  <c r="B208" i="17"/>
  <c r="L152" i="12"/>
  <c r="H139" i="9"/>
  <c r="R188" i="12"/>
  <c r="K122" i="9"/>
  <c r="C48" i="17"/>
  <c r="T92" i="12"/>
  <c r="N62" i="16"/>
  <c r="N171" i="18"/>
  <c r="H58" i="15"/>
  <c r="L181" i="14"/>
  <c r="A149" i="20"/>
  <c r="C108" i="14"/>
  <c r="M150"/>
  <c r="J198" i="12"/>
  <c r="L174" i="14"/>
  <c r="B96" i="10"/>
  <c r="D9" i="22"/>
  <c r="K42" i="18"/>
  <c r="A14" i="17"/>
  <c r="P202" i="16"/>
  <c r="N171" i="17"/>
  <c r="C199" i="10"/>
  <c r="H197" i="18"/>
  <c r="I157" i="20"/>
  <c r="M165" i="19"/>
  <c r="M122" i="20"/>
  <c r="O196" i="8"/>
  <c r="M54" i="9"/>
  <c r="J158" i="18"/>
  <c r="I114" i="16"/>
  <c r="N2"/>
  <c r="T102" i="18"/>
  <c r="G50" i="12"/>
  <c r="L58" i="19"/>
  <c r="E166" i="10"/>
  <c r="A101" i="21"/>
  <c r="M53" i="19"/>
  <c r="I67" i="18"/>
  <c r="R139" i="17"/>
  <c r="G24" i="16"/>
  <c r="G122" i="19"/>
  <c r="S42" i="18"/>
  <c r="N56" i="19"/>
  <c r="A136" i="20"/>
  <c r="S83" i="16"/>
  <c r="H49" i="13"/>
  <c r="M128" i="19"/>
  <c r="M43"/>
  <c r="E30" i="15"/>
  <c r="E155" i="20"/>
  <c r="C41" i="10"/>
  <c r="T93" i="16"/>
  <c r="J117" i="18"/>
  <c r="T146"/>
  <c r="P66" i="13"/>
  <c r="O106" i="21"/>
  <c r="D82" i="8"/>
  <c r="T13" i="19"/>
  <c r="O90" i="15"/>
  <c r="N160" i="9"/>
  <c r="L80" i="8"/>
  <c r="F117" i="19"/>
  <c r="N189" i="14"/>
  <c r="S183"/>
  <c r="J84" i="21"/>
  <c r="B103" i="13"/>
  <c r="O199" i="22"/>
  <c r="E111" i="16"/>
  <c r="P145" i="20"/>
  <c r="S96" i="13"/>
  <c r="G191" i="19"/>
  <c r="Q127" i="20"/>
  <c r="O60" i="15"/>
  <c r="C146" i="18"/>
  <c r="G166" i="12"/>
  <c r="L124" i="15"/>
  <c r="K172" i="12"/>
  <c r="O124"/>
  <c r="O64" i="14"/>
  <c r="N93" i="9"/>
  <c r="G49" i="12"/>
  <c r="O22" i="21"/>
  <c r="E131" i="20"/>
  <c r="F81" i="12"/>
  <c r="N82" i="21"/>
  <c r="Q202" i="15"/>
  <c r="T11" i="10"/>
  <c r="B164"/>
  <c r="B186" i="20"/>
  <c r="S99" i="17"/>
  <c r="I150" i="14"/>
  <c r="D72" i="17"/>
  <c r="I191" i="9"/>
  <c r="L111" i="18"/>
  <c r="E124" i="19"/>
  <c r="S180"/>
  <c r="O76" i="13"/>
  <c r="C59" i="16"/>
  <c r="K98" i="18"/>
  <c r="A127" i="10"/>
  <c r="C122" i="17"/>
  <c r="Q36" i="19"/>
  <c r="I49" i="14"/>
  <c r="K26" i="17"/>
  <c r="B149" i="20"/>
  <c r="F157" i="16"/>
  <c r="M121" i="10"/>
  <c r="J101" i="15"/>
  <c r="J10" i="20"/>
  <c r="Q129" i="14"/>
  <c r="J51" i="21"/>
  <c r="L48" i="12"/>
  <c r="R26" i="18"/>
  <c r="C104" i="12"/>
  <c r="A145" i="8"/>
  <c r="D96" i="20"/>
  <c r="M24"/>
  <c r="I193" i="13"/>
  <c r="K182" i="18"/>
  <c r="C11" i="16"/>
  <c r="A73" i="8"/>
  <c r="E56" i="17"/>
  <c r="S147" i="21"/>
  <c r="H60" i="20"/>
  <c r="R200" i="14"/>
  <c r="J78" i="19"/>
  <c r="T148" i="17"/>
  <c r="C13"/>
  <c r="W168" i="14"/>
  <c r="B167"/>
  <c r="B115" i="12"/>
  <c r="O168" i="8"/>
  <c r="E105" i="17"/>
  <c r="D70" i="16"/>
  <c r="B154" i="12"/>
  <c r="L103" i="16"/>
  <c r="F199" i="10"/>
  <c r="O166" i="13"/>
  <c r="O164" i="16"/>
  <c r="Q160" i="12"/>
  <c r="W78" i="14"/>
  <c r="R145" i="9"/>
  <c r="I111" i="16"/>
  <c r="I90" i="17"/>
  <c r="H133" i="19"/>
  <c r="H105"/>
  <c r="T27" i="9"/>
  <c r="T185" i="18"/>
  <c r="G124" i="9"/>
  <c r="Q194" i="18"/>
  <c r="G152" i="16"/>
  <c r="M189" i="17"/>
  <c r="G34" i="14"/>
  <c r="S12" i="19"/>
  <c r="N120"/>
  <c r="R38" i="22"/>
  <c r="F66" i="15"/>
  <c r="M190" i="8"/>
  <c r="D28" i="19"/>
  <c r="R34" i="18"/>
  <c r="H18" i="19"/>
  <c r="D46" i="13"/>
  <c r="I87" i="14"/>
  <c r="F100" i="15"/>
  <c r="S147"/>
  <c r="T72" i="17"/>
  <c r="P88" i="12"/>
  <c r="L37" i="13"/>
  <c r="E116" i="9"/>
  <c r="B128" i="18"/>
  <c r="M196"/>
  <c r="J74" i="19"/>
  <c r="K96" i="8"/>
  <c r="D43" i="13"/>
  <c r="I126" i="17"/>
  <c r="K71" i="16"/>
  <c r="T123" i="22"/>
  <c r="A196" i="15"/>
  <c r="T34" i="20"/>
  <c r="A164" i="18"/>
  <c r="E158" i="20"/>
  <c r="L104" i="13"/>
  <c r="Q80" i="21"/>
  <c r="C163" i="14"/>
  <c r="O12" i="20"/>
  <c r="B94" i="21"/>
  <c r="C195" i="20"/>
  <c r="D100" i="18"/>
  <c r="Q185" i="17"/>
  <c r="Q102"/>
  <c r="N180" i="14"/>
  <c r="U182"/>
  <c r="N89" i="17"/>
  <c r="P29" i="10"/>
  <c r="F7" i="19"/>
  <c r="P6" i="20"/>
  <c r="M6" i="17"/>
  <c r="R153" i="19"/>
  <c r="S130" i="14"/>
  <c r="O105" i="18"/>
  <c r="H177" i="10"/>
  <c r="P50" i="13"/>
  <c r="P62" i="10"/>
  <c r="K67" i="18"/>
  <c r="J148" i="8"/>
  <c r="Q91" i="20"/>
  <c r="M34"/>
  <c r="A183" i="19"/>
  <c r="L200" i="14"/>
  <c r="G130" i="13"/>
  <c r="D98" i="16"/>
  <c r="N154" i="8"/>
  <c r="Q77" i="10"/>
  <c r="J20" i="16"/>
  <c r="G24" i="14"/>
  <c r="G121" i="17"/>
  <c r="G41" i="21"/>
  <c r="E12" i="16"/>
  <c r="E186" i="20"/>
  <c r="Q55"/>
  <c r="A20" i="18"/>
  <c r="E140" i="9"/>
  <c r="Q112" i="12"/>
  <c r="N131" i="21"/>
  <c r="J121"/>
  <c r="F25" i="17"/>
  <c r="F14" i="8"/>
  <c r="E38"/>
  <c r="H96" i="16"/>
  <c r="G85" i="18"/>
  <c r="K208" i="13"/>
  <c r="L145" i="8"/>
  <c r="T168" i="12"/>
  <c r="G51" i="9"/>
  <c r="N43" i="17"/>
  <c r="P80" i="19"/>
  <c r="I32" i="21"/>
  <c r="G137" i="12"/>
  <c r="H31" i="22"/>
  <c r="S92" i="10"/>
  <c r="O138" i="16"/>
  <c r="H42" i="19"/>
  <c r="K150" i="15"/>
  <c r="I81" i="9"/>
  <c r="M33" i="17"/>
  <c r="Q35" i="12"/>
  <c r="B37" i="16"/>
  <c r="E28" i="19"/>
  <c r="K87" i="14"/>
  <c r="E172" i="20"/>
  <c r="H72" i="12"/>
  <c r="T131" i="19"/>
  <c r="F127" i="18"/>
  <c r="M128" i="17"/>
  <c r="A115" i="19"/>
  <c r="I81"/>
  <c r="P22" i="9"/>
  <c r="L59" i="8"/>
  <c r="T91" i="12"/>
  <c r="T175" i="9"/>
  <c r="Q131" i="14"/>
  <c r="P19" i="12"/>
  <c r="M168" i="13"/>
  <c r="E14" i="21"/>
  <c r="J63" i="12"/>
  <c r="L116" i="16"/>
  <c r="E63" i="15"/>
  <c r="L175" i="9"/>
  <c r="L100" i="20"/>
  <c r="E64" i="18"/>
  <c r="D88" i="21"/>
  <c r="L146" i="16"/>
  <c r="P191" i="17"/>
  <c r="A169" i="19"/>
  <c r="C140" i="12"/>
  <c r="D151" i="15"/>
  <c r="G183" i="10"/>
  <c r="K34" i="17"/>
  <c r="D3" i="21"/>
  <c r="I88" i="19"/>
  <c r="E86" i="17"/>
  <c r="A83" i="18"/>
  <c r="E189" i="17"/>
  <c r="H44" i="10"/>
  <c r="A79" i="13"/>
  <c r="S147" i="19"/>
  <c r="O114" i="9"/>
  <c r="O108" i="19"/>
  <c r="L48"/>
  <c r="H163" i="17"/>
  <c r="I156" i="13"/>
  <c r="R75" i="19"/>
  <c r="O130" i="9"/>
  <c r="P136" i="17"/>
  <c r="K67" i="21"/>
  <c r="L189" i="8"/>
  <c r="Q31" i="13"/>
  <c r="O141" i="9"/>
  <c r="R46" i="13"/>
  <c r="N46" i="20"/>
  <c r="E120" i="19"/>
  <c r="N94" i="16"/>
  <c r="R76" i="19"/>
  <c r="G194" i="15"/>
  <c r="Q28" i="21"/>
  <c r="T39"/>
  <c r="A188" i="20"/>
  <c r="G97" i="15"/>
  <c r="K40" i="22"/>
  <c r="N76" i="18"/>
  <c r="C98" i="19"/>
  <c r="K110" i="20"/>
  <c r="I51" i="21"/>
  <c r="O152" i="22"/>
  <c r="T57" i="20"/>
  <c r="G110" i="12"/>
  <c r="H43" i="21"/>
  <c r="F15" i="19"/>
  <c r="O202" i="17"/>
  <c r="E102" i="13"/>
  <c r="K4" i="20"/>
  <c r="M9" i="17"/>
  <c r="T50" i="16"/>
  <c r="L166" i="21"/>
  <c r="C73" i="15"/>
  <c r="G139" i="12"/>
  <c r="Q189" i="20"/>
  <c r="B61" i="21"/>
  <c r="M77" i="19"/>
  <c r="E40" i="12"/>
  <c r="F20" i="15"/>
  <c r="S155" i="18"/>
  <c r="R38" i="20"/>
  <c r="B191" i="15"/>
  <c r="R110" i="14"/>
  <c r="F10" i="17"/>
  <c r="A10" i="8"/>
  <c r="F43" i="22"/>
  <c r="L133" i="8"/>
  <c r="C175" i="16"/>
  <c r="I73" i="21"/>
  <c r="C173" i="20"/>
  <c r="Q180" i="14"/>
  <c r="N106" i="12"/>
  <c r="N166" i="15"/>
  <c r="M92" i="8"/>
  <c r="M185" i="9"/>
  <c r="E165" i="15"/>
  <c r="R136" i="17"/>
  <c r="N179"/>
  <c r="S162" i="10"/>
  <c r="P182" i="18"/>
  <c r="I191" i="10"/>
  <c r="L58" i="21"/>
  <c r="G42"/>
  <c r="B89" i="14"/>
  <c r="J202" i="21"/>
  <c r="S69" i="9"/>
  <c r="I77" i="21"/>
  <c r="I180" i="17"/>
  <c r="T157" i="16"/>
  <c r="R136" i="13"/>
  <c r="F88" i="15"/>
  <c r="S75" i="19"/>
  <c r="O159"/>
  <c r="B167" i="17"/>
  <c r="R172" i="16"/>
  <c r="S10"/>
  <c r="L11" i="14"/>
  <c r="J159" i="8"/>
  <c r="E208" i="15"/>
  <c r="F66" i="20"/>
  <c r="L105" i="10"/>
  <c r="F122" i="12"/>
  <c r="Q19" i="17"/>
  <c r="H128" i="14"/>
  <c r="I56" i="18"/>
  <c r="I70" i="10"/>
  <c r="I119" i="9"/>
  <c r="O76" i="19"/>
  <c r="Q152" i="20"/>
  <c r="R56" i="13"/>
  <c r="L108" i="15"/>
  <c r="M53" i="12"/>
  <c r="H169" i="16"/>
  <c r="L177" i="20"/>
  <c r="N53"/>
  <c r="A145" i="10"/>
  <c r="D24" i="17"/>
  <c r="C163" i="15"/>
  <c r="I140" i="16"/>
  <c r="S131" i="17"/>
  <c r="N126" i="21"/>
  <c r="S89" i="16"/>
  <c r="K140" i="19"/>
  <c r="C15" i="9"/>
  <c r="R46" i="18"/>
  <c r="T36" i="14"/>
  <c r="N41" i="12"/>
  <c r="B197" i="20"/>
  <c r="J174" i="12"/>
  <c r="H203" i="14"/>
  <c r="J209" i="19"/>
  <c r="P68" i="15"/>
  <c r="E5" i="16"/>
  <c r="E208" i="13"/>
  <c r="D87" i="20"/>
  <c r="D41" i="18"/>
  <c r="A205" i="13"/>
  <c r="G209" i="10"/>
  <c r="Q159" i="15"/>
  <c r="S14" i="21"/>
  <c r="K191" i="17"/>
  <c r="A171" i="16"/>
  <c r="Q151" i="14"/>
  <c r="Q188" i="9"/>
  <c r="Q93" i="18"/>
  <c r="O55" i="10"/>
  <c r="C199" i="20"/>
  <c r="S164" i="17"/>
  <c r="F153" i="18"/>
  <c r="I34" i="19"/>
  <c r="O10" i="17"/>
  <c r="P70" i="14"/>
  <c r="O139" i="10"/>
  <c r="I155" i="19"/>
  <c r="J64" i="21"/>
  <c r="S150" i="22"/>
  <c r="C15" i="10"/>
  <c r="K159" i="18"/>
  <c r="J104" i="8"/>
  <c r="E16" i="22"/>
  <c r="N202" i="18"/>
  <c r="M140" i="17"/>
  <c r="M100" i="15"/>
  <c r="L166" i="8"/>
  <c r="C105" i="13"/>
  <c r="T172" i="16"/>
  <c r="L138" i="13"/>
  <c r="I80" i="9"/>
  <c r="L159" i="20"/>
  <c r="J73" i="21"/>
  <c r="R111" i="19"/>
  <c r="Q140" i="18"/>
  <c r="M183"/>
  <c r="S92" i="8"/>
  <c r="S197" i="13"/>
  <c r="I183" i="16"/>
  <c r="N110" i="18"/>
  <c r="K127" i="15"/>
  <c r="J9" i="10"/>
  <c r="H96" i="17"/>
  <c r="I149" i="15"/>
  <c r="C94" i="13"/>
  <c r="P207" i="18"/>
  <c r="B172" i="8"/>
  <c r="O58" i="22"/>
  <c r="F12" i="16"/>
  <c r="C172" i="14"/>
  <c r="B123" i="12"/>
  <c r="J136" i="20"/>
  <c r="K126" i="16"/>
  <c r="C177" i="14"/>
  <c r="S209" i="15"/>
  <c r="J60" i="18"/>
  <c r="P143" i="10"/>
  <c r="M37" i="12"/>
  <c r="C80" i="19"/>
  <c r="E209" i="15"/>
  <c r="I31" i="13"/>
  <c r="G145" i="10"/>
  <c r="J52" i="12"/>
  <c r="B17"/>
  <c r="Q198"/>
  <c r="R125" i="17"/>
  <c r="Q43" i="18"/>
  <c r="H7" i="16"/>
  <c r="R45" i="13"/>
  <c r="H66" i="10"/>
  <c r="S37" i="8"/>
  <c r="O108" i="16"/>
  <c r="B193"/>
  <c r="C147" i="10"/>
  <c r="H155" i="15"/>
  <c r="H112" i="16"/>
  <c r="I58" i="12"/>
  <c r="S22" i="20"/>
  <c r="M20" i="22"/>
  <c r="T97" i="19"/>
  <c r="N147" i="10"/>
  <c r="B41" i="22"/>
  <c r="K131" i="19"/>
  <c r="S119" i="18"/>
  <c r="H3" i="17"/>
  <c r="H153" i="21"/>
  <c r="U200" i="14"/>
  <c r="M177" i="19"/>
  <c r="E174" i="18"/>
  <c r="M189" i="10"/>
  <c r="Q164" i="20"/>
  <c r="K110" i="15"/>
  <c r="R27" i="19"/>
  <c r="J11" i="8"/>
  <c r="E107" i="16"/>
  <c r="S64" i="17"/>
  <c r="D54" i="21"/>
  <c r="T38" i="9"/>
  <c r="I117" i="18"/>
  <c r="N170" i="17"/>
  <c r="S93" i="13"/>
  <c r="T15" i="14"/>
  <c r="M138"/>
  <c r="F144" i="17"/>
  <c r="N154" i="19"/>
  <c r="A120" i="17"/>
  <c r="L127" i="9"/>
  <c r="R188" i="15"/>
  <c r="N43" i="18"/>
  <c r="J17" i="15"/>
  <c r="B127" i="17"/>
  <c r="B42"/>
  <c r="T181"/>
  <c r="G186" i="21"/>
  <c r="T132" i="10"/>
  <c r="P56" i="20"/>
  <c r="O25" i="10"/>
  <c r="F104" i="19"/>
  <c r="B159"/>
  <c r="T177" i="13"/>
  <c r="H20" i="14"/>
  <c r="O57" i="9"/>
  <c r="J179" i="16"/>
  <c r="I124" i="13"/>
  <c r="N166" i="20"/>
  <c r="R81" i="18"/>
  <c r="E87" i="13"/>
  <c r="B77" i="20"/>
  <c r="F152" i="13"/>
  <c r="B54" i="20"/>
  <c r="S155" i="10"/>
  <c r="G145" i="16"/>
  <c r="T134" i="8"/>
  <c r="C131" i="13"/>
  <c r="R13" i="19"/>
  <c r="S163" i="10"/>
  <c r="P161" i="18"/>
  <c r="O52" i="19"/>
  <c r="G65"/>
  <c r="F61" i="13"/>
  <c r="Q24" i="17"/>
  <c r="M71" i="21"/>
  <c r="N97" i="18"/>
  <c r="Q56" i="14"/>
  <c r="S17" i="13"/>
  <c r="D182" i="21"/>
  <c r="T201" i="19"/>
  <c r="G127" i="21"/>
  <c r="H196" i="15"/>
  <c r="H153" i="12"/>
  <c r="R108" i="13"/>
  <c r="H92" i="21"/>
  <c r="Q160" i="18"/>
  <c r="K95" i="10"/>
  <c r="A36" i="16"/>
  <c r="N195" i="9"/>
  <c r="C168" i="18"/>
  <c r="J22" i="16"/>
  <c r="K144" i="20"/>
  <c r="C88" i="12"/>
  <c r="O113" i="18"/>
  <c r="R80" i="17"/>
  <c r="E119" i="20"/>
  <c r="R9" i="18"/>
  <c r="N208" i="9"/>
  <c r="K196" i="18"/>
  <c r="N80" i="21"/>
  <c r="B135" i="9"/>
  <c r="O30" i="17"/>
  <c r="R188" i="20"/>
  <c r="E15" i="9"/>
  <c r="R9" i="13"/>
  <c r="E184" i="15"/>
  <c r="O199" i="14"/>
  <c r="G97" i="9"/>
  <c r="K201" i="17"/>
  <c r="E97" i="13"/>
  <c r="A77" i="18"/>
  <c r="O167" i="21"/>
  <c r="I107" i="10"/>
  <c r="L43" i="14"/>
  <c r="K155" i="12"/>
  <c r="Q61" i="8"/>
  <c r="K203" i="14"/>
  <c r="S17" i="19"/>
  <c r="L24"/>
  <c r="D203" i="13"/>
  <c r="G156"/>
  <c r="K164" i="14"/>
  <c r="L91" i="17"/>
  <c r="H17"/>
  <c r="F36" i="12"/>
  <c r="P163" i="21"/>
  <c r="O76" i="16"/>
  <c r="K27" i="17"/>
  <c r="B183" i="13"/>
  <c r="K150" i="16"/>
  <c r="L110" i="19"/>
  <c r="P116" i="18"/>
  <c r="R124" i="14"/>
  <c r="L201" i="20"/>
  <c r="C12" i="12"/>
  <c r="E77" i="21"/>
  <c r="F17" i="17"/>
  <c r="J27" i="10"/>
  <c r="T178" i="18"/>
  <c r="G200" i="15"/>
  <c r="P84" i="21"/>
  <c r="D187" i="16"/>
  <c r="F145" i="12"/>
  <c r="H178" i="16"/>
  <c r="L202" i="12"/>
  <c r="D125" i="21"/>
  <c r="N177" i="12"/>
  <c r="L200" i="9"/>
  <c r="E180" i="18"/>
  <c r="I28" i="21"/>
  <c r="T198" i="19"/>
  <c r="J110" i="15"/>
  <c r="N118" i="12"/>
  <c r="P160" i="16"/>
  <c r="I155" i="12"/>
  <c r="E179" i="16"/>
  <c r="K145" i="14"/>
  <c r="C178" i="8"/>
  <c r="V98" i="14"/>
  <c r="Q84" i="19"/>
  <c r="L83" i="12"/>
  <c r="F102" i="18"/>
  <c r="E14" i="17"/>
  <c r="Q151"/>
  <c r="A5" i="9"/>
  <c r="D193" i="15"/>
  <c r="A126" i="17"/>
  <c r="H142" i="9"/>
  <c r="S186" i="14"/>
  <c r="I9" i="16"/>
  <c r="I207" i="18"/>
  <c r="O44" i="13"/>
  <c r="C133" i="20"/>
  <c r="M134" i="16"/>
  <c r="I72" i="12"/>
  <c r="R110" i="15"/>
  <c r="C100"/>
  <c r="G95" i="17"/>
  <c r="R134" i="20"/>
  <c r="P131" i="17"/>
  <c r="A197" i="19"/>
  <c r="F202" i="8"/>
  <c r="Q168" i="16"/>
  <c r="P111" i="9"/>
  <c r="A122" i="20"/>
  <c r="M144" i="14"/>
  <c r="B101" i="13"/>
  <c r="S154" i="17"/>
  <c r="J132" i="18"/>
  <c r="N56" i="10"/>
  <c r="G13" i="16"/>
  <c r="P160" i="9"/>
  <c r="R174" i="16"/>
  <c r="N16" i="10"/>
  <c r="H209" i="12"/>
  <c r="T136" i="15"/>
  <c r="M194"/>
  <c r="G164" i="12"/>
  <c r="P82" i="19"/>
  <c r="O76" i="17"/>
  <c r="F122" i="10"/>
  <c r="E87" i="21"/>
  <c r="I36" i="17"/>
  <c r="F76" i="16"/>
  <c r="D112" i="17"/>
  <c r="C55"/>
  <c r="L111" i="19"/>
  <c r="W33" i="14"/>
  <c r="T43" i="20"/>
  <c r="L175" i="15"/>
  <c r="N159" i="14"/>
  <c r="B121"/>
  <c r="A177" i="17"/>
  <c r="G153" i="20"/>
  <c r="F71" i="10"/>
  <c r="F115" i="12"/>
  <c r="B57" i="14"/>
  <c r="B145" i="15"/>
  <c r="S140" i="12"/>
  <c r="V72" i="14"/>
  <c r="P155" i="10"/>
  <c r="K79" i="13"/>
  <c r="N129" i="21"/>
  <c r="L79" i="10"/>
  <c r="K58" i="14"/>
  <c r="I155" i="17"/>
  <c r="H91" i="14"/>
  <c r="M103" i="19"/>
  <c r="H17"/>
  <c r="Q173" i="13"/>
  <c r="H70" i="15"/>
  <c r="B159" i="17"/>
  <c r="O46" i="8"/>
  <c r="A86" i="20"/>
  <c r="E105" i="19"/>
  <c r="G42" i="13"/>
  <c r="A200" i="16"/>
  <c r="M50" i="18"/>
  <c r="C69" i="22"/>
  <c r="D152" i="15"/>
  <c r="F51" i="20"/>
  <c r="P196" i="10"/>
  <c r="T170" i="9"/>
  <c r="O129" i="16"/>
  <c r="G112" i="15"/>
  <c r="M151" i="13"/>
  <c r="E140" i="19"/>
  <c r="H129" i="10"/>
  <c r="S62" i="13"/>
  <c r="P158" i="14"/>
  <c r="Q115" i="10"/>
  <c r="G35" i="9"/>
  <c r="J53" i="13"/>
  <c r="K25" i="22"/>
  <c r="L39" i="10"/>
  <c r="D94" i="15"/>
  <c r="T26" i="18"/>
  <c r="A96" i="10"/>
  <c r="O142"/>
  <c r="B139" i="18"/>
  <c r="H167"/>
  <c r="Q209" i="15"/>
  <c r="N107" i="17"/>
  <c r="Q161" i="19"/>
  <c r="F179" i="9"/>
  <c r="C164" i="18"/>
  <c r="L107" i="9"/>
  <c r="Q155" i="18"/>
  <c r="L170" i="16"/>
  <c r="T96" i="9"/>
  <c r="M200" i="16"/>
  <c r="B52" i="12"/>
  <c r="M112" i="20"/>
  <c r="P160" i="21"/>
  <c r="T32" i="14"/>
  <c r="B84" i="15"/>
  <c r="N103" i="14"/>
  <c r="T177" i="19"/>
  <c r="I47" i="21"/>
  <c r="F104" i="13"/>
  <c r="I3" i="18"/>
  <c r="E96" i="19"/>
  <c r="L21" i="17"/>
  <c r="M146" i="19"/>
  <c r="P61" i="21"/>
  <c r="H125" i="13"/>
  <c r="F183" i="20"/>
  <c r="D176"/>
  <c r="E21"/>
  <c r="P134" i="9"/>
  <c r="H198" i="14"/>
  <c r="A89" i="17"/>
  <c r="E168" i="13"/>
  <c r="K99" i="16"/>
  <c r="G24" i="20"/>
  <c r="D120" i="18"/>
  <c r="T119" i="12"/>
  <c r="L163" i="16"/>
  <c r="A40" i="12"/>
  <c r="R40" i="10"/>
  <c r="T180" i="19"/>
  <c r="D19" i="18"/>
  <c r="I199" i="20"/>
  <c r="I53"/>
  <c r="F143" i="22"/>
  <c r="B127" i="8"/>
  <c r="G37" i="20"/>
  <c r="Q184"/>
  <c r="T20" i="8"/>
  <c r="C107" i="19"/>
  <c r="E86" i="10"/>
  <c r="C144" i="20"/>
  <c r="D78" i="13"/>
  <c r="T37" i="15"/>
  <c r="C140" i="14"/>
  <c r="I69" i="17"/>
  <c r="J24" i="19"/>
  <c r="J120" i="16"/>
  <c r="B177" i="10"/>
  <c r="E78" i="16"/>
  <c r="L84" i="17"/>
  <c r="H19" i="10"/>
  <c r="N187" i="15"/>
  <c r="I101" i="9"/>
  <c r="L209" i="19"/>
  <c r="O80" i="21"/>
  <c r="G34" i="20"/>
  <c r="G38" i="18"/>
  <c r="L159" i="15"/>
  <c r="L45" i="16"/>
  <c r="S96" i="12"/>
  <c r="G116" i="21"/>
  <c r="P206"/>
  <c r="J92" i="14"/>
  <c r="I182" i="16"/>
  <c r="K58" i="21"/>
  <c r="K127" i="20"/>
  <c r="R191" i="21"/>
  <c r="O5" i="18"/>
  <c r="O77" i="17"/>
  <c r="C58" i="20"/>
  <c r="T126" i="19"/>
  <c r="O115"/>
  <c r="R32" i="22"/>
  <c r="O174" i="20"/>
  <c r="P69" i="18"/>
  <c r="J150" i="16"/>
  <c r="S77" i="8"/>
  <c r="C51" i="22"/>
  <c r="Q77" i="19"/>
  <c r="B164" i="18"/>
  <c r="I14" i="16"/>
  <c r="S29" i="21"/>
  <c r="K79" i="9"/>
  <c r="F127" i="21"/>
  <c r="H23" i="9"/>
  <c r="H174" i="12"/>
  <c r="E128" i="8"/>
  <c r="O94" i="15"/>
  <c r="H143" i="21"/>
  <c r="Q158"/>
  <c r="P199" i="15"/>
  <c r="M86" i="10"/>
  <c r="L113" i="17"/>
  <c r="E86" i="21"/>
  <c r="O204" i="13"/>
  <c r="E168" i="19"/>
  <c r="F67" i="22"/>
  <c r="M3"/>
  <c r="I136" i="13"/>
  <c r="I186" i="19"/>
  <c r="S81" i="9"/>
  <c r="D49" i="20"/>
  <c r="F141" i="13"/>
  <c r="M189" i="20"/>
  <c r="I166" i="18"/>
  <c r="C47" i="8"/>
  <c r="D24" i="12"/>
  <c r="L105" i="17"/>
  <c r="G127" i="12"/>
  <c r="A107" i="13"/>
  <c r="O49" i="16"/>
  <c r="B41" i="21"/>
  <c r="T50" i="13"/>
  <c r="G40" i="8"/>
  <c r="B81" i="14"/>
  <c r="P80" i="17"/>
  <c r="R25" i="19"/>
  <c r="E86" i="18"/>
  <c r="G168" i="17"/>
  <c r="R193"/>
  <c r="E190" i="15"/>
  <c r="A173" i="21"/>
  <c r="D127" i="18"/>
  <c r="Q7" i="19"/>
  <c r="R144" i="20"/>
  <c r="T112" i="21"/>
  <c r="N183" i="14"/>
  <c r="F165" i="20"/>
  <c r="P159" i="12"/>
  <c r="O193" i="8"/>
  <c r="K103" i="16"/>
  <c r="I9" i="14"/>
  <c r="T52" i="19"/>
  <c r="P158" i="17"/>
  <c r="O136" i="20"/>
  <c r="G53" i="14"/>
  <c r="E160" i="16"/>
  <c r="R64"/>
  <c r="C127" i="10"/>
  <c r="C201" i="16"/>
  <c r="K27" i="9"/>
  <c r="A205"/>
  <c r="N10" i="12"/>
  <c r="A203" i="9"/>
  <c r="E120" i="15"/>
  <c r="F78" i="13"/>
  <c r="B162" i="9"/>
  <c r="B135" i="17"/>
  <c r="O60" i="10"/>
  <c r="L60" i="16"/>
  <c r="K184" i="20"/>
  <c r="F103" i="18"/>
  <c r="L121" i="15"/>
  <c r="D207" i="13"/>
  <c r="K49" i="22"/>
  <c r="H68" i="20"/>
  <c r="P101" i="14"/>
  <c r="A62" i="22"/>
  <c r="R26" i="21"/>
  <c r="P78" i="20"/>
  <c r="G7" i="21"/>
  <c r="C186" i="19"/>
  <c r="T154" i="9"/>
  <c r="B100" i="22"/>
  <c r="E136" i="19"/>
  <c r="Q6" i="18"/>
  <c r="R129"/>
  <c r="M137" i="13"/>
  <c r="R130" i="15"/>
  <c r="Q132" i="10"/>
  <c r="Q43" i="13"/>
  <c r="H110" i="8"/>
  <c r="S124" i="10"/>
  <c r="H105" i="13"/>
  <c r="L137" i="14"/>
  <c r="K13" i="19"/>
  <c r="N175" i="10"/>
  <c r="N111" i="19"/>
  <c r="K73" i="8"/>
  <c r="C166" i="12"/>
  <c r="Q74" i="19"/>
  <c r="L116" i="9"/>
  <c r="B182" i="16"/>
  <c r="B45" i="22"/>
  <c r="R157" i="21"/>
  <c r="R104" i="17"/>
  <c r="C68"/>
  <c r="G40" i="21"/>
  <c r="F183" i="9"/>
  <c r="D173" i="16"/>
  <c r="G105" i="10"/>
  <c r="C98" i="15"/>
  <c r="H185" i="14"/>
  <c r="S133" i="17"/>
  <c r="L187" i="20"/>
  <c r="H152" i="19"/>
  <c r="T112" i="8"/>
  <c r="J75" i="17"/>
  <c r="F46" i="9"/>
  <c r="C175" i="20"/>
  <c r="Q89" i="17"/>
  <c r="A183"/>
  <c r="P110"/>
  <c r="S15" i="20"/>
  <c r="M201" i="17"/>
  <c r="C90" i="18"/>
  <c r="T166" i="16"/>
  <c r="E89" i="15"/>
  <c r="O71" i="9"/>
  <c r="A58" i="13"/>
  <c r="N25" i="18"/>
  <c r="D57"/>
  <c r="J42"/>
  <c r="L140" i="15"/>
  <c r="P34" i="17"/>
  <c r="T115" i="20"/>
  <c r="J30" i="21"/>
  <c r="O54" i="15"/>
  <c r="S117" i="8"/>
  <c r="C130" i="16"/>
  <c r="M200" i="13"/>
  <c r="D146" i="17"/>
  <c r="M149" i="8"/>
  <c r="J91" i="20"/>
  <c r="L143" i="21"/>
  <c r="D103" i="17"/>
  <c r="C118" i="15"/>
  <c r="K104" i="14"/>
  <c r="G174" i="18"/>
  <c r="M113" i="9"/>
  <c r="R196" i="16"/>
  <c r="N104" i="9"/>
  <c r="T186" i="14"/>
  <c r="L85" i="12"/>
  <c r="E191" i="9"/>
  <c r="N126" i="18"/>
  <c r="J63" i="16"/>
  <c r="T196"/>
  <c r="T76" i="12"/>
  <c r="L141" i="14"/>
  <c r="O49" i="18"/>
  <c r="P128" i="10"/>
  <c r="S133" i="14"/>
  <c r="H46" i="8"/>
  <c r="L183" i="13"/>
  <c r="F109" i="9"/>
  <c r="C51" i="17"/>
  <c r="M50"/>
  <c r="J86" i="14"/>
  <c r="K113" i="16"/>
  <c r="E195"/>
  <c r="M208" i="17"/>
  <c r="Q136" i="13"/>
  <c r="K182" i="21"/>
  <c r="N11" i="14"/>
  <c r="D83" i="18"/>
  <c r="T203" i="19"/>
  <c r="K114" i="8"/>
  <c r="S39" i="15"/>
  <c r="D134" i="14"/>
  <c r="R182" i="20"/>
  <c r="H38" i="15"/>
  <c r="D95" i="20"/>
  <c r="F165" i="10"/>
  <c r="N172" i="17"/>
  <c r="E27" i="10"/>
  <c r="A124" i="16"/>
  <c r="L79" i="12"/>
  <c r="T70" i="18"/>
  <c r="O191"/>
  <c r="F106" i="17"/>
  <c r="A38" i="19"/>
  <c r="P194" i="16"/>
  <c r="K35"/>
  <c r="H99" i="9"/>
  <c r="O38" i="14"/>
  <c r="B173" i="8"/>
  <c r="U134" i="14"/>
  <c r="G194" i="9"/>
  <c r="L209" i="10"/>
  <c r="T154" i="13"/>
  <c r="A13" i="15"/>
  <c r="Q191" i="18"/>
  <c r="T111" i="22"/>
  <c r="S154" i="9"/>
  <c r="J82" i="18"/>
  <c r="C195" i="19"/>
  <c r="H58" i="21"/>
  <c r="T2"/>
  <c r="I56" i="9"/>
  <c r="T3" i="18"/>
  <c r="S12" i="12"/>
  <c r="I184" i="21"/>
  <c r="A125" i="16"/>
  <c r="E74" i="9"/>
  <c r="E199" i="17"/>
  <c r="S46"/>
  <c r="A125" i="18"/>
  <c r="Q176"/>
  <c r="A41"/>
  <c r="K30" i="20"/>
  <c r="T118" i="15"/>
  <c r="J81" i="20"/>
  <c r="E16" i="16"/>
  <c r="I182" i="8"/>
  <c r="C145" i="17"/>
  <c r="H123" i="21"/>
  <c r="K161" i="18"/>
  <c r="I137" i="10"/>
  <c r="M69" i="18"/>
  <c r="N107" i="8"/>
  <c r="E179" i="22"/>
  <c r="T192" i="9"/>
  <c r="S175" i="12"/>
  <c r="J105" i="18"/>
  <c r="S209" i="20"/>
  <c r="M144"/>
  <c r="E134" i="18"/>
  <c r="R173" i="20"/>
  <c r="Q193" i="17"/>
  <c r="A141" i="15"/>
  <c r="S156" i="9"/>
  <c r="T60" i="22"/>
  <c r="I35" i="15"/>
  <c r="E170" i="8"/>
  <c r="Q166" i="17"/>
  <c r="S5" i="9"/>
  <c r="E93" i="20"/>
  <c r="I53" i="16"/>
  <c r="Q62" i="15"/>
  <c r="T167" i="16"/>
  <c r="C201" i="10"/>
  <c r="E73" i="16"/>
  <c r="L154"/>
  <c r="I139" i="15"/>
  <c r="E72" i="18"/>
  <c r="R32" i="20"/>
  <c r="F198" i="17"/>
  <c r="R58" i="12"/>
  <c r="D106" i="16"/>
  <c r="R131"/>
  <c r="G7" i="19"/>
  <c r="G160" i="17"/>
  <c r="Q78" i="19"/>
  <c r="K145" i="10"/>
  <c r="G72" i="9"/>
  <c r="P35" i="17"/>
  <c r="N27" i="19"/>
  <c r="J122" i="18"/>
  <c r="F115" i="17"/>
  <c r="I54"/>
  <c r="S124" i="21"/>
  <c r="Q147" i="22"/>
  <c r="I59" i="8"/>
  <c r="S37" i="12"/>
  <c r="K63" i="21"/>
  <c r="A4" i="12"/>
  <c r="L164" i="15"/>
  <c r="S26" i="19"/>
  <c r="E124" i="10"/>
  <c r="M99"/>
  <c r="Q114"/>
  <c r="M171" i="19"/>
  <c r="C61" i="17"/>
  <c r="A136" i="10"/>
  <c r="B91" i="12"/>
  <c r="N115" i="9"/>
  <c r="J114" i="8"/>
  <c r="M81" i="17"/>
  <c r="H148" i="9"/>
  <c r="J98" i="18"/>
  <c r="E43" i="12"/>
  <c r="O41" i="17"/>
  <c r="J130" i="15"/>
  <c r="T41" i="13"/>
  <c r="N62" i="22"/>
  <c r="M99" i="9"/>
  <c r="Q105" i="20"/>
  <c r="H102" i="19"/>
  <c r="E148" i="18"/>
  <c r="B172" i="22"/>
  <c r="T30" i="21"/>
  <c r="M6" i="13"/>
  <c r="K136" i="15"/>
  <c r="E192" i="12"/>
  <c r="L88" i="20"/>
  <c r="I58" i="18"/>
  <c r="S116" i="16"/>
  <c r="K163" i="21"/>
  <c r="I91" i="14"/>
  <c r="I28" i="17"/>
  <c r="M179"/>
  <c r="D191" i="19"/>
  <c r="G198" i="20"/>
  <c r="K146" i="14"/>
  <c r="B93" i="8"/>
  <c r="B204" i="10"/>
  <c r="O69" i="17"/>
  <c r="H186" i="18"/>
  <c r="E40" i="10"/>
  <c r="F87" i="18"/>
  <c r="L3" i="12"/>
  <c r="T69" i="18"/>
  <c r="I184"/>
  <c r="T109"/>
  <c r="J127" i="13"/>
  <c r="A76" i="19"/>
  <c r="Q64" i="15"/>
  <c r="D8" i="16"/>
  <c r="B4" i="21"/>
  <c r="R25" i="16"/>
  <c r="Q123" i="18"/>
  <c r="M201"/>
  <c r="G101" i="22"/>
  <c r="G19" i="8"/>
  <c r="K131" i="12"/>
  <c r="G193" i="10"/>
  <c r="A96" i="19"/>
  <c r="H68" i="14"/>
  <c r="G150" i="9"/>
  <c r="E46" i="8"/>
  <c r="P78" i="9"/>
  <c r="A187" i="16"/>
  <c r="L122" i="9"/>
  <c r="D172" i="18"/>
  <c r="T12" i="8"/>
  <c r="R195" i="15"/>
  <c r="L67" i="13"/>
  <c r="E25"/>
  <c r="O84" i="19"/>
  <c r="P31" i="17"/>
  <c r="K123" i="19"/>
  <c r="A155" i="8"/>
  <c r="Q176" i="9"/>
  <c r="J89" i="12"/>
  <c r="A94" i="19"/>
  <c r="M79" i="14"/>
  <c r="R91" i="13"/>
  <c r="O18" i="19"/>
  <c r="P13" i="21"/>
  <c r="Q200" i="16"/>
  <c r="F44" i="10"/>
  <c r="O94" i="20"/>
  <c r="M188" i="10"/>
  <c r="A18" i="20"/>
  <c r="Q145" i="8"/>
  <c r="K184" i="12"/>
  <c r="I99" i="13"/>
  <c r="E94" i="8"/>
  <c r="I177" i="13"/>
  <c r="A66" i="17"/>
  <c r="C49" i="20"/>
  <c r="M115" i="21"/>
  <c r="E138" i="16"/>
  <c r="W16" i="14"/>
  <c r="E102" i="22"/>
  <c r="H28" i="12"/>
  <c r="R175" i="15"/>
  <c r="D98" i="9"/>
  <c r="D115" i="16"/>
  <c r="O148" i="10"/>
  <c r="H20" i="17"/>
  <c r="N125" i="14"/>
  <c r="M101" i="20"/>
  <c r="L136" i="8"/>
  <c r="H136" i="19"/>
  <c r="J23" i="15"/>
  <c r="F28"/>
  <c r="B203" i="8"/>
  <c r="P103" i="12"/>
  <c r="Q23" i="18"/>
  <c r="H188" i="15"/>
  <c r="D2" i="21"/>
  <c r="C151" i="9"/>
  <c r="F8" i="8"/>
  <c r="J38" i="9"/>
  <c r="M131" i="13"/>
  <c r="J183" i="15"/>
  <c r="R188" i="10"/>
  <c r="P193" i="19"/>
  <c r="A104" i="21"/>
  <c r="N11" i="17"/>
  <c r="S136" i="16"/>
  <c r="T43"/>
  <c r="A70" i="12"/>
  <c r="C184" i="17"/>
  <c r="R140" i="9"/>
  <c r="Q152" i="18"/>
  <c r="J169"/>
  <c r="T38" i="19"/>
  <c r="L16" i="13"/>
  <c r="M140" i="9"/>
  <c r="B12" i="17"/>
  <c r="L208" i="15"/>
  <c r="C55" i="22"/>
  <c r="L124" i="13"/>
  <c r="P192" i="12"/>
  <c r="I171" i="14"/>
  <c r="T136" i="12"/>
  <c r="Q60" i="15"/>
  <c r="T84" i="9"/>
  <c r="C49"/>
  <c r="S89" i="15"/>
  <c r="D168" i="14"/>
  <c r="P81" i="12"/>
  <c r="T25" i="15"/>
  <c r="I84" i="12"/>
  <c r="E143" i="19"/>
  <c r="D22"/>
  <c r="Q155" i="13"/>
  <c r="T143" i="17"/>
  <c r="C82" i="15"/>
  <c r="L200" i="19"/>
  <c r="T118"/>
  <c r="M202" i="21"/>
  <c r="T38" i="20"/>
  <c r="P48" i="12"/>
  <c r="Q187" i="16"/>
  <c r="G147" i="22"/>
  <c r="E80" i="18"/>
  <c r="S98" i="14"/>
  <c r="Q119" i="19"/>
  <c r="Q152" i="9"/>
  <c r="I131" i="20"/>
  <c r="C140" i="10"/>
  <c r="C87" i="15"/>
  <c r="L27" i="17"/>
  <c r="I16" i="19"/>
  <c r="B169" i="9"/>
  <c r="B77" i="15"/>
  <c r="K95" i="12"/>
  <c r="C120"/>
  <c r="Q186" i="19"/>
  <c r="N32" i="16"/>
  <c r="G72" i="19"/>
  <c r="J82" i="12"/>
  <c r="K80" i="20"/>
  <c r="N119" i="14"/>
  <c r="H112" i="21"/>
  <c r="M57" i="19"/>
  <c r="D188" i="21"/>
  <c r="P25" i="19"/>
  <c r="M19" i="21"/>
  <c r="C161"/>
  <c r="D132" i="17"/>
  <c r="D66"/>
  <c r="Q23" i="8"/>
  <c r="K82" i="19"/>
  <c r="B59"/>
  <c r="N182" i="18"/>
  <c r="Q106" i="21"/>
  <c r="N189" i="16"/>
  <c r="T33" i="10"/>
  <c r="K177" i="9"/>
  <c r="K66" i="16"/>
  <c r="D112" i="9"/>
  <c r="D100" i="19"/>
  <c r="M123" i="16"/>
  <c r="M151" i="12"/>
  <c r="G178" i="16"/>
  <c r="A139" i="15"/>
  <c r="V193" i="14"/>
  <c r="T134"/>
  <c r="N140" i="20"/>
  <c r="Q165" i="8"/>
  <c r="N173" i="18"/>
  <c r="O172"/>
  <c r="F92" i="21"/>
  <c r="L95" i="8"/>
  <c r="S10" i="20"/>
  <c r="J117"/>
  <c r="T26" i="10"/>
  <c r="T193" i="16"/>
  <c r="F171" i="21"/>
  <c r="N81" i="18"/>
  <c r="P40" i="15"/>
  <c r="S162"/>
  <c r="J77" i="22"/>
  <c r="Q101"/>
  <c r="K181" i="8"/>
  <c r="R33" i="22"/>
  <c r="O183" i="18"/>
  <c r="R60" i="8"/>
  <c r="C192" i="16"/>
  <c r="A197" i="18"/>
  <c r="R193" i="14"/>
  <c r="Q205" i="19"/>
  <c r="J50" i="22"/>
  <c r="P169" i="19"/>
  <c r="C163" i="9"/>
  <c r="S120" i="14"/>
  <c r="T99" i="19"/>
  <c r="G14" i="13"/>
  <c r="L17"/>
  <c r="C97" i="21"/>
  <c r="Q17" i="14"/>
  <c r="H146" i="16"/>
  <c r="A113" i="20"/>
  <c r="F87" i="8"/>
  <c r="A177" i="21"/>
  <c r="C27" i="16"/>
  <c r="S38" i="19"/>
  <c r="C168" i="12"/>
  <c r="B22" i="15"/>
  <c r="O107" i="8"/>
  <c r="B173" i="19"/>
  <c r="M197" i="15"/>
  <c r="E134" i="13"/>
  <c r="B207" i="10"/>
  <c r="R82" i="20"/>
  <c r="C83" i="13"/>
  <c r="C36" i="14"/>
  <c r="M152" i="15"/>
  <c r="N59" i="13"/>
  <c r="F21" i="15"/>
  <c r="M95" i="17"/>
  <c r="I193" i="15"/>
  <c r="F108" i="19"/>
  <c r="O153" i="12"/>
  <c r="T52" i="9"/>
  <c r="H13" i="10"/>
  <c r="D82" i="21"/>
  <c r="I10" i="10"/>
  <c r="R140" i="14"/>
  <c r="L22"/>
  <c r="Q169" i="20"/>
  <c r="R11" i="17"/>
  <c r="F43" i="20"/>
  <c r="B121" i="22"/>
  <c r="C139" i="13"/>
  <c r="J9" i="16"/>
  <c r="A22" i="19"/>
  <c r="E144" i="12"/>
  <c r="H54" i="13"/>
  <c r="P91"/>
  <c r="D179" i="18"/>
  <c r="J170" i="19"/>
  <c r="J196" i="18"/>
  <c r="C166" i="8"/>
  <c r="F209" i="13"/>
  <c r="F134" i="17"/>
  <c r="O66" i="19"/>
  <c r="D17"/>
  <c r="L96" i="22"/>
  <c r="L115" i="19"/>
  <c r="T111" i="9"/>
  <c r="L126" i="20"/>
  <c r="E112" i="12"/>
  <c r="P6"/>
  <c r="G5" i="16"/>
  <c r="K144" i="12"/>
  <c r="G3" i="22"/>
  <c r="T47" i="16"/>
  <c r="I192" i="21"/>
  <c r="Q185"/>
  <c r="T54" i="20"/>
  <c r="S11" i="19"/>
  <c r="C22" i="13"/>
  <c r="N200" i="19"/>
  <c r="N19" i="9"/>
  <c r="N158" i="21"/>
  <c r="T8" i="17"/>
  <c r="B109" i="20"/>
  <c r="F114" i="15"/>
  <c r="N21"/>
  <c r="G203" i="20"/>
  <c r="C65" i="12"/>
  <c r="A178" i="18"/>
  <c r="R48" i="10"/>
  <c r="C75" i="20"/>
  <c r="L187" i="10"/>
  <c r="J31" i="18"/>
  <c r="I59" i="9"/>
  <c r="Q109" i="22"/>
  <c r="N111" i="15"/>
  <c r="C131" i="9"/>
  <c r="G195" i="12"/>
  <c r="G29"/>
  <c r="T90" i="19"/>
  <c r="T161" i="20"/>
  <c r="P204" i="8"/>
  <c r="H83" i="18"/>
  <c r="A88" i="21"/>
  <c r="L144" i="20"/>
  <c r="O138" i="10"/>
  <c r="T87" i="21"/>
  <c r="R192"/>
  <c r="A138" i="15"/>
  <c r="Q59" i="17"/>
  <c r="R42" i="18"/>
  <c r="H206" i="21"/>
  <c r="G74" i="16"/>
  <c r="M30" i="15"/>
  <c r="J139"/>
  <c r="R42" i="14"/>
  <c r="G154" i="19"/>
  <c r="M175" i="16"/>
  <c r="S72" i="10"/>
  <c r="C82" i="17"/>
  <c r="S153" i="18"/>
  <c r="B70" i="15"/>
  <c r="M173" i="13"/>
  <c r="K197" i="10"/>
  <c r="Q13" i="18"/>
  <c r="O20" i="13"/>
  <c r="H26" i="19"/>
  <c r="D32" i="17"/>
  <c r="S26" i="21"/>
  <c r="B105" i="10"/>
  <c r="A136" i="9"/>
  <c r="N203" i="15"/>
  <c r="M9" i="8"/>
  <c r="E78" i="10"/>
  <c r="Q31" i="14"/>
  <c r="D147" i="12"/>
  <c r="I41" i="13"/>
  <c r="A185" i="9"/>
  <c r="N31" i="17"/>
  <c r="H6" i="22"/>
  <c r="R73" i="10"/>
  <c r="H163" i="16"/>
  <c r="G188" i="10"/>
  <c r="C96" i="13"/>
  <c r="C90" i="14"/>
  <c r="T112" i="19"/>
  <c r="M105" i="14"/>
  <c r="S145" i="13"/>
  <c r="T47" i="19"/>
  <c r="R145" i="16"/>
  <c r="C191" i="10"/>
  <c r="L198" i="9"/>
  <c r="O28" i="21"/>
  <c r="Q186" i="8"/>
  <c r="M69" i="13"/>
  <c r="M50" i="15"/>
  <c r="P200" i="12"/>
  <c r="R150"/>
  <c r="F55" i="13"/>
  <c r="K14" i="10"/>
  <c r="G119" i="17"/>
  <c r="N2" i="8"/>
  <c r="S12" i="15"/>
  <c r="K152" i="20"/>
  <c r="G63" i="13"/>
  <c r="O112" i="14"/>
  <c r="S40" i="22"/>
  <c r="L122" i="13"/>
  <c r="A103" i="21"/>
  <c r="G112"/>
  <c r="A183" i="8"/>
  <c r="G90" i="20"/>
  <c r="Q156"/>
  <c r="I135" i="16"/>
  <c r="F143" i="9"/>
  <c r="J83" i="19"/>
  <c r="I88" i="18"/>
  <c r="F60" i="21"/>
  <c r="P129" i="9"/>
  <c r="A139" i="10"/>
  <c r="M124" i="20"/>
  <c r="H168" i="19"/>
  <c r="B84" i="17"/>
  <c r="B205" i="14"/>
  <c r="J91" i="17"/>
  <c r="M163" i="12"/>
  <c r="B110" i="21"/>
  <c r="B41" i="9"/>
  <c r="Q23" i="20"/>
  <c r="P176" i="21"/>
  <c r="I83" i="12"/>
  <c r="D109" i="10"/>
  <c r="S200" i="19"/>
  <c r="E76" i="17"/>
  <c r="D52" i="12"/>
  <c r="T173" i="14"/>
  <c r="S181" i="10"/>
  <c r="R166" i="19"/>
  <c r="P19" i="21"/>
  <c r="K150" i="18"/>
  <c r="L104" i="14"/>
  <c r="D162" i="19"/>
  <c r="A41"/>
  <c r="F76" i="20"/>
  <c r="Q20" i="14"/>
  <c r="P32" i="19"/>
  <c r="J12"/>
  <c r="B13" i="16"/>
  <c r="L202"/>
  <c r="L160" i="20"/>
  <c r="J82" i="13"/>
  <c r="Q12" i="8"/>
  <c r="L125" i="13"/>
  <c r="S94" i="10"/>
  <c r="L165" i="16"/>
  <c r="C82" i="12"/>
  <c r="Q188" i="14"/>
  <c r="Q56" i="8"/>
  <c r="L36" i="10"/>
  <c r="K98" i="12"/>
  <c r="J151" i="20"/>
  <c r="P190" i="16"/>
  <c r="H182" i="8"/>
  <c r="N195"/>
  <c r="I131" i="17"/>
  <c r="R205" i="10"/>
  <c r="K205" i="12"/>
  <c r="G185" i="17"/>
  <c r="F108" i="18"/>
  <c r="R48"/>
  <c r="F147"/>
  <c r="E103" i="16"/>
  <c r="N197" i="21"/>
  <c r="I141" i="20"/>
  <c r="O180" i="19"/>
  <c r="R207" i="15"/>
  <c r="B83" i="21"/>
  <c r="H13" i="22"/>
  <c r="M105"/>
  <c r="K20" i="19"/>
  <c r="L102" i="13"/>
  <c r="E13" i="9"/>
  <c r="G138" i="20"/>
  <c r="I113" i="14"/>
  <c r="I93" i="17"/>
  <c r="Q54" i="9"/>
  <c r="C112" i="16"/>
  <c r="A37" i="21"/>
  <c r="J33" i="17"/>
  <c r="I114" i="18"/>
  <c r="D144" i="17"/>
  <c r="J80" i="19"/>
  <c r="H101"/>
  <c r="L6" i="18"/>
  <c r="B129" i="10"/>
  <c r="P181" i="16"/>
  <c r="F158" i="10"/>
  <c r="M25" i="14"/>
  <c r="R16" i="18"/>
  <c r="I129" i="16"/>
  <c r="Q85" i="17"/>
  <c r="P57" i="21"/>
  <c r="F208" i="17"/>
  <c r="B150" i="8"/>
  <c r="C149" i="14"/>
  <c r="E38" i="19"/>
  <c r="D45" i="20"/>
  <c r="G121"/>
  <c r="B206" i="17"/>
  <c r="I43"/>
  <c r="T169" i="15"/>
  <c r="D146" i="21"/>
  <c r="J25" i="10"/>
  <c r="T112" i="12"/>
  <c r="T33" i="21"/>
  <c r="T126" i="8"/>
  <c r="I82" i="20"/>
  <c r="R124" i="9"/>
  <c r="F160" i="19"/>
  <c r="R34" i="12"/>
  <c r="P6" i="17"/>
  <c r="N180" i="20"/>
  <c r="R182" i="17"/>
  <c r="D77"/>
  <c r="E178" i="9"/>
  <c r="S206" i="16"/>
  <c r="N133" i="17"/>
  <c r="P191" i="16"/>
  <c r="B146" i="10"/>
  <c r="H109" i="9"/>
  <c r="H103" i="13"/>
  <c r="S53" i="18"/>
  <c r="M149" i="9"/>
  <c r="G70" i="14"/>
  <c r="K196" i="17"/>
  <c r="O3" i="19"/>
  <c r="Q142" i="20"/>
  <c r="Q6" i="21"/>
  <c r="Q59" i="8"/>
  <c r="K56" i="18"/>
  <c r="K123" i="15"/>
  <c r="T69" i="16"/>
  <c r="E197" i="12"/>
  <c r="R128" i="22"/>
  <c r="I181" i="20"/>
  <c r="P97" i="10"/>
  <c r="A45" i="18"/>
  <c r="T206" i="14"/>
  <c r="E201" i="13"/>
  <c r="O117" i="21"/>
  <c r="R128" i="8"/>
  <c r="B77" i="14"/>
  <c r="L80" i="9"/>
  <c r="A105" i="19"/>
  <c r="I107" i="12"/>
  <c r="T80" i="20"/>
  <c r="R15" i="17"/>
  <c r="L82" i="9"/>
  <c r="L177" i="13"/>
  <c r="K102" i="20"/>
  <c r="T127" i="9"/>
  <c r="R208" i="19"/>
  <c r="M13" i="10"/>
  <c r="R56" i="16"/>
  <c r="I197" i="9"/>
  <c r="E134" i="21"/>
  <c r="R59" i="19"/>
  <c r="H46" i="17"/>
  <c r="J193" i="12"/>
  <c r="I110" i="15"/>
  <c r="D7"/>
  <c r="D203" i="18"/>
  <c r="H109"/>
  <c r="T131" i="10"/>
  <c r="C157" i="12"/>
  <c r="G49" i="20"/>
  <c r="Q105" i="15"/>
  <c r="J60" i="14"/>
  <c r="M10" i="16"/>
  <c r="L90" i="21"/>
  <c r="F33" i="18"/>
  <c r="K53" i="21"/>
  <c r="L192" i="8"/>
  <c r="L33" i="14"/>
  <c r="L148" i="15"/>
  <c r="E171" i="18"/>
  <c r="L96" i="12"/>
  <c r="T94" i="10"/>
  <c r="L127" i="18"/>
  <c r="G76" i="17"/>
  <c r="P86" i="20"/>
  <c r="D47" i="13"/>
  <c r="O193" i="17"/>
  <c r="T151"/>
  <c r="I177" i="16"/>
  <c r="T62" i="17"/>
  <c r="C105" i="22"/>
  <c r="J120" i="20"/>
  <c r="A33" i="22"/>
  <c r="P7" i="17"/>
  <c r="F140" i="18"/>
  <c r="K112" i="12"/>
  <c r="L40" i="22"/>
  <c r="J112" i="21"/>
  <c r="Q162" i="19"/>
  <c r="P28" i="20"/>
  <c r="H80" i="14"/>
  <c r="K209" i="19"/>
  <c r="K41"/>
  <c r="N99" i="21"/>
  <c r="H100" i="12"/>
  <c r="R167" i="10"/>
  <c r="N116" i="19"/>
  <c r="C168" i="10"/>
  <c r="E32" i="22"/>
  <c r="B75" i="16"/>
  <c r="Q187" i="10"/>
  <c r="J189"/>
  <c r="S6" i="18"/>
  <c r="G18" i="14"/>
  <c r="I146" i="10"/>
  <c r="I162" i="19"/>
  <c r="L189" i="17"/>
  <c r="N141" i="20"/>
  <c r="I63" i="12"/>
  <c r="B147" i="18"/>
  <c r="I153" i="14"/>
  <c r="G75" i="9"/>
  <c r="M27" i="12"/>
  <c r="W39" i="14"/>
  <c r="U93"/>
  <c r="D168" i="18"/>
  <c r="O189" i="9"/>
  <c r="S88"/>
  <c r="H101" i="14"/>
  <c r="P31" i="8"/>
  <c r="J177"/>
  <c r="N26" i="18"/>
  <c r="N183" i="17"/>
  <c r="O31" i="12"/>
  <c r="J56" i="8"/>
  <c r="J45" i="14"/>
  <c r="U136"/>
  <c r="L97" i="15"/>
  <c r="C207" i="9"/>
  <c r="D127" i="20"/>
  <c r="E83" i="17"/>
  <c r="E154" i="16"/>
  <c r="J3" i="19"/>
  <c r="O163" i="15"/>
  <c r="D13" i="9"/>
  <c r="F105" i="13"/>
  <c r="K148" i="10"/>
  <c r="H132" i="13"/>
  <c r="J116" i="8"/>
  <c r="P165"/>
  <c r="G168" i="16"/>
  <c r="O124" i="8"/>
  <c r="A172" i="12"/>
  <c r="H48" i="9"/>
  <c r="K31" i="16"/>
  <c r="G47"/>
  <c r="T153"/>
  <c r="Q64" i="18"/>
  <c r="H95"/>
  <c r="O99"/>
  <c r="Q36" i="21"/>
  <c r="N59" i="22"/>
  <c r="F97" i="18"/>
  <c r="I172" i="20"/>
  <c r="N138" i="17"/>
  <c r="N75" i="19"/>
  <c r="S42" i="22"/>
  <c r="P19" i="10"/>
  <c r="F87" i="22"/>
  <c r="G3" i="21"/>
  <c r="M193" i="15"/>
  <c r="N55" i="13"/>
  <c r="G206" i="8"/>
  <c r="C63" i="20"/>
  <c r="D182" i="10"/>
  <c r="E127" i="22"/>
  <c r="F88" i="9"/>
  <c r="F18"/>
  <c r="O90" i="19"/>
  <c r="E70" i="18"/>
  <c r="I120" i="19"/>
  <c r="F180" i="17"/>
  <c r="E81"/>
  <c r="E37" i="18"/>
  <c r="S21" i="8"/>
  <c r="E115" i="16"/>
  <c r="T51" i="22"/>
  <c r="R168" i="17"/>
  <c r="N122" i="9"/>
  <c r="H115" i="15"/>
  <c r="J114" i="21"/>
  <c r="U109" i="14"/>
  <c r="F120" i="12"/>
  <c r="D153" i="18"/>
  <c r="D60" i="14"/>
  <c r="R81" i="20"/>
  <c r="P185" i="12"/>
  <c r="A10" i="15"/>
  <c r="J167" i="21"/>
  <c r="M179" i="18"/>
  <c r="Q52" i="21"/>
  <c r="D62" i="17"/>
  <c r="N175" i="21"/>
  <c r="L133" i="12"/>
  <c r="M171" i="8"/>
  <c r="S187" i="15"/>
  <c r="J167"/>
  <c r="N206" i="18"/>
  <c r="I191" i="14"/>
  <c r="T6" i="15"/>
  <c r="E67" i="18"/>
  <c r="K179" i="9"/>
  <c r="G201" i="10"/>
  <c r="S100" i="20"/>
  <c r="A177"/>
  <c r="K167" i="9"/>
  <c r="I78" i="14"/>
  <c r="P4" i="19"/>
  <c r="G75" i="21"/>
  <c r="G77" i="22"/>
  <c r="J150" i="20"/>
  <c r="G113" i="15"/>
  <c r="P188" i="18"/>
  <c r="A195" i="21"/>
  <c r="F203" i="17"/>
  <c r="L167" i="21"/>
  <c r="I11" i="20"/>
  <c r="I107" i="14"/>
  <c r="E118" i="16"/>
  <c r="S164" i="10"/>
  <c r="N138" i="20"/>
  <c r="F37" i="18"/>
  <c r="N136" i="20"/>
  <c r="B154" i="9"/>
  <c r="O100" i="15"/>
  <c r="K183" i="20"/>
  <c r="A173" i="19"/>
  <c r="S170" i="13"/>
  <c r="M203"/>
  <c r="W34" i="14"/>
  <c r="I3" i="15"/>
  <c r="N40" i="20"/>
  <c r="L191" i="10"/>
  <c r="L69" i="18"/>
  <c r="K32" i="17"/>
  <c r="T20" i="13"/>
  <c r="B6" i="17"/>
  <c r="N46" i="12"/>
  <c r="T22" i="16"/>
  <c r="E6" i="22"/>
  <c r="P6" i="15"/>
  <c r="I57" i="12"/>
  <c r="N62" i="8"/>
  <c r="J108" i="21"/>
  <c r="K205" i="13"/>
  <c r="H101" i="9"/>
  <c r="K72" i="21"/>
  <c r="K146" i="12"/>
  <c r="T164" i="13"/>
  <c r="I8" i="9"/>
  <c r="D20" i="14"/>
  <c r="C133" i="8"/>
  <c r="H70" i="16"/>
  <c r="E98" i="20"/>
  <c r="B18" i="16"/>
  <c r="B40" i="15"/>
  <c r="J143" i="21"/>
  <c r="R167" i="19"/>
  <c r="P171" i="10"/>
  <c r="J24" i="20"/>
  <c r="H138" i="17"/>
  <c r="R69" i="13"/>
  <c r="J10" i="12"/>
  <c r="B155" i="18"/>
  <c r="L116" i="15"/>
  <c r="G56" i="16"/>
  <c r="K91" i="17"/>
  <c r="E143"/>
  <c r="Q189" i="19"/>
  <c r="E119" i="9"/>
  <c r="Q53" i="15"/>
  <c r="G29" i="10"/>
  <c r="G33" i="8"/>
  <c r="N79" i="18"/>
  <c r="L46" i="8"/>
  <c r="E6"/>
  <c r="D5" i="16"/>
  <c r="C66" i="10"/>
  <c r="M100" i="21"/>
  <c r="B152" i="8"/>
  <c r="R121" i="17"/>
  <c r="T139" i="21"/>
  <c r="P54"/>
  <c r="L32" i="10"/>
  <c r="S63" i="16"/>
  <c r="M156" i="19"/>
  <c r="C121" i="10"/>
  <c r="M72" i="17"/>
  <c r="G134" i="8"/>
  <c r="T206" i="10"/>
  <c r="F8" i="17"/>
  <c r="N73" i="10"/>
  <c r="K129"/>
  <c r="J206" i="13"/>
  <c r="S2" i="21"/>
  <c r="J26" i="13"/>
  <c r="A186" i="12"/>
  <c r="G195" i="13"/>
  <c r="F61" i="20"/>
  <c r="A9" i="19"/>
  <c r="R157" i="20"/>
  <c r="G4" i="21"/>
  <c r="J121" i="9"/>
  <c r="G192" i="10"/>
  <c r="F76" i="9"/>
  <c r="B83" i="19"/>
  <c r="G113" i="13"/>
  <c r="H203" i="17"/>
  <c r="O25" i="21"/>
  <c r="G132" i="9"/>
  <c r="E86" i="19"/>
  <c r="O158" i="18"/>
  <c r="D34" i="21"/>
  <c r="E165" i="9"/>
  <c r="L174" i="18"/>
  <c r="M187" i="22"/>
  <c r="C66" i="8"/>
  <c r="G40" i="16"/>
  <c r="J151" i="12"/>
  <c r="N121" i="8"/>
  <c r="C133" i="21"/>
  <c r="A64" i="17"/>
  <c r="E202" i="15"/>
  <c r="E19" i="21"/>
  <c r="L99" i="16"/>
  <c r="H185" i="18"/>
  <c r="K197" i="9"/>
  <c r="P175" i="16"/>
  <c r="G179" i="20"/>
  <c r="J84" i="14"/>
  <c r="G113" i="9"/>
  <c r="I104" i="17"/>
  <c r="P145" i="14"/>
  <c r="G194" i="8"/>
  <c r="B145" i="18"/>
  <c r="T83" i="21"/>
  <c r="T187" i="10"/>
  <c r="N87" i="15"/>
  <c r="B143" i="14"/>
  <c r="T82" i="15"/>
  <c r="I200"/>
  <c r="S65" i="17"/>
  <c r="N135" i="8"/>
  <c r="C92" i="13"/>
  <c r="U207" i="14"/>
  <c r="R149" i="15"/>
  <c r="C184" i="13"/>
  <c r="E183" i="18"/>
  <c r="L84" i="20"/>
  <c r="P3" i="10"/>
  <c r="D123" i="19"/>
  <c r="D23" i="12"/>
  <c r="Q108" i="21"/>
  <c r="B31" i="10"/>
  <c r="T33" i="8"/>
  <c r="I66" i="20"/>
  <c r="N132"/>
  <c r="P23" i="13"/>
  <c r="L164" i="14"/>
  <c r="O183" i="12"/>
  <c r="N121" i="18"/>
  <c r="B168" i="16"/>
  <c r="R200" i="15"/>
  <c r="B196" i="17"/>
  <c r="R14" i="18"/>
  <c r="C22" i="8"/>
  <c r="S116"/>
  <c r="B108" i="13"/>
  <c r="I87" i="15"/>
  <c r="G155" i="9"/>
  <c r="C7" i="13"/>
  <c r="C54" i="17"/>
  <c r="O198" i="12"/>
  <c r="O149" i="21"/>
  <c r="I83" i="17"/>
  <c r="O152" i="13"/>
  <c r="C60" i="14"/>
  <c r="Q4"/>
  <c r="T203" i="16"/>
  <c r="C186" i="18"/>
  <c r="E141" i="12"/>
  <c r="F193" i="15"/>
  <c r="A49" i="13"/>
  <c r="K76" i="10"/>
  <c r="H177" i="21"/>
  <c r="C176" i="20"/>
  <c r="N11" i="19"/>
  <c r="H5" i="9"/>
  <c r="N183" i="19"/>
  <c r="T165" i="21"/>
  <c r="P7" i="20"/>
  <c r="H157" i="8"/>
  <c r="J160" i="16"/>
  <c r="N45" i="9"/>
  <c r="O92" i="12"/>
  <c r="E99"/>
  <c r="H13" i="13"/>
  <c r="A116"/>
  <c r="E107"/>
  <c r="I84" i="21"/>
  <c r="N202" i="12"/>
  <c r="O5" i="15"/>
  <c r="O133" i="13"/>
  <c r="L171" i="20"/>
  <c r="D49" i="10"/>
  <c r="O29" i="8"/>
  <c r="Q195" i="18"/>
  <c r="L121" i="12"/>
  <c r="K65" i="16"/>
  <c r="A90" i="13"/>
  <c r="I185" i="16"/>
  <c r="Q8" i="13"/>
  <c r="F195" i="18"/>
  <c r="B63" i="16"/>
  <c r="H194" i="18"/>
  <c r="R27" i="20"/>
  <c r="F2" i="15"/>
  <c r="L193" i="12"/>
  <c r="D147" i="17"/>
  <c r="S199" i="21"/>
  <c r="B179" i="14"/>
  <c r="T56" i="20"/>
  <c r="S72" i="17"/>
  <c r="I9" i="18"/>
  <c r="N41" i="15"/>
  <c r="P196" i="20"/>
  <c r="J91" i="12"/>
  <c r="E203" i="16"/>
  <c r="N112" i="12"/>
  <c r="C37" i="18"/>
  <c r="T4" i="19"/>
  <c r="D90" i="15"/>
  <c r="H4" i="21"/>
  <c r="L112" i="17"/>
  <c r="M114" i="8"/>
  <c r="S59" i="16"/>
  <c r="B9" i="13"/>
  <c r="S69" i="16"/>
  <c r="E207" i="17"/>
  <c r="N20" i="21"/>
  <c r="D66" i="20"/>
  <c r="O142" i="22"/>
  <c r="S35" i="12"/>
  <c r="C19" i="18"/>
  <c r="F22" i="13"/>
  <c r="K42" i="9"/>
  <c r="A69" i="18"/>
  <c r="N206" i="20"/>
  <c r="E37" i="17"/>
  <c r="C40" i="13"/>
  <c r="B167" i="8"/>
  <c r="N108" i="13"/>
  <c r="I200" i="14"/>
  <c r="F198" i="12"/>
  <c r="R118" i="14"/>
  <c r="E67" i="9"/>
  <c r="K37" i="15"/>
  <c r="I188" i="13"/>
  <c r="M203" i="19"/>
  <c r="H24" i="14"/>
  <c r="R114" i="10"/>
  <c r="F48"/>
  <c r="J22" i="15"/>
  <c r="R113" i="18"/>
  <c r="L74" i="9"/>
  <c r="G18" i="12"/>
  <c r="Q90" i="8"/>
  <c r="E164" i="13"/>
  <c r="K115" i="9"/>
  <c r="M112" i="12"/>
  <c r="R89" i="14"/>
  <c r="N53" i="16"/>
  <c r="J65"/>
  <c r="S129" i="17"/>
  <c r="I98" i="10"/>
  <c r="F150" i="15"/>
  <c r="B164" i="8"/>
  <c r="M108" i="14"/>
  <c r="S168" i="18"/>
  <c r="A133" i="9"/>
  <c r="M5" i="10"/>
  <c r="N128" i="9"/>
  <c r="J121" i="13"/>
  <c r="R99" i="8"/>
  <c r="J46" i="10"/>
  <c r="K160" i="18"/>
  <c r="L2" i="20"/>
  <c r="M167" i="15"/>
  <c r="O111" i="10"/>
  <c r="Q96"/>
  <c r="G159" i="13"/>
  <c r="E79" i="15"/>
  <c r="K5" i="14"/>
  <c r="O44" i="12"/>
  <c r="J99" i="8"/>
  <c r="B142" i="14"/>
  <c r="O11" i="9"/>
  <c r="P186"/>
  <c r="T54" i="17"/>
  <c r="N118" i="15"/>
  <c r="M103" i="16"/>
  <c r="Q111" i="15"/>
  <c r="R26" i="17"/>
  <c r="I174" i="12"/>
  <c r="T9" i="13"/>
  <c r="L162" i="14"/>
  <c r="P21" i="13"/>
  <c r="C26" i="20"/>
  <c r="I133" i="18"/>
  <c r="C197" i="9"/>
  <c r="K152" i="13"/>
  <c r="K97" i="18"/>
  <c r="R102" i="14"/>
  <c r="D93" i="22"/>
  <c r="R143" i="15"/>
  <c r="P176"/>
  <c r="C145" i="14"/>
  <c r="I126" i="8"/>
  <c r="J86" i="12"/>
  <c r="L129" i="15"/>
  <c r="T2" i="18"/>
  <c r="C12" i="17"/>
  <c r="W117" i="14"/>
  <c r="R47" i="18"/>
  <c r="K84" i="9"/>
  <c r="I141" i="8"/>
  <c r="I14" i="9"/>
  <c r="P184" i="21"/>
  <c r="I124" i="12"/>
  <c r="P47" i="15"/>
  <c r="I114" i="10"/>
  <c r="D62"/>
  <c r="O161" i="20"/>
  <c r="J170" i="15"/>
  <c r="C140" i="18"/>
  <c r="N137"/>
  <c r="T128" i="20"/>
  <c r="N196" i="21"/>
  <c r="H46" i="10"/>
  <c r="C100" i="13"/>
  <c r="O73" i="16"/>
  <c r="N9" i="22"/>
  <c r="I142" i="20"/>
  <c r="O90" i="9"/>
  <c r="C13" i="15"/>
  <c r="L193" i="19"/>
  <c r="T116" i="13"/>
  <c r="J178" i="14"/>
  <c r="N86" i="10"/>
  <c r="G161" i="8"/>
  <c r="R72" i="16"/>
  <c r="N149" i="10"/>
  <c r="E12" i="21"/>
  <c r="G161" i="15"/>
  <c r="L144" i="8"/>
  <c r="P42" i="19"/>
  <c r="L10" i="16"/>
  <c r="B88" i="8"/>
  <c r="C171" i="20"/>
  <c r="N51"/>
  <c r="D7" i="16"/>
  <c r="E5" i="18"/>
  <c r="I93" i="14"/>
  <c r="A28" i="21"/>
  <c r="N69" i="9"/>
  <c r="N4" i="15"/>
  <c r="A150" i="13"/>
  <c r="E209" i="16"/>
  <c r="Q185" i="18"/>
  <c r="P204" i="16"/>
  <c r="D46"/>
  <c r="T70" i="10"/>
  <c r="S59" i="14"/>
  <c r="F152" i="12"/>
  <c r="F50" i="22"/>
  <c r="I111" i="19"/>
  <c r="L194" i="17"/>
  <c r="F175" i="9"/>
  <c r="R146" i="15"/>
  <c r="M4" i="13"/>
  <c r="L189" i="9"/>
  <c r="E205" i="15"/>
  <c r="K50" i="14"/>
  <c r="F7" i="21"/>
  <c r="E192" i="19"/>
  <c r="K33" i="10"/>
  <c r="B59" i="13"/>
  <c r="K100" i="21"/>
  <c r="T62" i="8"/>
  <c r="I159" i="19"/>
  <c r="R18" i="9"/>
  <c r="Q140" i="8"/>
  <c r="B36" i="16"/>
  <c r="Q121" i="9"/>
  <c r="O12" i="13"/>
  <c r="J44" i="17"/>
  <c r="F20" i="12"/>
  <c r="L15" i="13"/>
  <c r="S62" i="9"/>
  <c r="D150" i="18"/>
  <c r="D83" i="10"/>
  <c r="R42" i="9"/>
  <c r="G34" i="19"/>
  <c r="I35" i="8"/>
  <c r="F197" i="10"/>
  <c r="F146" i="15"/>
  <c r="K98" i="19"/>
  <c r="J158" i="13"/>
  <c r="G101" i="16"/>
  <c r="N145" i="17"/>
  <c r="M30" i="20"/>
  <c r="S107" i="14"/>
  <c r="C150" i="18"/>
  <c r="P19"/>
  <c r="O182" i="15"/>
  <c r="Q157" i="10"/>
  <c r="T27"/>
  <c r="B59" i="16"/>
  <c r="N124" i="10"/>
  <c r="S112" i="19"/>
  <c r="F147" i="21"/>
  <c r="I139" i="17"/>
  <c r="O158" i="16"/>
  <c r="L71" i="9"/>
  <c r="J155" i="17"/>
  <c r="T34" i="12"/>
  <c r="E107" i="20"/>
  <c r="N186" i="16"/>
  <c r="C77" i="17"/>
  <c r="J184" i="19"/>
  <c r="O9"/>
  <c r="C37" i="17"/>
  <c r="L78"/>
  <c r="J185" i="8"/>
  <c r="I61" i="21"/>
  <c r="L140" i="20"/>
  <c r="E12"/>
  <c r="S208" i="17"/>
  <c r="R134"/>
  <c r="A138" i="9"/>
  <c r="O150" i="16"/>
  <c r="O90" i="10"/>
  <c r="K33" i="19"/>
  <c r="E28" i="13"/>
  <c r="B15" i="21"/>
  <c r="J108" i="8"/>
  <c r="R194" i="17"/>
  <c r="G50" i="13"/>
  <c r="L187" i="12"/>
  <c r="I92" i="20"/>
  <c r="A17" i="21"/>
  <c r="M164" i="18"/>
  <c r="C72" i="14"/>
  <c r="P50"/>
  <c r="M9" i="20"/>
  <c r="M150" i="16"/>
  <c r="A52" i="20"/>
  <c r="M180" i="18"/>
  <c r="K168" i="13"/>
  <c r="S98" i="22"/>
  <c r="V200" i="14"/>
  <c r="B101" i="15"/>
  <c r="D68" i="19"/>
  <c r="L60" i="13"/>
  <c r="P27" i="20"/>
  <c r="L135" i="17"/>
  <c r="K174" i="15"/>
  <c r="G62" i="10"/>
  <c r="R58" i="13"/>
  <c r="S201" i="19"/>
  <c r="E67" i="8"/>
  <c r="J167"/>
  <c r="P168"/>
  <c r="B59" i="9"/>
  <c r="S26"/>
  <c r="D114" i="20"/>
  <c r="T196" i="9"/>
  <c r="J90"/>
  <c r="N141" i="13"/>
  <c r="H153" i="19"/>
  <c r="N16" i="18"/>
  <c r="I56" i="12"/>
  <c r="O16" i="19"/>
  <c r="S67" i="17"/>
  <c r="F25" i="15"/>
  <c r="I186" i="14"/>
  <c r="N209" i="10"/>
  <c r="N177" i="15"/>
  <c r="B173" i="14"/>
  <c r="E60" i="19"/>
  <c r="G118" i="12"/>
  <c r="H152" i="18"/>
  <c r="G112" i="17"/>
  <c r="O95" i="14"/>
  <c r="F65" i="12"/>
  <c r="M31" i="9"/>
  <c r="N186" i="15"/>
  <c r="F137" i="13"/>
  <c r="E62" i="16"/>
  <c r="B118" i="15"/>
  <c r="K43" i="8"/>
  <c r="K120" i="21"/>
  <c r="B21" i="18"/>
  <c r="K202" i="21"/>
  <c r="D136" i="19"/>
  <c r="I61" i="12"/>
  <c r="M15" i="13"/>
  <c r="G123" i="15"/>
  <c r="K4" i="19"/>
  <c r="S174" i="17"/>
  <c r="F110" i="16"/>
  <c r="I135" i="19"/>
  <c r="L145" i="17"/>
  <c r="E178"/>
  <c r="K47" i="18"/>
  <c r="G143" i="12"/>
  <c r="O59" i="14"/>
  <c r="R121" i="10"/>
  <c r="R8" i="12"/>
  <c r="S38" i="20"/>
  <c r="D150" i="19"/>
  <c r="I42" i="20"/>
  <c r="M53" i="16"/>
  <c r="G7" i="17"/>
  <c r="C60" i="19"/>
  <c r="D189" i="15"/>
  <c r="A42" i="8"/>
  <c r="F87" i="13"/>
  <c r="F103" i="17"/>
  <c r="B155" i="20"/>
  <c r="L118" i="21"/>
  <c r="L165" i="12"/>
  <c r="P139" i="9"/>
  <c r="F34" i="17"/>
  <c r="T134" i="12"/>
  <c r="S80" i="16"/>
  <c r="I24" i="17"/>
  <c r="T135" i="14"/>
  <c r="S36" i="20"/>
  <c r="C54" i="10"/>
  <c r="D191" i="8"/>
  <c r="D119" i="19"/>
  <c r="N176" i="13"/>
  <c r="I147" i="14"/>
  <c r="C166" i="18"/>
  <c r="K191" i="9"/>
  <c r="K32" i="16"/>
  <c r="E71" i="15"/>
  <c r="T138" i="16"/>
  <c r="T171" i="14"/>
  <c r="N119" i="20"/>
  <c r="G175" i="10"/>
  <c r="M84" i="8"/>
  <c r="S126" i="18"/>
  <c r="T97" i="20"/>
  <c r="F153" i="9"/>
  <c r="G126" i="10"/>
  <c r="K157" i="17"/>
  <c r="L124" i="21"/>
  <c r="C20" i="19"/>
  <c r="I169"/>
  <c r="O36" i="21"/>
  <c r="F42" i="19"/>
  <c r="D84" i="16"/>
  <c r="L202" i="13"/>
  <c r="N44" i="10"/>
  <c r="N112" i="9"/>
  <c r="M56"/>
  <c r="K94" i="13"/>
  <c r="D49" i="14"/>
  <c r="F10" i="15"/>
  <c r="T86" i="16"/>
  <c r="J133"/>
  <c r="F123" i="19"/>
  <c r="H53" i="18"/>
  <c r="P197" i="9"/>
  <c r="N134" i="20"/>
  <c r="I199" i="17"/>
  <c r="K185" i="19"/>
  <c r="H131" i="16"/>
  <c r="Q138" i="8"/>
  <c r="P134" i="14"/>
  <c r="B82" i="17"/>
  <c r="L208" i="19"/>
  <c r="H197" i="10"/>
  <c r="I55" i="12"/>
  <c r="R28" i="9"/>
  <c r="J65" i="13"/>
  <c r="Q108" i="14"/>
  <c r="M30" i="17"/>
  <c r="I144" i="8"/>
  <c r="O189" i="16"/>
  <c r="L62" i="14"/>
  <c r="Q56" i="13"/>
  <c r="S6" i="19"/>
  <c r="Q39" i="8"/>
  <c r="A96" i="18"/>
  <c r="H87" i="13"/>
  <c r="M199" i="14"/>
  <c r="L40"/>
  <c r="M65"/>
  <c r="I159" i="13"/>
  <c r="J23" i="17"/>
  <c r="D175" i="12"/>
  <c r="I23" i="15"/>
  <c r="R92" i="12"/>
  <c r="P78" i="8"/>
  <c r="J197" i="10"/>
  <c r="Q92" i="9"/>
  <c r="I179" i="15"/>
  <c r="K75" i="17"/>
  <c r="M22" i="19"/>
  <c r="B50" i="14"/>
  <c r="G100" i="21"/>
  <c r="C194" i="13"/>
  <c r="C209" i="12"/>
  <c r="M76" i="16"/>
  <c r="P122" i="20"/>
  <c r="O38" i="18"/>
  <c r="E33" i="9"/>
  <c r="A188" i="10"/>
  <c r="I176"/>
  <c r="S22" i="15"/>
  <c r="S156" i="16"/>
  <c r="M76" i="14"/>
  <c r="G30" i="19"/>
  <c r="G83" i="16"/>
  <c r="O70" i="9"/>
  <c r="B17" i="13"/>
  <c r="C54" i="20"/>
  <c r="G97" i="12"/>
  <c r="N76" i="9"/>
  <c r="H87" i="19"/>
  <c r="I128"/>
  <c r="M104" i="15"/>
  <c r="N6" i="20"/>
  <c r="J42" i="9"/>
  <c r="Q143" i="14"/>
  <c r="H201" i="21"/>
  <c r="D190" i="16"/>
  <c r="O25" i="15"/>
  <c r="S90" i="20"/>
  <c r="K178" i="9"/>
  <c r="C174" i="17"/>
  <c r="L130" i="16"/>
  <c r="F72"/>
  <c r="A136" i="13"/>
  <c r="C194" i="19"/>
  <c r="Q147" i="14"/>
  <c r="E30" i="17"/>
  <c r="M50" i="13"/>
  <c r="A62" i="9"/>
  <c r="G57" i="14"/>
  <c r="H16" i="17"/>
  <c r="G8" i="20"/>
  <c r="T123" i="18"/>
  <c r="J10" i="21"/>
  <c r="R156" i="9"/>
  <c r="L182" i="14"/>
  <c r="R84" i="13"/>
  <c r="R164" i="17"/>
  <c r="A126" i="16"/>
  <c r="W157" i="14"/>
  <c r="F139" i="16"/>
  <c r="J86"/>
  <c r="A15" i="8"/>
  <c r="H74" i="18"/>
  <c r="A207" i="19"/>
  <c r="C133" i="18"/>
  <c r="Q131" i="17"/>
  <c r="M98" i="15"/>
  <c r="D130" i="8"/>
  <c r="P93" i="10"/>
  <c r="F99" i="19"/>
  <c r="F58" i="18"/>
  <c r="Q162" i="10"/>
  <c r="J83" i="8"/>
  <c r="D32" i="15"/>
  <c r="I15" i="10"/>
  <c r="J109" i="18"/>
  <c r="H84" i="12"/>
  <c r="L207" i="14"/>
  <c r="O97" i="15"/>
  <c r="I201" i="13"/>
  <c r="C142" i="12"/>
  <c r="C193" i="9"/>
  <c r="N146" i="17"/>
  <c r="G136" i="16"/>
  <c r="C95" i="20"/>
  <c r="T136"/>
  <c r="N195" i="17"/>
  <c r="C112" i="9"/>
  <c r="I114" i="17"/>
  <c r="J154"/>
  <c r="Q104" i="15"/>
  <c r="E130" i="19"/>
  <c r="S62" i="17"/>
  <c r="Q190" i="14"/>
  <c r="T83" i="17"/>
  <c r="V20" i="14"/>
  <c r="K19" i="17"/>
  <c r="B84" i="16"/>
  <c r="S74" i="18"/>
  <c r="B20" i="16"/>
  <c r="I184" i="12"/>
  <c r="O155" i="9"/>
  <c r="Q184" i="17"/>
  <c r="H170" i="18"/>
  <c r="T206" i="17"/>
  <c r="E195"/>
  <c r="Q30" i="18"/>
  <c r="K66" i="14"/>
  <c r="I92" i="13"/>
  <c r="C6" i="19"/>
  <c r="D175" i="20"/>
  <c r="T20" i="16"/>
  <c r="N14" i="10"/>
  <c r="A99" i="9"/>
  <c r="C99" i="16"/>
  <c r="M153" i="15"/>
  <c r="R58" i="14"/>
  <c r="C143"/>
  <c r="M185" i="19"/>
  <c r="F105" i="15"/>
  <c r="N27" i="12"/>
  <c r="A70" i="19"/>
  <c r="I119" i="8"/>
  <c r="J188" i="19"/>
  <c r="Q184" i="15"/>
  <c r="O70" i="17"/>
  <c r="A38" i="8"/>
  <c r="T176" i="15"/>
  <c r="S77" i="14"/>
  <c r="D143" i="12"/>
  <c r="I147" i="19"/>
  <c r="K209" i="21"/>
  <c r="P61" i="8"/>
  <c r="R26" i="12"/>
  <c r="P181"/>
  <c r="F132" i="10"/>
  <c r="B8" i="22"/>
  <c r="M204" i="16"/>
  <c r="A3" i="18"/>
  <c r="M160" i="8"/>
  <c r="A118" i="16"/>
  <c r="H108"/>
  <c r="M40" i="12"/>
  <c r="K5"/>
  <c r="H20" i="8"/>
  <c r="I52" i="21"/>
  <c r="K203" i="12"/>
  <c r="A52" i="17"/>
  <c r="L10" i="18"/>
  <c r="Q209" i="19"/>
  <c r="Q47" i="10"/>
  <c r="Q46" i="8"/>
  <c r="H189" i="16"/>
  <c r="I34" i="10"/>
  <c r="R17"/>
  <c r="H103" i="20"/>
  <c r="F19" i="9"/>
  <c r="I153" i="18"/>
  <c r="I108" i="9"/>
  <c r="N150" i="13"/>
  <c r="D205" i="10"/>
  <c r="R23" i="16"/>
  <c r="J189" i="19"/>
  <c r="P24" i="21"/>
  <c r="B97" i="17"/>
  <c r="P16" i="19"/>
  <c r="K186" i="10"/>
  <c r="I5" i="14"/>
  <c r="C20" i="17"/>
  <c r="G127" i="13"/>
  <c r="J189" i="17"/>
  <c r="A143" i="15"/>
  <c r="J156" i="8"/>
  <c r="I191"/>
  <c r="A9" i="10"/>
  <c r="C109" i="12"/>
  <c r="S150" i="17"/>
  <c r="B167" i="16"/>
  <c r="I184" i="13"/>
  <c r="S178" i="19"/>
  <c r="G67"/>
  <c r="B103" i="15"/>
  <c r="F21" i="17"/>
  <c r="E121"/>
  <c r="C141" i="20"/>
  <c r="P198" i="14"/>
  <c r="T114" i="16"/>
  <c r="T179" i="12"/>
  <c r="H76"/>
  <c r="C11" i="18"/>
  <c r="N49" i="12"/>
  <c r="S110" i="8"/>
  <c r="S28" i="16"/>
  <c r="I109" i="8"/>
  <c r="Q157"/>
  <c r="I25" i="14"/>
  <c r="L80" i="12"/>
  <c r="D135" i="10"/>
  <c r="T144" i="9"/>
  <c r="B112" i="18"/>
  <c r="N81" i="8"/>
  <c r="B37" i="21"/>
  <c r="T31" i="13"/>
  <c r="K40" i="12"/>
  <c r="T88" i="9"/>
  <c r="G73" i="15"/>
  <c r="H131" i="21"/>
  <c r="E201"/>
  <c r="T207" i="12"/>
  <c r="T47" i="18"/>
  <c r="N8" i="17"/>
  <c r="N142" i="21"/>
  <c r="H158" i="10"/>
  <c r="Q149" i="18"/>
  <c r="J72" i="9"/>
  <c r="J122" i="20"/>
  <c r="E136" i="16"/>
  <c r="Q171" i="19"/>
  <c r="T107" i="21"/>
  <c r="I43" i="18"/>
  <c r="J129" i="9"/>
  <c r="C121" i="16"/>
  <c r="P57" i="18"/>
  <c r="S97" i="19"/>
  <c r="O30" i="15"/>
  <c r="N100" i="8"/>
  <c r="T170" i="13"/>
  <c r="D44"/>
  <c r="F68" i="10"/>
  <c r="F6" i="16"/>
  <c r="L170" i="20"/>
  <c r="G52" i="17"/>
  <c r="H35" i="16"/>
  <c r="J82" i="8"/>
  <c r="A3" i="20"/>
  <c r="E199" i="13"/>
  <c r="N163" i="16"/>
  <c r="N175" i="19"/>
  <c r="B71"/>
  <c r="H196" i="12"/>
  <c r="N116" i="14"/>
  <c r="D13" i="18"/>
  <c r="E177" i="17"/>
  <c r="K129" i="8"/>
  <c r="M37" i="17"/>
  <c r="J129" i="13"/>
  <c r="L45" i="10"/>
  <c r="A30" i="17"/>
  <c r="E137" i="9"/>
  <c r="Q146"/>
  <c r="H170" i="15"/>
  <c r="E118" i="21"/>
  <c r="Q63" i="15"/>
  <c r="K76" i="17"/>
  <c r="F196" i="10"/>
  <c r="C119" i="13"/>
  <c r="A61" i="9"/>
  <c r="F156" i="18"/>
  <c r="O85" i="13"/>
  <c r="B52" i="20"/>
  <c r="A85" i="10"/>
  <c r="T123"/>
  <c r="D175" i="8"/>
  <c r="B162" i="18"/>
  <c r="A156" i="19"/>
  <c r="E166" i="8"/>
  <c r="C177" i="18"/>
  <c r="I44" i="21"/>
  <c r="R127" i="9"/>
  <c r="Q107" i="12"/>
  <c r="H132" i="14"/>
  <c r="M99" i="18"/>
  <c r="K7"/>
  <c r="F114"/>
  <c r="I162" i="10"/>
  <c r="K19" i="20"/>
  <c r="N190" i="19"/>
  <c r="T9" i="18"/>
  <c r="H143" i="13"/>
  <c r="J65" i="18"/>
  <c r="F197" i="20"/>
  <c r="L68" i="15"/>
  <c r="H130" i="9"/>
  <c r="I186" i="10"/>
  <c r="T40" i="8"/>
  <c r="J31" i="21"/>
  <c r="O114" i="20"/>
  <c r="F85"/>
  <c r="D46" i="18"/>
  <c r="K130" i="14"/>
  <c r="O63" i="19"/>
  <c r="T175"/>
  <c r="G33"/>
  <c r="R102" i="17"/>
  <c r="N28" i="10"/>
  <c r="P92" i="9"/>
  <c r="B114" i="13"/>
  <c r="K136"/>
  <c r="A127" i="17"/>
  <c r="A208" i="8"/>
  <c r="L76" i="20"/>
  <c r="L206" i="13"/>
  <c r="M48" i="12"/>
  <c r="I106" i="19"/>
  <c r="A169" i="8"/>
  <c r="A52" i="16"/>
  <c r="D169" i="12"/>
  <c r="Q16" i="15"/>
  <c r="L94" i="12"/>
  <c r="K104" i="9"/>
  <c r="M101"/>
  <c r="K98" i="8"/>
  <c r="Q187" i="17"/>
  <c r="K5" i="20"/>
  <c r="Q66" i="12"/>
  <c r="C190" i="13"/>
  <c r="B25" i="20"/>
  <c r="R14" i="15"/>
  <c r="O85" i="10"/>
  <c r="E33" i="8"/>
  <c r="O52" i="14"/>
  <c r="T32" i="9"/>
  <c r="J62" i="12"/>
  <c r="N99" i="14"/>
  <c r="H127"/>
  <c r="Q52"/>
  <c r="G23" i="18"/>
  <c r="B171" i="19"/>
  <c r="B113" i="20"/>
  <c r="I207" i="12"/>
  <c r="J101" i="13"/>
  <c r="Q15" i="14"/>
  <c r="L153" i="18"/>
  <c r="O206" i="20"/>
  <c r="N39"/>
  <c r="P136" i="10"/>
  <c r="E127" i="19"/>
  <c r="P27" i="10"/>
  <c r="K107" i="19"/>
  <c r="A129" i="17"/>
  <c r="J155" i="20"/>
  <c r="S184" i="15"/>
  <c r="M54" i="18"/>
  <c r="C154" i="16"/>
  <c r="O181" i="10"/>
  <c r="L57" i="16"/>
  <c r="H47" i="19"/>
  <c r="P9" i="15"/>
  <c r="O142" i="13"/>
  <c r="Q114" i="8"/>
  <c r="J124" i="13"/>
  <c r="H110" i="9"/>
  <c r="I64"/>
  <c r="C54" i="15"/>
  <c r="O107" i="9"/>
  <c r="B104" i="13"/>
  <c r="S137" i="16"/>
  <c r="N168" i="17"/>
  <c r="S25" i="15"/>
  <c r="F164" i="10"/>
  <c r="Q84" i="21"/>
  <c r="O52" i="9"/>
  <c r="O111" i="14"/>
  <c r="P115" i="21"/>
  <c r="N11" i="8"/>
  <c r="I46" i="15"/>
  <c r="J91" i="18"/>
  <c r="S31"/>
  <c r="D108" i="19"/>
  <c r="M93" i="14"/>
  <c r="E183" i="9"/>
  <c r="Q203" i="10"/>
  <c r="T162" i="9"/>
  <c r="H196" i="10"/>
  <c r="B146" i="19"/>
  <c r="H39" i="14"/>
  <c r="R93" i="12"/>
  <c r="C68" i="21"/>
  <c r="Q48" i="14"/>
  <c r="S118" i="17"/>
  <c r="M169" i="9"/>
  <c r="M69" i="15"/>
  <c r="P19" i="19"/>
  <c r="T173" i="20"/>
  <c r="P196" i="17"/>
  <c r="D192" i="8"/>
  <c r="G167" i="18"/>
  <c r="C132" i="20"/>
  <c r="C208" i="14"/>
  <c r="T48" i="19"/>
  <c r="C9" i="9"/>
  <c r="L75" i="12"/>
  <c r="C103" i="19"/>
  <c r="K14" i="15"/>
  <c r="T106" i="18"/>
  <c r="R49" i="10"/>
  <c r="I79" i="19"/>
  <c r="H76" i="13"/>
  <c r="L58" i="14"/>
  <c r="G142" i="8"/>
  <c r="H97" i="19"/>
  <c r="F90" i="8"/>
  <c r="P102" i="15"/>
  <c r="O179" i="17"/>
  <c r="H4" i="9"/>
  <c r="R86" i="10"/>
  <c r="K168" i="17"/>
  <c r="M82" i="10"/>
  <c r="S197" i="17"/>
  <c r="R91" i="10"/>
  <c r="P149" i="21"/>
  <c r="S79" i="18"/>
  <c r="T103" i="22"/>
  <c r="D79" i="9"/>
  <c r="Q143" i="17"/>
  <c r="F181" i="16"/>
  <c r="O72" i="8"/>
  <c r="T127"/>
  <c r="D32" i="14"/>
  <c r="R147" i="13"/>
  <c r="J194" i="17"/>
  <c r="J205" i="20"/>
  <c r="E101" i="16"/>
  <c r="A97" i="19"/>
  <c r="K82" i="13"/>
  <c r="I10" i="14"/>
  <c r="S199"/>
  <c r="O183" i="10"/>
  <c r="O103" i="17"/>
  <c r="S85" i="15"/>
  <c r="E158" i="12"/>
  <c r="N76" i="10"/>
  <c r="O134" i="9"/>
  <c r="P47" i="20"/>
  <c r="B32" i="8"/>
  <c r="Q198" i="9"/>
  <c r="R183" i="15"/>
  <c r="D169"/>
  <c r="P110" i="13"/>
  <c r="D69" i="17"/>
  <c r="O185" i="15"/>
  <c r="J124" i="19"/>
  <c r="B23" i="16"/>
  <c r="J170" i="12"/>
  <c r="T90" i="10"/>
  <c r="C75" i="13"/>
  <c r="C76" i="18"/>
  <c r="M124" i="9"/>
  <c r="S184" i="12"/>
  <c r="G104" i="14"/>
  <c r="A147" i="16"/>
  <c r="Q192" i="13"/>
  <c r="Q148" i="16"/>
  <c r="T129"/>
  <c r="K94" i="9"/>
  <c r="M115" i="14"/>
  <c r="K46" i="12"/>
  <c r="H180" i="15"/>
  <c r="K147" i="8"/>
  <c r="S168" i="16"/>
  <c r="A58" i="9"/>
  <c r="Q43" i="20"/>
  <c r="S173" i="19"/>
  <c r="T90" i="12"/>
  <c r="F200" i="20"/>
  <c r="G91"/>
  <c r="C135"/>
  <c r="N33" i="9"/>
  <c r="J66" i="17"/>
  <c r="L133" i="13"/>
  <c r="D113" i="19"/>
  <c r="R176" i="9"/>
  <c r="K3" i="18"/>
  <c r="O127" i="8"/>
  <c r="O58" i="19"/>
  <c r="G131" i="9"/>
  <c r="C165" i="16"/>
  <c r="B77" i="8"/>
  <c r="L194" i="12"/>
  <c r="J15" i="18"/>
  <c r="K30" i="10"/>
  <c r="D40"/>
  <c r="K42" i="20"/>
  <c r="F28" i="8"/>
  <c r="N199" i="20"/>
  <c r="M138" i="8"/>
  <c r="H84"/>
  <c r="J127"/>
  <c r="F171" i="17"/>
  <c r="T143" i="14"/>
  <c r="Q36"/>
  <c r="R148" i="20"/>
  <c r="K134" i="9"/>
  <c r="R197" i="14"/>
  <c r="H62" i="21"/>
  <c r="M78" i="12"/>
  <c r="M75" i="19"/>
  <c r="T56" i="13"/>
  <c r="U132" i="14"/>
  <c r="G125" i="8"/>
  <c r="E28" i="17"/>
  <c r="N187" i="14"/>
  <c r="G114" i="16"/>
  <c r="S202" i="8"/>
  <c r="K206" i="12"/>
  <c r="O22" i="19"/>
  <c r="G85" i="10"/>
  <c r="C14" i="14"/>
  <c r="T75" i="8"/>
  <c r="A28" i="17"/>
  <c r="C109" i="14"/>
  <c r="M101" i="13"/>
  <c r="Q51" i="12"/>
  <c r="C128" i="16"/>
  <c r="Q163" i="17"/>
  <c r="J119"/>
  <c r="R89" i="16"/>
  <c r="T40" i="17"/>
  <c r="M21" i="9"/>
  <c r="S127" i="14"/>
  <c r="G136" i="19"/>
  <c r="K191" i="18"/>
  <c r="M120" i="15"/>
  <c r="S115" i="21"/>
  <c r="Q19" i="20"/>
  <c r="I69" i="19"/>
  <c r="P45" i="13"/>
  <c r="Q94" i="17"/>
  <c r="O46" i="16"/>
  <c r="P155" i="14"/>
  <c r="C21" i="10"/>
  <c r="C25" i="18"/>
  <c r="H192" i="13"/>
  <c r="N58" i="16"/>
  <c r="S209" i="21"/>
  <c r="J143" i="18"/>
  <c r="P147"/>
  <c r="Q106" i="13"/>
  <c r="B2" i="20"/>
  <c r="Q59" i="18"/>
  <c r="B144" i="12"/>
  <c r="E70" i="13"/>
  <c r="G43" i="18"/>
  <c r="K108" i="12"/>
  <c r="I33" i="17"/>
  <c r="S98"/>
  <c r="P23" i="18"/>
  <c r="R72" i="8"/>
  <c r="S113" i="16"/>
  <c r="J51" i="8"/>
  <c r="B98" i="16"/>
  <c r="R3" i="21"/>
  <c r="E89" i="18"/>
  <c r="M205" i="9"/>
  <c r="I157" i="18"/>
  <c r="J8" i="15"/>
  <c r="F130" i="13"/>
  <c r="C81" i="15"/>
  <c r="N70" i="14"/>
  <c r="I47" i="18"/>
  <c r="R26" i="14"/>
  <c r="E178" i="8"/>
  <c r="G3"/>
  <c r="A14" i="12"/>
  <c r="O53" i="8"/>
  <c r="I158" i="20"/>
  <c r="B92" i="14"/>
  <c r="A205" i="15"/>
  <c r="G79" i="8"/>
  <c r="S179" i="13"/>
  <c r="O173" i="12"/>
  <c r="G41" i="14"/>
  <c r="O57" i="15"/>
  <c r="I33" i="9"/>
  <c r="T68" i="17"/>
  <c r="N179" i="19"/>
  <c r="M82" i="14"/>
  <c r="G206" i="16"/>
  <c r="B188" i="13"/>
  <c r="A8" i="21"/>
  <c r="J152" i="20"/>
  <c r="O53" i="19"/>
  <c r="M150" i="10"/>
  <c r="S68" i="16"/>
  <c r="G112" i="9"/>
  <c r="K57" i="16"/>
  <c r="A128" i="9"/>
  <c r="O193" i="16"/>
  <c r="P19" i="8"/>
  <c r="F126" i="16"/>
  <c r="J69" i="12"/>
  <c r="B195" i="17"/>
  <c r="D6" i="15"/>
  <c r="G120" i="17"/>
  <c r="R104" i="10"/>
  <c r="C86" i="14"/>
  <c r="I100" i="16"/>
  <c r="N141" i="8"/>
  <c r="C61" i="12"/>
  <c r="A38" i="15"/>
  <c r="B91"/>
  <c r="M31" i="13"/>
  <c r="R151" i="15"/>
  <c r="G128" i="14"/>
  <c r="K6" i="21"/>
  <c r="R143" i="8"/>
  <c r="S6" i="12"/>
  <c r="E175" i="13"/>
  <c r="L49" i="12"/>
  <c r="A89" i="15"/>
  <c r="A61" i="18"/>
  <c r="D182" i="13"/>
  <c r="I67" i="21"/>
  <c r="O93"/>
  <c r="F61" i="17"/>
  <c r="B150" i="12"/>
  <c r="M21" i="21"/>
  <c r="D209" i="9"/>
  <c r="O32" i="20"/>
  <c r="S8" i="13"/>
  <c r="A28" i="8"/>
  <c r="H157" i="16"/>
  <c r="H89" i="10"/>
  <c r="T77"/>
  <c r="R133" i="12"/>
  <c r="M11" i="14"/>
  <c r="C180" i="8"/>
  <c r="D193" i="12"/>
  <c r="I106" i="9"/>
  <c r="Q26" i="19"/>
  <c r="C59" i="9"/>
  <c r="O95"/>
  <c r="R37" i="13"/>
  <c r="O148"/>
  <c r="M182" i="12"/>
  <c r="Q60" i="10"/>
  <c r="P141" i="20"/>
  <c r="R44" i="14"/>
  <c r="N75" i="20"/>
  <c r="T142" i="13"/>
  <c r="N130" i="15"/>
  <c r="S185" i="20"/>
  <c r="T126" i="12"/>
  <c r="S73" i="20"/>
  <c r="K133"/>
  <c r="O207"/>
  <c r="A111" i="18"/>
  <c r="O54" i="20"/>
  <c r="G59" i="16"/>
  <c r="R3" i="10"/>
  <c r="R127" i="16"/>
  <c r="D38" i="14"/>
  <c r="F107" i="21"/>
  <c r="F190" i="12"/>
  <c r="L167" i="17"/>
  <c r="M142" i="16"/>
  <c r="K35" i="14"/>
  <c r="J129" i="15"/>
  <c r="A175" i="12"/>
  <c r="I110"/>
  <c r="T100" i="19"/>
  <c r="G107" i="16"/>
  <c r="M98" i="12"/>
  <c r="O107" i="15"/>
  <c r="T105" i="13"/>
  <c r="W172" i="14"/>
  <c r="R173" i="9"/>
  <c r="K130" i="12"/>
  <c r="A194" i="19"/>
  <c r="M14" i="15"/>
  <c r="N161" i="12"/>
  <c r="M18" i="16"/>
  <c r="T89" i="17"/>
  <c r="E159"/>
  <c r="B60" i="16"/>
  <c r="P23" i="15"/>
  <c r="L109" i="14"/>
  <c r="T179" i="9"/>
  <c r="O83" i="12"/>
  <c r="B152" i="15"/>
  <c r="S155" i="14"/>
  <c r="P143" i="12"/>
  <c r="M183" i="13"/>
  <c r="R179" i="20"/>
  <c r="M113" i="17"/>
  <c r="N188" i="14"/>
  <c r="R144" i="9"/>
  <c r="D177" i="10"/>
  <c r="L46" i="17"/>
  <c r="N14" i="15"/>
  <c r="F95" i="10"/>
  <c r="S80" i="9"/>
  <c r="C179" i="16"/>
  <c r="K106" i="18"/>
  <c r="F205" i="17"/>
  <c r="E56" i="12"/>
  <c r="L86" i="9"/>
  <c r="P111" i="20"/>
  <c r="Q116" i="12"/>
  <c r="I193" i="9"/>
  <c r="O97" i="17"/>
  <c r="R20" i="12"/>
  <c r="O145" i="10"/>
  <c r="A151" i="13"/>
  <c r="H188" i="17"/>
  <c r="F162" i="18"/>
  <c r="S92" i="14"/>
  <c r="G16" i="19"/>
  <c r="G37" i="21"/>
  <c r="J202" i="12"/>
  <c r="R88" i="17"/>
  <c r="M68" i="14"/>
  <c r="G70" i="15"/>
  <c r="C191" i="8"/>
  <c r="T148"/>
  <c r="I142"/>
  <c r="C125" i="13"/>
  <c r="R22"/>
  <c r="C206" i="21"/>
  <c r="L195" i="10"/>
  <c r="C134" i="12"/>
  <c r="B88" i="18"/>
  <c r="I169" i="17"/>
  <c r="O209" i="8"/>
  <c r="Q199" i="16"/>
  <c r="I54" i="20"/>
  <c r="F182" i="17"/>
  <c r="G6" i="13"/>
  <c r="O95" i="22"/>
  <c r="F58" i="10"/>
  <c r="N61" i="15"/>
  <c r="L48" i="18"/>
  <c r="L49"/>
  <c r="S115" i="17"/>
  <c r="T137" i="12"/>
  <c r="K87" i="18"/>
  <c r="A117" i="13"/>
  <c r="S118" i="16"/>
  <c r="N41" i="19"/>
  <c r="F117" i="17"/>
  <c r="L133" i="9"/>
  <c r="B208" i="8"/>
  <c r="B2" i="17"/>
  <c r="V71" i="14"/>
  <c r="T12" i="9"/>
  <c r="D103" i="13"/>
  <c r="S115" i="12"/>
  <c r="F137" i="10"/>
  <c r="G167" i="12"/>
  <c r="A207" i="20"/>
  <c r="I4" i="15"/>
  <c r="S39" i="19"/>
  <c r="F67"/>
  <c r="G200" i="10"/>
  <c r="Q110"/>
  <c r="H180"/>
  <c r="N57" i="15"/>
  <c r="R118" i="12"/>
  <c r="R9" i="14"/>
  <c r="R21" i="17"/>
  <c r="M94" i="12"/>
  <c r="M21" i="19"/>
  <c r="R69"/>
  <c r="T170" i="18"/>
  <c r="I70"/>
  <c r="E198"/>
  <c r="B5" i="16"/>
  <c r="I50" i="13"/>
  <c r="S154" i="15"/>
  <c r="A114" i="9"/>
  <c r="A187" i="17"/>
  <c r="M133" i="18"/>
  <c r="L36" i="8"/>
  <c r="A156" i="21"/>
  <c r="F51" i="12"/>
  <c r="M63" i="13"/>
  <c r="M42" i="10"/>
  <c r="J47" i="13"/>
  <c r="M33" i="14"/>
  <c r="E90" i="9"/>
  <c r="M181" i="18"/>
  <c r="O29" i="13"/>
  <c r="T51" i="17"/>
  <c r="K21"/>
  <c r="T2" i="12"/>
  <c r="J104" i="16"/>
  <c r="B99" i="21"/>
  <c r="P2" i="13"/>
  <c r="B109" i="9"/>
  <c r="V196" i="14"/>
  <c r="D41" i="22"/>
  <c r="W151" i="14"/>
  <c r="O196" i="19"/>
  <c r="N128" i="13"/>
  <c r="B178" i="14"/>
  <c r="H168" i="8"/>
  <c r="B51" i="12"/>
  <c r="B43" i="8"/>
  <c r="E166" i="12"/>
  <c r="G205" i="17"/>
  <c r="A133" i="12"/>
  <c r="L77" i="16"/>
  <c r="Q138" i="17"/>
  <c r="S47" i="13"/>
  <c r="B9" i="14"/>
  <c r="Q166" i="8"/>
  <c r="J102" i="21"/>
  <c r="D30" i="10"/>
  <c r="A201" i="9"/>
  <c r="E57" i="15"/>
  <c r="K62" i="20"/>
  <c r="P180" i="10"/>
  <c r="P72" i="16"/>
  <c r="I148" i="12"/>
  <c r="D179" i="16"/>
  <c r="H171" i="15"/>
  <c r="R169" i="14"/>
  <c r="T67" i="21"/>
  <c r="T209" i="18"/>
  <c r="S89" i="21"/>
  <c r="W203" i="14"/>
  <c r="G27" i="9"/>
  <c r="K146"/>
  <c r="C97" i="20"/>
  <c r="K10" i="16"/>
  <c r="Q76" i="13"/>
  <c r="R140" i="16"/>
  <c r="B125" i="17"/>
  <c r="P4"/>
  <c r="J99" i="18"/>
  <c r="D155" i="20"/>
  <c r="P87" i="17"/>
  <c r="D206" i="8"/>
  <c r="N185" i="16"/>
  <c r="C199" i="9"/>
  <c r="B74"/>
  <c r="L144" i="17"/>
  <c r="H171" i="13"/>
  <c r="O36" i="10"/>
  <c r="A27" i="15"/>
  <c r="S35"/>
  <c r="H147" i="10"/>
  <c r="K27" i="18"/>
  <c r="M97" i="17"/>
  <c r="M166" i="15"/>
  <c r="T91" i="8"/>
  <c r="M37" i="16"/>
  <c r="N121" i="21"/>
  <c r="Q165" i="9"/>
  <c r="C132"/>
  <c r="G107" i="20"/>
  <c r="M182" i="18"/>
  <c r="P49"/>
  <c r="I64" i="15"/>
  <c r="A63" i="20"/>
  <c r="M168" i="10"/>
  <c r="R163" i="20"/>
  <c r="E61" i="19"/>
  <c r="P87" i="18"/>
  <c r="L203"/>
  <c r="G148" i="16"/>
  <c r="D152" i="20"/>
  <c r="O119" i="17"/>
  <c r="B17" i="9"/>
  <c r="A130" i="8"/>
  <c r="B153" i="14"/>
  <c r="M135" i="15"/>
  <c r="T55" i="9"/>
  <c r="C159" i="20"/>
  <c r="B15" i="14"/>
  <c r="H59" i="20"/>
  <c r="F60" i="9"/>
  <c r="E203" i="18"/>
  <c r="Q49" i="8"/>
  <c r="F129" i="13"/>
  <c r="L97" i="20"/>
  <c r="O48"/>
  <c r="T105" i="17"/>
  <c r="K19" i="16"/>
  <c r="L66" i="21"/>
  <c r="O77" i="16"/>
  <c r="E105" i="20"/>
  <c r="B31" i="12"/>
  <c r="F190" i="16"/>
  <c r="C86" i="8"/>
  <c r="S6"/>
  <c r="C208" i="21"/>
  <c r="R116" i="19"/>
  <c r="B199" i="15"/>
  <c r="M93" i="21"/>
  <c r="K16" i="17"/>
  <c r="O177"/>
  <c r="C185" i="18"/>
  <c r="J88" i="21"/>
  <c r="L4" i="19"/>
  <c r="F94" i="13"/>
  <c r="O156" i="14"/>
  <c r="U114"/>
  <c r="A48" i="21"/>
  <c r="G188" i="14"/>
  <c r="I190" i="9"/>
  <c r="L3" i="15"/>
  <c r="P164" i="10"/>
  <c r="R7" i="8"/>
  <c r="N54" i="10"/>
  <c r="A77" i="9"/>
  <c r="C42" i="17"/>
  <c r="N96" i="19"/>
  <c r="O26" i="16"/>
  <c r="P31" i="15"/>
  <c r="N145" i="16"/>
  <c r="N199" i="19"/>
  <c r="R111" i="13"/>
  <c r="Q104" i="14"/>
  <c r="I47" i="12"/>
  <c r="I45" i="21"/>
  <c r="I85" i="12"/>
  <c r="Q48" i="10"/>
  <c r="P144" i="20"/>
  <c r="L53" i="15"/>
  <c r="N42" i="19"/>
  <c r="P203" i="18"/>
  <c r="D194" i="12"/>
  <c r="N87" i="20"/>
  <c r="G77"/>
  <c r="R24" i="12"/>
  <c r="L174"/>
  <c r="N55" i="17"/>
  <c r="K110" i="14"/>
  <c r="I38" i="17"/>
  <c r="Q43" i="9"/>
  <c r="P181"/>
  <c r="C96" i="15"/>
  <c r="H174" i="13"/>
  <c r="N129" i="17"/>
  <c r="F5" i="18"/>
  <c r="N11" i="10"/>
  <c r="P42" i="12"/>
  <c r="K83" i="20"/>
  <c r="S54" i="16"/>
  <c r="I38" i="8"/>
  <c r="E194" i="18"/>
  <c r="O84" i="15"/>
  <c r="J152" i="9"/>
  <c r="T153" i="8"/>
  <c r="F139" i="18"/>
  <c r="L34" i="9"/>
  <c r="O115" i="17"/>
  <c r="C59" i="19"/>
  <c r="B26" i="8"/>
  <c r="K92" i="14"/>
  <c r="C144" i="15"/>
  <c r="D195" i="16"/>
  <c r="E62" i="8"/>
  <c r="M79"/>
  <c r="P56" i="13"/>
  <c r="D198" i="10"/>
  <c r="V62" i="14"/>
  <c r="G202" i="18"/>
  <c r="K63" i="17"/>
  <c r="G37"/>
  <c r="I39" i="12"/>
  <c r="B31" i="20"/>
  <c r="A176" i="12"/>
  <c r="S170" i="17"/>
  <c r="H142" i="19"/>
  <c r="I18" i="14"/>
  <c r="E83" i="10"/>
  <c r="C130" i="21"/>
  <c r="N78" i="12"/>
  <c r="C179" i="9"/>
  <c r="J126" i="15"/>
  <c r="R175" i="12"/>
  <c r="D164"/>
  <c r="B114" i="21"/>
  <c r="L70"/>
  <c r="A173" i="8"/>
  <c r="B196" i="18"/>
  <c r="H100" i="19"/>
  <c r="D82" i="20"/>
  <c r="F23" i="9"/>
  <c r="S209" i="18"/>
  <c r="J124" i="16"/>
  <c r="F113" i="17"/>
  <c r="B130" i="8"/>
  <c r="N18"/>
  <c r="T118" i="12"/>
  <c r="P151" i="17"/>
  <c r="M27"/>
  <c r="T66" i="12"/>
  <c r="B76" i="16"/>
  <c r="D68" i="18"/>
  <c r="O200" i="9"/>
  <c r="D99" i="15"/>
  <c r="H169" i="13"/>
  <c r="L88" i="10"/>
  <c r="A50" i="15"/>
  <c r="L88" i="8"/>
  <c r="S160" i="12"/>
  <c r="G107" i="19"/>
  <c r="N131" i="18"/>
  <c r="M209" i="8"/>
  <c r="I170" i="18"/>
  <c r="F154" i="13"/>
  <c r="Q172" i="12"/>
  <c r="F98" i="21"/>
  <c r="Q22" i="12"/>
  <c r="D170" i="22"/>
  <c r="S6" i="10"/>
  <c r="G101"/>
  <c r="J134" i="16"/>
  <c r="F141"/>
  <c r="J187" i="13"/>
  <c r="C90"/>
  <c r="S5" i="21"/>
  <c r="R113" i="20"/>
  <c r="H27" i="15"/>
  <c r="M159" i="14"/>
  <c r="P196" i="13"/>
  <c r="J155" i="18"/>
  <c r="K123" i="14"/>
  <c r="D115" i="10"/>
  <c r="D104" i="13"/>
  <c r="I27" i="18"/>
  <c r="N11" i="16"/>
  <c r="F39" i="8"/>
  <c r="A174" i="15"/>
  <c r="C201" i="12"/>
  <c r="C97" i="8"/>
  <c r="A8" i="9"/>
  <c r="I158" i="14"/>
  <c r="S14" i="19"/>
  <c r="H98" i="21"/>
  <c r="L187"/>
  <c r="O151" i="19"/>
  <c r="T119" i="13"/>
  <c r="K187" i="18"/>
  <c r="F46"/>
  <c r="N126" i="19"/>
  <c r="E76" i="12"/>
  <c r="F72" i="17"/>
  <c r="H137" i="21"/>
  <c r="M22" i="16"/>
  <c r="K208" i="18"/>
  <c r="R60" i="12"/>
  <c r="E146" i="8"/>
  <c r="Q119" i="10"/>
  <c r="G113" i="20"/>
  <c r="K9" i="9"/>
  <c r="R24" i="21"/>
  <c r="O191" i="12"/>
  <c r="I158" i="16"/>
  <c r="J191" i="19"/>
  <c r="O86" i="12"/>
  <c r="R138" i="19"/>
  <c r="N52" i="14"/>
  <c r="G166" i="13"/>
  <c r="G17" i="12"/>
  <c r="H38" i="8"/>
  <c r="M16" i="15"/>
  <c r="H64" i="9"/>
  <c r="J42" i="21"/>
  <c r="M28" i="9"/>
  <c r="M160" i="19"/>
  <c r="C82" i="8"/>
  <c r="Q182" i="17"/>
  <c r="H85" i="19"/>
  <c r="C56" i="18"/>
  <c r="M170" i="19"/>
  <c r="G100" i="13"/>
  <c r="D198" i="12"/>
  <c r="R59"/>
  <c r="A122"/>
  <c r="H78" i="18"/>
  <c r="F14" i="10"/>
  <c r="R78" i="13"/>
  <c r="B75" i="14"/>
  <c r="R170" i="13"/>
  <c r="O25" i="9"/>
  <c r="J18" i="12"/>
  <c r="N166" i="13"/>
  <c r="C148" i="16"/>
  <c r="C206" i="18"/>
  <c r="B166" i="14"/>
  <c r="T111" i="17"/>
  <c r="T173" i="8"/>
  <c r="E114" i="16"/>
  <c r="L201" i="13"/>
  <c r="H3" i="9"/>
  <c r="T128" i="18"/>
  <c r="O95" i="17"/>
  <c r="H92" i="19"/>
  <c r="P60" i="10"/>
  <c r="O74" i="17"/>
  <c r="H200" i="20"/>
  <c r="P123" i="21"/>
  <c r="W141" i="14"/>
  <c r="T186" i="21"/>
  <c r="E126" i="10"/>
  <c r="D75" i="12"/>
  <c r="B13" i="13"/>
  <c r="I91"/>
  <c r="M32" i="14"/>
  <c r="R24" i="15"/>
  <c r="T176" i="19"/>
  <c r="G73" i="8"/>
  <c r="R33" i="19"/>
  <c r="M34" i="13"/>
  <c r="P148" i="17"/>
  <c r="T175" i="8"/>
  <c r="Q105" i="18"/>
  <c r="A148" i="8"/>
  <c r="T101" i="22"/>
  <c r="C12" i="9"/>
  <c r="P187" i="12"/>
  <c r="T21"/>
  <c r="A5" i="19"/>
  <c r="O188" i="9"/>
  <c r="G92" i="12"/>
  <c r="N169"/>
  <c r="H21" i="22"/>
  <c r="M13" i="12"/>
  <c r="I55" i="8"/>
  <c r="K106" i="15"/>
  <c r="E164" i="10"/>
  <c r="J70" i="14"/>
  <c r="O59" i="16"/>
  <c r="A97" i="18"/>
  <c r="Q16" i="14"/>
  <c r="O121" i="20"/>
  <c r="V15" i="14"/>
  <c r="G144" i="18"/>
  <c r="M173" i="16"/>
  <c r="O23" i="22"/>
  <c r="N24" i="10"/>
  <c r="H164" i="8"/>
  <c r="I139" i="12"/>
  <c r="P190" i="13"/>
  <c r="I85"/>
  <c r="N169" i="18"/>
  <c r="N159" i="19"/>
  <c r="L72" i="8"/>
  <c r="N16" i="20"/>
  <c r="A17" i="18"/>
  <c r="D209" i="15"/>
  <c r="C201" i="19"/>
  <c r="F93" i="18"/>
  <c r="G183" i="13"/>
  <c r="B143" i="12"/>
  <c r="P93" i="9"/>
  <c r="E9" i="18"/>
  <c r="O176" i="17"/>
  <c r="Q39" i="9"/>
  <c r="H140" i="19"/>
  <c r="K126" i="12"/>
  <c r="J107" i="15"/>
  <c r="S163"/>
  <c r="S169" i="13"/>
  <c r="C198" i="15"/>
  <c r="G65"/>
  <c r="I41" i="18"/>
  <c r="R27"/>
  <c r="B101" i="19"/>
  <c r="F120" i="17"/>
  <c r="M181" i="9"/>
  <c r="D205" i="8"/>
  <c r="B206" i="10"/>
  <c r="F141" i="12"/>
  <c r="N186" i="9"/>
  <c r="S75" i="16"/>
  <c r="B63" i="15"/>
  <c r="C47"/>
  <c r="G161" i="18"/>
  <c r="H166" i="9"/>
  <c r="Q104"/>
  <c r="P63" i="13"/>
  <c r="N206" i="19"/>
  <c r="E21" i="16"/>
  <c r="L185" i="19"/>
  <c r="T102" i="12"/>
  <c r="N34" i="13"/>
  <c r="A162" i="15"/>
  <c r="J176" i="10"/>
  <c r="Q4" i="17"/>
  <c r="F140" i="16"/>
  <c r="C74" i="20"/>
  <c r="S84" i="14"/>
  <c r="E101" i="8"/>
  <c r="F198" i="16"/>
  <c r="E32" i="17"/>
  <c r="E197" i="10"/>
  <c r="L9" i="14"/>
  <c r="N166" i="8"/>
  <c r="D40" i="13"/>
  <c r="O194" i="8"/>
  <c r="T204" i="17"/>
  <c r="J24" i="10"/>
  <c r="N31" i="16"/>
  <c r="M201" i="10"/>
  <c r="L9" i="19"/>
  <c r="T157" i="17"/>
  <c r="E179" i="19"/>
  <c r="A90" i="12"/>
  <c r="W104" i="14"/>
  <c r="B49" i="12"/>
  <c r="P155" i="13"/>
  <c r="H115"/>
  <c r="A149" i="15"/>
  <c r="Q37" i="17"/>
  <c r="J198" i="19"/>
  <c r="A159" i="17"/>
  <c r="A73" i="15"/>
  <c r="E65" i="18"/>
  <c r="D104" i="16"/>
  <c r="I39" i="14"/>
  <c r="C62" i="9"/>
  <c r="C114" i="12"/>
  <c r="K71" i="17"/>
  <c r="I167" i="20"/>
  <c r="B51"/>
  <c r="S122" i="21"/>
  <c r="L62" i="18"/>
  <c r="H143" i="15"/>
  <c r="A128" i="16"/>
  <c r="G25" i="14"/>
  <c r="D12" i="18"/>
  <c r="M180" i="8"/>
  <c r="F86" i="16"/>
  <c r="L82" i="10"/>
  <c r="F54" i="8"/>
  <c r="I30"/>
  <c r="T85" i="15"/>
  <c r="T152" i="8"/>
  <c r="G107"/>
  <c r="H59" i="13"/>
  <c r="H110" i="15"/>
  <c r="I29" i="16"/>
  <c r="S87" i="18"/>
  <c r="I152" i="17"/>
  <c r="L114"/>
  <c r="B105" i="20"/>
  <c r="K52" i="10"/>
  <c r="M150" i="9"/>
  <c r="D58"/>
  <c r="F150" i="13"/>
  <c r="S80" i="15"/>
  <c r="Q146" i="17"/>
  <c r="A114"/>
  <c r="P117" i="13"/>
  <c r="P177" i="21"/>
  <c r="H50"/>
  <c r="B171" i="15"/>
  <c r="M83"/>
  <c r="R87" i="20"/>
  <c r="N35" i="12"/>
  <c r="K186" i="15"/>
  <c r="A156" i="17"/>
  <c r="O105" i="15"/>
  <c r="M84" i="10"/>
  <c r="K120" i="13"/>
  <c r="T86" i="12"/>
  <c r="O48" i="14"/>
  <c r="Q54"/>
  <c r="Q68" i="17"/>
  <c r="S108" i="9"/>
  <c r="I71"/>
  <c r="M155" i="15"/>
  <c r="D162" i="13"/>
  <c r="N118" i="10"/>
  <c r="R148" i="21"/>
  <c r="J60"/>
  <c r="T74" i="19"/>
  <c r="D190" i="13"/>
  <c r="J59" i="10"/>
  <c r="I25" i="9"/>
  <c r="A82" i="12"/>
  <c r="B11" i="17"/>
  <c r="M83" i="20"/>
  <c r="P156"/>
  <c r="C147" i="19"/>
  <c r="H32" i="12"/>
  <c r="Q146"/>
  <c r="N24" i="8"/>
  <c r="A10" i="10"/>
  <c r="T36" i="17"/>
  <c r="E199" i="15"/>
  <c r="Q165" i="17"/>
  <c r="F150" i="20"/>
  <c r="T24" i="8"/>
  <c r="N144" i="10"/>
  <c r="S182" i="20"/>
  <c r="P153" i="8"/>
  <c r="G23" i="10"/>
  <c r="I77" i="12"/>
  <c r="N167" i="14"/>
  <c r="Q118" i="12"/>
  <c r="P158"/>
  <c r="A78" i="20"/>
  <c r="J113"/>
  <c r="L79" i="16"/>
  <c r="M96" i="15"/>
  <c r="H114" i="12"/>
  <c r="S193" i="18"/>
  <c r="O112" i="9"/>
  <c r="H204" i="14"/>
  <c r="N12" i="15"/>
  <c r="B77" i="13"/>
  <c r="I85" i="15"/>
  <c r="F139" i="13"/>
  <c r="J188" i="20"/>
  <c r="M154" i="15"/>
  <c r="C2" i="8"/>
  <c r="L162" i="17"/>
  <c r="G105" i="12"/>
  <c r="C100"/>
  <c r="T13"/>
  <c r="P101" i="10"/>
  <c r="O114"/>
  <c r="O209"/>
  <c r="P150" i="12"/>
  <c r="T86" i="13"/>
  <c r="Q67" i="16"/>
  <c r="B56" i="10"/>
  <c r="B55" i="16"/>
  <c r="H17" i="13"/>
  <c r="F70" i="9"/>
  <c r="S76" i="17"/>
  <c r="R27"/>
  <c r="B174" i="13"/>
  <c r="N149" i="9"/>
  <c r="B166" i="20"/>
  <c r="N136" i="18"/>
  <c r="E153" i="8"/>
  <c r="B3" i="19"/>
  <c r="N54" i="15"/>
  <c r="D28" i="18"/>
  <c r="I31" i="20"/>
  <c r="P81" i="16"/>
  <c r="Q157" i="18"/>
  <c r="K167" i="19"/>
  <c r="K121"/>
  <c r="A67" i="17"/>
  <c r="F154"/>
  <c r="G203" i="13"/>
  <c r="A176" i="15"/>
  <c r="R116" i="8"/>
  <c r="J18" i="14"/>
  <c r="F65" i="21"/>
  <c r="G58" i="13"/>
  <c r="L134" i="10"/>
  <c r="M197" i="19"/>
  <c r="J28" i="8"/>
  <c r="O204" i="10"/>
  <c r="P9"/>
  <c r="H64" i="12"/>
  <c r="K17" i="9"/>
  <c r="S64" i="12"/>
  <c r="V134" i="14"/>
  <c r="R120" i="9"/>
  <c r="N143"/>
  <c r="H89" i="12"/>
  <c r="Q28" i="14"/>
  <c r="A137" i="13"/>
  <c r="H97" i="18"/>
  <c r="M143" i="9"/>
  <c r="L100" i="19"/>
  <c r="O22" i="8"/>
  <c r="D172" i="17"/>
  <c r="H69"/>
  <c r="J193" i="18"/>
  <c r="H133" i="10"/>
  <c r="A184" i="17"/>
  <c r="A137" i="15"/>
  <c r="J168" i="17"/>
  <c r="R144" i="13"/>
  <c r="P170" i="8"/>
  <c r="M20" i="12"/>
  <c r="C37" i="14"/>
  <c r="E51" i="18"/>
  <c r="G35" i="10"/>
  <c r="M102" i="12"/>
  <c r="M201" i="13"/>
  <c r="R36" i="14"/>
  <c r="R163" i="17"/>
  <c r="O201" i="12"/>
  <c r="T110" i="19"/>
  <c r="I206" i="22"/>
  <c r="O180" i="14"/>
  <c r="C172" i="8"/>
  <c r="E17" i="20"/>
  <c r="R21" i="13"/>
  <c r="C175" i="17"/>
  <c r="N15" i="16"/>
  <c r="P202" i="17"/>
  <c r="Q139" i="8"/>
  <c r="K58" i="19"/>
  <c r="R199" i="10"/>
  <c r="Q91" i="16"/>
  <c r="H33" i="14"/>
  <c r="D74" i="18"/>
  <c r="F85" i="10"/>
  <c r="S194" i="13"/>
  <c r="T108" i="15"/>
  <c r="I129" i="19"/>
  <c r="O135" i="8"/>
  <c r="L170" i="17"/>
  <c r="Q151" i="20"/>
  <c r="P115" i="19"/>
  <c r="F35"/>
  <c r="A130" i="12"/>
  <c r="R53" i="16"/>
  <c r="Q208"/>
  <c r="S23" i="12"/>
  <c r="F77" i="15"/>
  <c r="A191" i="10"/>
  <c r="A63" i="19"/>
  <c r="P61"/>
  <c r="H10" i="8"/>
  <c r="A176" i="17"/>
  <c r="J59" i="9"/>
  <c r="O209" i="13"/>
  <c r="L180" i="21"/>
  <c r="P107" i="9"/>
  <c r="C124" i="21"/>
  <c r="L68" i="17"/>
  <c r="O63"/>
  <c r="G152" i="13"/>
  <c r="A16" i="18"/>
  <c r="T82" i="19"/>
  <c r="H177" i="18"/>
  <c r="M105" i="12"/>
  <c r="O107" i="19"/>
  <c r="G139" i="18"/>
  <c r="I195" i="8"/>
  <c r="K80" i="16"/>
  <c r="K27" i="20"/>
  <c r="P108" i="13"/>
  <c r="M136" i="14"/>
  <c r="A15" i="19"/>
  <c r="M69" i="16"/>
  <c r="M68" i="8"/>
  <c r="P194"/>
  <c r="H202" i="14"/>
  <c r="A140" i="8"/>
  <c r="I2" i="9"/>
  <c r="E137" i="15"/>
  <c r="D36" i="17"/>
  <c r="A105"/>
  <c r="P160" i="19"/>
  <c r="E174" i="8"/>
  <c r="M99" i="14"/>
  <c r="M106" i="9"/>
  <c r="W54" i="14"/>
  <c r="R74" i="18"/>
  <c r="Q50" i="12"/>
  <c r="G170" i="10"/>
  <c r="Q69" i="12"/>
  <c r="P46" i="19"/>
  <c r="D10" i="16"/>
  <c r="M44" i="17"/>
  <c r="B114" i="14"/>
  <c r="N70" i="9"/>
  <c r="A126" i="13"/>
  <c r="M70" i="8"/>
  <c r="E57" i="22"/>
  <c r="E34" i="9"/>
  <c r="J126" i="13"/>
  <c r="H24" i="18"/>
  <c r="E95" i="21"/>
  <c r="A67" i="9"/>
  <c r="D149" i="14"/>
  <c r="V36"/>
  <c r="I111" i="15"/>
  <c r="S145" i="8"/>
  <c r="D188" i="18"/>
  <c r="P23" i="14"/>
  <c r="D58" i="10"/>
  <c r="T206" i="9"/>
  <c r="E184" i="17"/>
  <c r="J18" i="10"/>
  <c r="I108" i="14"/>
  <c r="L87" i="13"/>
  <c r="G43" i="19"/>
  <c r="L72" i="10"/>
  <c r="B157" i="19"/>
  <c r="F206" i="17"/>
  <c r="C65" i="18"/>
  <c r="T205" i="16"/>
  <c r="M153" i="8"/>
  <c r="E64" i="20"/>
  <c r="B208" i="16"/>
  <c r="S49" i="21"/>
  <c r="M101" i="10"/>
  <c r="F23" i="12"/>
  <c r="D208" i="14"/>
  <c r="H165" i="19"/>
  <c r="E68"/>
  <c r="L192" i="9"/>
  <c r="Q168" i="8"/>
  <c r="B105" i="16"/>
  <c r="N193" i="14"/>
  <c r="Q163" i="21"/>
  <c r="L47"/>
  <c r="T209" i="15"/>
  <c r="M53" i="21"/>
  <c r="H49" i="17"/>
  <c r="J18" i="20"/>
  <c r="P206" i="19"/>
  <c r="G37" i="16"/>
  <c r="I3"/>
  <c r="B150" i="22"/>
  <c r="B131" i="17"/>
  <c r="S165" i="20"/>
  <c r="T15" i="22"/>
  <c r="L11" i="15"/>
  <c r="B133" i="13"/>
  <c r="O161" i="16"/>
  <c r="Q82" i="13"/>
  <c r="P193" i="16"/>
  <c r="Q124" i="17"/>
  <c r="A101" i="18"/>
  <c r="K41" i="17"/>
  <c r="T113" i="13"/>
  <c r="N129" i="9"/>
  <c r="T72" i="21"/>
  <c r="Q174" i="15"/>
  <c r="S16" i="17"/>
  <c r="M42" i="12"/>
  <c r="P132" i="17"/>
  <c r="J20" i="14"/>
  <c r="M72" i="9"/>
  <c r="B159" i="13"/>
  <c r="K199" i="16"/>
  <c r="H118" i="19"/>
  <c r="T7" i="14"/>
  <c r="T3" i="17"/>
  <c r="L71" i="8"/>
  <c r="S98" i="19"/>
  <c r="J142" i="20"/>
  <c r="A68" i="18"/>
  <c r="T115" i="13"/>
  <c r="J175" i="15"/>
  <c r="R8" i="22"/>
  <c r="H131" i="17"/>
  <c r="H108" i="9"/>
  <c r="N21" i="20"/>
  <c r="A168" i="18"/>
  <c r="M176" i="15"/>
  <c r="D131" i="17"/>
  <c r="Q199" i="20"/>
  <c r="S53" i="21"/>
  <c r="D15" i="14"/>
  <c r="N23"/>
  <c r="E146" i="16"/>
  <c r="C99" i="8"/>
  <c r="D99" i="18"/>
  <c r="S159" i="19"/>
  <c r="R178" i="12"/>
  <c r="P10" i="20"/>
  <c r="S87" i="9"/>
  <c r="O13" i="21"/>
  <c r="C102" i="8"/>
  <c r="F142" i="9"/>
  <c r="N22" i="19"/>
  <c r="C171" i="9"/>
  <c r="E154"/>
  <c r="A65" i="15"/>
  <c r="J44" i="19"/>
  <c r="D54" i="18"/>
  <c r="Q138" i="20"/>
  <c r="M3" i="10"/>
  <c r="J50" i="12"/>
  <c r="S122" i="18"/>
  <c r="B20"/>
  <c r="N106" i="16"/>
  <c r="M51" i="9"/>
  <c r="Q68" i="21"/>
  <c r="N181" i="15"/>
  <c r="R133" i="17"/>
  <c r="M130" i="20"/>
  <c r="L132" i="13"/>
  <c r="B26" i="19"/>
  <c r="I136" i="8"/>
  <c r="P38" i="21"/>
  <c r="B201"/>
  <c r="O148" i="9"/>
  <c r="O16" i="18"/>
  <c r="J20" i="20"/>
  <c r="M57"/>
  <c r="E200"/>
  <c r="H21" i="14"/>
  <c r="R120" i="22"/>
  <c r="E177" i="18"/>
  <c r="E116"/>
  <c r="D155" i="17"/>
  <c r="S80" i="14"/>
  <c r="K127" i="21"/>
  <c r="S48" i="10"/>
  <c r="F161" i="9"/>
  <c r="R136" i="22"/>
  <c r="D125" i="18"/>
  <c r="F52" i="21"/>
  <c r="L27" i="13"/>
  <c r="C156" i="16"/>
  <c r="K17" i="12"/>
  <c r="Q43" i="10"/>
  <c r="L85" i="9"/>
  <c r="P13" i="17"/>
  <c r="O112"/>
  <c r="O69" i="9"/>
  <c r="M162" i="13"/>
  <c r="F104" i="20"/>
  <c r="Q10"/>
  <c r="C26" i="18"/>
  <c r="F12" i="21"/>
  <c r="R123" i="9"/>
  <c r="A53" i="13"/>
  <c r="N195" i="10"/>
  <c r="R67" i="17"/>
  <c r="C48" i="19"/>
  <c r="D70" i="22"/>
  <c r="S138" i="8"/>
  <c r="D100" i="15"/>
  <c r="J130" i="20"/>
  <c r="E25" i="12"/>
  <c r="E13" i="15"/>
  <c r="I196" i="18"/>
  <c r="E47" i="10"/>
  <c r="I41" i="12"/>
  <c r="O15" i="15"/>
  <c r="N80" i="12"/>
  <c r="B61" i="20"/>
  <c r="G122" i="15"/>
  <c r="T159" i="13"/>
  <c r="I48" i="18"/>
  <c r="G137" i="17"/>
  <c r="B180" i="18"/>
  <c r="C6" i="16"/>
  <c r="C51" i="12"/>
  <c r="K187" i="8"/>
  <c r="D49" i="12"/>
  <c r="Q42" i="15"/>
  <c r="P189" i="10"/>
  <c r="Q38" i="17"/>
  <c r="F75" i="9"/>
  <c r="F192" i="10"/>
  <c r="M151" i="19"/>
  <c r="M25" i="13"/>
  <c r="I112" i="16"/>
  <c r="C113" i="12"/>
  <c r="A97" i="13"/>
  <c r="K80" i="15"/>
  <c r="R172" i="8"/>
  <c r="Q179" i="14"/>
  <c r="S109" i="8"/>
  <c r="G116" i="13"/>
  <c r="S41" i="19"/>
  <c r="C135" i="18"/>
  <c r="B118" i="20"/>
  <c r="D92" i="22"/>
  <c r="H175" i="20"/>
  <c r="G179" i="19"/>
  <c r="E150" i="12"/>
  <c r="K101" i="16"/>
  <c r="P148" i="9"/>
  <c r="H8" i="20"/>
  <c r="O67" i="9"/>
  <c r="F30" i="17"/>
  <c r="K80" i="14"/>
  <c r="S127" i="19"/>
  <c r="T128" i="15"/>
  <c r="J128" i="22"/>
  <c r="O67" i="12"/>
  <c r="O12" i="19"/>
  <c r="T141" i="9"/>
  <c r="B93" i="13"/>
  <c r="E107" i="19"/>
  <c r="C148" i="9"/>
  <c r="Q116" i="18"/>
  <c r="R114" i="13"/>
  <c r="I194" i="19"/>
  <c r="M81" i="20"/>
  <c r="R189" i="10"/>
  <c r="A160" i="17"/>
  <c r="U3" i="14"/>
  <c r="R56" i="19"/>
  <c r="S68" i="12"/>
  <c r="C51" i="15"/>
  <c r="P189" i="14"/>
  <c r="I70" i="17"/>
  <c r="T4" i="9"/>
  <c r="A111" i="8"/>
  <c r="J23" i="19"/>
  <c r="E6"/>
  <c r="F45" i="12"/>
  <c r="E51" i="17"/>
  <c r="K206"/>
  <c r="N80" i="9"/>
  <c r="K36" i="14"/>
  <c r="N43" i="10"/>
  <c r="K85" i="9"/>
  <c r="Q209" i="18"/>
  <c r="P85"/>
  <c r="T12" i="10"/>
  <c r="H76" i="16"/>
  <c r="D199" i="18"/>
  <c r="G74"/>
  <c r="F108" i="21"/>
  <c r="T22" i="8"/>
  <c r="A39" i="15"/>
  <c r="D156" i="9"/>
  <c r="B34" i="18"/>
  <c r="C204" i="17"/>
  <c r="L162" i="19"/>
  <c r="I31" i="8"/>
  <c r="T55" i="19"/>
  <c r="S109" i="16"/>
  <c r="F55" i="8"/>
  <c r="B96" i="13"/>
  <c r="G69" i="17"/>
  <c r="K16" i="14"/>
  <c r="K192"/>
  <c r="L132" i="8"/>
  <c r="H82" i="10"/>
  <c r="P25" i="14"/>
  <c r="P182" i="13"/>
  <c r="S107" i="19"/>
  <c r="H13" i="15"/>
  <c r="A51" i="12"/>
  <c r="B10" i="21"/>
  <c r="M188" i="16"/>
  <c r="J18" i="21"/>
  <c r="C183" i="14"/>
  <c r="T200" i="15"/>
  <c r="C38" i="9"/>
  <c r="R165" i="21"/>
  <c r="H189" i="17"/>
  <c r="C204" i="15"/>
  <c r="B34" i="19"/>
  <c r="E29" i="21"/>
  <c r="T58" i="18"/>
  <c r="L181" i="13"/>
  <c r="P133" i="19"/>
  <c r="I51" i="18"/>
  <c r="R189" i="15"/>
  <c r="K199" i="19"/>
  <c r="F144" i="16"/>
  <c r="O17" i="21"/>
  <c r="N208" i="18"/>
  <c r="J6" i="21"/>
  <c r="G93" i="18"/>
  <c r="E20" i="12"/>
  <c r="D27" i="13"/>
  <c r="M195" i="14"/>
  <c r="P112" i="9"/>
  <c r="E13" i="20"/>
  <c r="T133" i="12"/>
  <c r="I190" i="16"/>
  <c r="H88" i="14"/>
  <c r="G192" i="17"/>
  <c r="K118" i="18"/>
  <c r="F131" i="15"/>
  <c r="H84" i="14"/>
  <c r="D156" i="8"/>
  <c r="M88" i="15"/>
  <c r="F50" i="8"/>
  <c r="A105" i="18"/>
  <c r="F95" i="15"/>
  <c r="R28" i="17"/>
  <c r="M132" i="10"/>
  <c r="Q179"/>
  <c r="P113" i="19"/>
  <c r="H205" i="17"/>
  <c r="L53" i="9"/>
  <c r="V145" i="14"/>
  <c r="B168" i="12"/>
  <c r="K49" i="15"/>
  <c r="N2" i="9"/>
  <c r="K185" i="10"/>
  <c r="R131" i="18"/>
  <c r="E114" i="10"/>
  <c r="E25" i="9"/>
  <c r="U104" i="14"/>
  <c r="T21" i="16"/>
  <c r="Q37"/>
  <c r="Q60" i="18"/>
  <c r="U179" i="14"/>
  <c r="S127" i="10"/>
  <c r="T37" i="19"/>
  <c r="I154" i="10"/>
  <c r="H69" i="16"/>
  <c r="M24" i="15"/>
  <c r="A46" i="8"/>
  <c r="I35" i="14"/>
  <c r="T37" i="9"/>
  <c r="L47" i="12"/>
  <c r="C176" i="8"/>
  <c r="P165" i="13"/>
  <c r="D50" i="9"/>
  <c r="G100" i="8"/>
  <c r="B85" i="20"/>
  <c r="F35" i="12"/>
  <c r="D58" i="18"/>
  <c r="T183" i="12"/>
  <c r="T4" i="15"/>
  <c r="K102"/>
  <c r="N198" i="8"/>
  <c r="F186" i="12"/>
  <c r="T138" i="19"/>
  <c r="Q86" i="15"/>
  <c r="A195" i="17"/>
  <c r="R12" i="16"/>
  <c r="T37" i="10"/>
  <c r="O86" i="9"/>
  <c r="F20" i="8"/>
  <c r="B41"/>
  <c r="J91" i="14"/>
  <c r="L129" i="9"/>
  <c r="B204" i="14"/>
  <c r="H38" i="13"/>
  <c r="L168" i="9"/>
  <c r="U201" i="14"/>
  <c r="D141"/>
  <c r="K138" i="10"/>
  <c r="C139" i="14"/>
  <c r="T33" i="22"/>
  <c r="R33" i="15"/>
  <c r="N189"/>
  <c r="E204" i="18"/>
  <c r="L15" i="12"/>
  <c r="B121" i="18"/>
  <c r="O31" i="20"/>
  <c r="G180" i="12"/>
  <c r="H139" i="14"/>
  <c r="D200" i="12"/>
  <c r="L52" i="13"/>
  <c r="A12" i="9"/>
  <c r="H72" i="17"/>
  <c r="F201" i="15"/>
  <c r="J21" i="10"/>
  <c r="K5" i="8"/>
  <c r="G200" i="12"/>
  <c r="O194" i="10"/>
  <c r="N157" i="20"/>
  <c r="K27" i="19"/>
  <c r="L134"/>
  <c r="M27" i="15"/>
  <c r="P40" i="14"/>
  <c r="O32"/>
  <c r="H148" i="17"/>
  <c r="C120" i="9"/>
  <c r="A109" i="8"/>
  <c r="Q154" i="13"/>
  <c r="I6" i="9"/>
  <c r="P75" i="19"/>
  <c r="E188" i="10"/>
  <c r="A205" i="20"/>
  <c r="Q69" i="16"/>
  <c r="C80" i="9"/>
  <c r="P157" i="17"/>
  <c r="O96" i="15"/>
  <c r="E171" i="13"/>
  <c r="J48" i="19"/>
  <c r="L182" i="8"/>
  <c r="F149" i="17"/>
  <c r="Q200"/>
  <c r="R105" i="21"/>
  <c r="K116" i="10"/>
  <c r="O123" i="15"/>
  <c r="P49" i="9"/>
  <c r="F175" i="19"/>
  <c r="F5" i="21"/>
  <c r="O31" i="8"/>
  <c r="F115" i="19"/>
  <c r="G32" i="21"/>
  <c r="F74" i="17"/>
  <c r="D17"/>
  <c r="Q173" i="10"/>
  <c r="P198" i="8"/>
  <c r="K59" i="13"/>
  <c r="O139" i="16"/>
  <c r="S204"/>
  <c r="P122" i="15"/>
  <c r="T190" i="17"/>
  <c r="F42" i="18"/>
  <c r="F180" i="19"/>
  <c r="K54" i="13"/>
  <c r="E182" i="19"/>
  <c r="I20" i="17"/>
  <c r="C145" i="13"/>
  <c r="D106" i="15"/>
  <c r="G36"/>
  <c r="T191" i="12"/>
  <c r="Q15" i="15"/>
  <c r="K141"/>
  <c r="P42" i="10"/>
  <c r="C81" i="20"/>
  <c r="H118"/>
  <c r="M67" i="13"/>
  <c r="K24" i="18"/>
  <c r="B9" i="8"/>
  <c r="J56" i="16"/>
  <c r="K102"/>
  <c r="O56" i="15"/>
  <c r="G59" i="8"/>
  <c r="T146" i="13"/>
  <c r="F81"/>
  <c r="Q104" i="8"/>
  <c r="E103" i="9"/>
  <c r="P188" i="14"/>
  <c r="Q154" i="20"/>
  <c r="D13" i="14"/>
  <c r="M199" i="8"/>
  <c r="R29" i="14"/>
  <c r="H195" i="16"/>
  <c r="F108" i="9"/>
  <c r="E89" i="17"/>
  <c r="O55" i="16"/>
  <c r="B48" i="14"/>
  <c r="T132" i="16"/>
  <c r="B170"/>
  <c r="B145" i="13"/>
  <c r="H49" i="14"/>
  <c r="H159" i="8"/>
  <c r="G41" i="13"/>
  <c r="K176"/>
  <c r="J194" i="15"/>
  <c r="H148" i="16"/>
  <c r="G27" i="8"/>
  <c r="B38" i="12"/>
  <c r="L167" i="16"/>
  <c r="M70" i="21"/>
  <c r="C112" i="19"/>
  <c r="D150" i="12"/>
  <c r="C117" i="20"/>
  <c r="R151" i="16"/>
  <c r="B106" i="20"/>
  <c r="O77" i="19"/>
  <c r="M121" i="9"/>
  <c r="T64"/>
  <c r="G29" i="15"/>
  <c r="D41" i="17"/>
  <c r="G148" i="18"/>
  <c r="A79" i="8"/>
  <c r="F104" i="10"/>
  <c r="L112" i="8"/>
  <c r="T137" i="18"/>
  <c r="R3"/>
  <c r="B39" i="22"/>
  <c r="Q98" i="17"/>
  <c r="H121" i="10"/>
  <c r="E177" i="8"/>
  <c r="S15" i="14"/>
  <c r="L194" i="10"/>
  <c r="B179" i="18"/>
  <c r="A134" i="8"/>
  <c r="T21" i="19"/>
  <c r="E192" i="13"/>
  <c r="O55"/>
  <c r="M39" i="12"/>
  <c r="G194" i="17"/>
  <c r="C173"/>
  <c r="G174" i="16"/>
  <c r="M177" i="14"/>
  <c r="L185" i="21"/>
  <c r="E202" i="8"/>
  <c r="I79" i="12"/>
  <c r="T148" i="13"/>
  <c r="Q158" i="15"/>
  <c r="T176" i="12"/>
  <c r="D158" i="13"/>
  <c r="N137" i="20"/>
  <c r="D29" i="10"/>
  <c r="N123" i="18"/>
  <c r="M40"/>
  <c r="T185" i="14"/>
  <c r="I109" i="18"/>
  <c r="B69" i="8"/>
  <c r="L2" i="12"/>
  <c r="G176" i="14"/>
  <c r="L67" i="16"/>
  <c r="S144" i="12"/>
  <c r="A160" i="19"/>
  <c r="C89"/>
  <c r="R163" i="10"/>
  <c r="M112" i="16"/>
  <c r="P186" i="14"/>
  <c r="H64" i="8"/>
  <c r="J130" i="13"/>
  <c r="M200" i="8"/>
  <c r="A12" i="19"/>
  <c r="M179" i="8"/>
  <c r="D77"/>
  <c r="J98" i="12"/>
  <c r="I19" i="20"/>
  <c r="D117" i="19"/>
  <c r="J190" i="18"/>
  <c r="H63" i="17"/>
  <c r="D154" i="19"/>
  <c r="H43" i="15"/>
  <c r="Q188" i="17"/>
  <c r="D102" i="14"/>
  <c r="S70" i="9"/>
  <c r="K134" i="10"/>
  <c r="T86" i="20"/>
  <c r="P86" i="17"/>
  <c r="R148" i="12"/>
  <c r="K132" i="8"/>
  <c r="Q42" i="14"/>
  <c r="P96" i="15"/>
  <c r="K22" i="18"/>
  <c r="P9" i="13"/>
  <c r="E54" i="18"/>
  <c r="D103" i="21"/>
  <c r="O38" i="9"/>
  <c r="A83" i="12"/>
  <c r="I83" i="15"/>
  <c r="Q202" i="17"/>
  <c r="B183" i="15"/>
  <c r="J207"/>
  <c r="P141" i="21"/>
  <c r="B10" i="12"/>
  <c r="O181" i="15"/>
  <c r="T26" i="17"/>
  <c r="I90" i="20"/>
  <c r="T120" i="21"/>
  <c r="O72" i="14"/>
  <c r="N78" i="20"/>
  <c r="T209" i="8"/>
  <c r="I151" i="13"/>
  <c r="L34" i="15"/>
  <c r="P181"/>
  <c r="G190" i="18"/>
  <c r="N63" i="13"/>
  <c r="P155" i="15"/>
  <c r="O12" i="16"/>
  <c r="P138"/>
  <c r="D114" i="21"/>
  <c r="K111" i="18"/>
  <c r="C115" i="16"/>
  <c r="Q13" i="20"/>
  <c r="N44" i="12"/>
  <c r="N45" i="10"/>
  <c r="Q173" i="20"/>
  <c r="K68" i="19"/>
  <c r="H145"/>
  <c r="Q181"/>
  <c r="M204" i="14"/>
  <c r="N84" i="12"/>
  <c r="T177" i="15"/>
  <c r="Q134" i="20"/>
  <c r="S177" i="12"/>
  <c r="F160" i="9"/>
  <c r="L34" i="13"/>
  <c r="S165"/>
  <c r="Q133"/>
  <c r="F76" i="19"/>
  <c r="J62" i="14"/>
  <c r="M67" i="16"/>
  <c r="G172" i="15"/>
  <c r="D64" i="14"/>
  <c r="P179" i="21"/>
  <c r="B186" i="15"/>
  <c r="J77" i="19"/>
  <c r="T138" i="13"/>
  <c r="S21" i="12"/>
  <c r="N160" i="16"/>
  <c r="P132" i="9"/>
  <c r="U192" i="14"/>
  <c r="N32" i="21"/>
  <c r="Q130" i="14"/>
  <c r="C175" i="12"/>
  <c r="N118" i="8"/>
  <c r="T142" i="17"/>
  <c r="I188" i="20"/>
  <c r="G182" i="9"/>
  <c r="O3" i="18"/>
  <c r="O171" i="17"/>
  <c r="Q65" i="14"/>
  <c r="D37" i="21"/>
  <c r="E207" i="15"/>
  <c r="T35" i="13"/>
  <c r="H105" i="14"/>
  <c r="D125"/>
  <c r="K6" i="8"/>
  <c r="H87" i="20"/>
  <c r="C163" i="12"/>
  <c r="Q51" i="15"/>
  <c r="F156" i="8"/>
  <c r="J29" i="20"/>
  <c r="O81" i="13"/>
  <c r="S167"/>
  <c r="S102" i="21"/>
  <c r="N40" i="15"/>
  <c r="G31" i="13"/>
  <c r="A54" i="18"/>
  <c r="G118" i="16"/>
  <c r="G51" i="21"/>
  <c r="O11" i="16"/>
  <c r="U101" i="14"/>
  <c r="O164"/>
  <c r="R4" i="16"/>
  <c r="D157" i="21"/>
  <c r="G150" i="12"/>
  <c r="C192" i="13"/>
  <c r="N188" i="18"/>
  <c r="S104" i="10"/>
  <c r="I60" i="16"/>
  <c r="K122" i="10"/>
  <c r="I199" i="19"/>
  <c r="P87" i="20"/>
  <c r="B20" i="14"/>
  <c r="P191" i="20"/>
  <c r="M176" i="19"/>
  <c r="A95" i="22"/>
  <c r="T47" i="8"/>
  <c r="Q12" i="18"/>
  <c r="J159" i="14"/>
  <c r="K133" i="12"/>
  <c r="R66" i="20"/>
  <c r="H96" i="14"/>
  <c r="J88" i="12"/>
  <c r="J4" i="14"/>
  <c r="G143" i="16"/>
  <c r="J92" i="8"/>
  <c r="G65" i="18"/>
  <c r="G185" i="8"/>
  <c r="N103" i="12"/>
  <c r="J72" i="16"/>
  <c r="L10" i="10"/>
  <c r="F161" i="18"/>
  <c r="K131" i="20"/>
  <c r="P4" i="18"/>
  <c r="H91" i="9"/>
  <c r="P78" i="21"/>
  <c r="P117" i="20"/>
  <c r="D186" i="14"/>
  <c r="K156" i="15"/>
  <c r="N61" i="14"/>
  <c r="O42" i="10"/>
  <c r="F2" i="21"/>
  <c r="C129" i="9"/>
  <c r="I108" i="16"/>
  <c r="P76" i="17"/>
  <c r="F185" i="8"/>
  <c r="S130" i="9"/>
  <c r="I94"/>
  <c r="M84" i="14"/>
  <c r="R48" i="13"/>
  <c r="G131" i="8"/>
  <c r="I152" i="10"/>
  <c r="D97" i="17"/>
  <c r="P179"/>
  <c r="G171" i="9"/>
  <c r="O25" i="12"/>
  <c r="O126" i="16"/>
  <c r="C55" i="9"/>
  <c r="J130" i="19"/>
  <c r="S104"/>
  <c r="F64" i="12"/>
  <c r="O42" i="8"/>
  <c r="Q187"/>
  <c r="E11" i="12"/>
  <c r="T10" i="20"/>
  <c r="Q50" i="18"/>
  <c r="I35" i="12"/>
  <c r="A5" i="15"/>
  <c r="N142" i="18"/>
  <c r="J31" i="16"/>
  <c r="A7" i="19"/>
  <c r="A144" i="18"/>
  <c r="A7" i="16"/>
  <c r="J76" i="22"/>
  <c r="G175" i="21"/>
  <c r="Q158" i="16"/>
  <c r="I206" i="14"/>
  <c r="E44" i="9"/>
  <c r="Q152" i="10"/>
  <c r="E8" i="18"/>
  <c r="F170" i="17"/>
  <c r="R103" i="15"/>
  <c r="K11" i="9"/>
  <c r="S99" i="10"/>
  <c r="L9"/>
  <c r="M33" i="18"/>
  <c r="E32" i="19"/>
  <c r="B181" i="17"/>
  <c r="G30" i="8"/>
  <c r="I56" i="17"/>
  <c r="O84" i="22"/>
  <c r="J203" i="9"/>
  <c r="E9" i="13"/>
  <c r="B171" i="17"/>
  <c r="T25" i="12"/>
  <c r="J122" i="21"/>
  <c r="R149" i="12"/>
  <c r="L108" i="18"/>
  <c r="R169" i="21"/>
  <c r="E10" i="9"/>
  <c r="H58" i="20"/>
  <c r="N15" i="18"/>
  <c r="P75" i="15"/>
  <c r="H34"/>
  <c r="L118" i="8"/>
  <c r="F116" i="21"/>
  <c r="M46" i="14"/>
  <c r="O53" i="18"/>
  <c r="S173" i="14"/>
  <c r="K204" i="21"/>
  <c r="J103" i="20"/>
  <c r="C141" i="19"/>
  <c r="H151" i="10"/>
  <c r="K154" i="15"/>
  <c r="O65" i="20"/>
  <c r="H85" i="14"/>
  <c r="Q25" i="10"/>
  <c r="T79" i="18"/>
  <c r="I63" i="14"/>
  <c r="B170"/>
  <c r="D139" i="17"/>
  <c r="N135" i="14"/>
  <c r="P47" i="17"/>
  <c r="E195" i="18"/>
  <c r="I70" i="12"/>
  <c r="J33" i="13"/>
  <c r="R68" i="20"/>
  <c r="B9" i="17"/>
  <c r="J109" i="10"/>
  <c r="I186" i="9"/>
  <c r="B56" i="12"/>
  <c r="P56" i="8"/>
  <c r="K74" i="10"/>
  <c r="H87" i="14"/>
  <c r="Q128" i="20"/>
  <c r="T152" i="14"/>
  <c r="N135" i="13"/>
  <c r="S140" i="9"/>
  <c r="N147" i="19"/>
  <c r="I9" i="10"/>
  <c r="I33" i="13"/>
  <c r="D141" i="15"/>
  <c r="M23" i="18"/>
  <c r="S119" i="19"/>
  <c r="Q86" i="16"/>
  <c r="M88" i="13"/>
  <c r="F99" i="12"/>
  <c r="K107" i="10"/>
  <c r="M85" i="13"/>
  <c r="H24" i="15"/>
  <c r="B177" i="9"/>
  <c r="Q136" i="12"/>
  <c r="B174" i="15"/>
  <c r="E127" i="9"/>
  <c r="V75" i="14"/>
  <c r="G80" i="13"/>
  <c r="I179" i="8"/>
  <c r="H109" i="20"/>
  <c r="A152" i="16"/>
  <c r="D161" i="12"/>
  <c r="M72" i="14"/>
  <c r="R40" i="17"/>
  <c r="Q161" i="12"/>
  <c r="N45" i="15"/>
  <c r="N70" i="20"/>
  <c r="D188" i="14"/>
  <c r="L179" i="8"/>
  <c r="B12" i="18"/>
  <c r="Q182" i="12"/>
  <c r="D20" i="8"/>
  <c r="Q30" i="16"/>
  <c r="B75" i="12"/>
  <c r="V113" i="14"/>
  <c r="P52" i="8"/>
  <c r="U9" i="14"/>
  <c r="T110" i="9"/>
  <c r="D45" i="17"/>
  <c r="K105" i="21"/>
  <c r="J129" i="10"/>
  <c r="G54" i="21"/>
  <c r="A18" i="17"/>
  <c r="K105" i="18"/>
  <c r="T208" i="19"/>
  <c r="G15" i="14"/>
  <c r="O168"/>
  <c r="C3"/>
  <c r="C94" i="19"/>
  <c r="P161" i="8"/>
  <c r="S100" i="10"/>
  <c r="F67" i="21"/>
  <c r="L54" i="15"/>
  <c r="H12" i="13"/>
  <c r="O176" i="14"/>
  <c r="H32" i="18"/>
  <c r="T139" i="10"/>
  <c r="F102" i="13"/>
  <c r="C190" i="12"/>
  <c r="I92" i="8"/>
  <c r="R155" i="9"/>
  <c r="Q84" i="8"/>
  <c r="A16" i="17"/>
  <c r="S131" i="10"/>
  <c r="B72" i="19"/>
  <c r="A3" i="10"/>
  <c r="M181" i="14"/>
  <c r="G141" i="8"/>
  <c r="M77" i="9"/>
  <c r="J20" i="12"/>
  <c r="Q183" i="8"/>
  <c r="M149" i="12"/>
  <c r="J98" i="15"/>
  <c r="J60" i="9"/>
  <c r="P38" i="8"/>
  <c r="G156"/>
  <c r="K35" i="9"/>
  <c r="B200" i="16"/>
  <c r="M75" i="12"/>
  <c r="K92" i="20"/>
  <c r="I40" i="19"/>
  <c r="E172" i="18"/>
  <c r="A71"/>
  <c r="B23" i="14"/>
  <c r="S20" i="20"/>
  <c r="D201" i="21"/>
  <c r="I204" i="14"/>
  <c r="R74" i="16"/>
  <c r="B15" i="20"/>
  <c r="M46" i="18"/>
  <c r="H183" i="9"/>
  <c r="C173" i="15"/>
  <c r="S130" i="12"/>
  <c r="H190" i="17"/>
  <c r="C143" i="12"/>
  <c r="R129" i="8"/>
  <c r="T23" i="9"/>
  <c r="P75" i="20"/>
  <c r="F153" i="16"/>
  <c r="G166" i="18"/>
  <c r="M129" i="14"/>
  <c r="K20"/>
  <c r="B86"/>
  <c r="S121"/>
  <c r="H55" i="19"/>
  <c r="B144" i="13"/>
  <c r="I46" i="17"/>
  <c r="P90" i="19"/>
  <c r="T17" i="8"/>
  <c r="T63" i="14"/>
  <c r="A71" i="9"/>
  <c r="R65" i="16"/>
  <c r="A198" i="13"/>
  <c r="P158" i="10"/>
  <c r="H106" i="13"/>
  <c r="S13"/>
  <c r="N4" i="14"/>
  <c r="K160" i="9"/>
  <c r="E121" i="21"/>
  <c r="R57"/>
  <c r="S25" i="20"/>
  <c r="E98" i="16"/>
  <c r="G69" i="9"/>
  <c r="R118"/>
  <c r="C146" i="10"/>
  <c r="L196" i="9"/>
  <c r="J33" i="16"/>
  <c r="H9" i="14"/>
  <c r="T104" i="17"/>
  <c r="N205" i="14"/>
  <c r="H123" i="9"/>
  <c r="G15" i="17"/>
  <c r="P199" i="9"/>
  <c r="D81"/>
  <c r="T147" i="10"/>
  <c r="G8" i="8"/>
  <c r="B104" i="14"/>
  <c r="T109" i="13"/>
  <c r="C174" i="10"/>
  <c r="R97" i="17"/>
  <c r="M175" i="12"/>
  <c r="F69" i="15"/>
  <c r="R190" i="19"/>
  <c r="E168" i="10"/>
  <c r="T200" i="19"/>
  <c r="K124" i="21"/>
  <c r="K166" i="20"/>
  <c r="I134" i="17"/>
  <c r="S119" i="13"/>
  <c r="P99" i="10"/>
  <c r="A86" i="15"/>
  <c r="G95" i="8"/>
  <c r="H180"/>
  <c r="B179" i="15"/>
  <c r="P102" i="19"/>
  <c r="I89" i="12"/>
  <c r="A116" i="16"/>
  <c r="R27" i="8"/>
  <c r="T91" i="15"/>
  <c r="H116" i="10"/>
  <c r="H75" i="8"/>
  <c r="I5"/>
  <c r="S114"/>
  <c r="C196" i="18"/>
  <c r="Q132" i="8"/>
  <c r="E46" i="12"/>
  <c r="B206" i="8"/>
  <c r="H24" i="19"/>
  <c r="J83" i="15"/>
  <c r="H150" i="12"/>
  <c r="H141" i="8"/>
  <c r="T98" i="15"/>
  <c r="U68" i="14"/>
  <c r="R136"/>
  <c r="R207" i="9"/>
  <c r="J197"/>
  <c r="J19" i="13"/>
  <c r="Q27"/>
  <c r="P54" i="19"/>
  <c r="H104" i="13"/>
  <c r="I67" i="15"/>
  <c r="E171" i="17"/>
  <c r="K179" i="19"/>
  <c r="S56" i="14"/>
  <c r="Q38" i="10"/>
  <c r="S151"/>
  <c r="D38" i="17"/>
  <c r="Q153" i="9"/>
  <c r="P154" i="19"/>
  <c r="S105" i="9"/>
  <c r="G108" i="8"/>
  <c r="N199" i="9"/>
  <c r="C123" i="19"/>
  <c r="S166" i="9"/>
  <c r="L86" i="17"/>
  <c r="K191" i="14"/>
  <c r="O182" i="13"/>
  <c r="N148" i="19"/>
  <c r="Q154" i="12"/>
  <c r="D126" i="21"/>
  <c r="Q125" i="15"/>
  <c r="B199" i="18"/>
  <c r="K152" i="17"/>
  <c r="M205" i="12"/>
  <c r="O182" i="18"/>
  <c r="G54" i="17"/>
  <c r="A37" i="10"/>
  <c r="L12" i="8"/>
  <c r="H150" i="15"/>
  <c r="P205" i="20"/>
  <c r="A98" i="10"/>
  <c r="T144" i="22"/>
  <c r="H97" i="21"/>
  <c r="C10"/>
  <c r="B82" i="20"/>
  <c r="D198" i="18"/>
  <c r="Q127" i="14"/>
  <c r="Q97" i="20"/>
  <c r="P128" i="15"/>
  <c r="N202" i="16"/>
  <c r="D90" i="9"/>
  <c r="T197" i="12"/>
  <c r="I56" i="8"/>
  <c r="V74" i="14"/>
  <c r="N68" i="18"/>
  <c r="S63" i="8"/>
  <c r="E181" i="9"/>
  <c r="G138"/>
  <c r="L108" i="12"/>
  <c r="P129" i="21"/>
  <c r="D13" i="17"/>
  <c r="M138" i="18"/>
  <c r="Q185" i="10"/>
  <c r="Q61" i="19"/>
  <c r="Q145" i="12"/>
  <c r="I52" i="15"/>
  <c r="N209" i="13"/>
  <c r="B157" i="9"/>
  <c r="P30" i="10"/>
  <c r="R132"/>
  <c r="A26" i="16"/>
  <c r="S51" i="21"/>
  <c r="R4" i="17"/>
  <c r="S200" i="8"/>
  <c r="B20" i="17"/>
  <c r="R150" i="14"/>
  <c r="H58" i="12"/>
  <c r="R141" i="17"/>
  <c r="M60" i="9"/>
  <c r="E199"/>
  <c r="H75"/>
  <c r="B128" i="16"/>
  <c r="J152" i="17"/>
  <c r="B156" i="16"/>
  <c r="O145" i="13"/>
  <c r="P103" i="10"/>
  <c r="O182" i="19"/>
  <c r="M20" i="18"/>
  <c r="R135" i="15"/>
  <c r="C40" i="17"/>
  <c r="J199" i="12"/>
  <c r="B195" i="9"/>
  <c r="C40" i="12"/>
  <c r="Q164" i="9"/>
  <c r="T46" i="17"/>
  <c r="S21" i="15"/>
  <c r="E6" i="16"/>
  <c r="R49" i="15"/>
  <c r="B24"/>
  <c r="G127" i="16"/>
  <c r="L153" i="20"/>
  <c r="B124" i="13"/>
  <c r="K120" i="14"/>
  <c r="R156" i="17"/>
  <c r="N65" i="22"/>
  <c r="B12" i="20"/>
  <c r="P101" i="13"/>
  <c r="T71" i="20"/>
  <c r="O136" i="8"/>
  <c r="R191" i="19"/>
  <c r="N140" i="13"/>
  <c r="A166"/>
  <c r="O61" i="14"/>
  <c r="G98" i="16"/>
  <c r="T69" i="19"/>
  <c r="E151" i="9"/>
  <c r="R85" i="12"/>
  <c r="G185" i="10"/>
  <c r="T61" i="18"/>
  <c r="G58" i="20"/>
  <c r="N158" i="15"/>
  <c r="D30" i="18"/>
  <c r="I73" i="9"/>
  <c r="H171" i="8"/>
  <c r="Q139" i="15"/>
  <c r="O202" i="10"/>
  <c r="F138" i="18"/>
  <c r="G164" i="19"/>
  <c r="G55" i="8"/>
  <c r="I81"/>
  <c r="I121" i="10"/>
  <c r="H106" i="16"/>
  <c r="H15" i="19"/>
  <c r="Q47" i="18"/>
  <c r="C198" i="20"/>
  <c r="E179"/>
  <c r="H198" i="13"/>
  <c r="S54"/>
  <c r="A27" i="22"/>
  <c r="G151" i="18"/>
  <c r="M123" i="8"/>
  <c r="R142" i="14"/>
  <c r="V95"/>
  <c r="N170" i="8"/>
  <c r="C95" i="9"/>
  <c r="L17" i="15"/>
  <c r="J34" i="20"/>
  <c r="Q53" i="18"/>
  <c r="Q142" i="10"/>
  <c r="L30" i="18"/>
  <c r="O176" i="21"/>
  <c r="Q55" i="15"/>
  <c r="K201" i="9"/>
  <c r="J129" i="16"/>
  <c r="D66" i="18"/>
  <c r="D205" i="15"/>
  <c r="C68" i="14"/>
  <c r="W42"/>
  <c r="C81" i="17"/>
  <c r="M93" i="12"/>
  <c r="A129" i="15"/>
  <c r="J19"/>
  <c r="S6" i="13"/>
  <c r="C78" i="21"/>
  <c r="Q27" i="9"/>
  <c r="H41" i="19"/>
  <c r="T161" i="18"/>
  <c r="O109" i="9"/>
  <c r="E152" i="19"/>
  <c r="B195" i="13"/>
  <c r="I35"/>
  <c r="C48" i="14"/>
  <c r="O50" i="19"/>
  <c r="C194" i="9"/>
  <c r="W19" i="14"/>
  <c r="B95" i="8"/>
  <c r="R157" i="10"/>
  <c r="H80" i="16"/>
  <c r="B183" i="8"/>
  <c r="Q94" i="12"/>
  <c r="L204" i="17"/>
  <c r="J67" i="19"/>
  <c r="S12" i="13"/>
  <c r="I196" i="16"/>
  <c r="H163" i="19"/>
  <c r="K197" i="12"/>
  <c r="E58" i="18"/>
  <c r="Q146" i="19"/>
  <c r="H168" i="12"/>
  <c r="B184" i="18"/>
  <c r="J149" i="17"/>
  <c r="S3" i="8"/>
  <c r="H81" i="15"/>
  <c r="O2" i="10"/>
  <c r="D135" i="12"/>
  <c r="G86" i="13"/>
  <c r="L2" i="17"/>
  <c r="L176" i="18"/>
  <c r="S202" i="20"/>
  <c r="Q191" i="15"/>
  <c r="G18" i="18"/>
  <c r="N32"/>
  <c r="H165" i="16"/>
  <c r="N105"/>
  <c r="M72" i="18"/>
  <c r="R70" i="16"/>
  <c r="D91" i="14"/>
  <c r="D122" i="12"/>
  <c r="J61" i="19"/>
  <c r="M53" i="17"/>
  <c r="O200" i="13"/>
  <c r="O172" i="16"/>
  <c r="L13" i="20"/>
  <c r="N87" i="9"/>
  <c r="O175" i="8"/>
  <c r="L109" i="20"/>
  <c r="O74" i="15"/>
  <c r="B194" i="18"/>
  <c r="O165" i="19"/>
  <c r="F120"/>
  <c r="L120" i="10"/>
  <c r="G155" i="13"/>
  <c r="F163" i="19"/>
  <c r="A76" i="20"/>
  <c r="F148"/>
  <c r="S173" i="10"/>
  <c r="J76" i="21"/>
  <c r="L140" i="17"/>
  <c r="T46" i="8"/>
  <c r="P184" i="18"/>
  <c r="T78" i="20"/>
  <c r="D35" i="17"/>
  <c r="D44" i="10"/>
  <c r="M96" i="9"/>
  <c r="F138"/>
  <c r="J71" i="12"/>
  <c r="T107" i="17"/>
  <c r="D178" i="10"/>
  <c r="F36" i="16"/>
  <c r="Q167" i="8"/>
  <c r="I21" i="9"/>
  <c r="G87" i="19"/>
  <c r="D128" i="14"/>
  <c r="D3" i="16"/>
  <c r="R55" i="21"/>
  <c r="T43" i="19"/>
  <c r="G3" i="15"/>
  <c r="A187" i="19"/>
  <c r="T11" i="8"/>
  <c r="M50" i="12"/>
  <c r="T175" i="14"/>
  <c r="L92" i="22"/>
  <c r="L34" i="12"/>
  <c r="J96" i="18"/>
  <c r="C52" i="21"/>
  <c r="N108" i="17"/>
  <c r="E22" i="19"/>
  <c r="L175" i="14"/>
  <c r="G157" i="19"/>
  <c r="G174" i="14"/>
  <c r="D44" i="18"/>
  <c r="E83"/>
  <c r="G197" i="20"/>
  <c r="H63" i="10"/>
  <c r="J129" i="14"/>
  <c r="F119" i="18"/>
  <c r="E123" i="8"/>
  <c r="H77" i="9"/>
  <c r="I207" i="15"/>
  <c r="C155" i="18"/>
  <c r="P42" i="16"/>
  <c r="I208" i="15"/>
  <c r="R70" i="9"/>
  <c r="P122" i="10"/>
  <c r="F149" i="15"/>
  <c r="J186" i="16"/>
  <c r="J166" i="13"/>
  <c r="F177" i="21"/>
  <c r="E61" i="9"/>
  <c r="J157" i="20"/>
  <c r="N140" i="16"/>
  <c r="G70" i="17"/>
  <c r="O63" i="18"/>
  <c r="F27" i="15"/>
  <c r="G182" i="17"/>
  <c r="P85" i="16"/>
  <c r="F181" i="17"/>
  <c r="Q90" i="21"/>
  <c r="Q152" i="17"/>
  <c r="F204"/>
  <c r="N136" i="19"/>
  <c r="T119" i="15"/>
  <c r="O162" i="20"/>
  <c r="R127" i="15"/>
  <c r="G38" i="19"/>
  <c r="N8" i="12"/>
  <c r="D198" i="8"/>
  <c r="M31" i="18"/>
  <c r="S56" i="17"/>
  <c r="S4" i="8"/>
  <c r="A143" i="10"/>
  <c r="H173" i="16"/>
  <c r="M80" i="10"/>
  <c r="A80" i="17"/>
  <c r="T195" i="15"/>
  <c r="T30" i="18"/>
  <c r="K134" i="17"/>
  <c r="M92" i="12"/>
  <c r="O6" i="9"/>
  <c r="R36" i="12"/>
  <c r="H115" i="20"/>
  <c r="N15" i="8"/>
  <c r="O36" i="9"/>
  <c r="P209" i="12"/>
  <c r="F27" i="10"/>
  <c r="V155" i="14"/>
  <c r="P9"/>
  <c r="A99" i="15"/>
  <c r="F7" i="16"/>
  <c r="H172" i="10"/>
  <c r="D116" i="13"/>
  <c r="F170"/>
  <c r="J6" i="16"/>
  <c r="N6" i="14"/>
  <c r="N147" i="16"/>
  <c r="K41" i="8"/>
  <c r="O115" i="12"/>
  <c r="C185" i="13"/>
  <c r="L104" i="16"/>
  <c r="S40" i="18"/>
  <c r="F46" i="10"/>
  <c r="C63" i="15"/>
  <c r="J67" i="18"/>
  <c r="E114" i="17"/>
  <c r="J193"/>
  <c r="Q98" i="14"/>
  <c r="O157" i="16"/>
  <c r="G81" i="20"/>
  <c r="J146" i="10"/>
  <c r="H102" i="12"/>
  <c r="R40" i="21"/>
  <c r="S130" i="15"/>
  <c r="K182" i="17"/>
  <c r="Q12"/>
  <c r="R50" i="18"/>
  <c r="U47" i="14"/>
  <c r="F96" i="10"/>
  <c r="C177" i="17"/>
  <c r="G126" i="8"/>
  <c r="J172" i="10"/>
  <c r="J79" i="8"/>
  <c r="S67" i="9"/>
  <c r="S108" i="19"/>
  <c r="T59" i="18"/>
  <c r="D98" i="14"/>
  <c r="T30" i="17"/>
  <c r="E56" i="9"/>
  <c r="U100" i="14"/>
  <c r="O173" i="9"/>
  <c r="T49" i="12"/>
  <c r="A205"/>
  <c r="Q91" i="14"/>
  <c r="I126"/>
  <c r="I37" i="12"/>
  <c r="H140" i="18"/>
  <c r="R32" i="12"/>
  <c r="Q89" i="18"/>
  <c r="M174"/>
  <c r="D196" i="15"/>
  <c r="L105" i="13"/>
  <c r="E138" i="18"/>
  <c r="B42" i="10"/>
  <c r="P20"/>
  <c r="I81" i="18"/>
  <c r="R32" i="8"/>
  <c r="D185" i="14"/>
  <c r="A32" i="17"/>
  <c r="W177" i="14"/>
  <c r="T122" i="16"/>
  <c r="A157" i="10"/>
  <c r="H90" i="16"/>
  <c r="J130" i="18"/>
  <c r="P205" i="13"/>
  <c r="L41" i="21"/>
  <c r="O127" i="16"/>
  <c r="H75" i="22"/>
  <c r="A92" i="8"/>
  <c r="B60" i="20"/>
  <c r="T13" i="16"/>
  <c r="F52" i="12"/>
  <c r="E32" i="13"/>
  <c r="C100" i="19"/>
  <c r="F159" i="12"/>
  <c r="K75"/>
  <c r="O17" i="17"/>
  <c r="S63" i="10"/>
  <c r="P16" i="14"/>
  <c r="P186" i="16"/>
  <c r="L128" i="10"/>
  <c r="T200" i="13"/>
  <c r="M119" i="8"/>
  <c r="T114" i="13"/>
  <c r="T170" i="20"/>
  <c r="F35" i="16"/>
  <c r="A42" i="19"/>
  <c r="E82" i="9"/>
  <c r="F18" i="16"/>
  <c r="H181" i="17"/>
  <c r="B158" i="20"/>
  <c r="D127" i="13"/>
  <c r="S135" i="10"/>
  <c r="G139" i="19"/>
  <c r="J192" i="12"/>
  <c r="J114" i="20"/>
  <c r="I150" i="16"/>
  <c r="D158" i="14"/>
  <c r="L113" i="16"/>
  <c r="T104"/>
  <c r="O142" i="20"/>
  <c r="D22" i="18"/>
  <c r="D199" i="12"/>
  <c r="M181"/>
  <c r="I70" i="15"/>
  <c r="G14" i="17"/>
  <c r="D112" i="18"/>
  <c r="N105" i="19"/>
  <c r="T69" i="15"/>
  <c r="M130" i="8"/>
  <c r="P107" i="19"/>
  <c r="G55" i="10"/>
  <c r="E29" i="12"/>
  <c r="F17" i="18"/>
  <c r="J16" i="15"/>
  <c r="S117" i="16"/>
  <c r="I86" i="12"/>
  <c r="R49"/>
  <c r="J115" i="17"/>
  <c r="B106" i="10"/>
  <c r="T62" i="12"/>
  <c r="M15" i="20"/>
  <c r="K26" i="10"/>
  <c r="G8" i="19"/>
  <c r="G169" i="9"/>
  <c r="S172" i="21"/>
  <c r="D189" i="20"/>
  <c r="P72" i="10"/>
  <c r="E61" i="16"/>
  <c r="S97" i="13"/>
  <c r="C46" i="19"/>
  <c r="S174" i="13"/>
  <c r="I72" i="9"/>
  <c r="F50" i="13"/>
  <c r="O35" i="10"/>
  <c r="E97" i="8"/>
  <c r="T60" i="10"/>
  <c r="I195" i="16"/>
  <c r="Q105" i="12"/>
  <c r="S118" i="20"/>
  <c r="M129" i="15"/>
  <c r="L148" i="21"/>
  <c r="F79" i="18"/>
  <c r="L29"/>
  <c r="V58" i="14"/>
  <c r="C204" i="18"/>
  <c r="D28" i="13"/>
  <c r="J161" i="17"/>
  <c r="M126" i="20"/>
  <c r="G23" i="16"/>
  <c r="F170" i="8"/>
  <c r="A75" i="19"/>
  <c r="C128" i="17"/>
  <c r="I152" i="19"/>
  <c r="G168" i="10"/>
  <c r="O144" i="8"/>
  <c r="R103" i="13"/>
  <c r="R119" i="14"/>
  <c r="H3" i="8"/>
  <c r="I197" i="18"/>
  <c r="A165"/>
  <c r="L87" i="19"/>
  <c r="A207" i="15"/>
  <c r="J60" i="16"/>
  <c r="M98" i="9"/>
  <c r="H40" i="15"/>
  <c r="A166"/>
  <c r="D63" i="17"/>
  <c r="T203" i="15"/>
  <c r="A135" i="16"/>
  <c r="N27" i="14"/>
  <c r="J203" i="20"/>
  <c r="B35" i="17"/>
  <c r="J68" i="8"/>
  <c r="H8" i="14"/>
  <c r="F55" i="16"/>
  <c r="C19" i="19"/>
  <c r="M188" i="18"/>
  <c r="R119" i="20"/>
  <c r="B95" i="21"/>
  <c r="I159" i="20"/>
  <c r="C156" i="10"/>
  <c r="S168" i="12"/>
  <c r="N195" i="13"/>
  <c r="A135" i="10"/>
  <c r="S194" i="12"/>
  <c r="C79" i="14"/>
  <c r="L126" i="18"/>
  <c r="S155" i="15"/>
  <c r="I47"/>
  <c r="T167" i="13"/>
  <c r="G66" i="21"/>
  <c r="Q10" i="12"/>
  <c r="O34" i="16"/>
  <c r="Q116" i="9"/>
  <c r="P127" i="20"/>
  <c r="L63" i="10"/>
  <c r="B144" i="8"/>
  <c r="E62" i="12"/>
  <c r="C22" i="16"/>
  <c r="N84" i="17"/>
  <c r="Q132"/>
  <c r="I30" i="22"/>
  <c r="K85" i="10"/>
  <c r="E15" i="19"/>
  <c r="I89" i="17"/>
  <c r="H178" i="9"/>
  <c r="L118" i="13"/>
  <c r="B173" i="15"/>
  <c r="N144" i="17"/>
  <c r="M37" i="15"/>
  <c r="A95"/>
  <c r="J117" i="17"/>
  <c r="A130" i="15"/>
  <c r="I149" i="16"/>
  <c r="A138" i="17"/>
  <c r="P141" i="18"/>
  <c r="I9" i="9"/>
  <c r="D138" i="16"/>
  <c r="S34" i="19"/>
  <c r="F65" i="16"/>
  <c r="Q205" i="14"/>
  <c r="B147" i="19"/>
  <c r="D200" i="20"/>
  <c r="A57" i="9"/>
  <c r="P57" i="13"/>
  <c r="R154" i="20"/>
  <c r="A51" i="15"/>
  <c r="H149" i="17"/>
  <c r="M95" i="16"/>
  <c r="O57" i="18"/>
  <c r="K57" i="14"/>
  <c r="L199" i="17"/>
  <c r="I28" i="12"/>
  <c r="D208" i="18"/>
  <c r="B96"/>
  <c r="C78" i="8"/>
  <c r="K134" i="16"/>
  <c r="L31" i="15"/>
  <c r="C172"/>
  <c r="S195" i="14"/>
  <c r="R114" i="22"/>
  <c r="C38" i="18"/>
  <c r="K43" i="17"/>
  <c r="C134" i="9"/>
  <c r="E106" i="8"/>
  <c r="G147" i="16"/>
  <c r="H122" i="18"/>
  <c r="G32" i="10"/>
  <c r="H7" i="8"/>
  <c r="I175" i="9"/>
  <c r="I149" i="12"/>
  <c r="Q47"/>
  <c r="T84" i="21"/>
  <c r="R105" i="15"/>
  <c r="H50" i="19"/>
  <c r="G38" i="21"/>
  <c r="N71" i="19"/>
  <c r="A11"/>
  <c r="B199" i="17"/>
  <c r="Q97" i="9"/>
  <c r="Q71" i="17"/>
  <c r="K99" i="9"/>
  <c r="J201" i="8"/>
  <c r="D71"/>
  <c r="D102" i="10"/>
  <c r="R31"/>
  <c r="G72" i="12"/>
  <c r="O93" i="16"/>
  <c r="I128" i="17"/>
  <c r="I27" i="8"/>
  <c r="Q131" i="9"/>
  <c r="H57" i="13"/>
  <c r="Q95" i="9"/>
  <c r="M176" i="14"/>
  <c r="M77" i="15"/>
  <c r="L15" i="21"/>
  <c r="J105" i="19"/>
  <c r="I164" i="12"/>
  <c r="L171" i="18"/>
  <c r="L169" i="9"/>
  <c r="B188" i="15"/>
  <c r="J168" i="18"/>
  <c r="R85" i="15"/>
  <c r="S187" i="18"/>
  <c r="H71" i="19"/>
  <c r="C34" i="14"/>
  <c r="J27" i="19"/>
  <c r="J197" i="13"/>
  <c r="D25" i="8"/>
  <c r="C174" i="18"/>
  <c r="S186"/>
  <c r="I37"/>
  <c r="K90" i="15"/>
  <c r="N141" i="14"/>
  <c r="A60" i="19"/>
  <c r="C135" i="15"/>
  <c r="K83" i="9"/>
  <c r="T157" i="14"/>
  <c r="B175" i="21"/>
  <c r="B179" i="19"/>
  <c r="K118" i="20"/>
  <c r="F117" i="9"/>
  <c r="O60" i="17"/>
  <c r="E129" i="22"/>
  <c r="O24" i="17"/>
  <c r="G61" i="9"/>
  <c r="H155" i="16"/>
  <c r="D187" i="13"/>
  <c r="P34" i="10"/>
  <c r="G133" i="13"/>
  <c r="K182" i="15"/>
  <c r="M164"/>
  <c r="B169" i="10"/>
  <c r="M171" i="13"/>
  <c r="H130" i="16"/>
  <c r="Q196" i="9"/>
  <c r="E85" i="12"/>
  <c r="R192" i="13"/>
  <c r="R41" i="17"/>
  <c r="G112" i="8"/>
  <c r="G130" i="12"/>
  <c r="B114" i="10"/>
  <c r="J93" i="19"/>
  <c r="A5" i="16"/>
  <c r="I97" i="9"/>
  <c r="L19" i="10"/>
  <c r="T102"/>
  <c r="P209" i="14"/>
  <c r="E93" i="10"/>
  <c r="G188" i="19"/>
  <c r="K95" i="8"/>
  <c r="R13" i="10"/>
  <c r="L94" i="16"/>
  <c r="Q153" i="12"/>
  <c r="N167" i="10"/>
  <c r="Q97" i="14"/>
  <c r="G127" i="9"/>
  <c r="Q151" i="18"/>
  <c r="N23" i="8"/>
  <c r="D26" i="21"/>
  <c r="F26" i="15"/>
  <c r="F145" i="20"/>
  <c r="P199" i="18"/>
  <c r="R205"/>
  <c r="C70" i="10"/>
  <c r="L134" i="8"/>
  <c r="L60" i="18"/>
  <c r="K144" i="17"/>
  <c r="L172" i="8"/>
  <c r="F85" i="19"/>
  <c r="B61" i="22"/>
  <c r="G186" i="16"/>
  <c r="M130" i="15"/>
  <c r="R5" i="17"/>
  <c r="T23" i="20"/>
  <c r="S42" i="10"/>
  <c r="P140" i="18"/>
  <c r="N179" i="9"/>
  <c r="C28" i="16"/>
  <c r="I59" i="22"/>
  <c r="D206" i="16"/>
  <c r="B165" i="20"/>
  <c r="A131" i="16"/>
  <c r="M181" i="15"/>
  <c r="L45" i="18"/>
  <c r="S16" i="15"/>
  <c r="A192" i="20"/>
  <c r="D197" i="17"/>
  <c r="E62" i="21"/>
  <c r="H129" i="19"/>
  <c r="P157" i="18"/>
  <c r="F120" i="15"/>
  <c r="C179" i="18"/>
  <c r="I180" i="16"/>
  <c r="L141" i="9"/>
  <c r="R164" i="16"/>
  <c r="P209" i="19"/>
  <c r="P110" i="14"/>
  <c r="C83" i="18"/>
  <c r="I189" i="17"/>
  <c r="H15" i="10"/>
  <c r="E9" i="15"/>
  <c r="T197" i="20"/>
  <c r="E160" i="10"/>
  <c r="C209" i="18"/>
  <c r="R55" i="8"/>
  <c r="F24"/>
  <c r="M59" i="21"/>
  <c r="P102" i="14"/>
  <c r="T121" i="17"/>
  <c r="Q52" i="16"/>
  <c r="M172" i="9"/>
  <c r="H189" i="10"/>
  <c r="H119" i="19"/>
  <c r="H93" i="17"/>
  <c r="P142" i="8"/>
  <c r="C41" i="16"/>
  <c r="M85" i="15"/>
  <c r="A33" i="17"/>
  <c r="O180" i="15"/>
  <c r="N191" i="14"/>
  <c r="M31" i="12"/>
  <c r="V17" i="14"/>
  <c r="D93" i="17"/>
  <c r="G49" i="9"/>
  <c r="R37"/>
  <c r="J107" i="17"/>
  <c r="C96" i="12"/>
  <c r="L166" i="18"/>
  <c r="P15"/>
  <c r="S166" i="22"/>
  <c r="G48" i="20"/>
  <c r="F171" i="15"/>
  <c r="P193"/>
  <c r="M74" i="13"/>
  <c r="H95" i="16"/>
  <c r="D168" i="20"/>
  <c r="B68" i="14"/>
  <c r="N143" i="18"/>
  <c r="R205" i="15"/>
  <c r="K98"/>
  <c r="B66"/>
  <c r="H187" i="16"/>
  <c r="P175" i="15"/>
  <c r="A40" i="16"/>
  <c r="N104" i="17"/>
  <c r="E72" i="12"/>
  <c r="B8" i="10"/>
  <c r="P114" i="8"/>
  <c r="D9" i="18"/>
  <c r="H6" i="14"/>
  <c r="G73" i="16"/>
  <c r="N81" i="15"/>
  <c r="B38" i="8"/>
  <c r="T77"/>
  <c r="B5" i="9"/>
  <c r="P22" i="19"/>
  <c r="S192" i="14"/>
  <c r="R117" i="21"/>
  <c r="C153" i="8"/>
  <c r="H107" i="18"/>
  <c r="P197" i="8"/>
  <c r="P36" i="13"/>
  <c r="H75" i="18"/>
  <c r="I138" i="14"/>
  <c r="F11" i="18"/>
  <c r="Q146"/>
  <c r="H13" i="19"/>
  <c r="G187" i="12"/>
  <c r="F21" i="16"/>
  <c r="S200" i="9"/>
  <c r="L139" i="20"/>
  <c r="H73" i="10"/>
  <c r="T5" i="13"/>
  <c r="K46" i="15"/>
  <c r="I107" i="16"/>
  <c r="T85" i="21"/>
  <c r="I184" i="19"/>
  <c r="T139" i="9"/>
  <c r="E93" i="17"/>
  <c r="J208" i="13"/>
  <c r="C170" i="16"/>
  <c r="S123" i="15"/>
  <c r="G117" i="8"/>
  <c r="L12" i="15"/>
  <c r="C77" i="13"/>
  <c r="T66" i="9"/>
  <c r="D184" i="14"/>
  <c r="L104" i="10"/>
  <c r="H43" i="19"/>
  <c r="J74" i="15"/>
  <c r="C193"/>
  <c r="D55" i="21"/>
  <c r="B50" i="13"/>
  <c r="D161" i="17"/>
  <c r="Q105"/>
  <c r="Q101"/>
  <c r="A194" i="9"/>
  <c r="D166" i="20"/>
  <c r="C25" i="17"/>
  <c r="G17" i="15"/>
  <c r="K158" i="16"/>
  <c r="P165" i="12"/>
  <c r="Q9" i="10"/>
  <c r="Q130" i="16"/>
  <c r="S123" i="13"/>
  <c r="O124" i="20"/>
  <c r="S22" i="9"/>
  <c r="H43" i="14"/>
  <c r="L123" i="10"/>
  <c r="D115" i="17"/>
  <c r="Q127" i="18"/>
  <c r="Q93" i="10"/>
  <c r="S154" i="18"/>
  <c r="F15" i="17"/>
  <c r="M106" i="16"/>
  <c r="P34" i="8"/>
  <c r="M170" i="9"/>
  <c r="R74"/>
  <c r="E196" i="13"/>
  <c r="R175" i="14"/>
  <c r="A184" i="8"/>
  <c r="K64" i="19"/>
  <c r="C8" i="15"/>
  <c r="K138" i="16"/>
  <c r="H58" i="19"/>
  <c r="T40" i="13"/>
  <c r="F141" i="10"/>
  <c r="S100" i="14"/>
  <c r="Q158" i="8"/>
  <c r="C40" i="20"/>
  <c r="V44" i="14"/>
  <c r="D31" i="10"/>
  <c r="E75" i="13"/>
  <c r="E154" i="15"/>
  <c r="M2"/>
  <c r="I33" i="14"/>
  <c r="D192" i="17"/>
  <c r="O64" i="13"/>
  <c r="C5" i="21"/>
  <c r="L92" i="10"/>
  <c r="K31" i="15"/>
  <c r="F29" i="9"/>
  <c r="O3" i="15"/>
  <c r="O99" i="10"/>
  <c r="C207" i="19"/>
  <c r="B182" i="15"/>
  <c r="F101" i="9"/>
  <c r="T53" i="16"/>
  <c r="D91" i="21"/>
  <c r="K88" i="9"/>
  <c r="G81" i="21"/>
  <c r="C74" i="13"/>
  <c r="D76" i="17"/>
  <c r="F2" i="10"/>
  <c r="H170" i="9"/>
  <c r="P200"/>
  <c r="T169" i="12"/>
  <c r="V26" i="14"/>
  <c r="A172" i="10"/>
  <c r="I39" i="17"/>
  <c r="R95" i="19"/>
  <c r="C170"/>
  <c r="Q173" i="9"/>
  <c r="E107"/>
  <c r="A158" i="12"/>
  <c r="S122" i="16"/>
  <c r="K33" i="12"/>
  <c r="B151" i="15"/>
  <c r="M147" i="21"/>
  <c r="J192" i="10"/>
  <c r="I26" i="9"/>
  <c r="T185"/>
  <c r="A106" i="13"/>
  <c r="R76" i="18"/>
  <c r="K86" i="8"/>
  <c r="J142" i="12"/>
  <c r="P67" i="16"/>
  <c r="D45" i="10"/>
  <c r="J143" i="8"/>
  <c r="N128" i="18"/>
  <c r="O8"/>
  <c r="F177" i="9"/>
  <c r="F114" i="19"/>
  <c r="N48" i="10"/>
  <c r="P20" i="19"/>
  <c r="Q168" i="17"/>
  <c r="D76" i="9"/>
  <c r="J172" i="19"/>
  <c r="J90" i="21"/>
  <c r="B129" i="17"/>
  <c r="T65" i="18"/>
  <c r="K189" i="8"/>
  <c r="K5" i="15"/>
  <c r="Q164" i="13"/>
  <c r="A152" i="17"/>
  <c r="F4" i="16"/>
  <c r="S172" i="20"/>
  <c r="B33" i="12"/>
  <c r="P78" i="14"/>
  <c r="J143" i="20"/>
  <c r="P89" i="13"/>
  <c r="B87" i="15"/>
  <c r="F108" i="10"/>
  <c r="G34" i="12"/>
  <c r="Q76" i="10"/>
  <c r="P126" i="9"/>
  <c r="G75" i="8"/>
  <c r="R16" i="9"/>
  <c r="O121" i="15"/>
  <c r="R126" i="16"/>
  <c r="D111" i="14"/>
  <c r="D208" i="19"/>
  <c r="H205" i="13"/>
  <c r="G106" i="12"/>
  <c r="R24" i="14"/>
  <c r="O196" i="16"/>
  <c r="B122" i="8"/>
  <c r="C4" i="15"/>
  <c r="B129"/>
  <c r="B95" i="16"/>
  <c r="E2" i="17"/>
  <c r="W115" i="14"/>
  <c r="C11" i="20"/>
  <c r="F75" i="17"/>
  <c r="E96" i="9"/>
  <c r="C23" i="12"/>
  <c r="K5" i="17"/>
  <c r="M194" i="12"/>
  <c r="L162" i="20"/>
  <c r="C150" i="13"/>
  <c r="A33" i="15"/>
  <c r="N34" i="9"/>
  <c r="J28" i="15"/>
  <c r="D178" i="12"/>
  <c r="R139" i="9"/>
  <c r="E193" i="13"/>
  <c r="R51" i="19"/>
  <c r="Q39" i="22"/>
  <c r="P198" i="18"/>
  <c r="J49" i="10"/>
  <c r="L205" i="8"/>
  <c r="I31" i="14"/>
  <c r="J25" i="21"/>
  <c r="E202" i="9"/>
  <c r="S205" i="18"/>
  <c r="N167" i="20"/>
  <c r="A67" i="12"/>
  <c r="C84" i="14"/>
  <c r="S116" i="21"/>
  <c r="G50" i="18"/>
  <c r="D115" i="15"/>
  <c r="H124" i="9"/>
  <c r="Q59" i="15"/>
  <c r="R74" i="10"/>
  <c r="L134" i="14"/>
  <c r="D204" i="15"/>
  <c r="E209" i="13"/>
  <c r="B126" i="17"/>
  <c r="J33" i="9"/>
  <c r="F79" i="16"/>
  <c r="B12" i="8"/>
  <c r="K120" i="16"/>
  <c r="B132" i="12"/>
  <c r="Q135"/>
  <c r="N170" i="10"/>
  <c r="C158" i="17"/>
  <c r="R190" i="20"/>
  <c r="G102" i="15"/>
  <c r="J170" i="13"/>
  <c r="A38" i="10"/>
  <c r="O51" i="17"/>
  <c r="K3" i="8"/>
  <c r="E8" i="9"/>
  <c r="T70" i="16"/>
  <c r="I130"/>
  <c r="O107" i="20"/>
  <c r="T155" i="14"/>
  <c r="I152" i="12"/>
  <c r="P64" i="14"/>
  <c r="P123"/>
  <c r="G44" i="19"/>
  <c r="O101" i="13"/>
  <c r="F117" i="16"/>
  <c r="E57" i="8"/>
  <c r="Q10" i="9"/>
  <c r="M69" i="12"/>
  <c r="R23" i="19"/>
  <c r="N102" i="13"/>
  <c r="I37" i="9"/>
  <c r="A99" i="18"/>
  <c r="A146" i="16"/>
  <c r="N8" i="10"/>
  <c r="O126" i="18"/>
  <c r="G184" i="8"/>
  <c r="G80" i="9"/>
  <c r="P195" i="12"/>
  <c r="M11" i="10"/>
  <c r="O103" i="13"/>
  <c r="N10" i="14"/>
  <c r="Q135" i="9"/>
  <c r="C32"/>
  <c r="K85" i="14"/>
  <c r="T208" i="16"/>
  <c r="R40" i="9"/>
  <c r="R9" i="19"/>
  <c r="J202" i="13"/>
  <c r="H80" i="8"/>
  <c r="T64" i="18"/>
  <c r="R171" i="14"/>
  <c r="N117" i="20"/>
  <c r="F101" i="8"/>
  <c r="D161" i="14"/>
  <c r="D38" i="20"/>
  <c r="A207" i="12"/>
  <c r="D33" i="19"/>
  <c r="N149" i="17"/>
  <c r="M111"/>
  <c r="D107" i="19"/>
  <c r="P115" i="12"/>
  <c r="F77" i="19"/>
  <c r="H144" i="10"/>
  <c r="Q203" i="20"/>
  <c r="F140" i="9"/>
  <c r="N38" i="10"/>
  <c r="I135" i="13"/>
  <c r="J88" i="9"/>
  <c r="A142" i="13"/>
  <c r="R61" i="12"/>
  <c r="W47" i="14"/>
  <c r="K8" i="13"/>
  <c r="L115" i="16"/>
  <c r="F34" i="12"/>
  <c r="K85" i="19"/>
  <c r="J204" i="10"/>
  <c r="Q80" i="15"/>
  <c r="N51" i="14"/>
  <c r="O158" i="15"/>
  <c r="T38" i="12"/>
  <c r="B48" i="10"/>
  <c r="B56" i="16"/>
  <c r="N86" i="22"/>
  <c r="S187" i="12"/>
  <c r="L60" i="9"/>
  <c r="I64" i="16"/>
  <c r="F183" i="12"/>
  <c r="T162" i="8"/>
  <c r="F209" i="20"/>
  <c r="H128" i="9"/>
  <c r="J23" i="13"/>
  <c r="J197" i="17"/>
  <c r="O81" i="16"/>
  <c r="K178" i="12"/>
  <c r="L197" i="13"/>
  <c r="S205" i="9"/>
  <c r="P79" i="10"/>
  <c r="F103" i="20"/>
  <c r="B145"/>
  <c r="R175" i="10"/>
  <c r="N101" i="14"/>
  <c r="N45" i="13"/>
  <c r="H20" i="12"/>
  <c r="N137" i="8"/>
  <c r="B158" i="10"/>
  <c r="J117" i="14"/>
  <c r="G138" i="19"/>
  <c r="J129" i="12"/>
  <c r="P152" i="14"/>
  <c r="F76" i="21"/>
  <c r="K163" i="19"/>
  <c r="K87" i="9"/>
  <c r="K169" i="16"/>
  <c r="K171" i="19"/>
  <c r="G28" i="16"/>
  <c r="T127" i="14"/>
  <c r="S208" i="10"/>
  <c r="K105" i="20"/>
  <c r="I199" i="13"/>
  <c r="J198" i="20"/>
  <c r="Q26" i="13"/>
  <c r="U130" i="14"/>
  <c r="H14" i="10"/>
  <c r="G196" i="9"/>
  <c r="K70" i="12"/>
  <c r="T100" i="13"/>
  <c r="T32"/>
  <c r="E149" i="15"/>
  <c r="C25" i="21"/>
  <c r="F195" i="16"/>
  <c r="M127"/>
  <c r="L112" i="15"/>
  <c r="F64" i="20"/>
  <c r="P103" i="18"/>
  <c r="T198" i="10"/>
  <c r="B46" i="15"/>
  <c r="I22" i="10"/>
  <c r="E107"/>
  <c r="F40" i="8"/>
  <c r="R23" i="17"/>
  <c r="L16" i="16"/>
  <c r="A156"/>
  <c r="B39" i="15"/>
  <c r="M157" i="14"/>
  <c r="D201"/>
  <c r="F94" i="20"/>
  <c r="H73" i="17"/>
  <c r="B6" i="22"/>
  <c r="J50" i="20"/>
  <c r="L180" i="14"/>
  <c r="J149" i="16"/>
  <c r="B117" i="20"/>
  <c r="A153" i="19"/>
  <c r="I105" i="16"/>
  <c r="M68" i="19"/>
  <c r="L61" i="9"/>
  <c r="L185" i="20"/>
  <c r="G198" i="16"/>
  <c r="B92" i="12"/>
  <c r="L150" i="20"/>
  <c r="G38" i="12"/>
  <c r="F26" i="18"/>
  <c r="L86" i="16"/>
  <c r="M92" i="20"/>
  <c r="P26" i="13"/>
  <c r="M37" i="14"/>
  <c r="C166" i="16"/>
  <c r="N165" i="19"/>
  <c r="N134" i="15"/>
  <c r="C124" i="16"/>
  <c r="G40" i="14"/>
  <c r="O203" i="13"/>
  <c r="B16" i="21"/>
  <c r="F197" i="18"/>
  <c r="H94" i="13"/>
  <c r="L82" i="16"/>
  <c r="J204" i="18"/>
  <c r="J119" i="13"/>
  <c r="J113" i="12"/>
  <c r="N104" i="21"/>
  <c r="P157" i="16"/>
  <c r="E139" i="20"/>
  <c r="S87" i="14"/>
  <c r="B35" i="22"/>
  <c r="C22" i="17"/>
  <c r="T162" i="14"/>
  <c r="L148" i="17"/>
  <c r="F20" i="20"/>
  <c r="P207" i="22"/>
  <c r="K195" i="9"/>
  <c r="S188" i="19"/>
  <c r="D14" i="8"/>
  <c r="J97" i="18"/>
  <c r="M26" i="14"/>
  <c r="E111" i="15"/>
  <c r="B172" i="19"/>
  <c r="S128"/>
  <c r="V96" i="14"/>
  <c r="N148" i="13"/>
  <c r="P25" i="16"/>
  <c r="L145" i="19"/>
  <c r="E59"/>
  <c r="G175" i="12"/>
  <c r="D86" i="16"/>
  <c r="A167" i="19"/>
  <c r="S39" i="17"/>
  <c r="H78" i="15"/>
  <c r="H9" i="20"/>
  <c r="B197" i="17"/>
  <c r="O116" i="15"/>
  <c r="F190" i="17"/>
  <c r="I183" i="15"/>
  <c r="S45" i="18"/>
  <c r="P35" i="8"/>
  <c r="P198" i="9"/>
  <c r="E70" i="15"/>
  <c r="A57" i="10"/>
  <c r="D198" i="19"/>
  <c r="I86" i="18"/>
  <c r="L44" i="19"/>
  <c r="G104" i="22"/>
  <c r="F163" i="12"/>
  <c r="B114" i="20"/>
  <c r="D190" i="17"/>
  <c r="N196" i="19"/>
  <c r="U206" i="14"/>
  <c r="K94" i="20"/>
  <c r="G117" i="15"/>
  <c r="R170" i="8"/>
  <c r="F126" i="17"/>
  <c r="J78" i="18"/>
  <c r="P108" i="16"/>
  <c r="T189" i="15"/>
  <c r="O159" i="18"/>
  <c r="M18" i="10"/>
  <c r="T39" i="8"/>
  <c r="A143" i="21"/>
  <c r="L153" i="17"/>
  <c r="T27"/>
  <c r="K141" i="14"/>
  <c r="R22" i="17"/>
  <c r="T11" i="14"/>
  <c r="P119" i="21"/>
  <c r="D22" i="9"/>
  <c r="N31" i="15"/>
  <c r="A124" i="17"/>
  <c r="Q205"/>
  <c r="J15" i="21"/>
  <c r="J158"/>
  <c r="M30" i="19"/>
  <c r="J55" i="15"/>
  <c r="O164" i="20"/>
  <c r="V70" i="14"/>
  <c r="R28" i="15"/>
  <c r="M202" i="17"/>
  <c r="E29" i="15"/>
  <c r="H142" i="13"/>
  <c r="C10" i="16"/>
  <c r="R36" i="21"/>
  <c r="C70" i="19"/>
  <c r="M170" i="8"/>
  <c r="C68"/>
  <c r="S118" i="18"/>
  <c r="O190" i="10"/>
  <c r="M76" i="21"/>
  <c r="O27" i="14"/>
  <c r="B72" i="17"/>
  <c r="M18" i="21"/>
  <c r="C177" i="12"/>
  <c r="P156" i="17"/>
  <c r="T92" i="18"/>
  <c r="R181" i="8"/>
  <c r="U27" i="14"/>
  <c r="D72" i="19"/>
  <c r="G202" i="9"/>
  <c r="I103"/>
  <c r="S14" i="12"/>
  <c r="K201" i="8"/>
  <c r="E164" i="15"/>
  <c r="O159" i="17"/>
  <c r="K142" i="10"/>
  <c r="C197" i="17"/>
  <c r="S41" i="18"/>
  <c r="M91"/>
  <c r="L119"/>
  <c r="F33" i="15"/>
  <c r="Q107" i="17"/>
  <c r="W139" i="14"/>
  <c r="M83" i="9"/>
  <c r="P126" i="12"/>
  <c r="O120" i="16"/>
  <c r="J172" i="12"/>
  <c r="M23" i="9"/>
  <c r="Q89" i="10"/>
  <c r="R172" i="18"/>
  <c r="R101" i="21"/>
  <c r="C154" i="14"/>
  <c r="A46" i="10"/>
  <c r="C39" i="14"/>
  <c r="E107" i="12"/>
  <c r="T90" i="16"/>
  <c r="D151" i="20"/>
  <c r="H17" i="10"/>
  <c r="P65" i="15"/>
  <c r="H128" i="12"/>
  <c r="H180" i="19"/>
  <c r="S75" i="22"/>
  <c r="T50" i="15"/>
  <c r="G53" i="16"/>
  <c r="A64" i="8"/>
  <c r="E153" i="17"/>
  <c r="R62" i="18"/>
  <c r="O132" i="15"/>
  <c r="S73" i="18"/>
  <c r="F29" i="17"/>
  <c r="P123" i="19"/>
  <c r="M26" i="9"/>
  <c r="A174" i="12"/>
  <c r="C58" i="13"/>
  <c r="E128" i="19"/>
  <c r="D115" i="12"/>
  <c r="D4" i="22"/>
  <c r="C122" i="15"/>
  <c r="Q122" i="18"/>
  <c r="J21" i="22"/>
  <c r="R137" i="9"/>
  <c r="J184" i="21"/>
  <c r="M22"/>
  <c r="N58" i="13"/>
  <c r="L77" i="12"/>
  <c r="R136" i="21"/>
  <c r="D50" i="12"/>
  <c r="N185" i="14"/>
  <c r="K184" i="8"/>
  <c r="H73" i="20"/>
  <c r="P77" i="13"/>
  <c r="F22" i="20"/>
  <c r="O170" i="15"/>
  <c r="G137" i="14"/>
  <c r="J101" i="18"/>
  <c r="R11" i="9"/>
  <c r="I176" i="16"/>
  <c r="D170" i="18"/>
  <c r="C128" i="14"/>
  <c r="R130" i="17"/>
  <c r="L29" i="14"/>
  <c r="P117" i="17"/>
  <c r="B137" i="18"/>
  <c r="G115" i="10"/>
  <c r="D148" i="19"/>
  <c r="L53"/>
  <c r="F171" i="12"/>
  <c r="R115" i="16"/>
  <c r="O96" i="19"/>
  <c r="R11" i="16"/>
  <c r="E83" i="15"/>
  <c r="K164"/>
  <c r="E98" i="12"/>
  <c r="R49" i="20"/>
  <c r="F55" i="17"/>
  <c r="B182" i="18"/>
  <c r="B160" i="15"/>
  <c r="T18" i="22"/>
  <c r="C78" i="16"/>
  <c r="J37" i="20"/>
  <c r="I50" i="12"/>
  <c r="O184" i="9"/>
  <c r="E77" i="8"/>
  <c r="N10" i="10"/>
  <c r="O23" i="17"/>
  <c r="H121" i="18"/>
  <c r="O173" i="14"/>
  <c r="E26" i="13"/>
  <c r="E11" i="16"/>
  <c r="Q131" i="15"/>
  <c r="R65" i="12"/>
  <c r="J43" i="10"/>
  <c r="C189" i="9"/>
  <c r="H73" i="13"/>
  <c r="L167" i="8"/>
  <c r="N150" i="16"/>
  <c r="R179" i="15"/>
  <c r="S199" i="8"/>
  <c r="S47" i="20"/>
  <c r="N196" i="18"/>
  <c r="J112" i="12"/>
  <c r="M41" i="20"/>
  <c r="O26" i="10"/>
  <c r="O61" i="22"/>
  <c r="A157" i="12"/>
  <c r="M190"/>
  <c r="P10" i="16"/>
  <c r="L182" i="12"/>
  <c r="S33" i="8"/>
  <c r="P133"/>
  <c r="O75" i="14"/>
  <c r="T109"/>
  <c r="D154" i="15"/>
  <c r="H199" i="12"/>
  <c r="R99"/>
  <c r="R12" i="15"/>
  <c r="D150" i="20"/>
  <c r="P64" i="12"/>
  <c r="E48" i="8"/>
  <c r="P53" i="18"/>
  <c r="E143" i="16"/>
  <c r="D144" i="9"/>
  <c r="D117" i="12"/>
  <c r="O17" i="19"/>
  <c r="H5" i="16"/>
  <c r="S166" i="10"/>
  <c r="A72" i="21"/>
  <c r="C163" i="10"/>
  <c r="E49" i="15"/>
  <c r="O36" i="17"/>
  <c r="M165" i="15"/>
  <c r="I194" i="20"/>
  <c r="R7" i="18"/>
  <c r="M162" i="9"/>
  <c r="K19" i="21"/>
  <c r="J46" i="17"/>
  <c r="H96" i="13"/>
  <c r="D63" i="19"/>
  <c r="T151" i="12"/>
  <c r="V18" i="14"/>
  <c r="M195" i="17"/>
  <c r="G160" i="16"/>
  <c r="M158" i="20"/>
  <c r="L18" i="22"/>
  <c r="R203" i="16"/>
  <c r="I121" i="8"/>
  <c r="L123" i="14"/>
  <c r="K123" i="12"/>
  <c r="F172" i="20"/>
  <c r="B164" i="19"/>
  <c r="L108" i="9"/>
  <c r="P157"/>
  <c r="D5" i="15"/>
  <c r="L157" i="17"/>
  <c r="P117" i="19"/>
  <c r="G20" i="13"/>
  <c r="Q192" i="15"/>
  <c r="I190" i="19"/>
  <c r="A24" i="17"/>
  <c r="G119" i="10"/>
  <c r="G203" i="9"/>
  <c r="H145" i="13"/>
  <c r="O15" i="16"/>
  <c r="C63" i="12"/>
  <c r="G198" i="14"/>
  <c r="D126" i="8"/>
  <c r="M136" i="16"/>
  <c r="D39" i="12"/>
  <c r="S100" i="18"/>
  <c r="J95" i="8"/>
  <c r="G181" i="10"/>
  <c r="E112" i="9"/>
  <c r="T184" i="10"/>
  <c r="K128" i="8"/>
  <c r="J96" i="17"/>
  <c r="P31" i="14"/>
  <c r="E52" i="9"/>
  <c r="A184"/>
  <c r="R61" i="20"/>
  <c r="R17" i="18"/>
  <c r="K187" i="13"/>
  <c r="M188" i="19"/>
  <c r="S53"/>
  <c r="N110" i="8"/>
  <c r="I82" i="16"/>
  <c r="S187" i="13"/>
  <c r="C61" i="22"/>
  <c r="M117" i="18"/>
  <c r="R127" i="8"/>
  <c r="R69" i="18"/>
  <c r="P75" i="17"/>
  <c r="I204" i="15"/>
  <c r="S209" i="13"/>
  <c r="D95" i="9"/>
  <c r="M53" i="10"/>
  <c r="E89" i="22"/>
  <c r="R162" i="15"/>
  <c r="Q132" i="13"/>
  <c r="I98" i="17"/>
  <c r="N97" i="16"/>
  <c r="C75" i="9"/>
  <c r="B109" i="14"/>
  <c r="K86" i="10"/>
  <c r="P195" i="16"/>
  <c r="E23" i="15"/>
  <c r="M165" i="18"/>
  <c r="D206" i="14"/>
  <c r="C31" i="15"/>
  <c r="M131"/>
  <c r="A101" i="8"/>
  <c r="E115" i="17"/>
  <c r="J100"/>
  <c r="O191" i="14"/>
  <c r="M90" i="19"/>
  <c r="B207" i="20"/>
  <c r="F46"/>
  <c r="G81" i="16"/>
  <c r="G109" i="10"/>
  <c r="D87" i="18"/>
  <c r="I82" i="15"/>
  <c r="H162" i="8"/>
  <c r="Q33" i="13"/>
  <c r="T81" i="9"/>
  <c r="Q114" i="14"/>
  <c r="E24" i="20"/>
  <c r="T77" i="14"/>
  <c r="A182" i="9"/>
  <c r="D203" i="12"/>
  <c r="J49" i="16"/>
  <c r="D79" i="18"/>
  <c r="L62" i="12"/>
  <c r="C6" i="10"/>
  <c r="G7" i="16"/>
  <c r="U197" i="14"/>
  <c r="A84" i="18"/>
  <c r="R22" i="14"/>
  <c r="F166" i="9"/>
  <c r="A190" i="8"/>
  <c r="B4" i="17"/>
  <c r="C5"/>
  <c r="L162" i="13"/>
  <c r="C43" i="10"/>
  <c r="H138" i="19"/>
  <c r="G129" i="15"/>
  <c r="S60" i="16"/>
  <c r="L30" i="14"/>
  <c r="N14" i="18"/>
  <c r="A87" i="9"/>
  <c r="P183" i="19"/>
  <c r="J186" i="18"/>
  <c r="I142" i="19"/>
  <c r="R115" i="18"/>
  <c r="T14" i="16"/>
  <c r="K153" i="19"/>
  <c r="C169" i="16"/>
  <c r="N156" i="10"/>
  <c r="N45" i="16"/>
  <c r="E62" i="13"/>
  <c r="N186" i="8"/>
  <c r="O46" i="17"/>
  <c r="C187" i="10"/>
  <c r="G52" i="18"/>
  <c r="G11"/>
  <c r="B82" i="19"/>
  <c r="R170" i="9"/>
  <c r="Q64" i="19"/>
  <c r="L48" i="14"/>
  <c r="B38" i="9"/>
  <c r="B2" i="21"/>
  <c r="W98" i="14"/>
  <c r="D148" i="20"/>
  <c r="P31" i="10"/>
  <c r="E74" i="17"/>
  <c r="T17" i="10"/>
  <c r="S131" i="18"/>
  <c r="P34" i="19"/>
  <c r="H87" i="16"/>
  <c r="M122" i="9"/>
  <c r="A46" i="15"/>
  <c r="E146" i="19"/>
  <c r="F53" i="17"/>
  <c r="F83" i="13"/>
  <c r="I197" i="16"/>
  <c r="B135" i="14"/>
  <c r="I98"/>
  <c r="I126" i="13"/>
  <c r="M29"/>
  <c r="S162" i="17"/>
  <c r="W109" i="14"/>
  <c r="C79" i="16"/>
  <c r="Q141" i="10"/>
  <c r="A130"/>
  <c r="G39" i="8"/>
  <c r="P29" i="15"/>
  <c r="N104" i="20"/>
  <c r="O113" i="16"/>
  <c r="H33"/>
  <c r="G99" i="12"/>
  <c r="K90" i="16"/>
  <c r="N190" i="15"/>
  <c r="F112" i="9"/>
  <c r="M161" i="16"/>
  <c r="A130" i="20"/>
  <c r="A73" i="10"/>
  <c r="H19" i="19"/>
  <c r="K87" i="21"/>
  <c r="L108"/>
  <c r="O136" i="10"/>
  <c r="J83" i="12"/>
  <c r="O64"/>
  <c r="K130" i="20"/>
  <c r="S140" i="18"/>
  <c r="I173" i="16"/>
  <c r="L59" i="21"/>
  <c r="F131" i="19"/>
  <c r="G163"/>
  <c r="K47" i="12"/>
  <c r="R56" i="17"/>
  <c r="O83" i="9"/>
  <c r="K143"/>
  <c r="N151" i="16"/>
  <c r="T84" i="10"/>
  <c r="K107" i="15"/>
  <c r="A33" i="16"/>
  <c r="G197"/>
  <c r="G109" i="17"/>
  <c r="S8" i="16"/>
  <c r="P195" i="14"/>
  <c r="M52" i="9"/>
  <c r="H25" i="18"/>
  <c r="R32" i="13"/>
  <c r="Q148" i="17"/>
  <c r="R62" i="12"/>
  <c r="H155" i="21"/>
  <c r="K135" i="12"/>
  <c r="O98" i="8"/>
  <c r="C167" i="14"/>
  <c r="O5" i="22"/>
  <c r="V41" i="14"/>
  <c r="E159" i="18"/>
  <c r="H3" i="22"/>
  <c r="Q196" i="8"/>
  <c r="F182" i="22"/>
  <c r="D9" i="8"/>
  <c r="K85" i="16"/>
  <c r="R157" i="15"/>
  <c r="H109" i="10"/>
  <c r="E191" i="13"/>
  <c r="D128" i="12"/>
  <c r="J105" i="20"/>
  <c r="N154" i="16"/>
  <c r="Q102" i="14"/>
  <c r="D123" i="13"/>
  <c r="O73" i="10"/>
  <c r="I120" i="14"/>
  <c r="E131" i="19"/>
  <c r="A96" i="13"/>
  <c r="D29" i="9"/>
  <c r="C158" i="10"/>
  <c r="F196" i="15"/>
  <c r="R87" i="10"/>
  <c r="P122" i="19"/>
  <c r="G74" i="12"/>
  <c r="Q41" i="9"/>
  <c r="G165" i="18"/>
  <c r="J184" i="9"/>
  <c r="A155" i="16"/>
  <c r="R97" i="13"/>
  <c r="O117" i="14"/>
  <c r="A55" i="12"/>
  <c r="R191" i="16"/>
  <c r="M176" i="9"/>
  <c r="G187" i="16"/>
  <c r="B155"/>
  <c r="K127" i="14"/>
  <c r="Q100" i="8"/>
  <c r="K90" i="14"/>
  <c r="D132" i="15"/>
  <c r="A119" i="17"/>
  <c r="F40" i="10"/>
  <c r="M201" i="20"/>
  <c r="M53" i="14"/>
  <c r="N197" i="17"/>
  <c r="A206"/>
  <c r="M79" i="18"/>
  <c r="C158" i="12"/>
  <c r="B94" i="16"/>
  <c r="G152" i="14"/>
  <c r="N207" i="9"/>
  <c r="R161" i="8"/>
  <c r="O42" i="13"/>
  <c r="Q123" i="16"/>
  <c r="I51" i="9"/>
  <c r="V103" i="14"/>
  <c r="F9" i="8"/>
  <c r="M52" i="17"/>
  <c r="K8" i="8"/>
  <c r="G161" i="21"/>
  <c r="T60" i="13"/>
  <c r="H79" i="19"/>
  <c r="H165" i="12"/>
  <c r="G163" i="17"/>
  <c r="E157" i="16"/>
  <c r="T95" i="9"/>
  <c r="S183" i="16"/>
  <c r="A27" i="9"/>
  <c r="K165" i="21"/>
  <c r="O131" i="19"/>
  <c r="Q142" i="18"/>
  <c r="T93" i="10"/>
  <c r="H107" i="17"/>
  <c r="K172" i="8"/>
  <c r="G54" i="22"/>
  <c r="T66" i="16"/>
  <c r="C163" i="18"/>
  <c r="S149" i="15"/>
  <c r="Q3" i="14"/>
  <c r="B37"/>
  <c r="J15" i="9"/>
  <c r="Q63" i="20"/>
  <c r="A24" i="12"/>
  <c r="K55" i="18"/>
  <c r="V22" i="14"/>
  <c r="Q184" i="19"/>
  <c r="F63" i="8"/>
  <c r="K188" i="14"/>
  <c r="O6"/>
  <c r="L125"/>
  <c r="E45" i="9"/>
  <c r="P80" i="13"/>
  <c r="L162" i="18"/>
  <c r="F67" i="9"/>
  <c r="E14" i="20"/>
  <c r="E91" i="12"/>
  <c r="R93" i="14"/>
  <c r="K163" i="9"/>
  <c r="B192" i="18"/>
  <c r="O100" i="9"/>
  <c r="B27" i="21"/>
  <c r="Q178" i="14"/>
  <c r="O135" i="15"/>
  <c r="E94" i="12"/>
  <c r="Q117" i="9"/>
  <c r="G8" i="13"/>
  <c r="P54" i="15"/>
  <c r="M146" i="21"/>
  <c r="Q84" i="9"/>
  <c r="K122" i="17"/>
  <c r="J14" i="9"/>
  <c r="M31" i="16"/>
  <c r="L60" i="14"/>
  <c r="C27" i="18"/>
  <c r="J55" i="8"/>
  <c r="H184" i="21"/>
  <c r="O88" i="14"/>
  <c r="P69" i="21"/>
  <c r="L61" i="22"/>
  <c r="W38" i="14"/>
  <c r="S106" i="16"/>
  <c r="G7" i="12"/>
  <c r="C110" i="10"/>
  <c r="I17" i="17"/>
  <c r="J137" i="14"/>
  <c r="J123" i="12"/>
  <c r="G26" i="21"/>
  <c r="H207" i="12"/>
  <c r="P62" i="17"/>
  <c r="R90" i="14"/>
  <c r="R185" i="9"/>
  <c r="J2" i="13"/>
  <c r="C93" i="21"/>
  <c r="I20"/>
  <c r="E17"/>
  <c r="F102" i="20"/>
  <c r="K47" i="14"/>
  <c r="D68" i="16"/>
  <c r="K105"/>
  <c r="F81" i="21"/>
  <c r="N55" i="8"/>
  <c r="I15" i="9"/>
  <c r="N146" i="13"/>
  <c r="R103" i="21"/>
  <c r="N63" i="20"/>
  <c r="B190" i="10"/>
  <c r="E14" i="8"/>
  <c r="L41" i="13"/>
  <c r="G85" i="8"/>
  <c r="A175" i="13"/>
  <c r="M50" i="16"/>
  <c r="R28" i="18"/>
  <c r="F54" i="15"/>
  <c r="C58" i="19"/>
  <c r="C104" i="18"/>
  <c r="P166" i="9"/>
  <c r="S139" i="10"/>
  <c r="F69" i="20"/>
  <c r="A63" i="13"/>
  <c r="T208" i="20"/>
  <c r="B68" i="16"/>
  <c r="H57" i="9"/>
  <c r="G59" i="20"/>
  <c r="G86" i="18"/>
  <c r="F163"/>
  <c r="P144" i="17"/>
  <c r="P108" i="15"/>
  <c r="J160" i="13"/>
  <c r="S102"/>
  <c r="M150" i="15"/>
  <c r="P138" i="18"/>
  <c r="S36" i="14"/>
  <c r="B110" i="20"/>
  <c r="R58" i="17"/>
  <c r="L195" i="9"/>
  <c r="B40" i="19"/>
  <c r="N187" i="18"/>
  <c r="A104" i="20"/>
  <c r="O150" i="9"/>
  <c r="M3" i="18"/>
  <c r="C88" i="17"/>
  <c r="K165" i="12"/>
  <c r="E56" i="19"/>
  <c r="P194"/>
  <c r="P170" i="20"/>
  <c r="N201" i="9"/>
  <c r="O25" i="20"/>
  <c r="R36" i="17"/>
  <c r="L66" i="16"/>
  <c r="P180" i="12"/>
  <c r="J74" i="13"/>
  <c r="U25" i="14"/>
  <c r="Q182" i="8"/>
  <c r="H70" i="14"/>
  <c r="K203" i="17"/>
  <c r="I147" i="15"/>
  <c r="O88" i="9"/>
  <c r="K71" i="19"/>
  <c r="K70" i="20"/>
  <c r="P5" i="14"/>
  <c r="N187" i="8"/>
  <c r="I93" i="18"/>
  <c r="D129" i="13"/>
  <c r="J148" i="10"/>
  <c r="M183" i="16"/>
  <c r="C37" i="13"/>
  <c r="C72" i="22"/>
  <c r="A89" i="9"/>
  <c r="L56" i="14"/>
  <c r="Q10" i="16"/>
  <c r="T155" i="12"/>
  <c r="J119" i="21"/>
  <c r="W205" i="14"/>
  <c r="K54" i="9"/>
  <c r="I3" i="8"/>
  <c r="A180" i="16"/>
  <c r="K17" i="18"/>
  <c r="H31" i="12"/>
  <c r="D189" i="13"/>
  <c r="P136" i="18"/>
  <c r="H96" i="19"/>
  <c r="O170" i="12"/>
  <c r="O2" i="8"/>
  <c r="T167" i="15"/>
  <c r="J6" i="8"/>
  <c r="S90" i="15"/>
  <c r="P168" i="16"/>
  <c r="H161" i="17"/>
  <c r="L129" i="14"/>
  <c r="I128"/>
  <c r="Q168" i="10"/>
  <c r="O137" i="13"/>
  <c r="U96" i="14"/>
  <c r="S11" i="15"/>
  <c r="D174" i="17"/>
  <c r="F115" i="18"/>
  <c r="R87" i="21"/>
  <c r="A188" i="13"/>
  <c r="D59" i="15"/>
  <c r="C189" i="10"/>
  <c r="I26" i="16"/>
  <c r="S6" i="21"/>
  <c r="L125" i="17"/>
  <c r="G192" i="19"/>
  <c r="R7" i="22"/>
  <c r="H155" i="13"/>
  <c r="T176" i="8"/>
  <c r="K208"/>
  <c r="S116" i="18"/>
  <c r="P119" i="10"/>
  <c r="T167" i="20"/>
  <c r="D91" i="15"/>
  <c r="H192" i="20"/>
  <c r="G153" i="13"/>
  <c r="R175" i="8"/>
  <c r="S172" i="9"/>
  <c r="R40" i="8"/>
  <c r="O110" i="10"/>
  <c r="R173" i="13"/>
  <c r="T150" i="10"/>
  <c r="C75" i="14"/>
  <c r="B102" i="13"/>
  <c r="E68" i="8"/>
  <c r="G202" i="20"/>
  <c r="D187" i="10"/>
  <c r="L108" i="17"/>
  <c r="D137" i="19"/>
  <c r="T167" i="12"/>
  <c r="O18" i="10"/>
  <c r="N64" i="12"/>
  <c r="F73" i="20"/>
  <c r="P143" i="18"/>
  <c r="L156" i="10"/>
  <c r="K197" i="15"/>
  <c r="D151" i="10"/>
  <c r="K192" i="21"/>
  <c r="F200" i="16"/>
  <c r="H14" i="19"/>
  <c r="A37" i="18"/>
  <c r="S128" i="20"/>
  <c r="E126" i="16"/>
  <c r="I172" i="17"/>
  <c r="A69" i="15"/>
  <c r="T89" i="10"/>
  <c r="S195" i="16"/>
  <c r="K180" i="10"/>
  <c r="I205" i="15"/>
  <c r="J4" i="9"/>
  <c r="A37" i="13"/>
  <c r="W41" i="14"/>
  <c r="S64" i="8"/>
  <c r="A77" i="12"/>
  <c r="N50" i="8"/>
  <c r="D57" i="12"/>
  <c r="L33" i="10"/>
  <c r="S102" i="18"/>
  <c r="R77"/>
  <c r="T99" i="16"/>
  <c r="I46" i="10"/>
  <c r="K178" i="18"/>
  <c r="F141" i="21"/>
  <c r="A200" i="15"/>
  <c r="P158" i="21"/>
  <c r="I208" i="16"/>
  <c r="A110" i="19"/>
  <c r="C166" i="17"/>
  <c r="E168" i="15"/>
  <c r="I208" i="8"/>
  <c r="E119" i="16"/>
  <c r="G52" i="14"/>
  <c r="C188"/>
  <c r="G61" i="12"/>
  <c r="K141" i="10"/>
  <c r="A173" i="17"/>
  <c r="P99" i="12"/>
  <c r="I208" i="14"/>
  <c r="M45" i="21"/>
  <c r="R129" i="12"/>
  <c r="J155" i="9"/>
  <c r="C168" i="14"/>
  <c r="D7" i="12"/>
  <c r="N144" i="8"/>
  <c r="B206" i="18"/>
  <c r="P171" i="14"/>
  <c r="A87" i="13"/>
  <c r="B77" i="18"/>
  <c r="H55" i="15"/>
  <c r="A116" i="17"/>
  <c r="A133" i="10"/>
  <c r="T169" i="20"/>
  <c r="N3" i="14"/>
  <c r="O155" i="15"/>
  <c r="Q65" i="16"/>
  <c r="A199" i="9"/>
  <c r="N111" i="10"/>
  <c r="F31"/>
  <c r="Q208"/>
  <c r="A91" i="15"/>
  <c r="T66" i="10"/>
  <c r="J78" i="13"/>
  <c r="C190" i="19"/>
  <c r="F159" i="13"/>
  <c r="O63" i="12"/>
  <c r="A54" i="19"/>
  <c r="A105" i="12"/>
  <c r="F173" i="19"/>
  <c r="T126" i="15"/>
  <c r="K19" i="8"/>
  <c r="V181" i="14"/>
  <c r="E149" i="12"/>
  <c r="L83" i="13"/>
  <c r="O189" i="10"/>
  <c r="E100" i="20"/>
  <c r="E29" i="17"/>
  <c r="B88" i="13"/>
  <c r="U203" i="14"/>
  <c r="F14" i="13"/>
  <c r="L208" i="16"/>
  <c r="Q106" i="8"/>
  <c r="T163" i="17"/>
  <c r="E179" i="18"/>
  <c r="O15" i="8"/>
  <c r="F170" i="15"/>
  <c r="T125" i="18"/>
  <c r="F82" i="15"/>
  <c r="S149" i="21"/>
  <c r="D102" i="13"/>
  <c r="J171" i="9"/>
  <c r="G81" i="18"/>
  <c r="G139" i="14"/>
  <c r="C192" i="15"/>
  <c r="D194" i="16"/>
  <c r="K175" i="18"/>
  <c r="L2" i="16"/>
  <c r="J192" i="8"/>
  <c r="T208" i="15"/>
  <c r="D42" i="17"/>
  <c r="S128" i="18"/>
  <c r="S59" i="8"/>
  <c r="P160" i="12"/>
  <c r="F57" i="21"/>
  <c r="T75" i="16"/>
  <c r="K90" i="12"/>
  <c r="M35" i="10"/>
  <c r="C37" i="12"/>
  <c r="S19" i="13"/>
  <c r="D115" i="8"/>
  <c r="S90" i="10"/>
  <c r="I177" i="15"/>
  <c r="C135" i="13"/>
  <c r="J28" i="22"/>
  <c r="E150" i="16"/>
  <c r="T141" i="8"/>
  <c r="C53" i="19"/>
  <c r="J40" i="9"/>
  <c r="S184" i="16"/>
  <c r="I87" i="19"/>
  <c r="J2" i="17"/>
  <c r="J149" i="18"/>
  <c r="T155" i="8"/>
  <c r="A160" i="9"/>
  <c r="Q22" i="18"/>
  <c r="O201" i="16"/>
  <c r="C162" i="15"/>
  <c r="A136" i="18"/>
  <c r="K165" i="16"/>
  <c r="D22" i="17"/>
  <c r="J72" i="22"/>
  <c r="G206" i="17"/>
  <c r="K130" i="8"/>
  <c r="J158" i="10"/>
  <c r="T158" i="9"/>
  <c r="E85" i="16"/>
  <c r="P33" i="19"/>
  <c r="J121" i="15"/>
  <c r="C56" i="20"/>
  <c r="L26" i="8"/>
  <c r="K103" i="17"/>
  <c r="G151" i="10"/>
  <c r="A3" i="13"/>
  <c r="P32"/>
  <c r="J112" i="17"/>
  <c r="F185" i="16"/>
  <c r="Q27" i="22"/>
  <c r="K24" i="20"/>
  <c r="O75" i="16"/>
  <c r="M62" i="10"/>
  <c r="F90" i="18"/>
  <c r="F70" i="20"/>
  <c r="K120" i="18"/>
  <c r="E101" i="21"/>
  <c r="P77" i="10"/>
  <c r="M170" i="16"/>
  <c r="B176" i="13"/>
  <c r="I161" i="10"/>
  <c r="N131"/>
  <c r="D181" i="21"/>
  <c r="K156" i="8"/>
  <c r="A132" i="9"/>
  <c r="F100" i="12"/>
  <c r="N188" i="19"/>
  <c r="B200" i="13"/>
  <c r="O29" i="14"/>
  <c r="E147" i="10"/>
  <c r="T166" i="12"/>
  <c r="Q149" i="14"/>
  <c r="R120" i="8"/>
  <c r="R7" i="12"/>
  <c r="A193" i="16"/>
  <c r="T94" i="9"/>
  <c r="B100" i="17"/>
  <c r="S162" i="18"/>
  <c r="H208" i="20"/>
  <c r="S201"/>
  <c r="C35" i="16"/>
  <c r="M148" i="10"/>
  <c r="K209" i="20"/>
  <c r="R129" i="13"/>
  <c r="K190"/>
  <c r="T73" i="21"/>
  <c r="Q197" i="15"/>
  <c r="P43" i="18"/>
  <c r="K128" i="12"/>
  <c r="R6" i="16"/>
  <c r="T57" i="15"/>
  <c r="L127" i="8"/>
  <c r="N65" i="16"/>
  <c r="O93" i="13"/>
  <c r="M89" i="20"/>
  <c r="Q14"/>
  <c r="O194" i="14"/>
  <c r="I10" i="12"/>
  <c r="G23" i="17"/>
  <c r="C98" i="10"/>
  <c r="H138"/>
  <c r="H158" i="8"/>
  <c r="P3" i="20"/>
  <c r="A89"/>
  <c r="B190" i="16"/>
  <c r="S65" i="9"/>
  <c r="H149" i="16"/>
  <c r="M89" i="8"/>
  <c r="A152" i="10"/>
  <c r="B163"/>
  <c r="O187" i="14"/>
  <c r="F159" i="19"/>
  <c r="P7" i="22"/>
  <c r="M153" i="20"/>
  <c r="C86" i="15"/>
  <c r="O52"/>
  <c r="S107" i="9"/>
  <c r="H12" i="14"/>
  <c r="C130" i="17"/>
  <c r="R130" i="10"/>
  <c r="H93"/>
  <c r="A189" i="20"/>
  <c r="C31" i="12"/>
  <c r="J208" i="16"/>
  <c r="F119" i="12"/>
  <c r="J2"/>
  <c r="M112" i="21"/>
  <c r="D169" i="16"/>
  <c r="B137"/>
  <c r="S80" i="12"/>
  <c r="H109" i="16"/>
  <c r="I66"/>
  <c r="P149" i="9"/>
  <c r="L201" i="17"/>
  <c r="D105" i="20"/>
  <c r="O15" i="17"/>
  <c r="U6" i="14"/>
  <c r="D64" i="17"/>
  <c r="K129" i="12"/>
  <c r="R202" i="14"/>
  <c r="G56" i="9"/>
  <c r="O51" i="8"/>
  <c r="S161"/>
  <c r="N30" i="21"/>
  <c r="N104" i="16"/>
  <c r="Q205" i="12"/>
  <c r="L201" i="9"/>
  <c r="J202" i="18"/>
  <c r="N112" i="10"/>
  <c r="C18" i="9"/>
  <c r="E196" i="10"/>
  <c r="A40" i="13"/>
  <c r="I132" i="21"/>
  <c r="V158" i="14"/>
  <c r="S38" i="10"/>
  <c r="R113" i="13"/>
  <c r="O143"/>
  <c r="L83" i="17"/>
  <c r="P2" i="12"/>
  <c r="H113" i="13"/>
  <c r="P119" i="14"/>
  <c r="A62" i="17"/>
  <c r="L146" i="14"/>
  <c r="J80" i="9"/>
  <c r="I85" i="10"/>
  <c r="M203" i="17"/>
  <c r="Q78" i="10"/>
  <c r="C138" i="9"/>
  <c r="R95" i="17"/>
  <c r="Q32" i="10"/>
  <c r="G47" i="12"/>
  <c r="R17" i="14"/>
  <c r="K112" i="19"/>
  <c r="K200" i="18"/>
  <c r="K93" i="16"/>
  <c r="Q184" i="12"/>
  <c r="G102" i="22"/>
  <c r="S133" i="18"/>
  <c r="L121" i="17"/>
  <c r="S75" i="15"/>
  <c r="P33" i="21"/>
  <c r="N28" i="14"/>
  <c r="T74" i="21"/>
  <c r="I11" i="15"/>
  <c r="R185" i="20"/>
  <c r="S17" i="18"/>
  <c r="C43" i="20"/>
  <c r="G138" i="12"/>
  <c r="P75" i="18"/>
  <c r="A102" i="12"/>
  <c r="N177" i="18"/>
  <c r="G99" i="17"/>
  <c r="O192" i="10"/>
  <c r="B44"/>
  <c r="R73" i="8"/>
  <c r="K155" i="10"/>
  <c r="S199"/>
  <c r="A48" i="19"/>
  <c r="N177" i="10"/>
  <c r="I74" i="17"/>
  <c r="Q85" i="16"/>
  <c r="S64"/>
  <c r="C23" i="9"/>
  <c r="Q109" i="21"/>
  <c r="K101" i="8"/>
  <c r="L44" i="21"/>
  <c r="K112" i="13"/>
  <c r="D170" i="20"/>
  <c r="G193" i="18"/>
  <c r="P168" i="15"/>
  <c r="T43" i="9"/>
  <c r="P192" i="15"/>
  <c r="J192" i="18"/>
  <c r="J39" i="19"/>
  <c r="I140"/>
  <c r="L78" i="20"/>
  <c r="R78" i="14"/>
  <c r="H185" i="13"/>
  <c r="F105" i="17"/>
  <c r="I30" i="20"/>
  <c r="E20" i="9"/>
  <c r="E12"/>
  <c r="K162" i="12"/>
  <c r="G90" i="19"/>
  <c r="D2" i="16"/>
  <c r="T68" i="14"/>
  <c r="H30" i="9"/>
  <c r="T67" i="12"/>
  <c r="Q103" i="17"/>
  <c r="P90" i="21"/>
  <c r="Q75" i="16"/>
  <c r="O141" i="12"/>
  <c r="A77" i="20"/>
  <c r="S95"/>
  <c r="F188"/>
  <c r="O9" i="22"/>
  <c r="C66" i="18"/>
  <c r="I185" i="19"/>
  <c r="D11" i="14"/>
  <c r="Q26" i="20"/>
  <c r="D67" i="16"/>
  <c r="F88" i="10"/>
  <c r="K61" i="8"/>
  <c r="D207" i="18"/>
  <c r="I168" i="9"/>
  <c r="O131" i="17"/>
  <c r="J59" i="18"/>
  <c r="O31" i="17"/>
  <c r="O38" i="16"/>
  <c r="G66" i="10"/>
  <c r="T85" i="14"/>
  <c r="E35" i="17"/>
  <c r="F192" i="16"/>
  <c r="B37" i="9"/>
  <c r="K6" i="17"/>
  <c r="B90" i="16"/>
  <c r="A40" i="19"/>
  <c r="P154" i="17"/>
  <c r="O43" i="13"/>
  <c r="P163" i="20"/>
  <c r="F3" i="21"/>
  <c r="T156" i="12"/>
  <c r="M148" i="17"/>
  <c r="B33" i="18"/>
  <c r="S104" i="8"/>
  <c r="W183" i="14"/>
  <c r="I36" i="10"/>
  <c r="O101" i="16"/>
  <c r="M121" i="20"/>
  <c r="C124" i="15"/>
  <c r="J27"/>
  <c r="N130" i="13"/>
  <c r="N182" i="10"/>
  <c r="I51"/>
  <c r="G150" i="13"/>
  <c r="O104" i="12"/>
  <c r="L46" i="14"/>
  <c r="I160" i="15"/>
  <c r="R48" i="12"/>
  <c r="J117" i="8"/>
  <c r="L70"/>
  <c r="S97" i="9"/>
  <c r="C40"/>
  <c r="A152" i="20"/>
  <c r="J144" i="15"/>
  <c r="J41" i="17"/>
  <c r="M184" i="19"/>
  <c r="A75" i="20"/>
  <c r="I7" i="17"/>
  <c r="G180" i="13"/>
  <c r="B118" i="8"/>
  <c r="K68" i="15"/>
  <c r="T100" i="22"/>
  <c r="B146" i="15"/>
  <c r="J135" i="18"/>
  <c r="T131" i="8"/>
  <c r="I41" i="16"/>
  <c r="L172" i="18"/>
  <c r="T19" i="8"/>
  <c r="K163" i="17"/>
  <c r="E9" i="9"/>
  <c r="R135" i="16"/>
  <c r="O40" i="17"/>
  <c r="R170" i="14"/>
  <c r="C83" i="15"/>
  <c r="R178" i="9"/>
  <c r="H129" i="12"/>
  <c r="P138"/>
  <c r="J96" i="10"/>
  <c r="H141" i="14"/>
  <c r="L130" i="20"/>
  <c r="H126" i="13"/>
  <c r="G63" i="16"/>
  <c r="Q72" i="9"/>
  <c r="O54" i="16"/>
  <c r="B130" i="13"/>
  <c r="U56" i="14"/>
  <c r="A45" i="22"/>
  <c r="O73" i="21"/>
  <c r="M177" i="18"/>
  <c r="M180" i="12"/>
  <c r="L86" i="19"/>
  <c r="O131" i="9"/>
  <c r="O69" i="10"/>
  <c r="B167" i="13"/>
  <c r="G104" i="8"/>
  <c r="E97" i="20"/>
  <c r="Q45" i="17"/>
  <c r="F44"/>
  <c r="G92" i="16"/>
  <c r="O183" i="20"/>
  <c r="L99" i="15"/>
  <c r="F148" i="22"/>
  <c r="I127" i="14"/>
  <c r="C140" i="16"/>
  <c r="I143" i="10"/>
  <c r="Q191" i="14"/>
  <c r="D146"/>
  <c r="S15" i="19"/>
  <c r="U154" i="14"/>
  <c r="E91" i="10"/>
  <c r="S103" i="13"/>
  <c r="Q47" i="8"/>
  <c r="F111" i="15"/>
  <c r="R148" i="8"/>
  <c r="B179" i="17"/>
  <c r="N5" i="15"/>
  <c r="K79" i="18"/>
  <c r="P33" i="15"/>
  <c r="L130" i="19"/>
  <c r="Q5" i="21"/>
  <c r="N155"/>
  <c r="B25" i="15"/>
  <c r="D104" i="10"/>
  <c r="D31" i="18"/>
  <c r="B43"/>
  <c r="S148" i="14"/>
  <c r="B90" i="8"/>
  <c r="D206" i="17"/>
  <c r="H59"/>
  <c r="G83"/>
  <c r="T54" i="8"/>
  <c r="D125" i="15"/>
  <c r="T73" i="8"/>
  <c r="S61" i="20"/>
  <c r="J12" i="10"/>
  <c r="K153" i="18"/>
  <c r="N70" i="17"/>
  <c r="G132" i="15"/>
  <c r="K60" i="18"/>
  <c r="S28" i="14"/>
  <c r="R87" i="17"/>
  <c r="O163" i="19"/>
  <c r="M160" i="14"/>
  <c r="S5" i="15"/>
  <c r="F127" i="19"/>
  <c r="J170" i="9"/>
  <c r="S62" i="12"/>
  <c r="T152" i="20"/>
  <c r="F123" i="16"/>
  <c r="S206" i="18"/>
  <c r="F47" i="13"/>
  <c r="Q172" i="14"/>
  <c r="K151" i="8"/>
  <c r="N193" i="19"/>
  <c r="C142" i="17"/>
  <c r="R177" i="12"/>
  <c r="K13" i="16"/>
  <c r="T153" i="17"/>
  <c r="P37" i="10"/>
  <c r="M70" i="19"/>
  <c r="L41" i="15"/>
  <c r="E130" i="8"/>
  <c r="T190" i="10"/>
  <c r="L203" i="9"/>
  <c r="S46" i="12"/>
  <c r="I61" i="8"/>
  <c r="T92" i="15"/>
  <c r="C200" i="18"/>
  <c r="B180" i="16"/>
  <c r="I165" i="8"/>
  <c r="F108"/>
  <c r="P175" i="10"/>
  <c r="K155" i="14"/>
  <c r="P22" i="20"/>
  <c r="D45" i="9"/>
  <c r="I113" i="20"/>
  <c r="R98" i="15"/>
  <c r="J93"/>
  <c r="C57" i="12"/>
  <c r="B148" i="10"/>
  <c r="J209" i="8"/>
  <c r="T95" i="15"/>
  <c r="G83" i="14"/>
  <c r="N47" i="9"/>
  <c r="Q21" i="19"/>
  <c r="T98" i="18"/>
  <c r="Q54" i="12"/>
  <c r="R40" i="16"/>
  <c r="I128" i="20"/>
  <c r="A182"/>
  <c r="P205" i="18"/>
  <c r="A164" i="15"/>
  <c r="Q107" i="9"/>
  <c r="P139" i="10"/>
  <c r="M24" i="9"/>
  <c r="D182" i="15"/>
  <c r="C27" i="19"/>
  <c r="K174" i="13"/>
  <c r="C2" i="19"/>
  <c r="R36" i="16"/>
  <c r="A81"/>
  <c r="K68" i="12"/>
  <c r="H162" i="15"/>
  <c r="C32" i="13"/>
  <c r="Q63" i="14"/>
  <c r="R136" i="8"/>
  <c r="Q63" i="18"/>
  <c r="P196" i="12"/>
  <c r="K178" i="17"/>
  <c r="H98" i="19"/>
  <c r="B120" i="14"/>
  <c r="F27" i="16"/>
  <c r="F31" i="8"/>
  <c r="C12" i="21"/>
  <c r="G60" i="9"/>
  <c r="A202" i="13"/>
  <c r="F203" i="12"/>
  <c r="M88" i="8"/>
  <c r="M127" i="20"/>
  <c r="F169" i="18"/>
  <c r="R191" i="13"/>
  <c r="F174" i="10"/>
  <c r="O98" i="12"/>
  <c r="F139" i="15"/>
  <c r="G9" i="19"/>
  <c r="B89"/>
  <c r="K204" i="16"/>
  <c r="G95" i="14"/>
  <c r="D77" i="20"/>
  <c r="N196" i="10"/>
  <c r="B47" i="8"/>
  <c r="O202"/>
  <c r="S74" i="21"/>
  <c r="O203" i="8"/>
  <c r="O11" i="15"/>
  <c r="M145"/>
  <c r="Q143" i="9"/>
  <c r="R5" i="12"/>
  <c r="E146" i="15"/>
  <c r="L90"/>
  <c r="M82"/>
  <c r="B157" i="18"/>
  <c r="W92" i="14"/>
  <c r="T193" i="20"/>
  <c r="D175" i="18"/>
  <c r="F118" i="12"/>
  <c r="C106" i="9"/>
  <c r="K21" i="18"/>
  <c r="T97" i="14"/>
  <c r="G58" i="17"/>
  <c r="Q190" i="10"/>
  <c r="D162"/>
  <c r="K139" i="18"/>
  <c r="O24" i="19"/>
  <c r="V153" i="14"/>
  <c r="P125" i="18"/>
  <c r="A175" i="8"/>
  <c r="D95" i="19"/>
  <c r="B74" i="15"/>
  <c r="R94" i="16"/>
  <c r="N93" i="14"/>
  <c r="G11" i="8"/>
  <c r="T120"/>
  <c r="H85" i="12"/>
  <c r="G36" i="22"/>
  <c r="D77" i="12"/>
  <c r="Q158" i="10"/>
  <c r="W158" i="14"/>
  <c r="T42" i="18"/>
  <c r="T133" i="9"/>
  <c r="D110"/>
  <c r="U209" i="14"/>
  <c r="D14" i="9"/>
  <c r="R100" i="18"/>
  <c r="H78" i="14"/>
  <c r="Q66" i="15"/>
  <c r="T12"/>
  <c r="Q167"/>
  <c r="D128" i="9"/>
  <c r="L36"/>
  <c r="L125" i="21"/>
  <c r="S25" i="16"/>
  <c r="L154" i="17"/>
  <c r="R187"/>
  <c r="E55" i="16"/>
  <c r="P43" i="13"/>
  <c r="R153" i="14"/>
  <c r="F175" i="20"/>
  <c r="J92" i="17"/>
  <c r="D34" i="8"/>
  <c r="P147" i="15"/>
  <c r="S135" i="9"/>
  <c r="R138" i="14"/>
  <c r="S4" i="9"/>
  <c r="F185" i="15"/>
  <c r="N157"/>
  <c r="L58"/>
  <c r="I141" i="9"/>
  <c r="B68" i="15"/>
  <c r="T205" i="8"/>
  <c r="T91" i="10"/>
  <c r="A103" i="19"/>
  <c r="A23" i="15"/>
  <c r="M110" i="18"/>
  <c r="M60"/>
  <c r="B207" i="12"/>
  <c r="G46" i="16"/>
  <c r="L76" i="13"/>
  <c r="D58" i="21"/>
  <c r="Q101" i="9"/>
  <c r="E108" i="18"/>
  <c r="H180" i="12"/>
  <c r="Q132" i="19"/>
  <c r="P109" i="12"/>
  <c r="K173"/>
  <c r="E123" i="20"/>
  <c r="C107" i="17"/>
  <c r="D202" i="9"/>
  <c r="K118" i="8"/>
  <c r="Q115" i="9"/>
  <c r="D69" i="15"/>
  <c r="I181" i="13"/>
  <c r="M187" i="12"/>
  <c r="K146" i="16"/>
  <c r="F107" i="17"/>
  <c r="S171"/>
  <c r="K158" i="19"/>
  <c r="O27" i="18"/>
  <c r="T15" i="12"/>
  <c r="G165" i="13"/>
  <c r="F123"/>
  <c r="R168" i="9"/>
  <c r="P156"/>
  <c r="T6" i="17"/>
  <c r="Q173" i="8"/>
  <c r="G152" i="10"/>
  <c r="B161" i="17"/>
  <c r="B42" i="21"/>
  <c r="L180" i="17"/>
  <c r="K186" i="19"/>
  <c r="L144" i="13"/>
  <c r="A95" i="20"/>
  <c r="Q176" i="19"/>
  <c r="N36" i="9"/>
  <c r="C150" i="12"/>
  <c r="D87" i="10"/>
  <c r="R151" i="9"/>
  <c r="F162" i="13"/>
  <c r="K164"/>
  <c r="J123"/>
  <c r="H33" i="8"/>
  <c r="Q147" i="18"/>
  <c r="G64" i="13"/>
  <c r="A35"/>
  <c r="O79" i="15"/>
  <c r="F22" i="8"/>
  <c r="T60" i="12"/>
  <c r="R14" i="20"/>
  <c r="C69" i="9"/>
  <c r="P36" i="14"/>
  <c r="Q17" i="12"/>
  <c r="P77" i="19"/>
  <c r="A6" i="18"/>
  <c r="C204" i="16"/>
  <c r="A144" i="20"/>
  <c r="M43" i="9"/>
  <c r="N173" i="13"/>
  <c r="N170" i="15"/>
  <c r="C198" i="9"/>
  <c r="M129" i="19"/>
  <c r="G90" i="14"/>
  <c r="G90" i="12"/>
  <c r="R93" i="20"/>
  <c r="F150" i="10"/>
  <c r="H93" i="20"/>
  <c r="N9"/>
  <c r="M123" i="21"/>
  <c r="E104" i="19"/>
  <c r="D37" i="9"/>
  <c r="J167"/>
  <c r="Q178" i="22"/>
  <c r="F96" i="13"/>
  <c r="C157"/>
  <c r="A163" i="10"/>
  <c r="A161" i="8"/>
  <c r="Q135" i="15"/>
  <c r="E164" i="20"/>
  <c r="C36"/>
  <c r="L19" i="8"/>
  <c r="M56" i="20"/>
  <c r="J21" i="14"/>
  <c r="G129" i="13"/>
  <c r="N159" i="15"/>
  <c r="B180" i="17"/>
  <c r="C79" i="12"/>
  <c r="K51" i="15"/>
  <c r="O119"/>
  <c r="B153" i="13"/>
  <c r="K83" i="8"/>
  <c r="J73" i="12"/>
  <c r="A68" i="19"/>
  <c r="M98" i="14"/>
  <c r="N93" i="20"/>
  <c r="H200" i="13"/>
  <c r="Q67" i="9"/>
  <c r="S125" i="17"/>
  <c r="H191" i="16"/>
  <c r="C41" i="9"/>
  <c r="R42" i="13"/>
  <c r="C80" i="15"/>
  <c r="P154" i="10"/>
  <c r="A76" i="13"/>
  <c r="E96" i="8"/>
  <c r="B37" i="17"/>
  <c r="L63" i="13"/>
  <c r="A14" i="20"/>
  <c r="C92" i="17"/>
  <c r="H161" i="9"/>
  <c r="D141" i="10"/>
  <c r="D142" i="15"/>
  <c r="F32" i="8"/>
  <c r="C6" i="12"/>
  <c r="O59" i="13"/>
  <c r="B136" i="8"/>
  <c r="T52" i="10"/>
  <c r="F186"/>
  <c r="G19" i="20"/>
  <c r="H120" i="10"/>
  <c r="A2" i="13"/>
  <c r="I133"/>
  <c r="I93" i="20"/>
  <c r="Q141"/>
  <c r="I26" i="14"/>
  <c r="M21" i="20"/>
  <c r="H34" i="8"/>
  <c r="B42" i="19"/>
  <c r="L82" i="15"/>
  <c r="H151" i="17"/>
  <c r="P4" i="9"/>
  <c r="E151" i="16"/>
  <c r="A13" i="21"/>
  <c r="B21" i="9"/>
  <c r="P84" i="19"/>
  <c r="H61" i="8"/>
  <c r="S54" i="15"/>
  <c r="S18" i="10"/>
  <c r="M203"/>
  <c r="L78" i="8"/>
  <c r="P140" i="17"/>
  <c r="F100" i="22"/>
  <c r="T51" i="21"/>
  <c r="N6" i="9"/>
  <c r="P67" i="19"/>
  <c r="H3" i="14"/>
  <c r="L122" i="18"/>
  <c r="A24" i="20"/>
  <c r="O207" i="18"/>
  <c r="B31" i="21"/>
  <c r="Q19" i="22"/>
  <c r="H106" i="20"/>
  <c r="B8" i="9"/>
  <c r="T174" i="14"/>
  <c r="P193" i="17"/>
  <c r="D147" i="14"/>
  <c r="R51" i="15"/>
  <c r="A191" i="20"/>
  <c r="L102" i="19"/>
  <c r="N173"/>
  <c r="T181" i="9"/>
  <c r="O33" i="17"/>
  <c r="K173" i="15"/>
  <c r="I55" i="19"/>
  <c r="B205"/>
  <c r="B190" i="21"/>
  <c r="F183" i="10"/>
  <c r="S189" i="15"/>
  <c r="R126" i="14"/>
  <c r="O103" i="10"/>
  <c r="P162"/>
  <c r="J179" i="13"/>
  <c r="Q177" i="15"/>
  <c r="J156" i="16"/>
  <c r="P97" i="18"/>
  <c r="G80" i="8"/>
  <c r="B154" i="17"/>
  <c r="F137" i="8"/>
  <c r="F177"/>
  <c r="H27" i="10"/>
  <c r="H7" i="22"/>
  <c r="S7" i="20"/>
  <c r="C130" i="15"/>
  <c r="D48" i="14"/>
  <c r="S71" i="13"/>
  <c r="L207" i="17"/>
  <c r="V148" i="14"/>
  <c r="J181" i="15"/>
  <c r="F102" i="19"/>
  <c r="H149" i="20"/>
  <c r="P33"/>
  <c r="N203" i="10"/>
  <c r="F11" i="20"/>
  <c r="N25" i="17"/>
  <c r="A14" i="21"/>
  <c r="N147" i="8"/>
  <c r="P194" i="18"/>
  <c r="J103" i="14"/>
  <c r="P94" i="9"/>
  <c r="S204" i="17"/>
  <c r="B159" i="12"/>
  <c r="M114" i="10"/>
  <c r="C180" i="9"/>
  <c r="P59"/>
  <c r="S47"/>
  <c r="E105" i="21"/>
  <c r="E163" i="20"/>
  <c r="J36" i="22"/>
  <c r="L127" i="10"/>
  <c r="A23" i="20"/>
  <c r="N126" i="15"/>
  <c r="C101"/>
  <c r="T53" i="9"/>
  <c r="T147" i="16"/>
  <c r="B114" i="8"/>
  <c r="J77" i="18"/>
  <c r="R209" i="8"/>
  <c r="E154" i="12"/>
  <c r="E143" i="18"/>
  <c r="L115" i="17"/>
  <c r="L147" i="14"/>
  <c r="D71" i="16"/>
  <c r="R137" i="21"/>
  <c r="J171" i="13"/>
  <c r="E15" i="16"/>
  <c r="R46" i="22"/>
  <c r="E71" i="17"/>
  <c r="T3" i="12"/>
  <c r="S176" i="21"/>
  <c r="M134" i="13"/>
  <c r="B197" i="9"/>
  <c r="I165" i="19"/>
  <c r="C44" i="10"/>
  <c r="S135" i="18"/>
  <c r="F100" i="21"/>
  <c r="B140" i="20"/>
  <c r="L69" i="17"/>
  <c r="E127"/>
  <c r="A77" i="15"/>
  <c r="F55" i="19"/>
  <c r="H33" i="10"/>
  <c r="D63"/>
  <c r="H63" i="21"/>
  <c r="G117" i="16"/>
  <c r="K140" i="10"/>
  <c r="M120"/>
  <c r="I207"/>
  <c r="F183" i="15"/>
  <c r="H31" i="20"/>
  <c r="Q189" i="13"/>
  <c r="G65" i="10"/>
  <c r="S95"/>
  <c r="H137" i="9"/>
  <c r="N207" i="15"/>
  <c r="G166" i="9"/>
  <c r="L188" i="16"/>
  <c r="B144" i="19"/>
  <c r="F70" i="8"/>
  <c r="F18" i="10"/>
  <c r="A24" i="15"/>
  <c r="B103" i="19"/>
  <c r="M187" i="9"/>
  <c r="L119" i="8"/>
  <c r="I202" i="18"/>
  <c r="G169" i="15"/>
  <c r="N67" i="21"/>
  <c r="G144" i="8"/>
  <c r="D159" i="20"/>
  <c r="S3" i="12"/>
  <c r="J86" i="21"/>
  <c r="R15" i="15"/>
  <c r="Q124"/>
  <c r="I111" i="12"/>
  <c r="N115" i="19"/>
  <c r="L75" i="10"/>
  <c r="I73" i="15"/>
  <c r="M34" i="19"/>
  <c r="E37" i="16"/>
  <c r="H37" i="8"/>
  <c r="O147" i="13"/>
  <c r="L93" i="14"/>
  <c r="F157" i="17"/>
  <c r="H93" i="19"/>
  <c r="C68" i="15"/>
  <c r="A31" i="10"/>
  <c r="T194" i="8"/>
  <c r="B152" i="12"/>
  <c r="S62" i="16"/>
  <c r="E105" i="8"/>
  <c r="C100" i="10"/>
  <c r="B7" i="15"/>
  <c r="Q172" i="18"/>
  <c r="G13" i="15"/>
  <c r="B58" i="9"/>
  <c r="F173" i="16"/>
  <c r="S106" i="20"/>
  <c r="O28" i="9"/>
  <c r="T103" i="12"/>
  <c r="D114" i="17"/>
  <c r="L50" i="19"/>
  <c r="L154" i="9"/>
  <c r="D64" i="10"/>
  <c r="M184" i="15"/>
  <c r="B170" i="12"/>
  <c r="D107" i="14"/>
  <c r="H91" i="8"/>
  <c r="L82" i="14"/>
  <c r="R162" i="21"/>
  <c r="K30" i="19"/>
  <c r="J200" i="9"/>
  <c r="E150" i="8"/>
  <c r="A105" i="16"/>
  <c r="N35"/>
  <c r="R155" i="8"/>
  <c r="K68" i="20"/>
  <c r="O21" i="13"/>
  <c r="P82" i="8"/>
  <c r="R95" i="12"/>
  <c r="N16" i="16"/>
  <c r="F78" i="19"/>
  <c r="O152" i="8"/>
  <c r="B157" i="12"/>
  <c r="Q147" i="16"/>
  <c r="P111" i="12"/>
  <c r="E156" i="18"/>
  <c r="Q206" i="20"/>
  <c r="O59" i="10"/>
  <c r="J47" i="14"/>
  <c r="B171" i="9"/>
  <c r="M207" i="17"/>
  <c r="S95" i="18"/>
  <c r="R6" i="21"/>
  <c r="B2" i="18"/>
  <c r="B36"/>
  <c r="H181" i="12"/>
  <c r="O21" i="20"/>
  <c r="M91"/>
  <c r="J74" i="17"/>
  <c r="M74" i="20"/>
  <c r="J75" i="10"/>
  <c r="B59" i="14"/>
  <c r="S154"/>
  <c r="B29"/>
  <c r="N12" i="18"/>
  <c r="B27" i="13"/>
  <c r="N13" i="14"/>
  <c r="S203" i="8"/>
  <c r="P189" i="16"/>
  <c r="E24" i="18"/>
  <c r="C155" i="13"/>
  <c r="O108" i="14"/>
  <c r="J42" i="12"/>
  <c r="I164" i="8"/>
  <c r="C32" i="16"/>
  <c r="H31" i="19"/>
  <c r="G25" i="18"/>
  <c r="D166" i="19"/>
  <c r="C69" i="8"/>
  <c r="E205" i="9"/>
  <c r="R90" i="13"/>
  <c r="S49" i="16"/>
  <c r="J198" i="10"/>
  <c r="A196" i="18"/>
  <c r="I7" i="14"/>
  <c r="E172" i="12"/>
  <c r="C71" i="13"/>
  <c r="C61" i="9"/>
  <c r="B203" i="14"/>
  <c r="A74" i="9"/>
  <c r="N54" i="19"/>
  <c r="F138" i="20"/>
  <c r="R75" i="17"/>
  <c r="R143" i="13"/>
  <c r="N176" i="21"/>
  <c r="N99" i="9"/>
  <c r="G178" i="17"/>
  <c r="G88" i="9"/>
  <c r="L70" i="18"/>
  <c r="R95" i="14"/>
  <c r="B140" i="8"/>
  <c r="C15" i="16"/>
  <c r="C178" i="14"/>
  <c r="O167" i="16"/>
  <c r="J46" i="13"/>
  <c r="J195" i="20"/>
  <c r="P98" i="14"/>
  <c r="O152" i="17"/>
  <c r="P117" i="18"/>
  <c r="P129" i="15"/>
  <c r="F177" i="20"/>
  <c r="A4" i="18"/>
  <c r="G79" i="9"/>
  <c r="T78" i="13"/>
  <c r="A28" i="16"/>
  <c r="O175" i="19"/>
  <c r="R65" i="20"/>
  <c r="I10" i="9"/>
  <c r="C43" i="14"/>
  <c r="N123" i="8"/>
  <c r="K174" i="14"/>
  <c r="D80" i="18"/>
  <c r="M101"/>
  <c r="A77" i="10"/>
  <c r="B68"/>
  <c r="O68" i="14"/>
  <c r="N97"/>
  <c r="J137" i="18"/>
  <c r="O133" i="9"/>
  <c r="E112" i="15"/>
  <c r="E4" i="16"/>
  <c r="G132" i="17"/>
  <c r="R204"/>
  <c r="O2" i="22"/>
  <c r="Q10" i="18"/>
  <c r="A49" i="15"/>
  <c r="U116" i="14"/>
  <c r="K111" i="20"/>
  <c r="F24" i="12"/>
  <c r="A99" i="16"/>
  <c r="Q189" i="12"/>
  <c r="H204" i="10"/>
  <c r="M57" i="12"/>
  <c r="O85" i="16"/>
  <c r="S54" i="9"/>
  <c r="A14" i="15"/>
  <c r="K168" i="18"/>
  <c r="Q150" i="21"/>
  <c r="E96" i="17"/>
  <c r="G192" i="14"/>
  <c r="L160" i="17"/>
  <c r="O79" i="10"/>
  <c r="G99" i="8"/>
  <c r="H121" i="14"/>
  <c r="M4" i="17"/>
  <c r="C92" i="8"/>
  <c r="K161" i="16"/>
  <c r="J169"/>
  <c r="K89" i="19"/>
  <c r="Q22" i="13"/>
  <c r="C142" i="9"/>
  <c r="F72" i="15"/>
  <c r="N174" i="17"/>
  <c r="I29" i="9"/>
  <c r="N144" i="12"/>
  <c r="T189" i="14"/>
  <c r="L115"/>
  <c r="N13" i="15"/>
  <c r="E163" i="19"/>
  <c r="T45" i="13"/>
  <c r="D6" i="22"/>
  <c r="P170" i="14"/>
  <c r="H144" i="13"/>
  <c r="T195" i="19"/>
  <c r="D118" i="20"/>
  <c r="T191"/>
  <c r="F103" i="12"/>
  <c r="Q103" i="8"/>
  <c r="B119" i="12"/>
  <c r="Q97" i="15"/>
  <c r="M207" i="16"/>
  <c r="G171" i="12"/>
  <c r="D26"/>
  <c r="R80" i="15"/>
  <c r="K160" i="16"/>
  <c r="T99" i="9"/>
  <c r="O83" i="10"/>
  <c r="O133" i="8"/>
  <c r="A124" i="13"/>
  <c r="F130" i="19"/>
  <c r="H51" i="20"/>
  <c r="G60" i="16"/>
  <c r="B107" i="8"/>
  <c r="M117" i="16"/>
  <c r="D17"/>
  <c r="S44" i="10"/>
  <c r="C132" i="19"/>
  <c r="G47" i="9"/>
  <c r="R111" i="15"/>
  <c r="L99" i="8"/>
  <c r="L200" i="18"/>
  <c r="S9" i="15"/>
  <c r="I27" i="19"/>
  <c r="S43" i="16"/>
  <c r="F155"/>
  <c r="G175" i="8"/>
  <c r="C61" i="16"/>
  <c r="C17" i="18"/>
  <c r="J74" i="9"/>
  <c r="R163" i="15"/>
  <c r="G150" i="10"/>
  <c r="L31" i="13"/>
  <c r="I176" i="15"/>
  <c r="I109" i="13"/>
  <c r="J133" i="8"/>
  <c r="I109" i="9"/>
  <c r="O121" i="13"/>
  <c r="E165" i="17"/>
  <c r="B152" i="16"/>
  <c r="I154" i="17"/>
  <c r="O194" i="12"/>
  <c r="B104" i="15"/>
  <c r="A112" i="13"/>
  <c r="D185"/>
  <c r="O174" i="15"/>
  <c r="E44" i="18"/>
  <c r="E28" i="10"/>
  <c r="P197"/>
  <c r="I75" i="12"/>
  <c r="G199" i="9"/>
  <c r="H148" i="18"/>
  <c r="S3" i="20"/>
  <c r="H167" i="12"/>
  <c r="T172" i="10"/>
  <c r="E76" i="8"/>
  <c r="I94" i="21"/>
  <c r="N73" i="16"/>
  <c r="L29" i="20"/>
  <c r="Q43" i="17"/>
  <c r="Q141" i="13"/>
  <c r="N92" i="8"/>
  <c r="S195" i="17"/>
  <c r="K77" i="15"/>
  <c r="A190" i="16"/>
  <c r="C79" i="9"/>
  <c r="R36" i="10"/>
  <c r="R158" i="20"/>
  <c r="S17" i="12"/>
  <c r="A160"/>
  <c r="G8" i="16"/>
  <c r="F182" i="15"/>
  <c r="O2" i="13"/>
  <c r="N40" i="14"/>
  <c r="Q82" i="10"/>
  <c r="E75" i="9"/>
  <c r="N55" i="21"/>
  <c r="M188" i="14"/>
  <c r="L41" i="17"/>
  <c r="I203" i="20"/>
  <c r="L179" i="12"/>
  <c r="R196" i="21"/>
  <c r="E168" i="9"/>
  <c r="E76" i="16"/>
  <c r="P60" i="21"/>
  <c r="G104" i="15"/>
  <c r="I38" i="14"/>
  <c r="K36" i="8"/>
  <c r="R65" i="10"/>
  <c r="F56" i="21"/>
  <c r="D137" i="16"/>
  <c r="O151" i="15"/>
  <c r="C182" i="20"/>
  <c r="D149" i="15"/>
  <c r="O154" i="17"/>
  <c r="N36" i="10"/>
  <c r="T174" i="16"/>
  <c r="J194" i="10"/>
  <c r="B99" i="20"/>
  <c r="A175" i="15"/>
  <c r="F13" i="16"/>
  <c r="S204" i="15"/>
  <c r="B23" i="21"/>
  <c r="H180" i="9"/>
  <c r="W123" i="14"/>
  <c r="G195" i="17"/>
  <c r="H188" i="13"/>
  <c r="N119" i="16"/>
  <c r="T49" i="21"/>
  <c r="B111"/>
  <c r="N73" i="12"/>
  <c r="A108" i="19"/>
  <c r="C105" i="14"/>
  <c r="D2" i="10"/>
  <c r="L177" i="18"/>
  <c r="A100" i="21"/>
  <c r="L186" i="13"/>
  <c r="D121" i="16"/>
  <c r="T78"/>
  <c r="C74" i="18"/>
  <c r="L164"/>
  <c r="D184" i="19"/>
  <c r="K149"/>
  <c r="R5" i="18"/>
  <c r="F121"/>
  <c r="N142" i="13"/>
  <c r="F22" i="9"/>
  <c r="I82" i="14"/>
  <c r="I44" i="17"/>
  <c r="C152" i="12"/>
  <c r="S93" i="10"/>
  <c r="G170" i="15"/>
  <c r="D18" i="16"/>
  <c r="Q156" i="8"/>
  <c r="D22" i="16"/>
  <c r="A70"/>
  <c r="R202" i="8"/>
  <c r="G153" i="17"/>
  <c r="L30" i="16"/>
  <c r="F196" i="9"/>
  <c r="J25" i="14"/>
  <c r="M3" i="19"/>
  <c r="Q69" i="9"/>
  <c r="G113" i="14"/>
  <c r="D22" i="10"/>
  <c r="A102" i="8"/>
  <c r="L112" i="16"/>
  <c r="Q20" i="15"/>
  <c r="S12" i="8"/>
  <c r="B153" i="9"/>
  <c r="G142" i="15"/>
  <c r="K140"/>
  <c r="M199" i="17"/>
  <c r="E131" i="12"/>
  <c r="P28" i="19"/>
  <c r="G22" i="13"/>
  <c r="E54" i="9"/>
  <c r="J56" i="10"/>
  <c r="G36" i="13"/>
  <c r="E11" i="19"/>
  <c r="J156" i="13"/>
  <c r="L61" i="12"/>
  <c r="B103" i="9"/>
  <c r="F2" i="8"/>
  <c r="P42"/>
  <c r="H81" i="9"/>
  <c r="G148" i="10"/>
  <c r="Q167" i="16"/>
  <c r="C89" i="13"/>
  <c r="E20"/>
  <c r="G54" i="12"/>
  <c r="R4" i="21"/>
  <c r="K180" i="16"/>
  <c r="K81" i="15"/>
  <c r="D52" i="17"/>
  <c r="T114" i="14"/>
  <c r="P67" i="10"/>
  <c r="Q13" i="16"/>
  <c r="K12" i="17"/>
  <c r="A161" i="19"/>
  <c r="F82" i="22"/>
  <c r="L206" i="16"/>
  <c r="G151" i="19"/>
  <c r="L120" i="15"/>
  <c r="S40" i="19"/>
  <c r="F190" i="20"/>
  <c r="D84" i="21"/>
  <c r="I209" i="8"/>
  <c r="O40" i="18"/>
  <c r="G88" i="14"/>
  <c r="F204" i="20"/>
  <c r="S176" i="12"/>
  <c r="M141" i="20"/>
  <c r="M128"/>
  <c r="R45" i="8"/>
  <c r="S97" i="17"/>
  <c r="P123" i="16"/>
  <c r="P113" i="13"/>
  <c r="D160" i="9"/>
  <c r="M152" i="10"/>
  <c r="E69" i="19"/>
  <c r="T17" i="22"/>
  <c r="Q124" i="19"/>
  <c r="D13" i="22"/>
  <c r="J133" i="21"/>
  <c r="Q190"/>
  <c r="I153" i="20"/>
  <c r="L13" i="22"/>
  <c r="S88" i="19"/>
  <c r="K158" i="12"/>
  <c r="Q157" i="21"/>
  <c r="E33" i="15"/>
  <c r="P203" i="8"/>
  <c r="B78" i="18"/>
  <c r="M83" i="17"/>
  <c r="R110" i="16"/>
  <c r="P91" i="18"/>
  <c r="V116" i="14"/>
  <c r="C193" i="17"/>
  <c r="D171" i="12"/>
  <c r="L57" i="8"/>
  <c r="B74" i="20"/>
  <c r="M88" i="21"/>
  <c r="Q183" i="16"/>
  <c r="E131"/>
  <c r="D94" i="17"/>
  <c r="L137" i="15"/>
  <c r="D185" i="9"/>
  <c r="D146" i="16"/>
  <c r="F191" i="8"/>
  <c r="L85"/>
  <c r="E54" i="16"/>
  <c r="B176" i="12"/>
  <c r="U37" i="14"/>
  <c r="Q194" i="15"/>
  <c r="K132" i="19"/>
  <c r="Q148" i="13"/>
  <c r="T48" i="8"/>
  <c r="E32"/>
  <c r="S112" i="12"/>
  <c r="S144" i="14"/>
  <c r="O73" i="18"/>
  <c r="T121" i="9"/>
  <c r="P176"/>
  <c r="E39" i="21"/>
  <c r="G143" i="9"/>
  <c r="M121" i="18"/>
  <c r="A187" i="20"/>
  <c r="N165" i="18"/>
  <c r="H95" i="15"/>
  <c r="A50" i="12"/>
  <c r="W37" i="14"/>
  <c r="R46" i="17"/>
  <c r="P135" i="19"/>
  <c r="C80" i="22"/>
  <c r="C45" i="20"/>
  <c r="M13" i="18"/>
  <c r="J144" i="13"/>
  <c r="H136" i="12"/>
  <c r="R100" i="9"/>
  <c r="Q78" i="18"/>
  <c r="C38" i="21"/>
  <c r="S66" i="18"/>
  <c r="T94"/>
  <c r="B67"/>
  <c r="S8" i="22"/>
  <c r="G36" i="8"/>
  <c r="G168" i="20"/>
  <c r="P89" i="19"/>
  <c r="Q15" i="16"/>
  <c r="T76" i="10"/>
  <c r="G172" i="20"/>
  <c r="S180" i="18"/>
  <c r="K28" i="19"/>
  <c r="H25" i="20"/>
  <c r="B194" i="14"/>
  <c r="R160" i="10"/>
  <c r="M19" i="14"/>
  <c r="L76" i="18"/>
  <c r="T62" i="10"/>
  <c r="Q72" i="12"/>
  <c r="F109" i="16"/>
  <c r="F24" i="17"/>
  <c r="B108" i="16"/>
  <c r="K117" i="12"/>
  <c r="H103" i="19"/>
  <c r="K102"/>
  <c r="O29" i="12"/>
  <c r="I75" i="19"/>
  <c r="B107" i="10"/>
  <c r="P146" i="9"/>
  <c r="B187" i="15"/>
  <c r="T71" i="19"/>
  <c r="L168" i="16"/>
  <c r="C204" i="10"/>
  <c r="G76" i="16"/>
  <c r="B74" i="14"/>
  <c r="N76" i="16"/>
  <c r="R49" i="18"/>
  <c r="S30" i="22"/>
  <c r="Q68" i="10"/>
  <c r="O176" i="20"/>
  <c r="J187" i="15"/>
  <c r="L110" i="9"/>
  <c r="B98" i="8"/>
  <c r="M53"/>
  <c r="G194" i="19"/>
  <c r="R208" i="20"/>
  <c r="P60" i="17"/>
  <c r="P125" i="12"/>
  <c r="N200" i="13"/>
  <c r="A45" i="8"/>
  <c r="P186" i="13"/>
  <c r="U29" i="14"/>
  <c r="C164" i="16"/>
  <c r="T34" i="15"/>
  <c r="G180" i="10"/>
  <c r="H148" i="19"/>
  <c r="N23" i="13"/>
  <c r="O176" i="19"/>
  <c r="B124" i="17"/>
  <c r="Q123" i="15"/>
  <c r="T207"/>
  <c r="S158"/>
  <c r="A167" i="13"/>
  <c r="D137" i="12"/>
  <c r="M168" i="16"/>
  <c r="A197" i="12"/>
  <c r="L83" i="10"/>
  <c r="K92" i="16"/>
  <c r="I122" i="18"/>
  <c r="J82" i="15"/>
  <c r="K41" i="13"/>
  <c r="D41" i="10"/>
  <c r="Q181" i="13"/>
  <c r="G21" i="8"/>
  <c r="P115" i="10"/>
  <c r="D4" i="13"/>
  <c r="P168" i="17"/>
  <c r="J199" i="18"/>
  <c r="G38" i="9"/>
  <c r="H101" i="21"/>
  <c r="D138" i="8"/>
  <c r="J191" i="15"/>
  <c r="I191" i="12"/>
  <c r="T109" i="9"/>
  <c r="Q201" i="8"/>
  <c r="L111" i="12"/>
  <c r="V88" i="14"/>
  <c r="V46"/>
  <c r="G99" i="16"/>
  <c r="T195" i="17"/>
  <c r="G190" i="21"/>
  <c r="F83" i="10"/>
  <c r="Q42" i="19"/>
  <c r="Q76" i="20"/>
  <c r="A18" i="19"/>
  <c r="P85" i="9"/>
  <c r="J202" i="14"/>
  <c r="N5" i="10"/>
  <c r="F89" i="16"/>
  <c r="P195" i="9"/>
  <c r="F206" i="19"/>
  <c r="I134" i="8"/>
  <c r="K60" i="15"/>
  <c r="P122" i="12"/>
  <c r="H11" i="13"/>
  <c r="F181" i="9"/>
  <c r="L147" i="21"/>
  <c r="G167" i="8"/>
  <c r="G181" i="14"/>
  <c r="E136" i="13"/>
  <c r="J139" i="10"/>
  <c r="I47" i="17"/>
  <c r="F80" i="13"/>
  <c r="P53" i="19"/>
  <c r="N90" i="13"/>
  <c r="D92" i="14"/>
  <c r="J41" i="8"/>
  <c r="B111" i="20"/>
  <c r="S72" i="15"/>
  <c r="M182" i="10"/>
  <c r="F41" i="19"/>
  <c r="O153" i="15"/>
  <c r="H33" i="13"/>
  <c r="N61" i="9"/>
  <c r="T192" i="8"/>
  <c r="L15" i="19"/>
  <c r="C77" i="15"/>
  <c r="H93" i="9"/>
  <c r="D99" i="17"/>
  <c r="D21"/>
  <c r="E49" i="10"/>
  <c r="N53"/>
  <c r="B154" i="19"/>
  <c r="R83" i="14"/>
  <c r="G99" i="10"/>
  <c r="F80" i="8"/>
  <c r="W67" i="14"/>
  <c r="S135" i="17"/>
  <c r="O174" i="13"/>
  <c r="D40" i="21"/>
  <c r="S84" i="8"/>
  <c r="B89" i="20"/>
  <c r="H22" i="8"/>
  <c r="M119" i="15"/>
  <c r="P28" i="9"/>
  <c r="J154" i="8"/>
  <c r="K53" i="13"/>
  <c r="J60" i="22"/>
  <c r="E21" i="10"/>
  <c r="T103" i="14"/>
  <c r="T86" i="21"/>
  <c r="S41" i="15"/>
  <c r="F147" i="8"/>
  <c r="E196" i="18"/>
  <c r="F12" i="13"/>
  <c r="G175" i="19"/>
  <c r="G205" i="10"/>
  <c r="Q135" i="14"/>
  <c r="H11" i="9"/>
  <c r="P185"/>
  <c r="T17" i="18"/>
  <c r="S76" i="19"/>
  <c r="K18" i="13"/>
  <c r="J191" i="9"/>
  <c r="M146" i="10"/>
  <c r="M183" i="14"/>
  <c r="G184" i="10"/>
  <c r="F6" i="19"/>
  <c r="W62" i="14"/>
  <c r="H47" i="10"/>
  <c r="O95" i="12"/>
  <c r="O186" i="16"/>
  <c r="T161" i="12"/>
  <c r="H112" i="14"/>
  <c r="J159" i="16"/>
  <c r="T41" i="9"/>
  <c r="K171" i="14"/>
  <c r="L136" i="12"/>
  <c r="O92" i="21"/>
  <c r="M71" i="19"/>
  <c r="H106" i="12"/>
  <c r="C181" i="18"/>
  <c r="C2" i="17"/>
  <c r="D130" i="10"/>
  <c r="E132" i="21"/>
  <c r="E34" i="18"/>
  <c r="O38" i="13"/>
  <c r="F69" i="18"/>
  <c r="K196" i="9"/>
  <c r="C136"/>
  <c r="I122" i="8"/>
  <c r="R45" i="19"/>
  <c r="R183" i="17"/>
  <c r="F58" i="19"/>
  <c r="T129" i="15"/>
  <c r="N88" i="12"/>
  <c r="I9" i="20"/>
  <c r="C136" i="17"/>
  <c r="J175" i="12"/>
  <c r="E202" i="16"/>
  <c r="E207" i="10"/>
  <c r="I97" i="14"/>
  <c r="O33" i="10"/>
  <c r="R108" i="8"/>
  <c r="I66"/>
  <c r="O194" i="15"/>
  <c r="D197" i="21"/>
  <c r="V165" i="14"/>
  <c r="T23" i="19"/>
  <c r="E6" i="21"/>
  <c r="M195" i="15"/>
  <c r="M195" i="16"/>
  <c r="D152" i="19"/>
  <c r="I28" i="9"/>
  <c r="A157" i="18"/>
  <c r="C13" i="16"/>
  <c r="O47" i="17"/>
  <c r="E2" i="18"/>
  <c r="G3" i="10"/>
  <c r="J30" i="17"/>
  <c r="B33" i="20"/>
  <c r="M17" i="19"/>
  <c r="T49" i="16"/>
  <c r="F16" i="15"/>
  <c r="J82" i="17"/>
  <c r="K131"/>
  <c r="H176" i="10"/>
  <c r="W58" i="14"/>
  <c r="B133" i="15"/>
  <c r="Q93" i="19"/>
  <c r="E106"/>
  <c r="O5" i="13"/>
  <c r="R125" i="14"/>
  <c r="C41" i="18"/>
  <c r="G71" i="9"/>
  <c r="I75" i="18"/>
  <c r="C58" i="9"/>
  <c r="U94" i="14"/>
  <c r="Q108" i="18"/>
  <c r="G11" i="22"/>
  <c r="C91" i="21"/>
  <c r="O30" i="9"/>
  <c r="O102" i="14"/>
  <c r="R157" i="19"/>
  <c r="M196"/>
  <c r="A92" i="17"/>
  <c r="O59" i="19"/>
  <c r="T55" i="20"/>
  <c r="G38" i="8"/>
  <c r="N125" i="17"/>
  <c r="J65" i="8"/>
  <c r="C185" i="9"/>
  <c r="F187" i="12"/>
  <c r="R22" i="18"/>
  <c r="B208" i="10"/>
  <c r="A203" i="20"/>
  <c r="G193" i="12"/>
  <c r="E202" i="19"/>
  <c r="W51" i="14"/>
  <c r="Q128" i="18"/>
  <c r="H156" i="9"/>
  <c r="E131" i="13"/>
  <c r="M158" i="10"/>
  <c r="F166" i="20"/>
  <c r="N197" i="8"/>
  <c r="D54" i="13"/>
  <c r="Q120" i="16"/>
  <c r="P187"/>
  <c r="C48" i="15"/>
  <c r="P81" i="22"/>
  <c r="J40" i="12"/>
  <c r="P128" i="16"/>
  <c r="R88" i="8"/>
  <c r="A147" i="15"/>
  <c r="B129" i="16"/>
  <c r="O198" i="10"/>
  <c r="R129" i="9"/>
  <c r="L155" i="15"/>
  <c r="F188" i="17"/>
  <c r="V79" i="14"/>
  <c r="P78" i="19"/>
  <c r="C20" i="12"/>
  <c r="K122" i="13"/>
  <c r="S139" i="20"/>
  <c r="R62" i="14"/>
  <c r="G108" i="15"/>
  <c r="C42" i="18"/>
  <c r="R103" i="8"/>
  <c r="T113" i="9"/>
  <c r="Q74" i="12"/>
  <c r="F114" i="10"/>
  <c r="A136" i="8"/>
  <c r="R8" i="16"/>
  <c r="L135" i="10"/>
  <c r="A206" i="12"/>
  <c r="N173" i="10"/>
  <c r="H161"/>
  <c r="T79" i="13"/>
  <c r="K2" i="21"/>
  <c r="K164" i="20"/>
  <c r="A98" i="18"/>
  <c r="N136" i="12"/>
  <c r="H197" i="8"/>
  <c r="K9" i="19"/>
  <c r="J109" i="8"/>
  <c r="H101" i="13"/>
  <c r="G83" i="18"/>
  <c r="L81" i="19"/>
  <c r="T122"/>
  <c r="D60" i="13"/>
  <c r="G179" i="18"/>
  <c r="F2"/>
  <c r="I127" i="13"/>
  <c r="K145" i="8"/>
  <c r="L130" i="18"/>
  <c r="M110" i="12"/>
  <c r="A39" i="16"/>
  <c r="K75" i="8"/>
  <c r="Q95" i="15"/>
  <c r="U119" i="14"/>
  <c r="T65" i="13"/>
  <c r="S157" i="8"/>
  <c r="F130"/>
  <c r="D181" i="19"/>
  <c r="D196" i="12"/>
  <c r="Q15" i="10"/>
  <c r="J85" i="9"/>
  <c r="T13" i="22"/>
  <c r="G209" i="18"/>
  <c r="R76" i="17"/>
  <c r="N10" i="16"/>
  <c r="H3" i="18"/>
  <c r="E105" i="22"/>
  <c r="G136" i="17"/>
  <c r="T150"/>
  <c r="R108"/>
  <c r="H33" i="12"/>
  <c r="J136"/>
  <c r="T29" i="18"/>
  <c r="K164" i="21"/>
  <c r="N159" i="20"/>
  <c r="L5" i="16"/>
  <c r="T193" i="9"/>
  <c r="L202" i="20"/>
  <c r="R137" i="14"/>
  <c r="T34" i="22"/>
  <c r="B83" i="20"/>
  <c r="R4" i="12"/>
  <c r="F138" i="8"/>
  <c r="S67" i="10"/>
  <c r="I105" i="17"/>
  <c r="G169" i="10"/>
  <c r="H204" i="20"/>
  <c r="T125" i="10"/>
  <c r="N145" i="15"/>
  <c r="A138" i="10"/>
  <c r="L148" i="20"/>
  <c r="B100" i="12"/>
  <c r="C120" i="19"/>
  <c r="B171" i="21"/>
  <c r="R116" i="9"/>
  <c r="P159" i="13"/>
  <c r="O120" i="12"/>
  <c r="A61" i="15"/>
  <c r="M169" i="17"/>
  <c r="T175"/>
  <c r="E196" i="20"/>
  <c r="N10" i="8"/>
  <c r="K176" i="18"/>
  <c r="J92" i="20"/>
  <c r="E20" i="10"/>
  <c r="M91" i="17"/>
  <c r="H173" i="9"/>
  <c r="N107" i="12"/>
  <c r="R184" i="17"/>
  <c r="H103" i="18"/>
  <c r="G46" i="15"/>
  <c r="J137"/>
  <c r="R116" i="14"/>
  <c r="K189" i="17"/>
  <c r="Q125"/>
  <c r="G173" i="10"/>
  <c r="F136" i="18"/>
  <c r="F76" i="13"/>
  <c r="B38" i="16"/>
  <c r="D123" i="10"/>
  <c r="D13" i="12"/>
  <c r="R183" i="13"/>
  <c r="B50" i="8"/>
  <c r="P59"/>
  <c r="O77" i="15"/>
  <c r="H19" i="22"/>
  <c r="T16" i="12"/>
  <c r="M156" i="9"/>
  <c r="A152" i="15"/>
  <c r="S47" i="16"/>
  <c r="J128" i="10"/>
  <c r="O102" i="16"/>
  <c r="M96" i="12"/>
  <c r="R15" i="22"/>
  <c r="P40" i="13"/>
  <c r="F112" i="20"/>
  <c r="J114" i="12"/>
  <c r="M74" i="14"/>
  <c r="P133" i="10"/>
  <c r="I168" i="16"/>
  <c r="J122" i="15"/>
  <c r="P206" i="12"/>
  <c r="A157" i="15"/>
  <c r="R8" i="8"/>
  <c r="R205" i="12"/>
  <c r="R30" i="22"/>
  <c r="L188" i="9"/>
  <c r="C60" i="8"/>
  <c r="O34" i="17"/>
  <c r="M56" i="21"/>
  <c r="Q180" i="9"/>
  <c r="Q112" i="22"/>
  <c r="F192" i="13"/>
  <c r="M83"/>
  <c r="O56" i="16"/>
  <c r="P204" i="9"/>
  <c r="D107" i="12"/>
  <c r="L94" i="9"/>
  <c r="C34" i="17"/>
  <c r="L187" i="8"/>
  <c r="H165" i="17"/>
  <c r="N183" i="16"/>
  <c r="D107" i="20"/>
  <c r="R69" i="21"/>
  <c r="R20" i="9"/>
  <c r="B14" i="20"/>
  <c r="K126" i="17"/>
  <c r="I118" i="18"/>
  <c r="E77" i="15"/>
  <c r="T20" i="12"/>
  <c r="A127" i="15"/>
  <c r="J47" i="10"/>
  <c r="B39"/>
  <c r="Q110" i="12"/>
  <c r="P52" i="17"/>
  <c r="S190" i="15"/>
  <c r="O187" i="10"/>
  <c r="P163" i="13"/>
  <c r="P209" i="21"/>
  <c r="D90" i="12"/>
  <c r="G162" i="16"/>
  <c r="M22" i="22"/>
  <c r="M4" i="16"/>
  <c r="D84" i="17"/>
  <c r="M168" i="9"/>
  <c r="L169" i="12"/>
  <c r="L61" i="14"/>
  <c r="N90" i="12"/>
  <c r="R110" i="20"/>
  <c r="G209"/>
  <c r="S51" i="13"/>
  <c r="M173" i="19"/>
  <c r="I188" i="18"/>
  <c r="A178" i="8"/>
  <c r="V13" i="14"/>
  <c r="L191" i="19"/>
  <c r="S126" i="14"/>
  <c r="O71" i="15"/>
  <c r="F132" i="16"/>
  <c r="E102" i="18"/>
  <c r="H156" i="10"/>
  <c r="E24" i="15"/>
  <c r="K162" i="21"/>
  <c r="K65" i="10"/>
  <c r="D121"/>
  <c r="J146" i="9"/>
  <c r="J196" i="17"/>
  <c r="D10" i="15"/>
  <c r="K135" i="18"/>
  <c r="O151" i="9"/>
  <c r="B196" i="10"/>
  <c r="C176" i="15"/>
  <c r="A97" i="17"/>
  <c r="L136" i="13"/>
  <c r="O20" i="15"/>
  <c r="H113" i="9"/>
  <c r="I137" i="14"/>
  <c r="L15" i="15"/>
  <c r="H28" i="19"/>
  <c r="T81" i="17"/>
  <c r="S140" i="20"/>
  <c r="P175" i="13"/>
  <c r="L40" i="21"/>
  <c r="N172" i="10"/>
  <c r="E146" i="13"/>
  <c r="F172" i="18"/>
  <c r="S178"/>
  <c r="D129" i="17"/>
  <c r="G129" i="16"/>
  <c r="B148" i="20"/>
  <c r="C69" i="19"/>
  <c r="D92" i="17"/>
  <c r="A113" i="15"/>
  <c r="S85" i="18"/>
  <c r="R101" i="10"/>
  <c r="O14" i="8"/>
  <c r="E110" i="17"/>
  <c r="I16" i="20"/>
  <c r="E144" i="10"/>
  <c r="N104" i="12"/>
  <c r="K33" i="14"/>
  <c r="I122" i="15"/>
  <c r="I110" i="17"/>
  <c r="S86" i="13"/>
  <c r="K55" i="17"/>
  <c r="E173" i="18"/>
  <c r="O203" i="20"/>
  <c r="C95" i="19"/>
  <c r="J61" i="16"/>
  <c r="L178" i="14"/>
  <c r="D198" i="13"/>
  <c r="K8" i="21"/>
  <c r="F128" i="15"/>
  <c r="R56"/>
  <c r="A122" i="16"/>
  <c r="C77" i="19"/>
  <c r="O172" i="9"/>
  <c r="N65" i="18"/>
  <c r="I166" i="12"/>
  <c r="F87" i="16"/>
  <c r="T118" i="17"/>
  <c r="G164" i="14"/>
  <c r="H84" i="20"/>
  <c r="L107" i="19"/>
  <c r="B107" i="9"/>
  <c r="F17" i="21"/>
  <c r="G30" i="12"/>
  <c r="T16" i="8"/>
  <c r="S135" i="22"/>
  <c r="G205" i="19"/>
  <c r="E200" i="16"/>
  <c r="M38" i="10"/>
  <c r="J28" i="14"/>
  <c r="P98" i="10"/>
  <c r="S131" i="20"/>
  <c r="S141" i="17"/>
  <c r="O83" i="20"/>
  <c r="J99" i="15"/>
  <c r="N150" i="12"/>
  <c r="L85" i="19"/>
  <c r="D188"/>
  <c r="A59" i="15"/>
  <c r="E185" i="16"/>
  <c r="Q10" i="8"/>
  <c r="D140" i="17"/>
  <c r="T13" i="18"/>
  <c r="J209" i="14"/>
  <c r="T111" i="12"/>
  <c r="T4" i="17"/>
  <c r="N130" i="10"/>
  <c r="J46" i="16"/>
  <c r="S60" i="14"/>
  <c r="K20" i="17"/>
  <c r="D5" i="8"/>
  <c r="D4" i="10"/>
  <c r="P65" i="20"/>
  <c r="L135" i="9"/>
  <c r="S65" i="12"/>
  <c r="G108" i="13"/>
  <c r="I91" i="10"/>
  <c r="D170"/>
  <c r="B195" i="19"/>
  <c r="N62" i="18"/>
  <c r="R124" i="19"/>
  <c r="F195"/>
  <c r="O166" i="18"/>
  <c r="C111" i="8"/>
  <c r="I187" i="20"/>
  <c r="C206" i="9"/>
  <c r="R138" i="20"/>
  <c r="C43" i="13"/>
  <c r="Q95" i="18"/>
  <c r="N88" i="17"/>
  <c r="R179"/>
  <c r="N155" i="12"/>
  <c r="P38" i="10"/>
  <c r="H23" i="12"/>
  <c r="K12" i="8"/>
  <c r="E110" i="10"/>
  <c r="H109" i="22"/>
  <c r="S63" i="15"/>
  <c r="P27" i="16"/>
  <c r="I12"/>
  <c r="H208" i="15"/>
  <c r="A181"/>
  <c r="L20" i="17"/>
  <c r="P18" i="14"/>
  <c r="M140" i="12"/>
  <c r="I197" i="15"/>
  <c r="G62" i="17"/>
  <c r="K73" i="15"/>
  <c r="L20"/>
  <c r="C111" i="9"/>
  <c r="G51" i="16"/>
  <c r="N42" i="21"/>
  <c r="O196" i="14"/>
  <c r="N130" i="19"/>
  <c r="E196"/>
  <c r="P13" i="20"/>
  <c r="C95" i="17"/>
  <c r="K39"/>
  <c r="S85" i="13"/>
  <c r="V94" i="14"/>
  <c r="J68" i="16"/>
  <c r="F43" i="8"/>
  <c r="A23"/>
  <c r="G58" i="9"/>
  <c r="F37" i="19"/>
  <c r="M25" i="17"/>
  <c r="P64" i="16"/>
  <c r="T14" i="18"/>
  <c r="S120" i="13"/>
  <c r="M45" i="8"/>
  <c r="I33"/>
  <c r="I137" i="15"/>
  <c r="B174" i="16"/>
  <c r="R70" i="13"/>
  <c r="Q205"/>
  <c r="B192" i="12"/>
  <c r="G30" i="18"/>
  <c r="F48" i="9"/>
  <c r="B141" i="12"/>
  <c r="B25" i="17"/>
  <c r="P19" i="22"/>
  <c r="Q95" i="16"/>
  <c r="M141" i="17"/>
  <c r="G58" i="18"/>
  <c r="O68" i="20"/>
  <c r="R58" i="22"/>
  <c r="E167" i="19"/>
  <c r="P62" i="18"/>
  <c r="E115" i="9"/>
  <c r="H132" i="18"/>
  <c r="P24" i="12"/>
  <c r="A49" i="19"/>
  <c r="H172"/>
  <c r="Q144" i="15"/>
  <c r="A32" i="8"/>
  <c r="R116" i="12"/>
  <c r="S138" i="21"/>
  <c r="T115" i="17"/>
  <c r="H203" i="13"/>
  <c r="L14" i="8"/>
  <c r="C50" i="15"/>
  <c r="R83" i="17"/>
  <c r="G202" i="16"/>
  <c r="J111" i="12"/>
  <c r="P183" i="17"/>
  <c r="J29" i="15"/>
  <c r="S42" i="14"/>
  <c r="D135" i="17"/>
  <c r="M26" i="18"/>
  <c r="T72" i="19"/>
  <c r="T18" i="17"/>
  <c r="N162" i="19"/>
  <c r="L102" i="9"/>
  <c r="B185" i="14"/>
  <c r="S166"/>
  <c r="C133" i="16"/>
  <c r="R4" i="9"/>
  <c r="I134" i="19"/>
  <c r="Q194" i="14"/>
  <c r="J121" i="17"/>
  <c r="W208" i="14"/>
  <c r="J37" i="12"/>
  <c r="J89" i="16"/>
  <c r="G142" i="19"/>
  <c r="P100" i="15"/>
  <c r="N209" i="8"/>
  <c r="Q201" i="16"/>
  <c r="A127" i="12"/>
  <c r="D194" i="17"/>
  <c r="O23" i="12"/>
  <c r="R167" i="17"/>
  <c r="F164" i="16"/>
  <c r="K125" i="19"/>
  <c r="S80" i="18"/>
  <c r="Q15"/>
  <c r="G3" i="17"/>
  <c r="B78" i="20"/>
  <c r="H118" i="17"/>
  <c r="P136" i="9"/>
  <c r="L101" i="12"/>
  <c r="A180"/>
  <c r="J60" i="10"/>
  <c r="P177" i="15"/>
  <c r="K44" i="20"/>
  <c r="T183" i="19"/>
  <c r="O157" i="17"/>
  <c r="T198" i="12"/>
  <c r="P91" i="9"/>
  <c r="L41" i="12"/>
  <c r="M101" i="21"/>
  <c r="N194" i="14"/>
  <c r="G182" i="15"/>
  <c r="F144" i="8"/>
  <c r="T7" i="17"/>
  <c r="E141" i="13"/>
  <c r="E107" i="18"/>
  <c r="F144" i="15"/>
  <c r="K197" i="16"/>
  <c r="H126" i="9"/>
  <c r="R75" i="14"/>
  <c r="M151" i="8"/>
  <c r="L80" i="15"/>
  <c r="I206" i="9"/>
  <c r="N29" i="21"/>
  <c r="N128" i="8"/>
  <c r="F56"/>
  <c r="P79" i="14"/>
  <c r="K20" i="8"/>
  <c r="C197" i="10"/>
  <c r="H33" i="22"/>
  <c r="M104" i="12"/>
  <c r="H14" i="13"/>
  <c r="E98" i="21"/>
  <c r="F167" i="17"/>
  <c r="R91" i="18"/>
  <c r="G137" i="8"/>
  <c r="G205" i="12"/>
  <c r="R56" i="20"/>
  <c r="N85" i="22"/>
  <c r="F63" i="10"/>
  <c r="Q80" i="13"/>
  <c r="H52" i="15"/>
  <c r="O28" i="16"/>
  <c r="T5" i="10"/>
  <c r="H82" i="19"/>
  <c r="D74" i="13"/>
  <c r="H148"/>
  <c r="K122" i="15"/>
  <c r="C117" i="17"/>
  <c r="I135"/>
  <c r="D75" i="19"/>
  <c r="B98" i="17"/>
  <c r="I25" i="19"/>
  <c r="G21" i="13"/>
  <c r="K144" i="15"/>
  <c r="A22" i="8"/>
  <c r="M108" i="18"/>
  <c r="B125" i="9"/>
  <c r="R72" i="13"/>
  <c r="B165" i="14"/>
  <c r="H179" i="17"/>
  <c r="D159" i="10"/>
  <c r="B64" i="13"/>
  <c r="G82" i="20"/>
  <c r="B191" i="16"/>
  <c r="F3" i="15"/>
  <c r="N97" i="20"/>
  <c r="J55" i="16"/>
  <c r="E171" i="20"/>
  <c r="O104"/>
  <c r="B58" i="8"/>
  <c r="I21" i="19"/>
  <c r="H135" i="13"/>
  <c r="B48" i="15"/>
  <c r="B49" i="17"/>
  <c r="E207" i="19"/>
  <c r="K143" i="16"/>
  <c r="D93" i="12"/>
  <c r="D105" i="10"/>
  <c r="P11" i="16"/>
  <c r="S153"/>
  <c r="O102" i="10"/>
  <c r="H27" i="21"/>
  <c r="O72" i="17"/>
  <c r="L120"/>
  <c r="P43" i="14"/>
  <c r="A42" i="13"/>
  <c r="D195" i="9"/>
  <c r="A67" i="10"/>
  <c r="M89" i="12"/>
  <c r="Q207" i="19"/>
  <c r="S5" i="17"/>
  <c r="O27" i="21"/>
  <c r="I108"/>
  <c r="B49" i="16"/>
  <c r="D94" i="12"/>
  <c r="S149" i="10"/>
  <c r="P92" i="18"/>
  <c r="T104"/>
  <c r="O52" i="12"/>
  <c r="G9" i="22"/>
  <c r="K169" i="21"/>
  <c r="F27"/>
  <c r="S112" i="8"/>
  <c r="E28" i="18"/>
  <c r="G116" i="10"/>
  <c r="L206" i="15"/>
  <c r="P178" i="8"/>
  <c r="J124" i="18"/>
  <c r="P96"/>
  <c r="C92" i="10"/>
  <c r="N120" i="18"/>
  <c r="K22" i="14"/>
  <c r="P185"/>
  <c r="N91" i="17"/>
  <c r="E29" i="8"/>
  <c r="N185" i="13"/>
  <c r="P48" i="9"/>
  <c r="R146" i="17"/>
  <c r="A148" i="10"/>
  <c r="G157" i="15"/>
  <c r="P74" i="16"/>
  <c r="O28" i="15"/>
  <c r="M14" i="21"/>
  <c r="I176"/>
  <c r="H46" i="22"/>
  <c r="C53" i="21"/>
  <c r="Q182" i="19"/>
  <c r="B44" i="21"/>
  <c r="E47"/>
  <c r="N34"/>
  <c r="N13" i="17"/>
  <c r="E54"/>
  <c r="J116" i="15"/>
  <c r="Q42" i="17"/>
  <c r="H41" i="20"/>
  <c r="T173" i="17"/>
  <c r="S92" i="12"/>
  <c r="O86" i="14"/>
  <c r="B193"/>
  <c r="K133"/>
  <c r="T124" i="17"/>
  <c r="F24" i="16"/>
  <c r="O127" i="13"/>
  <c r="O179" i="10"/>
  <c r="Q53" i="14"/>
  <c r="M15" i="9"/>
  <c r="P70" i="21"/>
  <c r="Q38" i="22"/>
  <c r="A18" i="9"/>
  <c r="K164" i="17"/>
  <c r="H101" i="20"/>
  <c r="L65" i="18"/>
  <c r="Q4" i="16"/>
  <c r="A186" i="17"/>
  <c r="R197" i="21"/>
  <c r="C6" i="8"/>
  <c r="E103" i="17"/>
  <c r="A24" i="21"/>
  <c r="D95" i="13"/>
  <c r="G109" i="18"/>
  <c r="D30" i="22"/>
  <c r="J153" i="10"/>
  <c r="S81" i="20"/>
  <c r="K83" i="13"/>
  <c r="Q160" i="14"/>
  <c r="M42" i="8"/>
  <c r="D33" i="14"/>
  <c r="L66" i="19"/>
  <c r="N12"/>
  <c r="C141" i="12"/>
  <c r="R79" i="18"/>
  <c r="J107"/>
  <c r="K58" i="16"/>
  <c r="S178" i="8"/>
  <c r="L77" i="21"/>
  <c r="H32" i="19"/>
  <c r="I200" i="16"/>
  <c r="I164" i="15"/>
  <c r="K45" i="9"/>
  <c r="N83"/>
  <c r="M73" i="17"/>
  <c r="S188" i="10"/>
  <c r="K160" i="19"/>
  <c r="O205" i="21"/>
  <c r="N157" i="14"/>
  <c r="B127" i="10"/>
  <c r="J143"/>
  <c r="Q92" i="12"/>
  <c r="J165" i="9"/>
  <c r="S147" i="10"/>
  <c r="D207" i="17"/>
  <c r="C199" i="15"/>
  <c r="B65" i="19"/>
  <c r="I117" i="21"/>
  <c r="K29" i="20"/>
  <c r="H202"/>
  <c r="M15" i="12"/>
  <c r="J30" i="8"/>
  <c r="G19" i="13"/>
  <c r="A200" i="18"/>
  <c r="I52" i="10"/>
  <c r="K21"/>
  <c r="K82"/>
  <c r="G149" i="18"/>
  <c r="J83" i="21"/>
  <c r="N111" i="8"/>
  <c r="D61" i="9"/>
  <c r="F41" i="16"/>
  <c r="T79" i="15"/>
  <c r="E4" i="10"/>
  <c r="B82" i="18"/>
  <c r="K149" i="14"/>
  <c r="S19" i="19"/>
  <c r="K37" i="10"/>
  <c r="P54" i="8"/>
  <c r="L92" i="9"/>
  <c r="T74" i="17"/>
  <c r="L53" i="12"/>
  <c r="H70" i="13"/>
  <c r="P166" i="8"/>
  <c r="K153" i="17"/>
  <c r="K128" i="14"/>
  <c r="L199" i="19"/>
  <c r="B108" i="18"/>
  <c r="O91" i="8"/>
  <c r="I198" i="17"/>
  <c r="S190" i="14"/>
  <c r="A204" i="9"/>
  <c r="O117"/>
  <c r="M98" i="8"/>
  <c r="T175" i="16"/>
  <c r="L68"/>
  <c r="L200" i="13"/>
  <c r="R161"/>
  <c r="P80" i="8"/>
  <c r="K118" i="17"/>
  <c r="E52" i="15"/>
  <c r="I184" i="14"/>
  <c r="D80" i="10"/>
  <c r="R92" i="8"/>
  <c r="O41" i="18"/>
  <c r="S67" i="14"/>
  <c r="M177" i="9"/>
  <c r="P93" i="16"/>
  <c r="I116" i="10"/>
  <c r="N79" i="9"/>
  <c r="J194" i="16"/>
  <c r="L196" i="8"/>
  <c r="F21"/>
  <c r="N120" i="17"/>
  <c r="T48" i="16"/>
  <c r="L103" i="9"/>
  <c r="B157" i="13"/>
  <c r="O195" i="20"/>
  <c r="G114" i="21"/>
  <c r="K179" i="18"/>
  <c r="R181" i="21"/>
  <c r="Q119" i="9"/>
  <c r="L137" i="18"/>
  <c r="G78" i="12"/>
  <c r="R52" i="20"/>
  <c r="H64" i="17"/>
  <c r="R14" i="13"/>
  <c r="D47" i="10"/>
  <c r="L111" i="13"/>
  <c r="K31"/>
  <c r="T135" i="18"/>
  <c r="T63" i="15"/>
  <c r="L158" i="19"/>
  <c r="G123" i="17"/>
  <c r="M160" i="20"/>
  <c r="R196" i="8"/>
  <c r="P161" i="9"/>
  <c r="N90" i="14"/>
  <c r="C206" i="15"/>
  <c r="E158"/>
  <c r="N54" i="13"/>
  <c r="K96" i="18"/>
  <c r="S39" i="10"/>
  <c r="F12" i="19"/>
  <c r="R181" i="13"/>
  <c r="C179"/>
  <c r="H138" i="15"/>
  <c r="K28" i="9"/>
  <c r="M99" i="12"/>
  <c r="O179" i="20"/>
  <c r="K129" i="15"/>
  <c r="P153" i="9"/>
  <c r="I73" i="13"/>
  <c r="E151" i="10"/>
  <c r="C82" i="14"/>
  <c r="D149" i="18"/>
  <c r="K59" i="8"/>
  <c r="I57" i="18"/>
  <c r="P116" i="8"/>
  <c r="C112" i="14"/>
  <c r="T152" i="10"/>
  <c r="F24" i="19"/>
  <c r="N6" i="12"/>
  <c r="L87" i="9"/>
  <c r="F150"/>
  <c r="G141" i="10"/>
  <c r="B16" i="9"/>
  <c r="D166" i="14"/>
  <c r="D111" i="13"/>
  <c r="C161" i="17"/>
  <c r="N50" i="16"/>
  <c r="A55" i="19"/>
  <c r="P34" i="20"/>
  <c r="D120"/>
  <c r="I72" i="15"/>
  <c r="C134" i="19"/>
  <c r="F53" i="20"/>
  <c r="J28"/>
  <c r="T171"/>
  <c r="J139" i="18"/>
  <c r="I108" i="13"/>
  <c r="A18" i="12"/>
  <c r="G80" i="14"/>
  <c r="B3" i="16"/>
  <c r="A48" i="13"/>
  <c r="P81" i="21"/>
  <c r="M36" i="18"/>
  <c r="C203" i="15"/>
  <c r="N142" i="17"/>
  <c r="G178" i="18"/>
  <c r="D44" i="19"/>
  <c r="P76"/>
  <c r="B124" i="18"/>
  <c r="S55" i="12"/>
  <c r="A25" i="17"/>
  <c r="P37" i="20"/>
  <c r="B21" i="19"/>
  <c r="F149" i="12"/>
  <c r="S71" i="8"/>
  <c r="B203" i="13"/>
  <c r="C37" i="19"/>
  <c r="C35" i="9"/>
  <c r="S126" i="16"/>
  <c r="G115" i="15"/>
  <c r="M52" i="10"/>
  <c r="T163" i="12"/>
  <c r="R154" i="13"/>
  <c r="F5" i="9"/>
  <c r="R188" i="18"/>
  <c r="N89" i="19"/>
  <c r="H184" i="14"/>
  <c r="M64" i="8"/>
  <c r="I170" i="16"/>
  <c r="R170" i="18"/>
  <c r="L148" i="9"/>
  <c r="T8" i="16"/>
  <c r="T38"/>
  <c r="B76" i="17"/>
  <c r="K8" i="9"/>
  <c r="F101" i="10"/>
  <c r="P157" i="12"/>
  <c r="H191" i="8"/>
  <c r="R155" i="12"/>
  <c r="N81" i="9"/>
  <c r="O27" i="17"/>
  <c r="D75" i="15"/>
  <c r="B76" i="10"/>
  <c r="P126" i="17"/>
  <c r="W184" i="14"/>
  <c r="A56" i="20"/>
  <c r="Q11" i="13"/>
  <c r="D170" i="17"/>
  <c r="S189" i="8"/>
  <c r="I42" i="19"/>
  <c r="G116" i="20"/>
  <c r="O61" i="16"/>
  <c r="R62"/>
  <c r="L205" i="18"/>
  <c r="L190" i="10"/>
  <c r="Q14" i="16"/>
  <c r="G39" i="10"/>
  <c r="A149" i="21"/>
  <c r="I107" i="19"/>
  <c r="D146" i="12"/>
  <c r="I30" i="9"/>
  <c r="Q177" i="10"/>
  <c r="K43" i="9"/>
  <c r="O80" i="10"/>
  <c r="N155" i="13"/>
  <c r="I75" i="8"/>
  <c r="K193" i="14"/>
  <c r="S111" i="10"/>
  <c r="D126" i="15"/>
  <c r="U189" i="14"/>
  <c r="S10" i="19"/>
  <c r="J99" i="16"/>
  <c r="F206" i="12"/>
  <c r="M191" i="17"/>
  <c r="M92" i="9"/>
  <c r="P136" i="15"/>
  <c r="K104"/>
  <c r="I134" i="18"/>
  <c r="S25" i="22"/>
  <c r="C205" i="8"/>
  <c r="F111" i="17"/>
  <c r="R154" i="16"/>
  <c r="C117" i="15"/>
  <c r="B11" i="8"/>
  <c r="N181" i="20"/>
  <c r="Q81" i="12"/>
  <c r="D151" i="16"/>
  <c r="D29" i="14"/>
  <c r="N92" i="22"/>
  <c r="H73" i="16"/>
  <c r="M55" i="20"/>
  <c r="F33" i="12"/>
  <c r="S165" i="19"/>
  <c r="B119" i="8"/>
  <c r="M47" i="17"/>
  <c r="D69" i="19"/>
  <c r="P147" i="8"/>
  <c r="R72" i="19"/>
  <c r="J201" i="13"/>
  <c r="G133" i="17"/>
  <c r="Q195" i="15"/>
  <c r="O83" i="19"/>
  <c r="M197" i="8"/>
  <c r="I144" i="13"/>
  <c r="H137" i="18"/>
  <c r="A99" i="13"/>
  <c r="E173"/>
  <c r="N197" i="12"/>
  <c r="T103" i="21"/>
  <c r="D120" i="15"/>
  <c r="M170"/>
  <c r="P115" i="16"/>
  <c r="K74" i="14"/>
  <c r="C101"/>
  <c r="K93"/>
  <c r="H98" i="15"/>
  <c r="P32" i="14"/>
  <c r="T179" i="10"/>
  <c r="K166" i="17"/>
  <c r="N10" i="15"/>
  <c r="P16" i="17"/>
  <c r="R25" i="13"/>
  <c r="S86" i="14"/>
  <c r="E96" i="15"/>
  <c r="J4" i="21"/>
  <c r="A181" i="8"/>
  <c r="F31" i="12"/>
  <c r="S138" i="10"/>
  <c r="Q91" i="21"/>
  <c r="G186" i="14"/>
  <c r="J130" i="8"/>
  <c r="I122" i="19"/>
  <c r="T110" i="14"/>
  <c r="R123" i="16"/>
  <c r="K17" i="13"/>
  <c r="M149" i="16"/>
  <c r="A191" i="8"/>
  <c r="L75" i="13"/>
  <c r="M88" i="17"/>
  <c r="D53" i="20"/>
  <c r="S31" i="14"/>
  <c r="J45" i="17"/>
  <c r="G89" i="15"/>
  <c r="S31" i="13"/>
  <c r="H124" i="15"/>
  <c r="E141" i="19"/>
  <c r="K175" i="12"/>
  <c r="O51" i="16"/>
  <c r="N46" i="14"/>
  <c r="S206" i="20"/>
  <c r="J192" i="17"/>
  <c r="V120" i="14"/>
  <c r="J25" i="13"/>
  <c r="D55" i="10"/>
  <c r="M43" i="21"/>
  <c r="N9" i="17"/>
  <c r="G116" i="14"/>
  <c r="E85" i="19"/>
  <c r="P140" i="12"/>
  <c r="C27" i="17"/>
  <c r="C12" i="22"/>
  <c r="T16" i="17"/>
  <c r="P96"/>
  <c r="O72" i="13"/>
  <c r="N163" i="19"/>
  <c r="F203" i="10"/>
  <c r="T124" i="15"/>
  <c r="O198" i="13"/>
  <c r="K34"/>
  <c r="M150"/>
  <c r="L23" i="20"/>
  <c r="K76" i="13"/>
  <c r="R90" i="9"/>
  <c r="A169" i="13"/>
  <c r="G144" i="14"/>
  <c r="B160" i="21"/>
  <c r="K64" i="22"/>
  <c r="C96" i="17"/>
  <c r="F168"/>
  <c r="S110" i="21"/>
  <c r="K201" i="15"/>
  <c r="E84" i="20"/>
  <c r="A168" i="12"/>
  <c r="H41" i="8"/>
  <c r="B134" i="18"/>
  <c r="W166" i="14"/>
  <c r="D45" i="19"/>
  <c r="C173" i="14"/>
  <c r="K109" i="12"/>
  <c r="D92" i="13"/>
  <c r="E164" i="8"/>
  <c r="N49" i="13"/>
  <c r="H119"/>
  <c r="G177" i="8"/>
  <c r="M156" i="12"/>
  <c r="U128" i="14"/>
  <c r="H54" i="18"/>
  <c r="B93" i="16"/>
  <c r="Q24" i="20"/>
  <c r="H152" i="8"/>
  <c r="C197" i="19"/>
  <c r="G140" i="14"/>
  <c r="F203" i="9"/>
  <c r="Q3"/>
  <c r="C111" i="13"/>
  <c r="P104" i="18"/>
  <c r="T163" i="14"/>
  <c r="L36" i="20"/>
  <c r="C47" i="13"/>
  <c r="Q178" i="18"/>
  <c r="F130" i="9"/>
  <c r="T137" i="17"/>
  <c r="B139" i="14"/>
  <c r="G77"/>
  <c r="C81" i="22"/>
  <c r="C160" i="14"/>
  <c r="H140"/>
  <c r="M67" i="9"/>
  <c r="O108" i="15"/>
  <c r="O145" i="17"/>
  <c r="F115" i="13"/>
  <c r="A137" i="18"/>
  <c r="H103" i="16"/>
  <c r="E117" i="8"/>
  <c r="O155" i="16"/>
  <c r="P26" i="9"/>
  <c r="I130" i="8"/>
  <c r="E156"/>
  <c r="L55" i="18"/>
  <c r="N84" i="14"/>
  <c r="M164" i="16"/>
  <c r="Q63" i="8"/>
  <c r="K138" i="19"/>
  <c r="K181" i="18"/>
  <c r="B168" i="8"/>
  <c r="T90"/>
  <c r="T87"/>
  <c r="A65" i="20"/>
  <c r="P64" i="9"/>
  <c r="B9" i="10"/>
  <c r="R190" i="13"/>
  <c r="S149" i="20"/>
  <c r="P106" i="19"/>
  <c r="I79" i="16"/>
  <c r="I145" i="9"/>
  <c r="O136"/>
  <c r="E94" i="20"/>
  <c r="Q91" i="10"/>
  <c r="M169" i="12"/>
  <c r="A53" i="8"/>
  <c r="S2" i="19"/>
  <c r="A37" i="9"/>
  <c r="W201" i="14"/>
  <c r="D12" i="21"/>
  <c r="F69" i="10"/>
  <c r="C153" i="13"/>
  <c r="D61" i="21"/>
  <c r="R14" i="10"/>
  <c r="Q206" i="14"/>
  <c r="G107" i="9"/>
  <c r="E111" i="19"/>
  <c r="I61"/>
  <c r="T10" i="21"/>
  <c r="O111" i="12"/>
  <c r="M63" i="15"/>
  <c r="N23" i="12"/>
  <c r="B193" i="9"/>
  <c r="C50" i="13"/>
  <c r="S74" i="15"/>
  <c r="C152" i="8"/>
  <c r="S72" i="18"/>
  <c r="J184" i="14"/>
  <c r="J122" i="10"/>
  <c r="A204" i="13"/>
  <c r="M199" i="16"/>
  <c r="D100" i="10"/>
  <c r="P119" i="9"/>
  <c r="H35" i="17"/>
  <c r="Q205" i="10"/>
  <c r="T51" i="8"/>
  <c r="K112" i="15"/>
  <c r="G124" i="8"/>
  <c r="N144" i="15"/>
  <c r="N112" i="20"/>
  <c r="O179" i="12"/>
  <c r="J34"/>
  <c r="K198" i="15"/>
  <c r="A131" i="19"/>
  <c r="P23" i="17"/>
  <c r="P126" i="21"/>
  <c r="R133" i="13"/>
  <c r="I100" i="20"/>
  <c r="D69" i="21"/>
  <c r="D85" i="10"/>
  <c r="Q200" i="21"/>
  <c r="C69" i="17"/>
  <c r="C67" i="21"/>
  <c r="K152" i="18"/>
  <c r="J80" i="17"/>
  <c r="P11" i="19"/>
  <c r="G54" i="9"/>
  <c r="D200" i="10"/>
  <c r="P172" i="14"/>
  <c r="T142" i="8"/>
  <c r="R54" i="19"/>
  <c r="K149" i="9"/>
  <c r="F49" i="18"/>
  <c r="T178" i="12"/>
  <c r="B104" i="10"/>
  <c r="A160" i="8"/>
  <c r="S55" i="19"/>
  <c r="N4" i="13"/>
  <c r="E21"/>
  <c r="G182" i="10"/>
  <c r="H182" i="14"/>
  <c r="B143" i="9"/>
  <c r="Q38" i="18"/>
  <c r="G139" i="20"/>
  <c r="D3" i="15"/>
  <c r="N17" i="10"/>
  <c r="E103" i="13"/>
  <c r="A139" i="16"/>
  <c r="J40" i="18"/>
  <c r="E49" i="17"/>
  <c r="N22" i="14"/>
  <c r="J111" i="8"/>
  <c r="K170" i="18"/>
  <c r="S77" i="20"/>
  <c r="E137"/>
  <c r="I91" i="16"/>
  <c r="P193" i="13"/>
  <c r="L143" i="10"/>
  <c r="R106" i="21"/>
  <c r="O117" i="16"/>
  <c r="T145"/>
  <c r="E21" i="12"/>
  <c r="H202" i="10"/>
  <c r="G72" i="18"/>
  <c r="G184" i="13"/>
  <c r="J171" i="20"/>
  <c r="N199" i="13"/>
  <c r="M81" i="14"/>
  <c r="Q119" i="8"/>
  <c r="F122" i="16"/>
  <c r="S198" i="10"/>
  <c r="L36" i="19"/>
  <c r="B20" i="15"/>
  <c r="K155"/>
  <c r="E9" i="8"/>
  <c r="L90" i="9"/>
  <c r="L158" i="20"/>
  <c r="P33" i="18"/>
  <c r="B53" i="20"/>
  <c r="C182" i="8"/>
  <c r="H64" i="20"/>
  <c r="T127" i="16"/>
  <c r="Q58" i="12"/>
  <c r="T68" i="8"/>
  <c r="H53" i="19"/>
  <c r="B16" i="17"/>
  <c r="L89" i="19"/>
  <c r="Q9" i="20"/>
  <c r="C118" i="12"/>
  <c r="Q103" i="13"/>
  <c r="M186" i="18"/>
  <c r="L11"/>
  <c r="Q25" i="15"/>
  <c r="S53" i="14"/>
  <c r="K188" i="17"/>
  <c r="D10" i="8"/>
  <c r="P70" i="9"/>
  <c r="Q60" i="12"/>
  <c r="C62" i="10"/>
  <c r="M80" i="16"/>
  <c r="A107"/>
  <c r="M120" i="12"/>
  <c r="M174" i="17"/>
  <c r="N45" i="12"/>
  <c r="N39" i="15"/>
  <c r="L32" i="16"/>
  <c r="E155" i="9"/>
  <c r="B169" i="14"/>
  <c r="O87" i="17"/>
  <c r="E109" i="16"/>
  <c r="Q207"/>
  <c r="H208" i="12"/>
  <c r="H177" i="14"/>
  <c r="O65" i="18"/>
  <c r="C109" i="9"/>
  <c r="P96" i="13"/>
  <c r="M137" i="21"/>
  <c r="M12" i="8"/>
  <c r="K9" i="13"/>
  <c r="L207" i="8"/>
  <c r="M105" i="21"/>
  <c r="H191" i="14"/>
  <c r="R53" i="18"/>
  <c r="F116" i="8"/>
  <c r="T64" i="19"/>
  <c r="O145" i="16"/>
  <c r="H110" i="10"/>
  <c r="Q40" i="9"/>
  <c r="E56" i="10"/>
  <c r="P53" i="12"/>
  <c r="P10"/>
  <c r="S45" i="9"/>
  <c r="F111" i="16"/>
  <c r="N96" i="9"/>
  <c r="F5" i="17"/>
  <c r="D106" i="10"/>
  <c r="B64" i="21"/>
  <c r="S162" i="13"/>
  <c r="H23"/>
  <c r="J150" i="19"/>
  <c r="M12" i="17"/>
  <c r="Q118" i="15"/>
  <c r="A183"/>
  <c r="J35" i="18"/>
  <c r="G44" i="14"/>
  <c r="P8" i="22"/>
  <c r="S155" i="19"/>
  <c r="K15" i="10"/>
  <c r="S135" i="13"/>
  <c r="S62" i="20"/>
  <c r="R51" i="17"/>
  <c r="O14" i="16"/>
  <c r="H98" i="12"/>
  <c r="H6" i="10"/>
  <c r="F47" i="12"/>
  <c r="T73" i="10"/>
  <c r="P53" i="16"/>
  <c r="D154" i="17"/>
  <c r="C32" i="10"/>
  <c r="R64" i="8"/>
  <c r="G110" i="15"/>
  <c r="C26" i="22"/>
  <c r="T56" i="15"/>
  <c r="J111" i="17"/>
  <c r="E125" i="16"/>
  <c r="Q26" i="15"/>
  <c r="C174" i="12"/>
  <c r="D50" i="8"/>
  <c r="J55" i="9"/>
  <c r="A155" i="12"/>
  <c r="R174" i="20"/>
  <c r="K171" i="18"/>
  <c r="D98" i="19"/>
  <c r="M51" i="20"/>
  <c r="D76" i="8"/>
  <c r="R67" i="14"/>
  <c r="L164" i="20"/>
  <c r="K181" i="13"/>
  <c r="B42" i="16"/>
  <c r="A8" i="15"/>
  <c r="A92" i="21"/>
  <c r="M192" i="16"/>
  <c r="F167" i="12"/>
  <c r="F66"/>
  <c r="C158" i="14"/>
  <c r="K193" i="13"/>
  <c r="Q111" i="20"/>
  <c r="G68" i="15"/>
  <c r="N3" i="18"/>
  <c r="J200" i="10"/>
  <c r="M93" i="16"/>
  <c r="K29" i="17"/>
  <c r="T37" i="18"/>
  <c r="E46" i="20"/>
  <c r="E42"/>
  <c r="A132" i="8"/>
  <c r="M101" i="17"/>
  <c r="M189" i="19"/>
  <c r="L39"/>
  <c r="B198" i="13"/>
  <c r="Q98" i="19"/>
  <c r="P137" i="17"/>
  <c r="I147" i="9"/>
  <c r="C182" i="17"/>
  <c r="E187" i="8"/>
  <c r="L155" i="17"/>
  <c r="L143" i="8"/>
  <c r="L103" i="15"/>
  <c r="N85" i="16"/>
  <c r="B87" i="17"/>
  <c r="H111"/>
  <c r="N38" i="20"/>
  <c r="Q12" i="13"/>
  <c r="G193" i="20"/>
  <c r="T52" i="12"/>
  <c r="H19" i="15"/>
  <c r="J3" i="14"/>
  <c r="S62" i="15"/>
  <c r="K135" i="10"/>
  <c r="E147" i="16"/>
  <c r="T155" i="19"/>
  <c r="F37" i="15"/>
  <c r="N45" i="20"/>
  <c r="K171" i="10"/>
  <c r="H119" i="16"/>
  <c r="N14" i="14"/>
  <c r="E192" i="18"/>
  <c r="J7"/>
  <c r="K157" i="21"/>
  <c r="P158" i="19"/>
  <c r="D121" i="20"/>
  <c r="M165" i="9"/>
  <c r="N31" i="19"/>
  <c r="Q61" i="17"/>
  <c r="F142"/>
  <c r="B124" i="20"/>
  <c r="M52" i="18"/>
  <c r="U90" i="14"/>
  <c r="Q109" i="13"/>
  <c r="N54" i="21"/>
  <c r="C46" i="14"/>
  <c r="H70" i="10"/>
  <c r="I54" i="13"/>
  <c r="T194" i="21"/>
  <c r="E66" i="16"/>
  <c r="H112" i="17"/>
  <c r="G147" i="13"/>
  <c r="F132" i="17"/>
  <c r="S90" i="14"/>
  <c r="B152" i="19"/>
  <c r="S96" i="20"/>
  <c r="M59" i="12"/>
  <c r="D140" i="14"/>
  <c r="J113" i="13"/>
  <c r="D154" i="10"/>
  <c r="C64" i="15"/>
  <c r="N192" i="18"/>
  <c r="C92" i="15"/>
  <c r="O49" i="13"/>
  <c r="Q123" i="10"/>
  <c r="C201" i="13"/>
  <c r="Q192" i="9"/>
  <c r="I107" i="20"/>
  <c r="O78" i="19"/>
  <c r="S139" i="18"/>
  <c r="D23" i="8"/>
  <c r="C188" i="19"/>
  <c r="T62" i="14"/>
  <c r="Q54" i="16"/>
  <c r="M66" i="18"/>
  <c r="P142"/>
  <c r="O45" i="8"/>
  <c r="B81" i="17"/>
  <c r="J185" i="16"/>
  <c r="N166"/>
  <c r="O72" i="12"/>
  <c r="I109" i="17"/>
  <c r="C191" i="13"/>
  <c r="I125" i="18"/>
  <c r="O2" i="12"/>
  <c r="C89" i="10"/>
  <c r="G168" i="8"/>
  <c r="F24" i="15"/>
  <c r="D52" i="19"/>
  <c r="J127" i="16"/>
  <c r="H193" i="20"/>
  <c r="K133" i="17"/>
  <c r="E157" i="8"/>
  <c r="E83" i="12"/>
  <c r="F168" i="16"/>
  <c r="C193" i="14"/>
  <c r="R99" i="10"/>
  <c r="P159" i="18"/>
  <c r="F54" i="20"/>
  <c r="S157" i="16"/>
  <c r="O109" i="13"/>
  <c r="I42"/>
  <c r="Q197" i="14"/>
  <c r="P109" i="22"/>
  <c r="E120" i="16"/>
  <c r="F184" i="15"/>
  <c r="G196" i="8"/>
  <c r="N155" i="20"/>
  <c r="N50" i="12"/>
  <c r="I82" i="13"/>
  <c r="N120" i="14"/>
  <c r="M47"/>
  <c r="C93" i="17"/>
  <c r="L37" i="18"/>
  <c r="Q60" i="9"/>
  <c r="K23" i="15"/>
  <c r="B113" i="17"/>
  <c r="D32" i="8"/>
  <c r="E141" i="15"/>
  <c r="M47" i="21"/>
  <c r="Q94" i="16"/>
  <c r="O14" i="18"/>
  <c r="F33" i="16"/>
  <c r="C156" i="18"/>
  <c r="R193" i="21"/>
  <c r="A33" i="20"/>
  <c r="T179"/>
  <c r="E84" i="17"/>
  <c r="J181" i="19"/>
  <c r="R78"/>
  <c r="P23" i="8"/>
  <c r="E95" i="12"/>
  <c r="B79" i="17"/>
  <c r="C168" i="9"/>
  <c r="F190" i="19"/>
  <c r="M15" i="17"/>
  <c r="H19"/>
  <c r="D150" i="15"/>
  <c r="S192" i="18"/>
  <c r="L15" i="9"/>
  <c r="M161" i="18"/>
  <c r="E58" i="12"/>
  <c r="D140" i="18"/>
  <c r="M160" i="9"/>
  <c r="Q44" i="15"/>
  <c r="F39" i="10"/>
  <c r="J85"/>
  <c r="N180" i="15"/>
  <c r="P43" i="16"/>
  <c r="H9"/>
  <c r="M49" i="14"/>
  <c r="J192"/>
  <c r="K146" i="20"/>
  <c r="M155" i="13"/>
  <c r="N80"/>
  <c r="M106" i="18"/>
  <c r="E182" i="17"/>
  <c r="O25" i="19"/>
  <c r="F99" i="16"/>
  <c r="I133"/>
  <c r="J48" i="18"/>
  <c r="Q171" i="8"/>
  <c r="A162" i="18"/>
  <c r="N74" i="10"/>
  <c r="F85" i="17"/>
  <c r="O40" i="13"/>
  <c r="F28" i="16"/>
  <c r="D113" i="18"/>
  <c r="O208" i="20"/>
  <c r="R27" i="13"/>
  <c r="O17"/>
  <c r="K30" i="18"/>
  <c r="J49" i="15"/>
  <c r="N121" i="10"/>
  <c r="F147" i="15"/>
  <c r="K88" i="10"/>
  <c r="L192" i="17"/>
  <c r="G13" i="12"/>
  <c r="S43" i="10"/>
  <c r="R71"/>
  <c r="R194" i="19"/>
  <c r="O149" i="8"/>
  <c r="J143" i="19"/>
  <c r="F156"/>
  <c r="C75" i="15"/>
  <c r="N55" i="12"/>
  <c r="Q132" i="15"/>
  <c r="N152" i="8"/>
  <c r="N84"/>
  <c r="D180" i="12"/>
  <c r="J67" i="14"/>
  <c r="K107" i="9"/>
  <c r="M177" i="20"/>
  <c r="Q60" i="8"/>
  <c r="Q14" i="10"/>
  <c r="R20" i="20"/>
  <c r="I26" i="8"/>
  <c r="K61" i="13"/>
  <c r="D70" i="9"/>
  <c r="E115" i="8"/>
  <c r="P137"/>
  <c r="G25" i="16"/>
  <c r="S155"/>
  <c r="Q178" i="8"/>
  <c r="L52" i="15"/>
  <c r="M117" i="13"/>
  <c r="S121" i="9"/>
  <c r="F46" i="8"/>
  <c r="P134" i="10"/>
  <c r="C29" i="13"/>
  <c r="J113" i="15"/>
  <c r="H33" i="18"/>
  <c r="C111" i="14"/>
  <c r="P166" i="19"/>
  <c r="F48" i="12"/>
  <c r="E133" i="10"/>
  <c r="K119" i="8"/>
  <c r="S157" i="19"/>
  <c r="O7" i="18"/>
  <c r="I32" i="16"/>
  <c r="M151" i="15"/>
  <c r="O10" i="12"/>
  <c r="H139" i="19"/>
  <c r="T10" i="17"/>
  <c r="F105" i="21"/>
  <c r="I168" i="10"/>
  <c r="F52" i="18"/>
  <c r="O166" i="15"/>
  <c r="R186" i="9"/>
  <c r="B113" i="14"/>
  <c r="L131" i="12"/>
  <c r="N103" i="10"/>
  <c r="C93"/>
  <c r="Q35"/>
  <c r="N113" i="8"/>
  <c r="R71" i="9"/>
  <c r="H53" i="8"/>
  <c r="K103" i="10"/>
  <c r="A21" i="21"/>
  <c r="T188" i="19"/>
  <c r="T11" i="12"/>
  <c r="M207" i="20"/>
  <c r="G22" i="22"/>
  <c r="E100" i="19"/>
  <c r="L115" i="20"/>
  <c r="J48" i="15"/>
  <c r="Q59" i="19"/>
  <c r="R149" i="18"/>
  <c r="I179" i="14"/>
  <c r="P181" i="8"/>
  <c r="C201" i="18"/>
  <c r="P201" i="12"/>
  <c r="C97"/>
  <c r="S99" i="18"/>
  <c r="N40" i="17"/>
  <c r="H209"/>
  <c r="I183" i="14"/>
  <c r="O190" i="9"/>
  <c r="T76" i="17"/>
  <c r="J149" i="12"/>
  <c r="O115" i="18"/>
  <c r="D197" i="15"/>
  <c r="B193" i="21"/>
  <c r="S138" i="13"/>
  <c r="M74" i="8"/>
  <c r="F20" i="18"/>
  <c r="G135" i="20"/>
  <c r="T209" i="21"/>
  <c r="T59" i="8"/>
  <c r="K12" i="13"/>
  <c r="Q6" i="9"/>
  <c r="N8" i="18"/>
  <c r="P51" i="19"/>
  <c r="N116" i="17"/>
  <c r="O147" i="19"/>
  <c r="N102" i="10"/>
  <c r="O46" i="14"/>
  <c r="A8" i="10"/>
  <c r="T67" i="15"/>
  <c r="Q62" i="10"/>
  <c r="C96" i="16"/>
  <c r="M134" i="21"/>
  <c r="S81" i="19"/>
  <c r="R26" i="8"/>
  <c r="F122" i="15"/>
  <c r="I145" i="14"/>
  <c r="P127" i="16"/>
  <c r="S38" i="12"/>
  <c r="I209" i="9"/>
  <c r="A26" i="10"/>
  <c r="C108"/>
  <c r="J137" i="20"/>
  <c r="L43" i="17"/>
  <c r="T207" i="9"/>
  <c r="J7" i="8"/>
  <c r="M174" i="13"/>
  <c r="J95" i="12"/>
  <c r="H189" i="21"/>
  <c r="P97" i="12"/>
  <c r="G194" i="10"/>
  <c r="R100" i="14"/>
  <c r="D167" i="10"/>
  <c r="I125"/>
  <c r="T178" i="9"/>
  <c r="I45" i="17"/>
  <c r="P26" i="8"/>
  <c r="G71" i="13"/>
  <c r="P17"/>
  <c r="J137" i="10"/>
  <c r="D41" i="19"/>
  <c r="G84" i="15"/>
  <c r="D61" i="14"/>
  <c r="M163" i="15"/>
  <c r="O102" i="19"/>
  <c r="R84"/>
  <c r="O37" i="12"/>
  <c r="N208" i="16"/>
  <c r="E195" i="9"/>
  <c r="J179" i="17"/>
  <c r="Q201" i="18"/>
  <c r="I113" i="16"/>
  <c r="A144" i="17"/>
  <c r="H35" i="9"/>
  <c r="S23" i="13"/>
  <c r="J132" i="16"/>
  <c r="L81" i="9"/>
  <c r="D87" i="14"/>
  <c r="R133" i="15"/>
  <c r="O87" i="18"/>
  <c r="R148" i="16"/>
  <c r="E83" i="8"/>
  <c r="C172" i="10"/>
  <c r="B201" i="17"/>
  <c r="C19" i="8"/>
  <c r="Q31" i="20"/>
  <c r="Q188" i="18"/>
  <c r="Q39" i="19"/>
  <c r="O204" i="9"/>
  <c r="P30" i="16"/>
  <c r="D162" i="15"/>
  <c r="T172" i="19"/>
  <c r="J162" i="20"/>
  <c r="S24" i="15"/>
  <c r="L156" i="19"/>
  <c r="C178" i="16"/>
  <c r="C152" i="17"/>
  <c r="L105" i="9"/>
  <c r="S115" i="13"/>
  <c r="B121" i="17"/>
  <c r="N44" i="16"/>
  <c r="B2"/>
  <c r="T113" i="14"/>
  <c r="G15" i="21"/>
  <c r="D39" i="9"/>
  <c r="P145" i="13"/>
  <c r="J14" i="20"/>
  <c r="L50" i="13"/>
  <c r="D101" i="17"/>
  <c r="C48" i="18"/>
  <c r="K150" i="13"/>
  <c r="G151" i="12"/>
  <c r="B87" i="20"/>
  <c r="M3" i="8"/>
  <c r="K8" i="10"/>
  <c r="M59" i="17"/>
  <c r="T99" i="10"/>
  <c r="T49" i="20"/>
  <c r="N103" i="15"/>
  <c r="P15" i="9"/>
  <c r="H131" i="20"/>
  <c r="F194" i="13"/>
  <c r="C40" i="21"/>
  <c r="D24" i="19"/>
  <c r="G181" i="17"/>
  <c r="T125" i="21"/>
  <c r="Q122" i="16"/>
  <c r="P18" i="9"/>
  <c r="F51"/>
  <c r="P118" i="18"/>
  <c r="N175"/>
  <c r="F58" i="16"/>
  <c r="T173" i="15"/>
  <c r="D138" i="10"/>
  <c r="E134" i="16"/>
  <c r="C17" i="20"/>
  <c r="H34" i="9"/>
  <c r="K69" i="16"/>
  <c r="I157" i="17"/>
  <c r="I133"/>
  <c r="T107" i="10"/>
  <c r="I139" i="14"/>
  <c r="A153" i="13"/>
  <c r="B77" i="9"/>
  <c r="O206" i="12"/>
  <c r="C59" i="17"/>
  <c r="N7" i="20"/>
  <c r="D64" i="13"/>
  <c r="Q122" i="9"/>
  <c r="D117" i="14"/>
  <c r="P169" i="9"/>
  <c r="S84" i="10"/>
  <c r="M126" i="8"/>
  <c r="D94" i="10"/>
  <c r="Q45" i="19"/>
  <c r="B177" i="15"/>
  <c r="O75" i="10"/>
  <c r="Q182" i="14"/>
  <c r="R151" i="12"/>
  <c r="B208" i="18"/>
  <c r="T209" i="9"/>
  <c r="M166" i="18"/>
  <c r="F165" i="8"/>
  <c r="D134"/>
  <c r="O132" i="16"/>
  <c r="D131" i="15"/>
  <c r="O151" i="16"/>
  <c r="O125" i="15"/>
  <c r="C33" i="18"/>
  <c r="P20"/>
  <c r="P132" i="19"/>
  <c r="S149" i="14"/>
  <c r="S186" i="13"/>
  <c r="B25"/>
  <c r="Q33" i="19"/>
  <c r="K66" i="13"/>
  <c r="J39" i="14"/>
  <c r="K137" i="13"/>
  <c r="N111" i="21"/>
  <c r="K26" i="9"/>
  <c r="G201" i="15"/>
  <c r="N174" i="13"/>
  <c r="P36" i="19"/>
  <c r="M50" i="21"/>
  <c r="P26" i="18"/>
  <c r="B144" i="16"/>
  <c r="T65" i="9"/>
  <c r="M154" i="21"/>
  <c r="L166" i="19"/>
  <c r="E176" i="9"/>
  <c r="R2" i="19"/>
  <c r="J92" i="16"/>
  <c r="M133" i="20"/>
  <c r="N104" i="18"/>
  <c r="F39" i="12"/>
  <c r="O25" i="16"/>
  <c r="N17" i="15"/>
  <c r="I105"/>
  <c r="I14" i="21"/>
  <c r="F148" i="8"/>
  <c r="I107" i="9"/>
  <c r="H175" i="21"/>
  <c r="N38" i="8"/>
  <c r="R65" i="17"/>
  <c r="A31" i="19"/>
  <c r="D61" i="18"/>
  <c r="T26" i="8"/>
  <c r="S124" i="13"/>
  <c r="G98" i="22"/>
  <c r="L176" i="20"/>
  <c r="K185" i="14"/>
  <c r="F18" i="20"/>
  <c r="C110" i="8"/>
  <c r="G92" i="10"/>
  <c r="Q152" i="12"/>
  <c r="N6" i="16"/>
  <c r="S78" i="12"/>
  <c r="R186"/>
  <c r="H104" i="17"/>
  <c r="T56" i="14"/>
  <c r="P110" i="18"/>
  <c r="Q24" i="13"/>
  <c r="N40" i="16"/>
  <c r="B57" i="17"/>
  <c r="J103" i="8"/>
  <c r="D179" i="15"/>
  <c r="S138" i="18"/>
  <c r="C184" i="20"/>
  <c r="R171" i="22"/>
  <c r="B198" i="20"/>
  <c r="P170" i="13"/>
  <c r="K162" i="19"/>
  <c r="Q174"/>
  <c r="L155" i="9"/>
  <c r="F58" i="21"/>
  <c r="O109" i="15"/>
  <c r="H90" i="17"/>
  <c r="G72" i="20"/>
  <c r="E206" i="13"/>
  <c r="W187" i="14"/>
  <c r="F200" i="15"/>
  <c r="Q12" i="19"/>
  <c r="T163" i="18"/>
  <c r="L91" i="14"/>
  <c r="B40" i="17"/>
  <c r="N201" i="18"/>
  <c r="N56" i="15"/>
  <c r="G183" i="8"/>
  <c r="H172" i="9"/>
  <c r="S35" i="19"/>
  <c r="O173" i="20"/>
  <c r="V130" i="14"/>
  <c r="I15" i="17"/>
  <c r="A151" i="12"/>
  <c r="M23" i="22"/>
  <c r="R168" i="8"/>
  <c r="T184" i="21"/>
  <c r="D183" i="20"/>
  <c r="F90" i="12"/>
  <c r="J167" i="13"/>
  <c r="F102" i="17"/>
  <c r="S11" i="8"/>
  <c r="Q24" i="15"/>
  <c r="S207" i="8"/>
  <c r="E162" i="21"/>
  <c r="T199" i="14"/>
  <c r="S27" i="18"/>
  <c r="F84"/>
  <c r="J159" i="13"/>
  <c r="K193" i="18"/>
  <c r="D159" i="9"/>
  <c r="P146" i="16"/>
  <c r="R165" i="18"/>
  <c r="K207" i="10"/>
  <c r="T151" i="19"/>
  <c r="N149" i="15"/>
  <c r="Q102" i="13"/>
  <c r="K137" i="10"/>
  <c r="J18" i="15"/>
  <c r="M200" i="9"/>
  <c r="F164" i="18"/>
  <c r="E87" i="17"/>
  <c r="R100"/>
  <c r="R165" i="12"/>
  <c r="N5" i="8"/>
  <c r="E5" i="9"/>
  <c r="F197" i="16"/>
  <c r="M199" i="19"/>
  <c r="A172" i="20"/>
  <c r="C192" i="9"/>
  <c r="D74" i="10"/>
  <c r="M131" i="14"/>
  <c r="R69" i="12"/>
  <c r="K11" i="19"/>
  <c r="A50" i="10"/>
  <c r="Q193" i="8"/>
  <c r="M68" i="17"/>
  <c r="G175" i="16"/>
  <c r="O104"/>
  <c r="D93" i="20"/>
  <c r="M54" i="13"/>
  <c r="I119"/>
  <c r="M22" i="10"/>
  <c r="C186" i="16"/>
  <c r="F47" i="10"/>
  <c r="V37" i="14"/>
  <c r="K126" i="9"/>
  <c r="J39" i="15"/>
  <c r="N63" i="18"/>
  <c r="J183" i="13"/>
  <c r="D70" i="20"/>
  <c r="J158" i="9"/>
  <c r="T143" i="15"/>
  <c r="H29" i="10"/>
  <c r="U99" i="14"/>
  <c r="D76"/>
  <c r="S74" i="16"/>
  <c r="M156" i="13"/>
  <c r="R191" i="15"/>
  <c r="P106" i="14"/>
  <c r="K126" i="15"/>
  <c r="J92" i="18"/>
  <c r="J43" i="21"/>
  <c r="O183" i="9"/>
  <c r="C186" i="17"/>
  <c r="H2" i="14"/>
  <c r="J64" i="20"/>
  <c r="C64" i="9"/>
  <c r="H8" i="10"/>
  <c r="Q164" i="19"/>
  <c r="V86" i="14"/>
  <c r="G22" i="9"/>
  <c r="I186" i="17"/>
  <c r="N23"/>
  <c r="L56" i="9"/>
  <c r="N186" i="14"/>
  <c r="J57" i="9"/>
  <c r="A118" i="12"/>
  <c r="N9" i="13"/>
  <c r="T5" i="15"/>
  <c r="C36" i="21"/>
  <c r="E79" i="12"/>
  <c r="G60" i="18"/>
  <c r="D152" i="12"/>
  <c r="S53" i="22"/>
  <c r="T125" i="13"/>
  <c r="J151" i="17"/>
  <c r="R126" i="18"/>
  <c r="I17" i="9"/>
  <c r="J130"/>
  <c r="T19" i="15"/>
  <c r="Q183" i="12"/>
  <c r="J75" i="9"/>
  <c r="P41" i="20"/>
  <c r="T45" i="15"/>
  <c r="H163"/>
  <c r="J80" i="10"/>
  <c r="Q87" i="14"/>
  <c r="K189" i="18"/>
  <c r="O171" i="13"/>
  <c r="H105" i="8"/>
  <c r="C107" i="14"/>
  <c r="Q155" i="19"/>
  <c r="T113" i="10"/>
  <c r="T135" i="16"/>
  <c r="G184" i="9"/>
  <c r="S105" i="13"/>
  <c r="M163" i="19"/>
  <c r="G93" i="14"/>
  <c r="M204" i="13"/>
  <c r="F59"/>
  <c r="F125" i="20"/>
  <c r="O156" i="12"/>
  <c r="S79" i="17"/>
  <c r="C56" i="12"/>
  <c r="M28" i="8"/>
  <c r="D180" i="9"/>
  <c r="F8" i="20"/>
  <c r="B149" i="19"/>
  <c r="P100" i="10"/>
  <c r="T21" i="9"/>
  <c r="K112" i="20"/>
  <c r="G19" i="18"/>
  <c r="Q45" i="9"/>
  <c r="R147" i="20"/>
  <c r="G88" i="18"/>
  <c r="P76" i="20"/>
  <c r="Q164" i="16"/>
  <c r="A111"/>
  <c r="R63" i="8"/>
  <c r="S124" i="17"/>
  <c r="S114" i="14"/>
  <c r="R113" i="17"/>
  <c r="K187"/>
  <c r="J64" i="12"/>
  <c r="T160" i="10"/>
  <c r="J189" i="9"/>
  <c r="J191" i="10"/>
  <c r="C208" i="8"/>
  <c r="I49"/>
  <c r="T206" i="18"/>
  <c r="S81" i="14"/>
  <c r="N32"/>
  <c r="L191" i="8"/>
  <c r="T168" i="18"/>
  <c r="C39" i="16"/>
  <c r="Q59" i="21"/>
  <c r="Q172" i="8"/>
  <c r="A174" i="9"/>
  <c r="A134" i="12"/>
  <c r="Q199" i="14"/>
  <c r="S106" i="15"/>
  <c r="G97" i="10"/>
  <c r="B153" i="16"/>
  <c r="K90" i="17"/>
  <c r="P100" i="14"/>
  <c r="C110" i="15"/>
  <c r="N140" i="8"/>
  <c r="L82" i="12"/>
  <c r="Q80" i="10"/>
  <c r="E92" i="9"/>
  <c r="I123" i="12"/>
  <c r="D35" i="18"/>
  <c r="I65" i="16"/>
  <c r="F190" i="9"/>
  <c r="L73" i="17"/>
  <c r="C142" i="15"/>
  <c r="U26" i="14"/>
  <c r="I205" i="16"/>
  <c r="J190" i="10"/>
  <c r="Q162" i="8"/>
  <c r="T28" i="14"/>
  <c r="J203" i="16"/>
  <c r="R200" i="13"/>
  <c r="I60" i="8"/>
  <c r="C60" i="10"/>
  <c r="L164" i="16"/>
  <c r="P189" i="13"/>
  <c r="L5" i="10"/>
  <c r="G81" i="12"/>
  <c r="K124" i="8"/>
  <c r="K122" i="20"/>
  <c r="N95"/>
  <c r="I24" i="8"/>
  <c r="H27" i="16"/>
  <c r="H7" i="15"/>
  <c r="R186"/>
  <c r="L96" i="17"/>
  <c r="B18" i="14"/>
  <c r="E16" i="19"/>
  <c r="J140" i="12"/>
  <c r="D116" i="9"/>
  <c r="J7" i="14"/>
  <c r="F126" i="12"/>
  <c r="N22" i="18"/>
  <c r="J170" i="14"/>
  <c r="L67"/>
  <c r="N14" i="19"/>
  <c r="T81" i="12"/>
  <c r="G14" i="10"/>
  <c r="K83"/>
  <c r="F84" i="20"/>
  <c r="O196" i="10"/>
  <c r="A28" i="12"/>
  <c r="I142" i="15"/>
  <c r="N89" i="12"/>
  <c r="K173" i="20"/>
  <c r="M199" i="15"/>
  <c r="Q124" i="8"/>
  <c r="O93" i="18"/>
  <c r="L146" i="20"/>
  <c r="T194" i="9"/>
  <c r="I131" i="16"/>
  <c r="O81" i="19"/>
  <c r="O203" i="10"/>
  <c r="S131" i="13"/>
  <c r="L191" i="17"/>
  <c r="C102" i="10"/>
  <c r="E6" i="20"/>
  <c r="H60" i="17"/>
  <c r="H194" i="12"/>
  <c r="G203" i="10"/>
  <c r="L116" i="19"/>
  <c r="P179" i="9"/>
  <c r="D23" i="20"/>
  <c r="F138" i="16"/>
  <c r="K66" i="10"/>
  <c r="T181" i="18"/>
  <c r="Q63" i="19"/>
  <c r="C130" i="18"/>
  <c r="L100" i="17"/>
  <c r="J173" i="14"/>
  <c r="M49" i="13"/>
  <c r="R33" i="12"/>
  <c r="C111" i="15"/>
  <c r="N82" i="12"/>
  <c r="B34" i="16"/>
  <c r="N140" i="10"/>
  <c r="I202" i="8"/>
  <c r="G20" i="15"/>
  <c r="A44" i="9"/>
  <c r="H67"/>
  <c r="C135" i="8"/>
  <c r="O37" i="17"/>
  <c r="W89" i="14"/>
  <c r="P94" i="8"/>
  <c r="D99" i="14"/>
  <c r="E89" i="16"/>
  <c r="J160" i="10"/>
  <c r="N164"/>
  <c r="H76" i="17"/>
  <c r="N146" i="9"/>
  <c r="G198" i="18"/>
  <c r="O160" i="10"/>
  <c r="O70" i="16"/>
  <c r="E122"/>
  <c r="O205" i="12"/>
  <c r="L62" i="13"/>
  <c r="J199"/>
  <c r="Q28" i="16"/>
  <c r="S167" i="9"/>
  <c r="O96" i="12"/>
  <c r="G147" i="10"/>
  <c r="G163" i="15"/>
  <c r="L115"/>
  <c r="G108" i="12"/>
  <c r="E50" i="13"/>
  <c r="M94"/>
  <c r="C32" i="8"/>
  <c r="O142" i="19"/>
  <c r="Q134" i="10"/>
  <c r="J55" i="12"/>
  <c r="L30" i="10"/>
  <c r="E110" i="18"/>
  <c r="N175" i="9"/>
  <c r="N163" i="14"/>
  <c r="S125" i="15"/>
  <c r="R105" i="13"/>
  <c r="A21"/>
  <c r="G27" i="22"/>
  <c r="E66" i="12"/>
  <c r="W87" i="14"/>
  <c r="N136" i="8"/>
  <c r="N148"/>
  <c r="D148" i="12"/>
  <c r="Q43" i="14"/>
  <c r="E62" i="19"/>
  <c r="K127" i="12"/>
  <c r="I176" i="19"/>
  <c r="B9" i="9"/>
  <c r="F125" i="18"/>
  <c r="R144" i="16"/>
  <c r="I197" i="12"/>
  <c r="S134" i="18"/>
  <c r="V92" i="14"/>
  <c r="Q42" i="9"/>
  <c r="Q197" i="8"/>
  <c r="J128" i="9"/>
  <c r="E60" i="15"/>
  <c r="A10" i="18"/>
  <c r="D134"/>
  <c r="A187" i="8"/>
  <c r="I46"/>
  <c r="V178" i="14"/>
  <c r="M182" i="8"/>
  <c r="Q101" i="15"/>
  <c r="I20" i="12"/>
  <c r="E151" i="20"/>
  <c r="P29" i="9"/>
  <c r="J97" i="13"/>
  <c r="H195" i="10"/>
  <c r="O87" i="16"/>
  <c r="G175" i="9"/>
  <c r="Q36" i="12"/>
  <c r="B34" i="15"/>
  <c r="S82" i="14"/>
  <c r="L113" i="9"/>
  <c r="Q34" i="8"/>
  <c r="C144" i="10"/>
  <c r="I54" i="21"/>
  <c r="P191" i="19"/>
  <c r="S2" i="13"/>
  <c r="M129" i="9"/>
  <c r="P120" i="20"/>
  <c r="F132" i="18"/>
  <c r="J126" i="8"/>
  <c r="H10" i="15"/>
  <c r="L45" i="13"/>
  <c r="T12" i="14"/>
  <c r="H128" i="10"/>
  <c r="A83" i="8"/>
  <c r="M31" i="20"/>
  <c r="K70" i="9"/>
  <c r="A135" i="17"/>
  <c r="H12" i="15"/>
  <c r="T79" i="16"/>
  <c r="J10"/>
  <c r="O77" i="14"/>
  <c r="Q78" i="17"/>
  <c r="A15" i="18"/>
  <c r="L204" i="21"/>
  <c r="G33" i="15"/>
  <c r="F157" i="9"/>
  <c r="S125" i="14"/>
  <c r="T170" i="15"/>
  <c r="N80" i="17"/>
  <c r="C115" i="14"/>
  <c r="J73" i="17"/>
  <c r="K156" i="12"/>
  <c r="S209" i="16"/>
  <c r="S27" i="9"/>
  <c r="I173" i="8"/>
  <c r="T84"/>
  <c r="K116" i="13"/>
  <c r="A81" i="12"/>
  <c r="H73" i="8"/>
  <c r="G19" i="15"/>
  <c r="K93" i="13"/>
  <c r="Q55" i="9"/>
  <c r="Q8" i="15"/>
  <c r="B33" i="16"/>
  <c r="R188" i="9"/>
  <c r="C34" i="19"/>
  <c r="T108" i="12"/>
  <c r="R29" i="16"/>
  <c r="S58" i="12"/>
  <c r="E52" i="17"/>
  <c r="H67" i="12"/>
  <c r="O163" i="8"/>
  <c r="M122" i="12"/>
  <c r="D179" i="14"/>
  <c r="F113" i="9"/>
  <c r="L29" i="15"/>
  <c r="J78" i="10"/>
  <c r="F57" i="20"/>
  <c r="J193" i="9"/>
  <c r="Q128" i="13"/>
  <c r="R3"/>
  <c r="M164" i="14"/>
  <c r="F118" i="8"/>
  <c r="L109" i="19"/>
  <c r="H182" i="12"/>
  <c r="C4" i="10"/>
  <c r="J158" i="8"/>
  <c r="Q84" i="17"/>
  <c r="F44" i="15"/>
  <c r="P128" i="12"/>
  <c r="A8" i="19"/>
  <c r="O168" i="18"/>
  <c r="D155" i="8"/>
  <c r="H33" i="15"/>
  <c r="O5" i="17"/>
  <c r="K4" i="9"/>
  <c r="J19"/>
  <c r="F93"/>
  <c r="K3" i="12"/>
  <c r="R147" i="18"/>
  <c r="E97" i="15"/>
  <c r="G112" i="14"/>
  <c r="R207" i="10"/>
  <c r="H134" i="16"/>
  <c r="H171"/>
  <c r="F118" i="17"/>
  <c r="I175" i="8"/>
  <c r="D133"/>
  <c r="J136"/>
  <c r="V127" i="14"/>
  <c r="C159" i="16"/>
  <c r="D140" i="9"/>
  <c r="F178"/>
  <c r="G3" i="12"/>
  <c r="L107" i="20"/>
  <c r="J28" i="13"/>
  <c r="F126" i="8"/>
  <c r="H137" i="13"/>
  <c r="D135" i="15"/>
  <c r="H103" i="9"/>
  <c r="C62" i="18"/>
  <c r="A48" i="8"/>
  <c r="T77" i="18"/>
  <c r="G118" i="10"/>
  <c r="N174" i="12"/>
  <c r="Q10" i="15"/>
  <c r="F40" i="9"/>
  <c r="B170" i="13"/>
  <c r="N42" i="9"/>
  <c r="S154" i="10"/>
  <c r="O170" i="8"/>
  <c r="K62" i="18"/>
  <c r="K47" i="10"/>
  <c r="E191" i="12"/>
  <c r="J3" i="17"/>
  <c r="H16" i="8"/>
  <c r="G207" i="12"/>
  <c r="N203"/>
  <c r="R171" i="16"/>
  <c r="E119" i="15"/>
  <c r="J30" i="13"/>
  <c r="C99" i="14"/>
  <c r="S158" i="13"/>
  <c r="J79" i="9"/>
  <c r="S135" i="15"/>
  <c r="A173" i="9"/>
  <c r="J170" i="8"/>
  <c r="V60" i="14"/>
  <c r="Q163" i="18"/>
  <c r="G153" i="15"/>
  <c r="B23" i="10"/>
  <c r="G62" i="18"/>
  <c r="T183" i="15"/>
  <c r="J87" i="19"/>
  <c r="K194" i="17"/>
  <c r="R23" i="14"/>
  <c r="Q73" i="8"/>
  <c r="W132" i="14"/>
  <c r="O135" i="10"/>
  <c r="O122" i="16"/>
  <c r="Q49" i="20"/>
  <c r="P175" i="8"/>
  <c r="A146" i="13"/>
  <c r="M82" i="8"/>
  <c r="B41" i="14"/>
  <c r="Q106" i="9"/>
  <c r="T191" i="13"/>
  <c r="T157" i="9"/>
  <c r="I74" i="13"/>
  <c r="F206"/>
  <c r="Q51"/>
  <c r="R105" i="10"/>
  <c r="T39" i="9"/>
  <c r="I167" i="8"/>
  <c r="G60" i="19"/>
  <c r="H59" i="14"/>
  <c r="F30" i="15"/>
  <c r="C49" i="19"/>
  <c r="R20" i="15"/>
  <c r="M191" i="13"/>
  <c r="D18" i="10"/>
  <c r="S155" i="17"/>
  <c r="E43" i="13"/>
  <c r="G50" i="9"/>
  <c r="Q188" i="8"/>
  <c r="A141" i="12"/>
  <c r="B45" i="17"/>
  <c r="M47" i="18"/>
  <c r="A200" i="8"/>
  <c r="I105" i="13"/>
  <c r="W130" i="14"/>
  <c r="J134" i="13"/>
  <c r="S192" i="8"/>
  <c r="I83" i="13"/>
  <c r="I121" i="12"/>
  <c r="S66" i="9"/>
  <c r="I189" i="18"/>
  <c r="T99" i="8"/>
  <c r="Q105" i="9"/>
  <c r="Q147" i="12"/>
  <c r="J177" i="15"/>
  <c r="K121" i="10"/>
  <c r="F86" i="13"/>
  <c r="P176" i="8"/>
  <c r="I103" i="16"/>
  <c r="M111" i="10"/>
  <c r="H56" i="12"/>
  <c r="F44" i="13"/>
  <c r="B21" i="8"/>
  <c r="E29" i="19"/>
  <c r="O25" i="17"/>
  <c r="P128" i="13"/>
  <c r="Q208"/>
  <c r="I41" i="10"/>
  <c r="L28"/>
  <c r="G208"/>
  <c r="Q152" i="15"/>
  <c r="Q120" i="8"/>
  <c r="S132" i="10"/>
  <c r="Q55" i="13"/>
  <c r="C121" i="18"/>
  <c r="J202" i="10"/>
  <c r="K158" i="8"/>
  <c r="O87" i="14"/>
  <c r="N130" i="12"/>
  <c r="D34" i="16"/>
  <c r="I160"/>
  <c r="L61" i="18"/>
  <c r="N201" i="20"/>
  <c r="P111" i="13"/>
  <c r="I90" i="15"/>
  <c r="N148" i="21"/>
  <c r="B12" i="15"/>
  <c r="W23" i="14"/>
  <c r="A206" i="18"/>
  <c r="N37" i="13"/>
  <c r="Q109" i="19"/>
  <c r="P163" i="14"/>
  <c r="B128" i="15"/>
  <c r="F168"/>
  <c r="D174" i="12"/>
  <c r="B13"/>
  <c r="O78" i="8"/>
  <c r="C116" i="13"/>
  <c r="A187" i="10"/>
  <c r="S142" i="9"/>
  <c r="S109"/>
  <c r="B163" i="16"/>
  <c r="P114" i="15"/>
  <c r="R98" i="16"/>
  <c r="K163" i="18"/>
  <c r="E138" i="20"/>
  <c r="D16" i="13"/>
  <c r="E119"/>
  <c r="K67" i="9"/>
  <c r="O202" i="13"/>
  <c r="A27" i="12"/>
  <c r="G121" i="8"/>
  <c r="B124" i="16"/>
  <c r="G91" i="10"/>
  <c r="E14" i="13"/>
  <c r="B33" i="17"/>
  <c r="P190" i="8"/>
  <c r="P179" i="10"/>
  <c r="J153" i="9"/>
  <c r="H155" i="20"/>
  <c r="T2" i="16"/>
  <c r="P160" i="15"/>
  <c r="H18" i="9"/>
  <c r="I107" i="8"/>
  <c r="I180" i="18"/>
  <c r="D139" i="14"/>
  <c r="B189" i="10"/>
  <c r="B81" i="19"/>
  <c r="N95" i="10"/>
  <c r="W28" i="14"/>
  <c r="B28" i="10"/>
  <c r="I170" i="9"/>
  <c r="D190" i="8"/>
  <c r="R41" i="15"/>
  <c r="I184" i="9"/>
  <c r="K13" i="14"/>
  <c r="I111" i="10"/>
  <c r="K143" i="12"/>
  <c r="L147" i="17"/>
  <c r="L190" i="18"/>
  <c r="M99" i="15"/>
  <c r="R115" i="14"/>
  <c r="Q159" i="20"/>
  <c r="A161" i="13"/>
  <c r="L113" i="19"/>
  <c r="S142" i="10"/>
  <c r="Q201"/>
  <c r="L44" i="14"/>
  <c r="N103" i="17"/>
  <c r="J119" i="10"/>
  <c r="F52"/>
  <c r="F129" i="15"/>
  <c r="S97" i="16"/>
  <c r="H205" i="15"/>
  <c r="T87" i="10"/>
  <c r="F135" i="19"/>
  <c r="A189" i="15"/>
  <c r="A153" i="20"/>
  <c r="D76" i="19"/>
  <c r="G31" i="15"/>
  <c r="V2" i="14"/>
  <c r="R124" i="18"/>
  <c r="S13" i="8"/>
  <c r="F187" i="16"/>
  <c r="K177" i="19"/>
  <c r="C23" i="20"/>
  <c r="F37" i="13"/>
  <c r="B170" i="8"/>
  <c r="K22" i="17"/>
  <c r="O183" i="8"/>
  <c r="H195" i="14"/>
  <c r="L139"/>
  <c r="L54" i="13"/>
  <c r="L177" i="9"/>
  <c r="G16"/>
  <c r="S128" i="12"/>
  <c r="R59" i="16"/>
  <c r="O164" i="12"/>
  <c r="O16" i="13"/>
  <c r="G34"/>
  <c r="R67" i="8"/>
  <c r="H100" i="21"/>
  <c r="P127" i="19"/>
  <c r="E49" i="20"/>
  <c r="M114" i="9"/>
  <c r="R17" i="19"/>
  <c r="H32" i="10"/>
  <c r="A157" i="8"/>
  <c r="I66" i="21"/>
  <c r="H56"/>
  <c r="I123" i="15"/>
  <c r="N82"/>
  <c r="R38" i="8"/>
  <c r="Q49" i="12"/>
  <c r="S201" i="15"/>
  <c r="F79" i="20"/>
  <c r="O58" i="8"/>
  <c r="M114" i="19"/>
  <c r="P196" i="8"/>
  <c r="F30" i="20"/>
  <c r="C65" i="8"/>
  <c r="N186" i="12"/>
  <c r="B87" i="21"/>
  <c r="O170" i="9"/>
  <c r="O115" i="14"/>
  <c r="B129" i="9"/>
  <c r="A157" i="16"/>
  <c r="S60" i="15"/>
  <c r="Q149" i="13"/>
  <c r="K108"/>
  <c r="T113" i="15"/>
  <c r="R128"/>
  <c r="E180" i="10"/>
  <c r="Q42" i="16"/>
  <c r="I156" i="12"/>
  <c r="M51" i="15"/>
  <c r="I115" i="10"/>
  <c r="M133" i="19"/>
  <c r="R131" i="17"/>
  <c r="F26" i="9"/>
  <c r="M182" i="14"/>
  <c r="A31" i="16"/>
  <c r="F78"/>
  <c r="G64" i="10"/>
  <c r="C152" i="13"/>
  <c r="P23" i="20"/>
  <c r="I54" i="15"/>
  <c r="F53" i="12"/>
  <c r="E153" i="10"/>
  <c r="L178" i="17"/>
  <c r="T102" i="9"/>
  <c r="C37" i="10"/>
  <c r="C31" i="19"/>
  <c r="O112" i="13"/>
  <c r="B152" i="9"/>
  <c r="Q156" i="13"/>
  <c r="E50" i="10"/>
  <c r="E39" i="8"/>
  <c r="D177" i="15"/>
  <c r="A193" i="12"/>
  <c r="C78" i="15"/>
  <c r="K106" i="13"/>
  <c r="L54" i="10"/>
  <c r="J144" i="9"/>
  <c r="F98" i="15"/>
  <c r="F109" i="8"/>
  <c r="C31" i="13"/>
  <c r="K190" i="15"/>
  <c r="P205" i="17"/>
  <c r="A90" i="15"/>
  <c r="N174" i="16"/>
  <c r="N122" i="17"/>
  <c r="L9" i="13"/>
  <c r="E72" i="17"/>
  <c r="A167" i="10"/>
  <c r="Q13"/>
  <c r="E141"/>
  <c r="H183" i="15"/>
  <c r="I116" i="9"/>
  <c r="S176" i="14"/>
  <c r="D106"/>
  <c r="O114" i="21"/>
  <c r="J7" i="12"/>
  <c r="A17" i="13"/>
  <c r="R187" i="10"/>
  <c r="P164" i="12"/>
  <c r="O145" i="8"/>
  <c r="N179" i="14"/>
  <c r="Q188" i="12"/>
  <c r="C84" i="13"/>
  <c r="T53" i="10"/>
  <c r="M40" i="15"/>
  <c r="F97"/>
  <c r="O63" i="9"/>
  <c r="E134" i="8"/>
  <c r="C32" i="17"/>
  <c r="I168" i="15"/>
  <c r="O99"/>
  <c r="M12" i="13"/>
  <c r="L202" i="15"/>
  <c r="P71" i="12"/>
  <c r="K23" i="13"/>
  <c r="O133" i="10"/>
  <c r="N73" i="15"/>
  <c r="W149" i="14"/>
  <c r="E141" i="17"/>
  <c r="P11" i="12"/>
  <c r="G142" i="16"/>
  <c r="F106" i="19"/>
  <c r="B6" i="10"/>
  <c r="C101" i="18"/>
  <c r="K30" i="15"/>
  <c r="S161" i="9"/>
  <c r="R101" i="16"/>
  <c r="I149" i="8"/>
  <c r="M55" i="12"/>
  <c r="M134" i="10"/>
  <c r="O134" i="17"/>
  <c r="S175" i="16"/>
  <c r="E29" i="10"/>
  <c r="F73" i="19"/>
  <c r="G137" i="15"/>
  <c r="E149" i="8"/>
  <c r="C207"/>
  <c r="O159" i="14"/>
  <c r="S103" i="12"/>
  <c r="D190" i="15"/>
  <c r="A138" i="19"/>
  <c r="N152" i="9"/>
  <c r="C90" i="16"/>
  <c r="A50" i="18"/>
  <c r="N94"/>
  <c r="C65" i="13"/>
  <c r="J34" i="16"/>
  <c r="D16" i="15"/>
  <c r="D48" i="9"/>
  <c r="F194"/>
  <c r="B71" i="16"/>
  <c r="N43" i="19"/>
  <c r="Q11" i="16"/>
  <c r="S130" i="8"/>
  <c r="D42" i="19"/>
  <c r="M134" i="14"/>
  <c r="Q112" i="16"/>
  <c r="E88" i="12"/>
  <c r="R130"/>
  <c r="I102" i="16"/>
  <c r="P208" i="12"/>
  <c r="C194" i="15"/>
  <c r="C139"/>
  <c r="B137" i="14"/>
  <c r="C24" i="10"/>
  <c r="J33" i="12"/>
  <c r="E164" i="16"/>
  <c r="S91" i="13"/>
  <c r="D183" i="15"/>
  <c r="K115" i="12"/>
  <c r="N38" i="18"/>
  <c r="J201" i="10"/>
  <c r="B185" i="12"/>
  <c r="O119" i="20"/>
  <c r="F79" i="19"/>
  <c r="G94" i="13"/>
  <c r="L107" i="18"/>
  <c r="S177" i="16"/>
  <c r="R125" i="12"/>
  <c r="G133" i="15"/>
  <c r="S51" i="20"/>
  <c r="D186" i="18"/>
  <c r="F90" i="15"/>
  <c r="F7" i="13"/>
  <c r="A97" i="8"/>
  <c r="T33" i="9"/>
  <c r="H206" i="10"/>
  <c r="Q161" i="13"/>
  <c r="F26" i="12"/>
  <c r="P52" i="14"/>
  <c r="O162" i="8"/>
  <c r="R94" i="12"/>
  <c r="G138" i="8"/>
  <c r="E147"/>
  <c r="G207" i="17"/>
  <c r="R209" i="15"/>
  <c r="C67" i="14"/>
  <c r="P13" i="16"/>
  <c r="Q198" i="10"/>
  <c r="J10" i="17"/>
  <c r="I85"/>
  <c r="H7" i="12"/>
  <c r="R140" i="20"/>
  <c r="B87" i="16"/>
  <c r="L106" i="9"/>
  <c r="C94" i="8"/>
  <c r="T46" i="19"/>
  <c r="Q129" i="8"/>
  <c r="U187" i="14"/>
  <c r="D88" i="9"/>
  <c r="G28" i="17"/>
  <c r="A178"/>
  <c r="P70" i="18"/>
  <c r="F152" i="8"/>
  <c r="C109" i="18"/>
  <c r="G95" i="19"/>
  <c r="A169" i="18"/>
  <c r="C200" i="20"/>
  <c r="L180" i="10"/>
  <c r="B194"/>
  <c r="K6" i="12"/>
  <c r="H116"/>
  <c r="C36" i="9"/>
  <c r="N47" i="17"/>
  <c r="K16" i="8"/>
  <c r="M197" i="9"/>
  <c r="H48" i="10"/>
  <c r="J150" i="9"/>
  <c r="J23" i="20"/>
  <c r="L76" i="19"/>
  <c r="O48" i="12"/>
  <c r="G74" i="13"/>
  <c r="C87" i="14"/>
  <c r="J41" i="16"/>
  <c r="H148" i="10"/>
  <c r="N73" i="8"/>
  <c r="D69" i="12"/>
  <c r="O50" i="8"/>
  <c r="D137" i="17"/>
  <c r="S137" i="20"/>
  <c r="M41" i="18"/>
  <c r="L26" i="20"/>
  <c r="I164" i="10"/>
  <c r="P95" i="12"/>
  <c r="A36" i="13"/>
  <c r="F104" i="15"/>
  <c r="G203" i="8"/>
  <c r="B46" i="9"/>
  <c r="E59" i="18"/>
  <c r="S63" i="17"/>
  <c r="L48" i="10"/>
  <c r="T48" i="9"/>
  <c r="T53" i="17"/>
  <c r="C83" i="9"/>
  <c r="S106"/>
  <c r="A64" i="15"/>
  <c r="Q167" i="13"/>
  <c r="L72" i="16"/>
  <c r="B14" i="9"/>
  <c r="R152" i="8"/>
  <c r="J142" i="17"/>
  <c r="T204" i="18"/>
  <c r="M194" i="10"/>
  <c r="Q129" i="13"/>
  <c r="P110" i="19"/>
  <c r="L59" i="18"/>
  <c r="T184" i="13"/>
  <c r="J144" i="10"/>
  <c r="T15" i="16"/>
  <c r="D145" i="10"/>
  <c r="Q92" i="14"/>
  <c r="N96" i="10"/>
  <c r="R21"/>
  <c r="I71" i="14"/>
  <c r="H135"/>
  <c r="A22" i="10"/>
  <c r="P140" i="16"/>
  <c r="P192" i="13"/>
  <c r="M28" i="10"/>
  <c r="P174" i="9"/>
  <c r="A106" i="10"/>
  <c r="Q19" i="14"/>
  <c r="D56" i="16"/>
  <c r="I134" i="15"/>
  <c r="L153" i="8"/>
  <c r="T183" i="17"/>
  <c r="Q100" i="18"/>
  <c r="H74" i="15"/>
  <c r="O26"/>
  <c r="I198" i="16"/>
  <c r="O54" i="19"/>
  <c r="D18" i="14"/>
  <c r="P63" i="8"/>
  <c r="Q154" i="18"/>
  <c r="O187" i="20"/>
  <c r="N59" i="14"/>
  <c r="J81" i="8"/>
  <c r="O26" i="13"/>
  <c r="N139" i="8"/>
  <c r="O90" i="14"/>
  <c r="C96" i="10"/>
  <c r="Q50" i="16"/>
  <c r="K196" i="10"/>
  <c r="I167" i="13"/>
  <c r="A91"/>
  <c r="H101" i="10"/>
  <c r="B106" i="9"/>
  <c r="K111" i="10"/>
  <c r="M118" i="14"/>
  <c r="P16" i="18"/>
  <c r="I130" i="12"/>
  <c r="C203"/>
  <c r="H93"/>
  <c r="T22" i="19"/>
  <c r="P179" i="15"/>
  <c r="S179" i="17"/>
  <c r="C202"/>
  <c r="E189" i="8"/>
  <c r="K176" i="15"/>
  <c r="J6" i="22"/>
  <c r="R140" i="15"/>
  <c r="G130" i="17"/>
  <c r="E53" i="15"/>
  <c r="Q129" i="17"/>
  <c r="R96" i="16"/>
  <c r="Q103" i="21"/>
  <c r="K193" i="17"/>
  <c r="O114" i="15"/>
  <c r="O54" i="9"/>
  <c r="F205" i="20"/>
  <c r="A13" i="9"/>
  <c r="O19" i="17"/>
  <c r="C73"/>
  <c r="I55" i="9"/>
  <c r="G80" i="10"/>
  <c r="A114" i="16"/>
  <c r="P70" i="8"/>
  <c r="C196" i="12"/>
  <c r="O123" i="9"/>
  <c r="O150" i="14"/>
  <c r="C209" i="15"/>
  <c r="G188" i="17"/>
  <c r="S68" i="14"/>
  <c r="T198"/>
  <c r="A183" i="16"/>
  <c r="L153" i="10"/>
  <c r="M137" i="8"/>
  <c r="Q194" i="16"/>
  <c r="E22" i="8"/>
  <c r="D136" i="15"/>
  <c r="J114" i="17"/>
  <c r="R16" i="14"/>
  <c r="C168" i="17"/>
  <c r="R137"/>
  <c r="J163" i="14"/>
  <c r="M201" i="15"/>
  <c r="E112" i="16"/>
  <c r="N114" i="20"/>
  <c r="H91" i="10"/>
  <c r="D36" i="15"/>
  <c r="J4" i="12"/>
  <c r="N176" i="10"/>
  <c r="O139" i="12"/>
  <c r="E75"/>
  <c r="E41" i="18"/>
  <c r="F130" i="15"/>
  <c r="T85" i="8"/>
  <c r="L135"/>
  <c r="S59" i="10"/>
  <c r="Q164" i="12"/>
  <c r="A26" i="15"/>
  <c r="A139" i="12"/>
  <c r="S125" i="13"/>
  <c r="N29" i="12"/>
  <c r="J190" i="17"/>
  <c r="D38" i="8"/>
  <c r="I118" i="16"/>
  <c r="B128" i="12"/>
  <c r="L142"/>
  <c r="Q174" i="14"/>
  <c r="O193" i="20"/>
  <c r="I75" i="14"/>
  <c r="D56" i="20"/>
  <c r="M141" i="9"/>
  <c r="D26" i="13"/>
  <c r="T209"/>
  <c r="N68" i="14"/>
  <c r="M97" i="9"/>
  <c r="F123" i="20"/>
  <c r="L65" i="8"/>
  <c r="O144" i="16"/>
  <c r="G141" i="18"/>
  <c r="E8" i="8"/>
  <c r="F25" i="16"/>
  <c r="N172" i="18"/>
  <c r="H117" i="17"/>
  <c r="J161" i="16"/>
  <c r="F80" i="12"/>
  <c r="R126" i="9"/>
  <c r="I112" i="13"/>
  <c r="S60"/>
  <c r="M181" i="19"/>
  <c r="E76" i="9"/>
  <c r="M17" i="18"/>
  <c r="P111" i="14"/>
  <c r="N49" i="16"/>
  <c r="G91" i="12"/>
  <c r="N35" i="13"/>
  <c r="J36" i="16"/>
  <c r="S174" i="15"/>
  <c r="S206" i="19"/>
  <c r="H193" i="8"/>
  <c r="F19" i="15"/>
  <c r="H184" i="13"/>
  <c r="F145" i="15"/>
  <c r="Q48"/>
  <c r="M134" i="17"/>
  <c r="D196" i="16"/>
  <c r="R148" i="14"/>
  <c r="T111" i="19"/>
  <c r="D50" i="10"/>
  <c r="Q125" i="8"/>
  <c r="K42" i="15"/>
  <c r="Q180"/>
  <c r="I33" i="16"/>
  <c r="K140" i="13"/>
  <c r="G107" i="18"/>
  <c r="M189" i="14"/>
  <c r="J172" i="9"/>
  <c r="H156" i="18"/>
  <c r="Q122" i="8"/>
  <c r="N90" i="15"/>
  <c r="D207" i="14"/>
  <c r="R136" i="9"/>
  <c r="L36" i="12"/>
  <c r="E185" i="10"/>
  <c r="M185"/>
  <c r="I151" i="15"/>
  <c r="K177" i="13"/>
  <c r="O74" i="20"/>
  <c r="J151" i="19"/>
  <c r="M183" i="12"/>
  <c r="U17" i="14"/>
  <c r="O162" i="13"/>
  <c r="W17" i="14"/>
  <c r="T80" i="8"/>
  <c r="G201" i="17"/>
  <c r="S191" i="10"/>
  <c r="O10" i="8"/>
  <c r="S204" i="12"/>
  <c r="K153" i="16"/>
  <c r="P39"/>
  <c r="J196" i="20"/>
  <c r="O68" i="12"/>
  <c r="B103"/>
  <c r="L136" i="10"/>
  <c r="F77" i="9"/>
  <c r="O199" i="8"/>
  <c r="P20" i="12"/>
  <c r="M108" i="8"/>
  <c r="Q51" i="10"/>
  <c r="F57" i="13"/>
  <c r="H36" i="9"/>
  <c r="N13" i="18"/>
  <c r="T180" i="16"/>
  <c r="B79" i="8"/>
  <c r="M74" i="12"/>
  <c r="L91" i="16"/>
  <c r="D176" i="12"/>
  <c r="H109" i="21"/>
  <c r="F39" i="20"/>
  <c r="L24" i="10"/>
  <c r="L47" i="19"/>
  <c r="T103" i="9"/>
  <c r="N33" i="14"/>
  <c r="C51" i="9"/>
  <c r="D131" i="19"/>
  <c r="T198" i="9"/>
  <c r="H112" i="20"/>
  <c r="J139" i="9"/>
  <c r="S182" i="19"/>
  <c r="A109"/>
  <c r="T119" i="10"/>
  <c r="F132" i="12"/>
  <c r="F11" i="9"/>
  <c r="I156" i="14"/>
  <c r="J207" i="20"/>
  <c r="N63" i="8"/>
  <c r="P74" i="20"/>
  <c r="K40" i="16"/>
  <c r="E22" i="13"/>
  <c r="T202" i="18"/>
  <c r="L140" i="16"/>
  <c r="L154" i="8"/>
  <c r="N53" i="14"/>
  <c r="F48" i="20"/>
  <c r="O87" i="13"/>
  <c r="E38" i="10"/>
  <c r="I155"/>
  <c r="Q113" i="14"/>
  <c r="D190" i="9"/>
  <c r="E72"/>
  <c r="J118" i="18"/>
  <c r="R153" i="15"/>
  <c r="B183" i="19"/>
  <c r="F72" i="18"/>
  <c r="C20" i="13"/>
  <c r="P128" i="20"/>
  <c r="K74" i="8"/>
  <c r="T197" i="15"/>
  <c r="S116" i="12"/>
  <c r="D149" i="16"/>
  <c r="E41" i="9"/>
  <c r="F62" i="15"/>
  <c r="G17" i="9"/>
  <c r="B37" i="13"/>
  <c r="M126" i="19"/>
  <c r="C62" i="16"/>
  <c r="P73"/>
  <c r="H95" i="14"/>
  <c r="N174"/>
  <c r="T102" i="16"/>
  <c r="O139" i="15"/>
  <c r="L71" i="16"/>
  <c r="F8" i="19"/>
  <c r="H158" i="13"/>
  <c r="B163" i="9"/>
  <c r="S112" i="10"/>
  <c r="N73" i="9"/>
  <c r="S35" i="10"/>
  <c r="M128"/>
  <c r="Q132" i="9"/>
  <c r="D74" i="14"/>
  <c r="T204" i="12"/>
  <c r="T111" i="15"/>
  <c r="M84" i="9"/>
  <c r="T125" i="8"/>
  <c r="E33" i="13"/>
  <c r="T170" i="16"/>
  <c r="A37" i="19"/>
  <c r="A18" i="8"/>
  <c r="M59" i="9"/>
  <c r="L5" i="15"/>
  <c r="K24" i="9"/>
  <c r="L198" i="12"/>
  <c r="T63" i="16"/>
  <c r="F48"/>
  <c r="K66" i="9"/>
  <c r="F7" i="12"/>
  <c r="J131" i="13"/>
  <c r="S165" i="12"/>
  <c r="N21" i="17"/>
  <c r="O192" i="16"/>
  <c r="M145" i="9"/>
  <c r="M126" i="14"/>
  <c r="U7"/>
  <c r="P72" i="8"/>
  <c r="L18" i="9"/>
  <c r="H150" i="18"/>
  <c r="P17" i="12"/>
  <c r="G52" i="8"/>
  <c r="S143" i="13"/>
  <c r="E61" i="12"/>
  <c r="E99" i="10"/>
  <c r="M123" i="18"/>
  <c r="P5" i="9"/>
  <c r="B45" i="12"/>
  <c r="L8"/>
  <c r="H41" i="14"/>
  <c r="P109" i="15"/>
  <c r="L27" i="8"/>
  <c r="G176" i="12"/>
  <c r="M83" i="14"/>
  <c r="C84" i="9"/>
  <c r="S83" i="14"/>
  <c r="O103" i="9"/>
  <c r="F80" i="16"/>
  <c r="Q108" i="12"/>
  <c r="P76" i="16"/>
  <c r="K24" i="13"/>
  <c r="B113" i="9"/>
  <c r="J82"/>
  <c r="N42" i="16"/>
  <c r="L65" i="15"/>
  <c r="T202" i="19"/>
  <c r="O166" i="14"/>
  <c r="M63" i="16"/>
  <c r="O88" i="17"/>
  <c r="S24" i="12"/>
  <c r="T17" i="14"/>
  <c r="I80" i="13"/>
  <c r="A92" i="18"/>
  <c r="I186" i="12"/>
  <c r="K134"/>
  <c r="I45" i="10"/>
  <c r="P131" i="13"/>
  <c r="H14" i="16"/>
  <c r="O10" i="18"/>
  <c r="T204" i="13"/>
  <c r="K86" i="9"/>
  <c r="G169" i="14"/>
  <c r="P10" i="8"/>
  <c r="H129"/>
  <c r="R63" i="15"/>
  <c r="T65" i="19"/>
  <c r="D25" i="10"/>
  <c r="I4" i="9"/>
  <c r="P120" i="10"/>
  <c r="K78" i="14"/>
  <c r="R34" i="16"/>
  <c r="Q135"/>
  <c r="B143" i="19"/>
  <c r="O23" i="8"/>
  <c r="Q51" i="17"/>
  <c r="R4" i="10"/>
  <c r="Q65" i="13"/>
  <c r="I123"/>
  <c r="L199" i="9"/>
  <c r="O101" i="12"/>
  <c r="S196"/>
  <c r="R144" i="14"/>
  <c r="H155" i="17"/>
  <c r="P148" i="10"/>
  <c r="F83" i="16"/>
  <c r="D48" i="12"/>
  <c r="D110"/>
  <c r="G56" i="17"/>
  <c r="H193" i="14"/>
  <c r="C47" i="17"/>
  <c r="J59" i="14"/>
  <c r="F82" i="17"/>
  <c r="D97" i="16"/>
  <c r="J116" i="18"/>
  <c r="C182" i="14"/>
  <c r="C95" i="10"/>
  <c r="O72" i="16"/>
  <c r="E31" i="18"/>
  <c r="Q138" i="16"/>
  <c r="I198" i="19"/>
  <c r="L16" i="14"/>
  <c r="R176" i="13"/>
  <c r="T28"/>
  <c r="S176" i="10"/>
  <c r="I8" i="15"/>
  <c r="H70" i="8"/>
  <c r="R114" i="19"/>
  <c r="B70" i="10"/>
  <c r="R188" i="8"/>
  <c r="F55" i="9"/>
  <c r="T124" i="12"/>
  <c r="I95" i="10"/>
  <c r="B63"/>
  <c r="D166" i="9"/>
  <c r="I109" i="15"/>
  <c r="D13" i="16"/>
  <c r="L197" i="15"/>
  <c r="J150" i="14"/>
  <c r="O17" i="9"/>
  <c r="B39"/>
  <c r="S174" i="14"/>
  <c r="I47"/>
  <c r="S46" i="16"/>
  <c r="I180" i="12"/>
  <c r="R114" i="14"/>
  <c r="C169" i="9"/>
  <c r="K10" i="13"/>
  <c r="K99" i="12"/>
  <c r="C60" i="16"/>
  <c r="G76" i="19"/>
  <c r="C199" i="12"/>
  <c r="M171" i="10"/>
  <c r="I169" i="12"/>
  <c r="P176" i="19"/>
  <c r="L67" i="12"/>
  <c r="E4" i="20"/>
  <c r="H44" i="13"/>
  <c r="H110"/>
  <c r="M130" i="14"/>
  <c r="J66" i="10"/>
  <c r="D78" i="12"/>
  <c r="E193" i="8"/>
  <c r="H120" i="16"/>
  <c r="Q157" i="13"/>
  <c r="A67" i="15"/>
  <c r="P182" i="9"/>
  <c r="T71" i="8"/>
  <c r="I157" i="15"/>
  <c r="K22" i="9"/>
  <c r="A112" i="17"/>
  <c r="E138" i="12"/>
  <c r="H125" i="16"/>
  <c r="T93" i="15"/>
  <c r="S126" i="13"/>
  <c r="H200" i="9"/>
  <c r="S108" i="20"/>
  <c r="I27" i="16"/>
  <c r="A108" i="13"/>
  <c r="S130" i="16"/>
  <c r="C181" i="8"/>
  <c r="O62" i="10"/>
  <c r="D94" i="9"/>
  <c r="M20" i="8"/>
  <c r="K25" i="14"/>
  <c r="C27"/>
  <c r="T135" i="15"/>
  <c r="E190" i="18"/>
  <c r="A123" i="19"/>
  <c r="A7" i="13"/>
  <c r="I204" i="9"/>
  <c r="A114" i="18"/>
  <c r="N65" i="19"/>
  <c r="D57" i="8"/>
  <c r="B4"/>
  <c r="H191" i="15"/>
  <c r="G18" i="10"/>
  <c r="M53" i="15"/>
  <c r="N63" i="19"/>
  <c r="I201" i="16"/>
  <c r="F4" i="8"/>
  <c r="R134"/>
  <c r="J142" i="10"/>
  <c r="L27" i="14"/>
  <c r="C168" i="13"/>
  <c r="M108"/>
  <c r="H32" i="21"/>
  <c r="B146" i="18"/>
  <c r="G51" i="14"/>
  <c r="E175" i="9"/>
  <c r="O208" i="18"/>
  <c r="J121" i="14"/>
  <c r="M118" i="12"/>
  <c r="R166" i="10"/>
  <c r="E34" i="15"/>
  <c r="I55"/>
  <c r="K78" i="10"/>
  <c r="B64"/>
  <c r="H191" i="12"/>
  <c r="J94"/>
  <c r="I162" i="17"/>
  <c r="M142" i="14"/>
  <c r="M189" i="18"/>
  <c r="K156" i="9"/>
  <c r="D88" i="13"/>
  <c r="H53"/>
  <c r="B161" i="10"/>
  <c r="M156" i="8"/>
  <c r="O16" i="20"/>
  <c r="G15" i="12"/>
  <c r="B136" i="14"/>
  <c r="B209" i="12"/>
  <c r="F112" i="15"/>
  <c r="B93" i="12"/>
  <c r="P87"/>
  <c r="L153"/>
  <c r="J5" i="10"/>
  <c r="R201"/>
  <c r="D39" i="18"/>
  <c r="Q96" i="21"/>
  <c r="A40" i="8"/>
  <c r="J38"/>
  <c r="S34" i="9"/>
  <c r="K102" i="14"/>
  <c r="R49" i="17"/>
  <c r="L41" i="16"/>
  <c r="N5" i="9"/>
  <c r="D116" i="18"/>
  <c r="N76" i="17"/>
  <c r="D65" i="8"/>
  <c r="K33"/>
  <c r="O209" i="9"/>
  <c r="K37" i="17"/>
  <c r="F203" i="8"/>
  <c r="U171" i="14"/>
  <c r="S45" i="19"/>
  <c r="A102" i="20"/>
  <c r="N133" i="13"/>
  <c r="F12" i="15"/>
  <c r="B152" i="10"/>
  <c r="P31" i="13"/>
  <c r="K125" i="10"/>
  <c r="P87" i="16"/>
  <c r="A129" i="12"/>
  <c r="N118" i="14"/>
  <c r="I92" i="12"/>
  <c r="J61" i="8"/>
  <c r="C136" i="12"/>
  <c r="J157" i="10"/>
  <c r="L23" i="17"/>
  <c r="I145" i="19"/>
  <c r="A32" i="9"/>
  <c r="H107" i="12"/>
  <c r="M147" i="9"/>
  <c r="U44" i="14"/>
  <c r="R29" i="18"/>
  <c r="D95" i="10"/>
  <c r="B142" i="12"/>
  <c r="P45" i="19"/>
  <c r="Q139" i="9"/>
  <c r="Q197" i="10"/>
  <c r="S26" i="13"/>
  <c r="T97" i="15"/>
  <c r="R47" i="8"/>
  <c r="F205" i="15"/>
  <c r="S144" i="16"/>
  <c r="S118" i="15"/>
  <c r="A173" i="10"/>
  <c r="J77" i="17"/>
  <c r="S24" i="19"/>
  <c r="F157" i="20"/>
  <c r="T65" i="14"/>
  <c r="Q124" i="10"/>
  <c r="O164" i="17"/>
  <c r="K77" i="9"/>
  <c r="L88" i="15"/>
  <c r="O204" i="14"/>
  <c r="O110" i="9"/>
  <c r="K188" i="15"/>
  <c r="I48" i="8"/>
  <c r="S27" i="10"/>
  <c r="T142" i="12"/>
  <c r="H114" i="9"/>
  <c r="S163" i="18"/>
  <c r="G109" i="19"/>
  <c r="C195" i="12"/>
  <c r="C53" i="17"/>
  <c r="O82" i="16"/>
  <c r="Q98" i="20"/>
  <c r="K23" i="10"/>
  <c r="M62" i="18"/>
  <c r="I164" i="20"/>
  <c r="H138" i="9"/>
  <c r="T5" i="19"/>
  <c r="P28" i="10"/>
  <c r="Q139" i="16"/>
  <c r="L163" i="19"/>
  <c r="A58" i="10"/>
  <c r="D4" i="16"/>
  <c r="D34" i="13"/>
  <c r="C113"/>
  <c r="N191" i="16"/>
  <c r="H85" i="13"/>
  <c r="N91" i="12"/>
  <c r="O19" i="18"/>
  <c r="O12" i="14"/>
  <c r="J125" i="20"/>
  <c r="F95" i="16"/>
  <c r="T174" i="8"/>
  <c r="V68" i="14"/>
  <c r="R75" i="18"/>
  <c r="L209" i="9"/>
  <c r="E150" i="17"/>
  <c r="M52" i="19"/>
  <c r="M44" i="14"/>
  <c r="H98" i="16"/>
  <c r="S206" i="8"/>
  <c r="H37" i="21"/>
  <c r="M21" i="14"/>
  <c r="O98" i="13"/>
  <c r="I40" i="9"/>
  <c r="J51" i="13"/>
  <c r="Q52" i="19"/>
  <c r="R106" i="13"/>
  <c r="E58" i="15"/>
  <c r="V78" i="14"/>
  <c r="R6"/>
  <c r="G150"/>
  <c r="R177" i="10"/>
  <c r="T110" i="15"/>
  <c r="J89" i="9"/>
  <c r="Q30" i="12"/>
  <c r="J15"/>
  <c r="S89" i="17"/>
  <c r="C102" i="15"/>
  <c r="C29" i="19"/>
  <c r="T126" i="16"/>
  <c r="H203" i="12"/>
  <c r="R66" i="14"/>
  <c r="V202"/>
  <c r="R45"/>
  <c r="A49" i="17"/>
  <c r="I205" i="9"/>
  <c r="T169" i="8"/>
  <c r="T149" i="17"/>
  <c r="O121" i="8"/>
  <c r="L3" i="17"/>
  <c r="P207"/>
  <c r="O92" i="9"/>
  <c r="D163" i="13"/>
  <c r="G152" i="12"/>
  <c r="T59" i="17"/>
  <c r="I143" i="18"/>
  <c r="C132" i="10"/>
  <c r="H142" i="8"/>
  <c r="D111" i="17"/>
  <c r="S87" i="15"/>
  <c r="L179" i="14"/>
  <c r="F151" i="8"/>
  <c r="B147" i="13"/>
  <c r="Q82" i="18"/>
  <c r="O202" i="16"/>
  <c r="I177" i="10"/>
  <c r="E43" i="8"/>
  <c r="R201" i="17"/>
  <c r="G68" i="13"/>
  <c r="E4"/>
  <c r="H174" i="15"/>
  <c r="G133" i="9"/>
  <c r="A92" i="12"/>
  <c r="B176" i="14"/>
  <c r="N188" i="12"/>
  <c r="C77" i="16"/>
  <c r="S104" i="12"/>
  <c r="K202" i="16"/>
  <c r="D18" i="13"/>
  <c r="H151"/>
  <c r="D198" i="15"/>
  <c r="I168" i="17"/>
  <c r="B120" i="13"/>
  <c r="S169" i="12"/>
  <c r="Q177" i="17"/>
  <c r="P206" i="14"/>
  <c r="I156" i="8"/>
  <c r="J180" i="12"/>
  <c r="Q140"/>
  <c r="O178" i="13"/>
  <c r="H123"/>
  <c r="M47" i="15"/>
  <c r="F149" i="8"/>
  <c r="F71" i="18"/>
  <c r="D187" i="15"/>
  <c r="J4" i="13"/>
  <c r="A49" i="16"/>
  <c r="A88" i="18"/>
  <c r="N128" i="16"/>
  <c r="F36" i="19"/>
  <c r="M52" i="16"/>
  <c r="C83" i="8"/>
  <c r="N162" i="10"/>
  <c r="G91" i="13"/>
  <c r="I205"/>
  <c r="H101" i="12"/>
  <c r="K196" i="14"/>
  <c r="I201"/>
  <c r="A25" i="8"/>
  <c r="I40" i="21"/>
  <c r="S194" i="20"/>
  <c r="B108" i="9"/>
  <c r="S164" i="18"/>
  <c r="M160" i="12"/>
  <c r="P121" i="15"/>
  <c r="P31" i="12"/>
  <c r="E188"/>
  <c r="A181" i="13"/>
  <c r="J115" i="14"/>
  <c r="G84" i="20"/>
  <c r="N28" i="9"/>
  <c r="G9" i="8"/>
  <c r="K54" i="15"/>
  <c r="I67" i="19"/>
  <c r="P38" i="15"/>
  <c r="R63" i="18"/>
  <c r="T64" i="10"/>
  <c r="L198" i="14"/>
  <c r="K62" i="13"/>
  <c r="I99" i="12"/>
  <c r="D40" i="15"/>
  <c r="G53" i="8"/>
  <c r="S128" i="17"/>
  <c r="M77" i="18"/>
  <c r="G51" i="13"/>
  <c r="Q155" i="17"/>
  <c r="C3" i="12"/>
  <c r="S152" i="15"/>
  <c r="P209" i="16"/>
  <c r="J47" i="18"/>
  <c r="L102"/>
  <c r="A45" i="10"/>
  <c r="B19" i="8"/>
  <c r="Q47" i="17"/>
  <c r="J111" i="16"/>
  <c r="M58" i="14"/>
  <c r="K100" i="15"/>
  <c r="O32" i="19"/>
  <c r="F27" i="20"/>
  <c r="M143" i="14"/>
  <c r="G150" i="16"/>
  <c r="F26"/>
  <c r="E7" i="22"/>
  <c r="G204" i="13"/>
  <c r="C146" i="8"/>
  <c r="F182" i="18"/>
  <c r="K59" i="14"/>
  <c r="J48" i="12"/>
  <c r="Q196" i="16"/>
  <c r="C29" i="15"/>
  <c r="J203"/>
  <c r="L184" i="14"/>
  <c r="M37" i="9"/>
  <c r="H51" i="16"/>
  <c r="T103" i="18"/>
  <c r="L151" i="15"/>
  <c r="S198" i="8"/>
  <c r="F21" i="9"/>
  <c r="J78" i="17"/>
  <c r="P115" i="15"/>
  <c r="J76" i="14"/>
  <c r="E27" i="19"/>
  <c r="D204" i="14"/>
  <c r="N46" i="13"/>
  <c r="C178" i="10"/>
  <c r="Q191" i="9"/>
  <c r="R129" i="17"/>
  <c r="N29" i="13"/>
  <c r="K207" i="14"/>
  <c r="L55" i="9"/>
  <c r="E113" i="10"/>
  <c r="R61" i="9"/>
  <c r="P196" i="15"/>
  <c r="B112"/>
  <c r="K111" i="19"/>
  <c r="T100" i="10"/>
  <c r="J38" i="16"/>
  <c r="I19" i="15"/>
  <c r="Q113" i="9"/>
  <c r="F153" i="8"/>
  <c r="A108"/>
  <c r="B22" i="16"/>
  <c r="E191" i="21"/>
  <c r="Q102" i="12"/>
  <c r="O61" i="13"/>
  <c r="V42" i="14"/>
  <c r="M71" i="18"/>
  <c r="J40" i="15"/>
  <c r="P137" i="16"/>
  <c r="D204" i="18"/>
  <c r="H15" i="20"/>
  <c r="F39" i="17"/>
  <c r="R143" i="19"/>
  <c r="S113" i="9"/>
  <c r="S8" i="15"/>
  <c r="I15" i="8"/>
  <c r="L17" i="10"/>
  <c r="S29" i="18"/>
  <c r="H31" i="15"/>
  <c r="G161" i="14"/>
  <c r="N179" i="18"/>
  <c r="N205" i="8"/>
  <c r="F17" i="16"/>
  <c r="P17" i="18"/>
  <c r="Q191" i="12"/>
  <c r="L7" i="8"/>
  <c r="G107" i="10"/>
  <c r="T38" i="15"/>
  <c r="S58" i="19"/>
  <c r="E165" i="8"/>
  <c r="G37" i="14"/>
  <c r="D58" i="22"/>
  <c r="J43" i="8"/>
  <c r="L154" i="12"/>
  <c r="P176" i="18"/>
  <c r="Q55" i="8"/>
  <c r="Q154"/>
  <c r="L162" i="9"/>
  <c r="B23" i="13"/>
  <c r="J122"/>
  <c r="M47" i="9"/>
  <c r="P41" i="19"/>
  <c r="D9" i="10"/>
  <c r="S25" i="9"/>
  <c r="G181"/>
  <c r="D128" i="13"/>
  <c r="K185" i="12"/>
  <c r="M175" i="14"/>
  <c r="C94" i="12"/>
  <c r="B166" i="8"/>
  <c r="D145" i="12"/>
  <c r="A35" i="9"/>
  <c r="H123" i="17"/>
  <c r="Q86" i="12"/>
  <c r="G32" i="18"/>
  <c r="G28" i="12"/>
  <c r="T124" i="14"/>
  <c r="T59" i="16"/>
  <c r="R41" i="9"/>
  <c r="L189" i="10"/>
  <c r="B117" i="18"/>
  <c r="T122" i="14"/>
  <c r="F92" i="13"/>
  <c r="E142" i="15"/>
  <c r="S99" i="9"/>
  <c r="J5" i="13"/>
  <c r="C92" i="14"/>
  <c r="D167" i="16"/>
  <c r="H167" i="9"/>
  <c r="Q6" i="8"/>
  <c r="H72"/>
  <c r="A84" i="9"/>
  <c r="C80" i="13"/>
  <c r="H39" i="19"/>
  <c r="I161" i="14"/>
  <c r="E36" i="9"/>
  <c r="M37" i="10"/>
  <c r="T29" i="16"/>
  <c r="K201" i="12"/>
  <c r="B50" i="9"/>
  <c r="D149" i="12"/>
  <c r="S100" i="16"/>
  <c r="B38" i="13"/>
  <c r="M6" i="15"/>
  <c r="K55" i="21"/>
  <c r="G33" i="13"/>
  <c r="D129" i="8"/>
  <c r="N181" i="19"/>
  <c r="D208" i="13"/>
  <c r="M178" i="10"/>
  <c r="G105" i="9"/>
  <c r="C43" i="18"/>
  <c r="T165" i="19"/>
  <c r="G155" i="8"/>
  <c r="J141" i="13"/>
  <c r="U8" i="14"/>
  <c r="A208" i="20"/>
  <c r="K202" i="17"/>
  <c r="Q86" i="13"/>
  <c r="P91" i="19"/>
  <c r="A90" i="10"/>
  <c r="P68" i="8"/>
  <c r="T45" i="18"/>
  <c r="A41" i="10"/>
  <c r="O68" i="9"/>
  <c r="G143" i="20"/>
  <c r="G148" i="8"/>
  <c r="B150" i="14"/>
  <c r="F128" i="13"/>
  <c r="O58" i="18"/>
  <c r="M49" i="8"/>
  <c r="R48" i="15"/>
  <c r="K153" i="20"/>
  <c r="O10" i="10"/>
  <c r="B102" i="17"/>
  <c r="O62" i="19"/>
  <c r="A84" i="15"/>
  <c r="A143" i="12"/>
  <c r="J73" i="19"/>
  <c r="L132" i="10"/>
  <c r="D46" i="19"/>
  <c r="B61" i="10"/>
  <c r="O45" i="18"/>
  <c r="F156" i="13"/>
  <c r="R148" i="17"/>
  <c r="G119" i="8"/>
  <c r="E11" i="10"/>
  <c r="I148" i="9"/>
  <c r="O154" i="15"/>
  <c r="Q59" i="16"/>
  <c r="D38" i="13"/>
  <c r="S67" i="19"/>
  <c r="M95" i="12"/>
  <c r="M80" i="9"/>
  <c r="B119" i="16"/>
  <c r="S46" i="8"/>
  <c r="B66" i="18"/>
  <c r="K3" i="10"/>
  <c r="H106" i="14"/>
  <c r="N22" i="13"/>
  <c r="F127" i="16"/>
  <c r="R73" i="12"/>
  <c r="T28" i="8"/>
  <c r="D112" i="10"/>
  <c r="K165" i="15"/>
  <c r="L101" i="18"/>
  <c r="G19" i="17"/>
  <c r="G144" i="9"/>
  <c r="Q117" i="15"/>
  <c r="H88" i="19"/>
  <c r="N141" i="12"/>
  <c r="S16" i="10"/>
  <c r="G18" i="13"/>
  <c r="C84" i="17"/>
  <c r="G5" i="19"/>
  <c r="M148" i="9"/>
  <c r="T168" i="17"/>
  <c r="M86" i="9"/>
  <c r="C111" i="16"/>
  <c r="N62" i="17"/>
  <c r="G69" i="8"/>
  <c r="H4" i="17"/>
  <c r="S113" i="12"/>
  <c r="P204" i="15"/>
  <c r="G173" i="17"/>
  <c r="S129" i="12"/>
  <c r="D209" i="13"/>
  <c r="T187" i="15"/>
  <c r="M195" i="9"/>
  <c r="C168" i="8"/>
  <c r="O126" i="14"/>
  <c r="P184" i="15"/>
  <c r="N24" i="9"/>
  <c r="C141" i="8"/>
  <c r="R42" i="17"/>
  <c r="P70" i="15"/>
  <c r="I48" i="16"/>
  <c r="M104" i="20"/>
  <c r="O123"/>
  <c r="I160" i="13"/>
  <c r="E117" i="9"/>
  <c r="Q59" i="14"/>
  <c r="A196" i="8"/>
  <c r="B82" i="14"/>
  <c r="I135" i="9"/>
  <c r="E118" i="17"/>
  <c r="O132" i="8"/>
  <c r="H60"/>
  <c r="J122" i="12"/>
  <c r="M93" i="9"/>
  <c r="M69" i="10"/>
  <c r="C188" i="15"/>
  <c r="M101" i="16"/>
  <c r="I22"/>
  <c r="A83" i="15"/>
  <c r="C13" i="10"/>
  <c r="T116" i="14"/>
  <c r="F117" i="8"/>
  <c r="F169" i="16"/>
  <c r="B187" i="14"/>
  <c r="B200" i="8"/>
  <c r="K75" i="15"/>
  <c r="E92" i="10"/>
  <c r="A32"/>
  <c r="N163" i="15"/>
  <c r="A189" i="17"/>
  <c r="J41" i="13"/>
  <c r="K120" i="9"/>
  <c r="Q130" i="12"/>
  <c r="L17" i="16"/>
  <c r="K28" i="12"/>
  <c r="J193" i="13"/>
  <c r="D30" i="9"/>
  <c r="R72" i="17"/>
  <c r="R79"/>
  <c r="K188" i="13"/>
  <c r="G93" i="15"/>
  <c r="I69" i="8"/>
  <c r="Q55" i="10"/>
  <c r="J156" i="20"/>
  <c r="E186" i="13"/>
  <c r="O84" i="10"/>
  <c r="I136" i="9"/>
  <c r="C32" i="18"/>
  <c r="R126" i="10"/>
  <c r="Q128" i="9"/>
  <c r="J195" i="10"/>
  <c r="B115" i="13"/>
  <c r="P48" i="14"/>
  <c r="K208" i="21"/>
  <c r="H84" i="13"/>
  <c r="F73" i="8"/>
  <c r="L29"/>
  <c r="J37" i="14"/>
  <c r="K65" i="13"/>
  <c r="C7" i="17"/>
  <c r="N124" i="14"/>
  <c r="J86" i="10"/>
  <c r="F100" i="16"/>
  <c r="P35"/>
  <c r="I96" i="17"/>
  <c r="I25" i="18"/>
  <c r="K121" i="14"/>
  <c r="D16" i="8"/>
  <c r="R130" i="13"/>
  <c r="I203" i="18"/>
  <c r="I145" i="12"/>
  <c r="G40"/>
  <c r="M114" i="14"/>
  <c r="O13" i="9"/>
  <c r="A102" i="18"/>
  <c r="M51" i="19"/>
  <c r="P138" i="13"/>
  <c r="F124" i="12"/>
  <c r="E189" i="18"/>
  <c r="G9" i="16"/>
  <c r="T185" i="17"/>
  <c r="S209"/>
  <c r="D12" i="19"/>
  <c r="A138" i="16"/>
  <c r="M190" i="9"/>
  <c r="G65"/>
  <c r="M157" i="19"/>
  <c r="S121" i="20"/>
  <c r="L76" i="12"/>
  <c r="J163"/>
  <c r="N196" i="14"/>
  <c r="A43" i="15"/>
  <c r="I151" i="14"/>
  <c r="B189" i="8"/>
  <c r="C28" i="17"/>
  <c r="S144" i="15"/>
  <c r="Q54" i="8"/>
  <c r="M5" i="14"/>
  <c r="K105" i="8"/>
  <c r="N168" i="15"/>
  <c r="L199" i="14"/>
  <c r="Q148" i="15"/>
  <c r="S205" i="8"/>
  <c r="N30" i="13"/>
  <c r="J123" i="16"/>
  <c r="K127" i="22"/>
  <c r="J17" i="13"/>
  <c r="S126" i="8"/>
  <c r="F92"/>
  <c r="I74" i="10"/>
  <c r="O114" i="17"/>
  <c r="T24" i="16"/>
  <c r="H116" i="8"/>
  <c r="O200" i="19"/>
  <c r="O128" i="15"/>
  <c r="M39" i="13"/>
  <c r="L156" i="18"/>
  <c r="B95" i="14"/>
  <c r="Q78"/>
  <c r="F110" i="10"/>
  <c r="M176" i="12"/>
  <c r="G118" i="9"/>
  <c r="B80" i="17"/>
  <c r="I88" i="10"/>
  <c r="C38" i="22"/>
  <c r="S21" i="17"/>
  <c r="M209" i="9"/>
  <c r="L202" i="18"/>
  <c r="K66" i="15"/>
  <c r="F40" i="13"/>
  <c r="S74" i="17"/>
  <c r="N161" i="13"/>
  <c r="I39" i="9"/>
  <c r="T166"/>
  <c r="N184"/>
  <c r="K97" i="10"/>
  <c r="R195" i="14"/>
  <c r="O45" i="20"/>
  <c r="J57" i="19"/>
  <c r="K189" i="12"/>
  <c r="S127" i="16"/>
  <c r="L165" i="19"/>
  <c r="C124" i="9"/>
  <c r="C49" i="12"/>
  <c r="J115" i="8"/>
  <c r="K167" i="13"/>
  <c r="O3" i="17"/>
  <c r="G149" i="13"/>
  <c r="C98" i="17"/>
  <c r="C169" i="19"/>
  <c r="R59" i="21"/>
  <c r="J80" i="15"/>
  <c r="Q72" i="16"/>
  <c r="F4" i="18"/>
  <c r="D112" i="19"/>
  <c r="P154" i="16"/>
  <c r="D117"/>
  <c r="O106" i="12"/>
  <c r="K190" i="21"/>
  <c r="O125" i="12"/>
  <c r="H5" i="19"/>
  <c r="M202" i="9"/>
  <c r="P52" i="18"/>
  <c r="J161"/>
  <c r="M168" i="12"/>
  <c r="P142" i="13"/>
  <c r="J196"/>
  <c r="I100" i="17"/>
  <c r="O180" i="18"/>
  <c r="L104" i="12"/>
  <c r="G189" i="20"/>
  <c r="G91" i="18"/>
  <c r="L38" i="17"/>
  <c r="N12" i="9"/>
  <c r="R127" i="14"/>
  <c r="V174"/>
  <c r="K169"/>
  <c r="L61" i="20"/>
  <c r="C206" i="8"/>
  <c r="S25" i="10"/>
  <c r="G172" i="12"/>
  <c r="K105" i="15"/>
  <c r="P73" i="18"/>
  <c r="P161" i="20"/>
  <c r="G111" i="16"/>
  <c r="M13" i="9"/>
  <c r="B46" i="12"/>
  <c r="H176"/>
  <c r="K192" i="16"/>
  <c r="S196"/>
  <c r="C153" i="12"/>
  <c r="H158" i="9"/>
  <c r="F82"/>
  <c r="K149" i="10"/>
  <c r="C142" i="21"/>
  <c r="M15" i="18"/>
  <c r="D181" i="12"/>
  <c r="N198" i="9"/>
  <c r="R194" i="14"/>
  <c r="L150" i="9"/>
  <c r="D35" i="8"/>
  <c r="G24"/>
  <c r="Q69" i="13"/>
  <c r="G185" i="14"/>
  <c r="I63" i="9"/>
  <c r="O67" i="17"/>
  <c r="H73" i="14"/>
  <c r="F179" i="16"/>
  <c r="B180" i="14"/>
  <c r="K198" i="10"/>
  <c r="D72" i="12"/>
  <c r="A116"/>
  <c r="U18" i="14"/>
  <c r="D109" i="13"/>
  <c r="P79" i="12"/>
  <c r="M128"/>
  <c r="I93" i="21"/>
  <c r="I50" i="9"/>
  <c r="G162" i="19"/>
  <c r="M104" i="21"/>
  <c r="S37" i="13"/>
  <c r="M12" i="21"/>
  <c r="I183" i="8"/>
  <c r="M106" i="17"/>
  <c r="D197" i="16"/>
  <c r="F4" i="20"/>
  <c r="O43" i="18"/>
  <c r="Q9" i="8"/>
  <c r="U48" i="14"/>
  <c r="T49" i="9"/>
  <c r="S130" i="13"/>
  <c r="P88" i="8"/>
  <c r="P3" i="14"/>
  <c r="F158" i="9"/>
  <c r="T115" i="12"/>
  <c r="P209" i="9"/>
  <c r="E24" i="12"/>
  <c r="H88" i="9"/>
  <c r="F77" i="8"/>
  <c r="A83" i="10"/>
  <c r="L13" i="8"/>
  <c r="O117" i="12"/>
  <c r="R62" i="9"/>
  <c r="K93" i="15"/>
  <c r="K61" i="12"/>
  <c r="B94" i="20"/>
  <c r="G196" i="13"/>
  <c r="A54" i="16"/>
  <c r="R15" i="10"/>
  <c r="R12" i="13"/>
  <c r="O140"/>
  <c r="H183" i="20"/>
  <c r="Q124" i="12"/>
  <c r="C135" i="14"/>
  <c r="J150" i="8"/>
  <c r="K25" i="12"/>
  <c r="S121" i="15"/>
  <c r="L6" i="9"/>
  <c r="J100" i="10"/>
  <c r="O115" i="13"/>
  <c r="O50" i="18"/>
  <c r="C76" i="16"/>
  <c r="C30" i="15"/>
  <c r="R143" i="17"/>
  <c r="U145" i="14"/>
  <c r="G12" i="16"/>
  <c r="O141" i="17"/>
  <c r="K98" i="16"/>
  <c r="B208" i="13"/>
  <c r="B136" i="21"/>
  <c r="O91" i="19"/>
  <c r="R104" i="8"/>
  <c r="H132" i="17"/>
  <c r="P121" i="12"/>
  <c r="K2" i="9"/>
  <c r="H170" i="14"/>
  <c r="P174"/>
  <c r="G20" i="8"/>
  <c r="M178" i="19"/>
  <c r="P113" i="10"/>
  <c r="H53" i="17"/>
  <c r="F82" i="13"/>
  <c r="B149" i="16"/>
  <c r="P197" i="14"/>
  <c r="H9" i="18"/>
  <c r="D173" i="19"/>
  <c r="M133" i="15"/>
  <c r="K146"/>
  <c r="T117" i="13"/>
  <c r="T113" i="16"/>
  <c r="I76" i="10"/>
  <c r="R172" i="20"/>
  <c r="S47" i="12"/>
  <c r="H204" i="16"/>
  <c r="H110"/>
  <c r="S191" i="19"/>
  <c r="T158" i="13"/>
  <c r="L86" i="14"/>
  <c r="O177" i="12"/>
  <c r="O3" i="14"/>
  <c r="K111" i="13"/>
  <c r="H122" i="14"/>
  <c r="R180" i="16"/>
  <c r="N38"/>
  <c r="C66" i="15"/>
  <c r="H19" i="8"/>
  <c r="W24" i="14"/>
  <c r="S169"/>
  <c r="C101" i="17"/>
  <c r="G146" i="12"/>
  <c r="L31" i="19"/>
  <c r="Q70" i="13"/>
  <c r="F82" i="16"/>
  <c r="J176" i="13"/>
  <c r="R102" i="8"/>
  <c r="P12" i="16"/>
  <c r="M122" i="10"/>
  <c r="A76" i="18"/>
  <c r="K69" i="14"/>
  <c r="S45"/>
  <c r="A92" i="13"/>
  <c r="M86" i="12"/>
  <c r="J81" i="14"/>
  <c r="S9" i="19"/>
  <c r="T2" i="13"/>
  <c r="C160" i="9"/>
  <c r="F65" i="10"/>
  <c r="E101" i="12"/>
  <c r="B80" i="10"/>
  <c r="L193"/>
  <c r="Q182" i="15"/>
  <c r="O149" i="12"/>
  <c r="Q93" i="13"/>
  <c r="H14" i="17"/>
  <c r="O65" i="12"/>
  <c r="N185" i="17"/>
  <c r="I95" i="8"/>
  <c r="M80" i="14"/>
  <c r="Q125" i="19"/>
  <c r="O198" i="18"/>
  <c r="K175" i="20"/>
  <c r="M92" i="10"/>
  <c r="L130" i="15"/>
  <c r="K103" i="12"/>
  <c r="F112" i="16"/>
  <c r="B124" i="10"/>
  <c r="G156" i="14"/>
  <c r="O22" i="20"/>
  <c r="T70" i="14"/>
  <c r="N162" i="18"/>
  <c r="N142" i="12"/>
  <c r="L177" i="8"/>
  <c r="G160"/>
  <c r="C105" i="18"/>
  <c r="S11"/>
  <c r="Q17" i="16"/>
  <c r="S92" i="18"/>
  <c r="D160" i="13"/>
  <c r="J203" i="17"/>
  <c r="D2" i="15"/>
  <c r="M163" i="18"/>
  <c r="N150" i="14"/>
  <c r="C88" i="9"/>
  <c r="B146" i="17"/>
  <c r="B183" i="9"/>
  <c r="Q9" i="12"/>
  <c r="F89" i="10"/>
  <c r="A76" i="9"/>
  <c r="L167" i="19"/>
  <c r="H145" i="20"/>
  <c r="A174" i="16"/>
  <c r="D179" i="19"/>
  <c r="O62" i="9"/>
  <c r="L139" i="16"/>
  <c r="F183" i="8"/>
  <c r="M187" i="10"/>
  <c r="I89" i="15"/>
  <c r="I102" i="18"/>
  <c r="D21" i="21"/>
  <c r="F125" i="9"/>
  <c r="R133"/>
  <c r="C79" i="21"/>
  <c r="O143" i="9"/>
  <c r="P71" i="18"/>
  <c r="S107" i="15"/>
  <c r="F65" i="8"/>
  <c r="J39" i="20"/>
  <c r="I30" i="19"/>
  <c r="S133" i="9"/>
  <c r="D85" i="8"/>
  <c r="B29" i="12"/>
  <c r="R26" i="15"/>
  <c r="H82" i="8"/>
  <c r="F199" i="12"/>
  <c r="B32" i="9"/>
  <c r="T13" i="20"/>
  <c r="I40" i="18"/>
  <c r="P118" i="10"/>
  <c r="H83" i="14"/>
  <c r="P69" i="9"/>
  <c r="T156" i="14"/>
  <c r="S136" i="10"/>
  <c r="F93" i="20"/>
  <c r="I90" i="12"/>
  <c r="R39" i="17"/>
  <c r="A5" i="10"/>
  <c r="R192" i="15"/>
  <c r="I129" i="17"/>
  <c r="S127" i="20"/>
  <c r="T84" i="19"/>
  <c r="K116" i="8"/>
  <c r="L77" i="9"/>
  <c r="F167"/>
  <c r="N161" i="19"/>
  <c r="S28" i="21"/>
  <c r="R15" i="19"/>
  <c r="H175" i="14"/>
  <c r="F92" i="19"/>
  <c r="M39" i="21"/>
  <c r="P63" i="18"/>
  <c r="E102" i="17"/>
  <c r="D31" i="9"/>
  <c r="R101" i="15"/>
  <c r="M5" i="12"/>
  <c r="I175" i="14"/>
  <c r="A36" i="9"/>
  <c r="B53" i="12"/>
  <c r="D78" i="9"/>
  <c r="P3" i="13"/>
  <c r="K117" i="17"/>
  <c r="F154" i="19"/>
  <c r="S110" i="13"/>
  <c r="O165" i="9"/>
  <c r="N45" i="17"/>
  <c r="P113" i="14"/>
  <c r="Q156" i="12"/>
  <c r="O65" i="17"/>
  <c r="R198" i="8"/>
  <c r="R196" i="17"/>
  <c r="T40" i="12"/>
  <c r="G171" i="8"/>
  <c r="P144" i="16"/>
  <c r="T81" i="10"/>
  <c r="H94"/>
  <c r="O192" i="15"/>
  <c r="M142"/>
  <c r="T128" i="10"/>
  <c r="P22" i="14"/>
  <c r="F79" i="12"/>
  <c r="L117" i="8"/>
  <c r="E93" i="19"/>
  <c r="R157" i="9"/>
  <c r="C127" i="8"/>
  <c r="R187" i="14"/>
  <c r="P195" i="8"/>
  <c r="N198" i="18"/>
  <c r="S91" i="17"/>
  <c r="K201" i="20"/>
  <c r="E207" i="8"/>
  <c r="Q59" i="10"/>
  <c r="L114" i="15"/>
  <c r="F42" i="17"/>
  <c r="L23" i="10"/>
  <c r="P126" i="8"/>
  <c r="B179" i="13"/>
  <c r="F44" i="19"/>
  <c r="K57" i="15"/>
  <c r="E55" i="8"/>
  <c r="N180"/>
  <c r="Q120" i="10"/>
  <c r="K125" i="13"/>
  <c r="N34" i="17"/>
  <c r="B11" i="13"/>
  <c r="H35" i="10"/>
  <c r="N124" i="18"/>
  <c r="L205" i="13"/>
  <c r="P92" i="15"/>
  <c r="G134" i="17"/>
  <c r="T98" i="19"/>
  <c r="A119" i="10"/>
  <c r="R73" i="13"/>
  <c r="P147" i="9"/>
  <c r="D156" i="18"/>
  <c r="P109" i="20"/>
  <c r="C71" i="15"/>
  <c r="L90" i="16"/>
  <c r="G147" i="20"/>
  <c r="C160" i="15"/>
  <c r="O207" i="10"/>
  <c r="T154" i="14"/>
  <c r="O138"/>
  <c r="J64" i="13"/>
  <c r="Q136" i="10"/>
  <c r="O52" i="13"/>
  <c r="H173" i="17"/>
  <c r="J200" i="15"/>
  <c r="P117" i="14"/>
  <c r="B92" i="20"/>
  <c r="Q116" i="13"/>
  <c r="R192" i="14"/>
  <c r="D11" i="9"/>
  <c r="M126" i="17"/>
  <c r="I119"/>
  <c r="L26" i="12"/>
  <c r="R155" i="14"/>
  <c r="K110" i="16"/>
  <c r="Q24" i="18"/>
  <c r="A182" i="10"/>
  <c r="O186" i="17"/>
  <c r="B166" i="9"/>
  <c r="O190" i="8"/>
  <c r="J124" i="15"/>
  <c r="R50" i="13"/>
  <c r="I159" i="12"/>
  <c r="D105" i="14"/>
  <c r="J152" i="18"/>
  <c r="N34" i="12"/>
  <c r="H86" i="17"/>
  <c r="L11" i="16"/>
  <c r="M36" i="13"/>
  <c r="E150" i="9"/>
  <c r="F14" i="15"/>
  <c r="A135" i="13"/>
  <c r="I137" i="12"/>
  <c r="J147" i="15"/>
  <c r="A178" i="10"/>
  <c r="H37" i="13"/>
  <c r="Q15" i="17"/>
  <c r="N127" i="14"/>
  <c r="O27" i="9"/>
  <c r="T130"/>
  <c r="M100" i="12"/>
  <c r="I185" i="9"/>
  <c r="T159" i="14"/>
  <c r="K43" i="20"/>
  <c r="L84" i="16"/>
  <c r="I94"/>
  <c r="C50" i="19"/>
  <c r="F126" i="13"/>
  <c r="N185" i="20"/>
  <c r="J123" i="9"/>
  <c r="E63" i="20"/>
  <c r="L40" i="16"/>
  <c r="O193" i="18"/>
  <c r="D84" i="8"/>
  <c r="S7" i="15"/>
  <c r="J122" i="14"/>
  <c r="L44" i="20"/>
  <c r="O69" i="18"/>
  <c r="I163" i="16"/>
  <c r="T154"/>
  <c r="B28"/>
  <c r="G158" i="20"/>
  <c r="I7"/>
  <c r="K154" i="13"/>
  <c r="J199" i="8"/>
  <c r="T4" i="12"/>
  <c r="T112" i="15"/>
  <c r="T113" i="12"/>
  <c r="G124" i="10"/>
  <c r="M147" i="12"/>
  <c r="E140" i="13"/>
  <c r="G131"/>
  <c r="Q183" i="9"/>
  <c r="J132" i="8"/>
  <c r="L75" i="18"/>
  <c r="K187" i="15"/>
  <c r="O60" i="14"/>
  <c r="H107"/>
  <c r="A101" i="16"/>
  <c r="J186" i="12"/>
  <c r="R159" i="17"/>
  <c r="R87" i="16"/>
  <c r="I35" i="19"/>
  <c r="J101" i="10"/>
  <c r="C202" i="9"/>
  <c r="R62" i="20"/>
  <c r="G82" i="19"/>
  <c r="K207" i="12"/>
  <c r="H161" i="8"/>
  <c r="R136" i="15"/>
  <c r="C178" i="13"/>
  <c r="B186" i="10"/>
  <c r="P80" i="9"/>
  <c r="R3" i="12"/>
  <c r="P202" i="8"/>
  <c r="B24" i="14"/>
  <c r="C28" i="13"/>
  <c r="H47" i="9"/>
  <c r="F9" i="10"/>
  <c r="T101" i="16"/>
  <c r="P4" i="8"/>
  <c r="E183" i="16"/>
  <c r="E121" i="9"/>
  <c r="B106" i="12"/>
  <c r="F176" i="16"/>
  <c r="O169" i="15"/>
  <c r="H21" i="8"/>
  <c r="I209" i="18"/>
  <c r="I160" i="19"/>
  <c r="F38" i="12"/>
  <c r="B102" i="19"/>
  <c r="G190" i="9"/>
  <c r="H57" i="15"/>
  <c r="R194" i="8"/>
  <c r="I141" i="15"/>
  <c r="A203" i="10"/>
  <c r="S19" i="12"/>
  <c r="A44" i="13"/>
  <c r="K123" i="8"/>
  <c r="C69" i="18"/>
  <c r="S34" i="16"/>
  <c r="R169" i="20"/>
  <c r="A143" i="19"/>
  <c r="E85" i="8"/>
  <c r="O141" i="15"/>
  <c r="K141" i="13"/>
  <c r="J55" i="18"/>
  <c r="N108" i="14"/>
  <c r="H33" i="9"/>
  <c r="T71" i="18"/>
  <c r="S27" i="12"/>
  <c r="J147" i="13"/>
  <c r="A170"/>
  <c r="G177" i="9"/>
  <c r="J111" i="14"/>
  <c r="P88" i="16"/>
  <c r="M40" i="9"/>
  <c r="B96" i="15"/>
  <c r="S159" i="18"/>
  <c r="O185"/>
  <c r="T51" i="14"/>
  <c r="M124"/>
  <c r="L51" i="13"/>
  <c r="S112" i="15"/>
  <c r="L59" i="10"/>
  <c r="M199" i="13"/>
  <c r="K28" i="8"/>
  <c r="S50" i="15"/>
  <c r="S176" i="8"/>
  <c r="K115" i="10"/>
  <c r="G81" i="13"/>
  <c r="D170" i="15"/>
  <c r="F35" i="10"/>
  <c r="M105"/>
  <c r="E97" i="18"/>
  <c r="T9" i="9"/>
  <c r="G149" i="10"/>
  <c r="Q41" i="18"/>
  <c r="J2" i="9"/>
  <c r="C181" i="15"/>
  <c r="M120" i="19"/>
  <c r="D122" i="8"/>
  <c r="F49" i="13"/>
  <c r="M85" i="10"/>
  <c r="K167" i="12"/>
  <c r="R180" i="10"/>
  <c r="G34" i="17"/>
  <c r="N112" i="14"/>
  <c r="D38" i="9"/>
  <c r="N153" i="20"/>
  <c r="P128" i="9"/>
  <c r="N168" i="10"/>
  <c r="C12" i="8"/>
  <c r="P166" i="14"/>
  <c r="N87" i="17"/>
  <c r="E65" i="12"/>
  <c r="P29" i="13"/>
  <c r="I72" i="20"/>
  <c r="A185" i="16"/>
  <c r="B98" i="15"/>
  <c r="R197" i="16"/>
  <c r="W52" i="14"/>
  <c r="A201" i="8"/>
  <c r="R142" i="12"/>
  <c r="K49" i="19"/>
  <c r="S198" i="17"/>
  <c r="P50" i="9"/>
  <c r="I111"/>
  <c r="G116" i="17"/>
  <c r="C45" i="15"/>
  <c r="Q168" i="12"/>
  <c r="P32" i="8"/>
  <c r="S42" i="13"/>
  <c r="D89" i="14"/>
  <c r="H200" i="15"/>
  <c r="R21" i="21"/>
  <c r="S129" i="13"/>
  <c r="Q155" i="9"/>
  <c r="B156"/>
  <c r="D50" i="15"/>
  <c r="I58" i="8"/>
  <c r="F12" i="10"/>
  <c r="N159" i="8"/>
  <c r="E48" i="15"/>
  <c r="L5" i="12"/>
  <c r="S136" i="20"/>
  <c r="I37" i="8"/>
  <c r="E151" i="13"/>
  <c r="N153" i="14"/>
  <c r="A18" i="13"/>
  <c r="O4" i="9"/>
  <c r="O180" i="8"/>
  <c r="C92" i="12"/>
  <c r="N28" i="18"/>
  <c r="E88" i="10"/>
  <c r="R94" i="18"/>
  <c r="O76" i="12"/>
  <c r="S30" i="16"/>
  <c r="Q166" i="14"/>
  <c r="T103" i="15"/>
  <c r="O136" i="13"/>
  <c r="F38" i="9"/>
  <c r="Q22" i="10"/>
  <c r="C44" i="17"/>
  <c r="M77" i="12"/>
  <c r="E71" i="13"/>
  <c r="R83" i="10"/>
  <c r="B87"/>
  <c r="R12" i="21"/>
  <c r="M43" i="12"/>
  <c r="R52" i="17"/>
  <c r="O206"/>
  <c r="K42"/>
  <c r="N81" i="12"/>
  <c r="L208"/>
  <c r="C44" i="19"/>
  <c r="J176" i="9"/>
  <c r="S100" i="13"/>
  <c r="G164" i="15"/>
  <c r="L63" i="12"/>
  <c r="C182" i="10"/>
  <c r="N122" i="8"/>
  <c r="U137" i="14"/>
  <c r="H146"/>
  <c r="L51" i="8"/>
  <c r="N36" i="16"/>
  <c r="M93" i="18"/>
  <c r="K72" i="10"/>
  <c r="J169" i="9"/>
  <c r="B11"/>
  <c r="G195" i="10"/>
  <c r="O73" i="13"/>
  <c r="D20"/>
  <c r="I57"/>
  <c r="D96" i="18"/>
  <c r="J29" i="13"/>
  <c r="I14"/>
  <c r="G133" i="10"/>
  <c r="C29" i="16"/>
  <c r="A94" i="9"/>
  <c r="K203"/>
  <c r="H141" i="20"/>
  <c r="S201" i="16"/>
  <c r="R118" i="10"/>
  <c r="G199" i="16"/>
  <c r="I113" i="17"/>
  <c r="J65" i="19"/>
  <c r="L4" i="17"/>
  <c r="Q191" i="8"/>
  <c r="C147" i="9"/>
  <c r="J122"/>
  <c r="B132" i="17"/>
  <c r="O100" i="12"/>
  <c r="O43" i="15"/>
  <c r="L93"/>
  <c r="D118" i="12"/>
  <c r="Q198" i="19"/>
  <c r="P100" i="8"/>
  <c r="T79" i="9"/>
  <c r="P124" i="18"/>
  <c r="Q208"/>
  <c r="T157" i="13"/>
  <c r="K160" i="15"/>
  <c r="L188" i="13"/>
  <c r="K116" i="16"/>
  <c r="G109"/>
  <c r="B141" i="18"/>
  <c r="K5" i="13"/>
  <c r="Q202" i="8"/>
  <c r="C22" i="14"/>
  <c r="O185" i="8"/>
  <c r="A97" i="15"/>
  <c r="J168" i="12"/>
  <c r="D18" i="19"/>
  <c r="N166" i="9"/>
  <c r="M7"/>
  <c r="I174" i="8"/>
  <c r="U62" i="14"/>
  <c r="Q85" i="13"/>
  <c r="C6" i="17"/>
  <c r="K193" i="8"/>
  <c r="J172" i="18"/>
  <c r="A115" i="12"/>
  <c r="A186" i="18"/>
  <c r="S146"/>
  <c r="E14"/>
  <c r="B95"/>
  <c r="O49" i="12"/>
  <c r="S158" i="18"/>
  <c r="F24" i="10"/>
  <c r="Q69" i="14"/>
  <c r="F205" i="16"/>
  <c r="N8" i="8"/>
  <c r="B62" i="12"/>
  <c r="A45" i="13"/>
  <c r="Q158" i="18"/>
  <c r="M144" i="12"/>
  <c r="T198" i="17"/>
  <c r="F61" i="12"/>
  <c r="T33" i="18"/>
  <c r="N142" i="10"/>
  <c r="S99" i="12"/>
  <c r="F180" i="10"/>
  <c r="C105" i="19"/>
  <c r="M62" i="14"/>
  <c r="I33" i="10"/>
  <c r="O8" i="12"/>
  <c r="C118" i="16"/>
  <c r="J152" i="13"/>
  <c r="N40" i="18"/>
  <c r="G105" i="17"/>
  <c r="A47" i="8"/>
  <c r="P152"/>
  <c r="G61"/>
  <c r="I160" i="20"/>
  <c r="P158" i="13"/>
  <c r="Q150" i="16"/>
  <c r="R202" i="20"/>
  <c r="A119" i="18"/>
  <c r="N71" i="16"/>
  <c r="B167" i="15"/>
  <c r="H30" i="8"/>
  <c r="O129" i="10"/>
  <c r="N102" i="20"/>
  <c r="P206" i="13"/>
  <c r="E91" i="15"/>
  <c r="D117" i="10"/>
  <c r="E32" i="12"/>
  <c r="N56" i="16"/>
  <c r="K22" i="8"/>
  <c r="G130"/>
  <c r="P4" i="15"/>
  <c r="B15" i="8"/>
  <c r="Q186" i="17"/>
  <c r="C91" i="16"/>
  <c r="J121" i="18"/>
  <c r="H74" i="13"/>
  <c r="I9" i="12"/>
  <c r="T124" i="20"/>
  <c r="H113"/>
  <c r="L120" i="18"/>
  <c r="L141" i="19"/>
  <c r="B87" i="12"/>
  <c r="T91" i="19"/>
  <c r="H40"/>
  <c r="C85" i="10"/>
  <c r="R64"/>
  <c r="H74" i="20"/>
  <c r="Q140" i="14"/>
  <c r="Q23" i="17"/>
  <c r="C146"/>
  <c r="K145" i="20"/>
  <c r="C204" i="14"/>
  <c r="S62" i="8"/>
  <c r="G185" i="16"/>
  <c r="J28" i="9"/>
  <c r="T35" i="19"/>
  <c r="H64" i="14"/>
  <c r="M146" i="13"/>
  <c r="A9" i="9"/>
  <c r="E2" i="8"/>
  <c r="Q88" i="12"/>
  <c r="T70"/>
  <c r="U24" i="14"/>
  <c r="C205" i="10"/>
  <c r="O12" i="9"/>
  <c r="B199" i="13"/>
  <c r="Q141" i="9"/>
  <c r="M66" i="15"/>
  <c r="H181" i="8"/>
  <c r="K160" i="17"/>
  <c r="G154" i="13"/>
  <c r="N105" i="9"/>
  <c r="H62" i="13"/>
  <c r="R57" i="9"/>
  <c r="K62"/>
  <c r="D36" i="12"/>
  <c r="S34" i="14"/>
  <c r="S51" i="17"/>
  <c r="G207" i="8"/>
  <c r="E53" i="18"/>
  <c r="G49" i="10"/>
  <c r="N72" i="15"/>
  <c r="T158" i="14"/>
  <c r="F194" i="17"/>
  <c r="L36" i="16"/>
  <c r="Q142" i="13"/>
  <c r="G170" i="12"/>
  <c r="B154" i="18"/>
  <c r="Q208" i="15"/>
  <c r="R128" i="14"/>
  <c r="D21" i="20"/>
  <c r="G48" i="18"/>
  <c r="B177" i="12"/>
  <c r="M77" i="14"/>
  <c r="H173" i="18"/>
  <c r="R107" i="17"/>
  <c r="G62" i="14"/>
  <c r="Q199" i="18"/>
  <c r="I169" i="10"/>
  <c r="F77" i="17"/>
  <c r="L159" i="13"/>
  <c r="N180" i="21"/>
  <c r="F80" i="18"/>
  <c r="A148" i="22"/>
  <c r="P135" i="8"/>
  <c r="P124" i="12"/>
  <c r="A4" i="17"/>
  <c r="I17" i="10"/>
  <c r="P73" i="14"/>
  <c r="O144" i="19"/>
  <c r="K159" i="10"/>
  <c r="R121" i="16"/>
  <c r="K176" i="17"/>
  <c r="B25" i="12"/>
  <c r="P17" i="20"/>
  <c r="K72" i="12"/>
  <c r="R206" i="8"/>
  <c r="L99" i="12"/>
  <c r="M3" i="13"/>
  <c r="M18" i="17"/>
  <c r="C85" i="9"/>
  <c r="G164" i="16"/>
  <c r="Q122" i="13"/>
  <c r="B151" i="16"/>
  <c r="F91"/>
  <c r="R205" i="13"/>
  <c r="S40" i="15"/>
  <c r="J82" i="14"/>
  <c r="R133" i="16"/>
  <c r="I104" i="18"/>
  <c r="N123" i="19"/>
  <c r="F82" i="20"/>
  <c r="O205" i="13"/>
  <c r="Q37" i="10"/>
  <c r="P10" i="14"/>
  <c r="J137" i="9"/>
  <c r="T88" i="18"/>
  <c r="G26" i="17"/>
  <c r="S68" i="10"/>
  <c r="L108" i="8"/>
  <c r="O68" i="17"/>
  <c r="P95" i="10"/>
  <c r="T107" i="8"/>
  <c r="C169" i="15"/>
  <c r="Q9"/>
  <c r="O35" i="12"/>
  <c r="C3" i="16"/>
  <c r="L19" i="13"/>
  <c r="Q89" i="16"/>
  <c r="I23"/>
  <c r="K110" i="9"/>
  <c r="S14" i="18"/>
  <c r="O40" i="14"/>
  <c r="H15" i="9"/>
  <c r="K25" i="10"/>
  <c r="D95" i="12"/>
  <c r="J90" i="10"/>
  <c r="L73" i="15"/>
  <c r="L81" i="8"/>
  <c r="J135" i="16"/>
  <c r="O100" i="14"/>
  <c r="P38" i="9"/>
  <c r="P52" i="16"/>
  <c r="V205" i="14"/>
  <c r="H71" i="20"/>
  <c r="C171" i="13"/>
  <c r="L42"/>
  <c r="O19" i="8"/>
  <c r="S182"/>
  <c r="B116" i="15"/>
  <c r="F201" i="10"/>
  <c r="D21" i="13"/>
  <c r="O181" i="17"/>
  <c r="F90" i="10"/>
  <c r="E136"/>
  <c r="D159" i="14"/>
  <c r="E38" i="16"/>
  <c r="A113" i="13"/>
  <c r="A171" i="8"/>
  <c r="P46" i="12"/>
  <c r="B97" i="8"/>
  <c r="D86"/>
  <c r="N134" i="21"/>
  <c r="A198" i="9"/>
  <c r="A35" i="12"/>
  <c r="H32" i="13"/>
  <c r="K153" i="10"/>
  <c r="F152" i="9"/>
  <c r="E48" i="16"/>
  <c r="T61" i="12"/>
  <c r="F208" i="8"/>
  <c r="H29" i="18"/>
  <c r="M10" i="17"/>
  <c r="J66" i="9"/>
  <c r="P19" i="15"/>
  <c r="S35" i="20"/>
  <c r="B205" i="12"/>
  <c r="O21" i="15"/>
  <c r="J104" i="9"/>
  <c r="C82" i="18"/>
  <c r="I118" i="17"/>
  <c r="A23" i="9"/>
  <c r="K156" i="17"/>
  <c r="S156" i="12"/>
  <c r="F7" i="20"/>
  <c r="C69" i="10"/>
  <c r="P59" i="12"/>
  <c r="N91" i="9"/>
  <c r="H51" i="8"/>
  <c r="D193" i="17"/>
  <c r="L156" i="14"/>
  <c r="I39" i="16"/>
  <c r="R28" i="10"/>
  <c r="P190" i="15"/>
  <c r="C90" i="10"/>
  <c r="M161" i="9"/>
  <c r="C76" i="19"/>
  <c r="T55" i="14"/>
  <c r="G31" i="21"/>
  <c r="M95" i="8"/>
  <c r="D80" i="13"/>
  <c r="F27" i="12"/>
  <c r="S28" i="17"/>
  <c r="B10" i="10"/>
  <c r="L6" i="8"/>
  <c r="H11" i="10"/>
  <c r="B124" i="9"/>
  <c r="S200" i="10"/>
  <c r="H68" i="9"/>
  <c r="J30" i="15"/>
  <c r="I102" i="20"/>
  <c r="B121"/>
  <c r="D7" i="14"/>
  <c r="B208" i="9"/>
  <c r="B57" i="12"/>
  <c r="A203" i="13"/>
  <c r="B26" i="10"/>
  <c r="P77" i="14"/>
  <c r="G155" i="16"/>
  <c r="D121" i="21"/>
  <c r="C27" i="13"/>
  <c r="S156" i="14"/>
  <c r="J105" i="12"/>
  <c r="Q3" i="18"/>
  <c r="R123" i="10"/>
  <c r="I160" i="14"/>
  <c r="J208" i="9"/>
  <c r="B62" i="17"/>
  <c r="F37" i="9"/>
  <c r="B97" i="13"/>
  <c r="B160" i="9"/>
  <c r="D193" i="8"/>
  <c r="T127" i="15"/>
  <c r="J57" i="8"/>
  <c r="O24" i="12"/>
  <c r="O191" i="9"/>
  <c r="A86" i="18"/>
  <c r="I6" i="19"/>
  <c r="G175" i="13"/>
  <c r="Q88" i="17"/>
  <c r="E35" i="13"/>
  <c r="G101"/>
  <c r="B48" i="8"/>
  <c r="A98" i="21"/>
  <c r="E63" i="9"/>
  <c r="T159" i="8"/>
  <c r="R93" i="13"/>
  <c r="K18" i="14"/>
  <c r="L205" i="10"/>
  <c r="M39"/>
  <c r="N2" i="15"/>
  <c r="L198"/>
  <c r="H58" i="8"/>
  <c r="N168" i="19"/>
  <c r="A132" i="10"/>
  <c r="B104" i="9"/>
  <c r="R52" i="10"/>
  <c r="D200" i="8"/>
  <c r="M4" i="18"/>
  <c r="K137" i="12"/>
  <c r="I132" i="8"/>
  <c r="G100" i="16"/>
  <c r="C116" i="12"/>
  <c r="R109"/>
  <c r="H23" i="8"/>
  <c r="Q79" i="20"/>
  <c r="R67"/>
  <c r="K9" i="14"/>
  <c r="D73" i="8"/>
  <c r="M105" i="18"/>
  <c r="D28" i="16"/>
  <c r="D14" i="15"/>
  <c r="D194" i="20"/>
  <c r="F68" i="13"/>
  <c r="F96" i="20"/>
  <c r="F183" i="16"/>
  <c r="I15" i="12"/>
  <c r="M162" i="21"/>
  <c r="J95" i="17"/>
  <c r="I195" i="20"/>
  <c r="M90" i="9"/>
  <c r="A63" i="16"/>
  <c r="R64" i="18"/>
  <c r="C67" i="8"/>
  <c r="N160" i="14"/>
  <c r="C56" i="17"/>
  <c r="L47" i="18"/>
  <c r="R135"/>
  <c r="O183" i="17"/>
  <c r="R204" i="13"/>
  <c r="S165" i="15"/>
  <c r="E31" i="13"/>
  <c r="R62" i="8"/>
  <c r="D142" i="13"/>
  <c r="J116" i="12"/>
  <c r="F18" i="17"/>
  <c r="P140" i="9"/>
  <c r="V149" i="14"/>
  <c r="R198" i="12"/>
  <c r="G121" i="14"/>
  <c r="M27" i="8"/>
  <c r="M47" i="19"/>
  <c r="A128" i="12"/>
  <c r="R185" i="16"/>
  <c r="G59" i="9"/>
  <c r="C17" i="17"/>
  <c r="B75" i="8"/>
  <c r="R106" i="16"/>
  <c r="V35" i="14"/>
  <c r="S181"/>
  <c r="C21" i="16"/>
  <c r="P172" i="10"/>
  <c r="O81" i="15"/>
  <c r="F89" i="13"/>
  <c r="I89" i="10"/>
  <c r="M43" i="8"/>
  <c r="B202" i="14"/>
  <c r="D88" i="17"/>
  <c r="J146" i="13"/>
  <c r="J51" i="9"/>
  <c r="B69" i="17"/>
  <c r="N114" i="18"/>
  <c r="J26" i="9"/>
  <c r="E66" i="19"/>
  <c r="O77" i="12"/>
  <c r="D8" i="9"/>
  <c r="B150" i="19"/>
  <c r="M12" i="18"/>
  <c r="O97" i="9"/>
  <c r="G54" i="13"/>
  <c r="B28" i="8"/>
  <c r="G52" i="21"/>
  <c r="E23" i="13"/>
  <c r="N42" i="14"/>
  <c r="C80" i="8"/>
  <c r="B129" i="19"/>
  <c r="H163" i="9"/>
  <c r="K88" i="18"/>
  <c r="S96" i="10"/>
  <c r="A22" i="20"/>
  <c r="T134"/>
  <c r="I110" i="18"/>
  <c r="C105" i="17"/>
  <c r="O79" i="9"/>
  <c r="T186" i="10"/>
  <c r="O35" i="17"/>
  <c r="P93" i="15"/>
  <c r="L206" i="14"/>
  <c r="P188" i="13"/>
  <c r="L63" i="15"/>
  <c r="E98" i="8"/>
  <c r="C28" i="12"/>
  <c r="C94" i="14"/>
  <c r="M115" i="9"/>
  <c r="N75" i="8"/>
  <c r="K129" i="16"/>
  <c r="O16" i="17"/>
  <c r="B154" i="20"/>
  <c r="T40" i="14"/>
  <c r="M113" i="10"/>
  <c r="L14" i="13"/>
  <c r="C53" i="14"/>
  <c r="I48" i="21"/>
  <c r="L43" i="12"/>
  <c r="L56"/>
  <c r="R142" i="19"/>
  <c r="R52" i="9"/>
  <c r="C55" i="14"/>
  <c r="J69" i="17"/>
  <c r="B102" i="8"/>
  <c r="M97" i="12"/>
  <c r="L170" i="9"/>
  <c r="P168" i="14"/>
  <c r="O34" i="10"/>
  <c r="D68" i="15"/>
  <c r="D114" i="10"/>
  <c r="G52" i="19"/>
  <c r="Q172" i="15"/>
  <c r="P87" i="8"/>
  <c r="N33" i="19"/>
  <c r="K54" i="8"/>
  <c r="C57" i="9"/>
  <c r="Q6" i="15"/>
  <c r="M95"/>
  <c r="P82" i="17"/>
  <c r="R101" i="9"/>
  <c r="L94" i="19"/>
  <c r="J100" i="9"/>
  <c r="K107" i="20"/>
  <c r="G165" i="14"/>
  <c r="P26" i="19"/>
  <c r="M120" i="18"/>
  <c r="O25"/>
  <c r="S157" i="15"/>
  <c r="Q204" i="10"/>
  <c r="N74" i="15"/>
  <c r="O45" i="17"/>
  <c r="C78" i="10"/>
  <c r="E53" i="17"/>
  <c r="F104" i="8"/>
  <c r="K197" i="17"/>
  <c r="L146" i="10"/>
  <c r="B60"/>
  <c r="J67" i="17"/>
  <c r="S140" i="10"/>
  <c r="B198" i="8"/>
  <c r="C39"/>
  <c r="M77" i="10"/>
  <c r="Q162" i="9"/>
  <c r="A201" i="15"/>
  <c r="P55"/>
  <c r="N204" i="8"/>
  <c r="H119" i="20"/>
  <c r="L126" i="19"/>
  <c r="V190" i="14"/>
  <c r="D16" i="18"/>
  <c r="T106" i="14"/>
  <c r="L188" i="12"/>
  <c r="F133" i="20"/>
  <c r="K114" i="14"/>
  <c r="R61" i="13"/>
  <c r="G185" i="9"/>
  <c r="Q26" i="10"/>
  <c r="K207" i="17"/>
  <c r="P199" i="21"/>
  <c r="F137" i="19"/>
  <c r="I66" i="14"/>
  <c r="D75" i="9"/>
  <c r="C5" i="18"/>
  <c r="T162"/>
  <c r="D126" i="19"/>
  <c r="M35" i="15"/>
  <c r="G52" i="12"/>
  <c r="R5" i="9"/>
  <c r="B117" i="13"/>
  <c r="O44" i="8"/>
  <c r="T49" i="18"/>
  <c r="A87" i="15"/>
  <c r="T53" i="12"/>
  <c r="H93" i="14"/>
  <c r="J162" i="10"/>
  <c r="Q40" i="8"/>
  <c r="A104" i="9"/>
  <c r="B25" i="10"/>
  <c r="T139" i="17"/>
  <c r="L160" i="12"/>
  <c r="K19" i="14"/>
  <c r="P3" i="17"/>
  <c r="L164" i="13"/>
  <c r="I197" i="8"/>
  <c r="H179" i="14"/>
  <c r="B186" i="9"/>
  <c r="A174" i="10"/>
  <c r="S16" i="9"/>
  <c r="G47" i="8"/>
  <c r="Q12" i="16"/>
  <c r="H205" i="18"/>
  <c r="G178" i="15"/>
  <c r="Q184" i="13"/>
  <c r="P177" i="16"/>
  <c r="N127" i="10"/>
  <c r="L63" i="16"/>
  <c r="K85" i="15"/>
  <c r="I2" i="16"/>
  <c r="B189" i="13"/>
  <c r="L88" i="21"/>
  <c r="A146" i="12"/>
  <c r="R128" i="16"/>
  <c r="L7" i="13"/>
  <c r="T92" i="14"/>
  <c r="C209" i="17"/>
  <c r="N32" i="15"/>
  <c r="A163" i="16"/>
  <c r="P161" i="12"/>
  <c r="Q113" i="8"/>
  <c r="G70" i="13"/>
  <c r="C205" i="18"/>
  <c r="A134" i="16"/>
  <c r="G121"/>
  <c r="P24" i="15"/>
  <c r="M103" i="21"/>
  <c r="R160" i="19"/>
  <c r="N132" i="17"/>
  <c r="P66" i="21"/>
  <c r="S74" i="10"/>
  <c r="M65" i="19"/>
  <c r="B157" i="14"/>
  <c r="E166" i="9"/>
  <c r="T42"/>
  <c r="F176" i="15"/>
  <c r="T119" i="17"/>
  <c r="O71" i="14"/>
  <c r="L199" i="10"/>
  <c r="B206" i="9"/>
  <c r="N107" i="10"/>
  <c r="O89" i="15"/>
  <c r="T192" i="14"/>
  <c r="W46"/>
  <c r="A61" i="16"/>
  <c r="R61" i="21"/>
  <c r="H204" i="12"/>
  <c r="J60" i="19"/>
  <c r="T12" i="12"/>
  <c r="V164" i="14"/>
  <c r="R207" i="8"/>
  <c r="C99" i="9"/>
  <c r="J126"/>
  <c r="M23" i="20"/>
  <c r="A57" i="12"/>
  <c r="S186" i="17"/>
  <c r="R31" i="19"/>
  <c r="B75" i="13"/>
  <c r="F67" i="17"/>
  <c r="R52" i="12"/>
  <c r="P133" i="16"/>
  <c r="K90" i="13"/>
  <c r="N178" i="9"/>
  <c r="H152" i="15"/>
  <c r="M130" i="12"/>
  <c r="A172" i="17"/>
  <c r="S31" i="15"/>
  <c r="M159" i="9"/>
  <c r="C16" i="15"/>
  <c r="J207" i="13"/>
  <c r="E180" i="9"/>
  <c r="N132" i="16"/>
  <c r="N122" i="12"/>
  <c r="Q74" i="9"/>
  <c r="P36" i="15"/>
  <c r="M22" i="12"/>
  <c r="Q58" i="9"/>
  <c r="I199" i="10"/>
  <c r="B61" i="14"/>
  <c r="F153" i="10"/>
  <c r="B129" i="8"/>
  <c r="C52" i="12"/>
  <c r="M127" i="19"/>
  <c r="Q197"/>
  <c r="M56" i="13"/>
  <c r="K2" i="10"/>
  <c r="U202" i="14"/>
  <c r="C67" i="12"/>
  <c r="D76" i="10"/>
  <c r="O78" i="12"/>
  <c r="R80" i="22"/>
  <c r="P51" i="17"/>
  <c r="J171" i="10"/>
  <c r="C31" i="17"/>
  <c r="T141" i="18"/>
  <c r="I34" i="16"/>
  <c r="P68" i="12"/>
  <c r="O104" i="14"/>
  <c r="I196"/>
  <c r="T13" i="8"/>
  <c r="W27" i="14"/>
  <c r="L12" i="19"/>
  <c r="O68" i="21"/>
  <c r="R184" i="15"/>
  <c r="F98" i="10"/>
  <c r="R179"/>
  <c r="F168" i="8"/>
  <c r="T135" i="13"/>
  <c r="A42" i="9"/>
  <c r="H187" i="10"/>
  <c r="N153" i="8"/>
  <c r="L158" i="10"/>
  <c r="H140" i="8"/>
  <c r="M146" i="14"/>
  <c r="A141" i="10"/>
  <c r="R199" i="13"/>
  <c r="F83" i="15"/>
  <c r="T37" i="13"/>
  <c r="B98"/>
  <c r="P144" i="12"/>
  <c r="O88" i="10"/>
  <c r="P167" i="16"/>
  <c r="P59" i="19"/>
  <c r="D94" i="13"/>
  <c r="S27" i="19"/>
  <c r="Q121" i="14"/>
  <c r="N179" i="16"/>
  <c r="N181" i="8"/>
  <c r="L63" i="17"/>
  <c r="K126" i="20"/>
  <c r="J191"/>
  <c r="F36" i="9"/>
  <c r="I103" i="10"/>
  <c r="G63" i="18"/>
  <c r="T176" i="10"/>
  <c r="P72" i="9"/>
  <c r="C159" i="14"/>
  <c r="T120" i="9"/>
  <c r="C147" i="12"/>
  <c r="S144" i="20"/>
  <c r="P199" i="13"/>
  <c r="I62"/>
  <c r="H161" i="15"/>
  <c r="T99" i="17"/>
  <c r="C45" i="9"/>
  <c r="S61" i="19"/>
  <c r="N67" i="17"/>
  <c r="G41" i="12"/>
  <c r="I158" i="13"/>
  <c r="J74" i="16"/>
  <c r="E7" i="19"/>
  <c r="B192" i="13"/>
  <c r="Q196" i="10"/>
  <c r="H178" i="18"/>
  <c r="E171" i="9"/>
  <c r="G32" i="19"/>
  <c r="T68" i="15"/>
  <c r="A44" i="10"/>
  <c r="E170" i="20"/>
  <c r="L123" i="8"/>
  <c r="S95"/>
  <c r="O37" i="10"/>
  <c r="H108" i="13"/>
  <c r="B35" i="12"/>
  <c r="J103" i="17"/>
  <c r="G151" i="14"/>
  <c r="R202" i="10"/>
  <c r="D205" i="9"/>
  <c r="A75"/>
  <c r="Q32" i="17"/>
  <c r="S158" i="14"/>
  <c r="M174" i="16"/>
  <c r="T2" i="20"/>
  <c r="L109" i="17"/>
  <c r="F181" i="8"/>
  <c r="N178" i="10"/>
  <c r="P137" i="14"/>
  <c r="D154"/>
  <c r="L98" i="19"/>
  <c r="D8" i="17"/>
  <c r="H88" i="15"/>
  <c r="C7" i="12"/>
  <c r="I62" i="15"/>
  <c r="C177" i="8"/>
  <c r="T113"/>
  <c r="O11"/>
  <c r="T4"/>
  <c r="J105" i="16"/>
  <c r="A63" i="15"/>
  <c r="L124" i="16"/>
  <c r="Q159" i="14"/>
  <c r="G20" i="17"/>
  <c r="L71" i="13"/>
  <c r="K76" i="8"/>
  <c r="T23" i="15"/>
  <c r="D164" i="16"/>
  <c r="L83" i="9"/>
  <c r="L157" i="15"/>
  <c r="D115" i="19"/>
  <c r="Q185" i="8"/>
  <c r="I79"/>
  <c r="P52" i="12"/>
  <c r="D145" i="8"/>
  <c r="T59" i="12"/>
  <c r="T140"/>
  <c r="K128" i="16"/>
  <c r="G162" i="15"/>
  <c r="J55" i="13"/>
  <c r="O35" i="8"/>
  <c r="B29" i="20"/>
  <c r="B75" i="15"/>
  <c r="K127" i="17"/>
  <c r="E4" i="12"/>
  <c r="F202" i="16"/>
  <c r="F155" i="18"/>
  <c r="R154" i="10"/>
  <c r="N78" i="14"/>
  <c r="I27" i="13"/>
  <c r="F136" i="9"/>
  <c r="L166" i="16"/>
  <c r="J115" i="13"/>
  <c r="B36" i="12"/>
  <c r="H204" i="8"/>
  <c r="I35" i="16"/>
  <c r="K76" i="12"/>
  <c r="S66" i="15"/>
  <c r="L39" i="17"/>
  <c r="P40"/>
  <c r="R56" i="8"/>
  <c r="G201" i="13"/>
  <c r="K168" i="15"/>
  <c r="K124" i="10"/>
  <c r="S67" i="12"/>
  <c r="M52" i="8"/>
  <c r="K89" i="20"/>
  <c r="H44" i="12"/>
  <c r="B204" i="13"/>
  <c r="M26" i="20"/>
  <c r="A189" i="8"/>
  <c r="J186" i="13"/>
  <c r="T35" i="12"/>
  <c r="N159" i="9"/>
  <c r="B126" i="13"/>
  <c r="J8" i="22"/>
  <c r="K86" i="17"/>
  <c r="M202" i="20"/>
  <c r="S39" i="13"/>
  <c r="J89"/>
  <c r="R121" i="9"/>
  <c r="S92" i="15"/>
  <c r="P54" i="10"/>
  <c r="P155" i="19"/>
  <c r="F120" i="10"/>
  <c r="B189" i="12"/>
  <c r="M111" i="19"/>
  <c r="M59" i="15"/>
  <c r="O15" i="12"/>
  <c r="S207" i="9"/>
  <c r="B138" i="13"/>
  <c r="S139" i="16"/>
  <c r="P176" i="13"/>
  <c r="R83" i="9"/>
  <c r="P79" i="16"/>
  <c r="H137" i="15"/>
  <c r="T123" i="20"/>
  <c r="P76" i="9"/>
  <c r="C21"/>
  <c r="J83" i="13"/>
  <c r="F68" i="17"/>
  <c r="J31"/>
  <c r="E42" i="12"/>
  <c r="Q117" i="8"/>
  <c r="S128"/>
  <c r="I84" i="9"/>
  <c r="T36" i="16"/>
  <c r="C90" i="9"/>
  <c r="K157" i="16"/>
  <c r="N111"/>
  <c r="Q73" i="10"/>
  <c r="G184" i="18"/>
  <c r="M71" i="9"/>
  <c r="H160" i="16"/>
  <c r="K159" i="15"/>
  <c r="O138"/>
  <c r="L81" i="10"/>
  <c r="O89" i="14"/>
  <c r="K69" i="18"/>
  <c r="C199"/>
  <c r="L90" i="10"/>
  <c r="Q7" i="15"/>
  <c r="Q32" i="13"/>
  <c r="K155" i="16"/>
  <c r="R192" i="9"/>
  <c r="M148" i="16"/>
  <c r="O95" i="8"/>
  <c r="T153" i="14"/>
  <c r="D17" i="18"/>
  <c r="S29" i="16"/>
  <c r="K68" i="9"/>
  <c r="L84" i="8"/>
  <c r="H15"/>
  <c r="B54" i="15"/>
  <c r="G11" i="17"/>
  <c r="T192" i="15"/>
  <c r="C191" i="9"/>
  <c r="Q30" i="14"/>
  <c r="A100" i="18"/>
  <c r="E104" i="17"/>
  <c r="T165" i="15"/>
  <c r="A140" i="12"/>
  <c r="B28" i="9"/>
  <c r="L13"/>
  <c r="S70" i="19"/>
  <c r="F34" i="16"/>
  <c r="E148" i="12"/>
  <c r="T88" i="10"/>
  <c r="E76" i="18"/>
  <c r="G11" i="13"/>
  <c r="Q180" i="8"/>
  <c r="T3" i="14"/>
  <c r="K23"/>
  <c r="B6" i="16"/>
  <c r="R81" i="13"/>
  <c r="S148" i="17"/>
  <c r="F143" i="16"/>
  <c r="K176" i="10"/>
  <c r="R187" i="9"/>
  <c r="R84"/>
  <c r="Q61" i="15"/>
  <c r="A79" i="17"/>
  <c r="N116" i="12"/>
  <c r="H181" i="16"/>
  <c r="A17"/>
  <c r="S111" i="14"/>
  <c r="J178" i="18"/>
  <c r="I111" i="8"/>
  <c r="J59" i="19"/>
  <c r="L156" i="9"/>
  <c r="M192" i="12"/>
  <c r="K124" i="18"/>
  <c r="L35" i="16"/>
  <c r="H6" i="20"/>
  <c r="O36" i="18"/>
  <c r="S5"/>
  <c r="L167" i="15"/>
  <c r="O20" i="17"/>
  <c r="R82" i="21"/>
  <c r="P107" i="14"/>
  <c r="L67" i="9"/>
  <c r="T117" i="10"/>
  <c r="R75" i="8"/>
  <c r="O98" i="16"/>
  <c r="J26"/>
  <c r="M205" i="10"/>
  <c r="T97" i="8"/>
  <c r="F181" i="13"/>
  <c r="N10" i="17"/>
  <c r="C99" i="10"/>
  <c r="M22" i="17"/>
  <c r="A51" i="16"/>
  <c r="O187" i="9"/>
  <c r="C158" i="8"/>
  <c r="H140" i="15"/>
  <c r="G80" i="16"/>
  <c r="G55" i="9"/>
  <c r="B30" i="18"/>
  <c r="C124" i="10"/>
  <c r="N168" i="16"/>
  <c r="H42" i="15"/>
  <c r="M90" i="16"/>
  <c r="A64" i="20"/>
  <c r="N136" i="15"/>
  <c r="G156" i="16"/>
  <c r="L126"/>
  <c r="A26" i="13"/>
  <c r="G37" i="10"/>
  <c r="L129" i="18"/>
  <c r="N115" i="12"/>
  <c r="O118" i="15"/>
  <c r="M106" i="10"/>
  <c r="Q170" i="9"/>
  <c r="S128" i="13"/>
  <c r="D27" i="18"/>
  <c r="N183"/>
  <c r="U162" i="14"/>
  <c r="G178" i="9"/>
  <c r="A74" i="21"/>
  <c r="N9" i="18"/>
  <c r="H137" i="19"/>
  <c r="H158" i="15"/>
  <c r="W122" i="14"/>
  <c r="F92" i="9"/>
  <c r="B22" i="8"/>
  <c r="M36" i="15"/>
  <c r="L171" i="17"/>
  <c r="S59"/>
  <c r="T28" i="9"/>
  <c r="O154" i="8"/>
  <c r="F148" i="16"/>
  <c r="G117" i="10"/>
  <c r="O19" i="19"/>
  <c r="H185" i="8"/>
  <c r="K84" i="18"/>
  <c r="J158" i="12"/>
  <c r="E139" i="9"/>
  <c r="A54" i="8"/>
  <c r="C170"/>
  <c r="I44" i="19"/>
  <c r="G90" i="10"/>
  <c r="S8" i="12"/>
  <c r="J117" i="10"/>
  <c r="E119" i="8"/>
  <c r="T61" i="10"/>
  <c r="T103" i="8"/>
  <c r="D90" i="19"/>
  <c r="E137" i="13"/>
  <c r="N48" i="12"/>
  <c r="I82" i="10"/>
  <c r="D66" i="16"/>
  <c r="F107" i="10"/>
  <c r="G209" i="13"/>
  <c r="R163" i="12"/>
  <c r="K35" i="18"/>
  <c r="W155" i="14"/>
  <c r="R196" i="15"/>
  <c r="K106" i="19"/>
  <c r="E198" i="9"/>
  <c r="C171" i="10"/>
  <c r="A7" i="20"/>
  <c r="E62" i="9"/>
  <c r="E89" i="13"/>
  <c r="J184" i="17"/>
  <c r="F185" i="12"/>
  <c r="O204" i="8"/>
  <c r="H80" i="12"/>
  <c r="E49" i="9"/>
  <c r="S193" i="15"/>
  <c r="Q180" i="12"/>
  <c r="D40" i="17"/>
  <c r="S25" i="18"/>
  <c r="R8" i="9"/>
  <c r="E69" i="18"/>
  <c r="G144" i="10"/>
  <c r="I123" i="18"/>
  <c r="C129" i="14"/>
  <c r="R15" i="18"/>
  <c r="H143" i="14"/>
  <c r="P154" i="15"/>
  <c r="Q203" i="19"/>
  <c r="H55" i="13"/>
  <c r="M189" i="15"/>
  <c r="E90" i="20"/>
  <c r="J184" i="18"/>
  <c r="G93" i="13"/>
  <c r="I104" i="15"/>
  <c r="D9" i="9"/>
  <c r="T199" i="12"/>
  <c r="M25" i="9"/>
  <c r="I69" i="14"/>
  <c r="E117" i="16"/>
  <c r="Q186" i="13"/>
  <c r="B10" i="8"/>
  <c r="A69" i="13"/>
  <c r="O91" i="12"/>
  <c r="G202" i="15"/>
  <c r="T13"/>
  <c r="F36" i="18"/>
  <c r="T55" i="10"/>
  <c r="O179" i="8"/>
  <c r="R38" i="19"/>
  <c r="V160" i="14"/>
  <c r="I40" i="20"/>
  <c r="B112" i="12"/>
  <c r="T17" i="16"/>
  <c r="K11" i="8"/>
  <c r="S83" i="18"/>
  <c r="D196" i="10"/>
  <c r="R113" i="14"/>
  <c r="R144" i="19"/>
  <c r="B23" i="9"/>
  <c r="Q176" i="10"/>
  <c r="I71" i="13"/>
  <c r="I36" i="12"/>
  <c r="O147"/>
  <c r="A171" i="10"/>
  <c r="N65" i="20"/>
  <c r="S177" i="14"/>
  <c r="N139" i="10"/>
  <c r="C18"/>
  <c r="P44" i="14"/>
  <c r="E84" i="10"/>
  <c r="G91" i="17"/>
  <c r="S170" i="14"/>
  <c r="C87" i="12"/>
  <c r="J9" i="8"/>
  <c r="L204" i="18"/>
  <c r="L114" i="12"/>
  <c r="C4"/>
  <c r="B31" i="15"/>
  <c r="H20" i="18"/>
  <c r="H147" i="15"/>
  <c r="R202" i="16"/>
  <c r="D124" i="17"/>
  <c r="H25" i="8"/>
  <c r="N4" i="9"/>
  <c r="J128" i="15"/>
  <c r="A38" i="13"/>
  <c r="S182" i="16"/>
  <c r="T67" i="10"/>
  <c r="O85" i="15"/>
  <c r="E161" i="13"/>
  <c r="C196" i="8"/>
  <c r="B194" i="12"/>
  <c r="J134"/>
  <c r="S160" i="15"/>
  <c r="L153" i="13"/>
  <c r="L18" i="8"/>
  <c r="I169"/>
  <c r="B165" i="10"/>
  <c r="I175" i="16"/>
  <c r="B141" i="10"/>
  <c r="D113" i="16"/>
  <c r="G180" i="15"/>
  <c r="N182" i="14"/>
  <c r="J180"/>
  <c r="O201" i="15"/>
  <c r="S159" i="16"/>
  <c r="K55" i="12"/>
  <c r="A103" i="8"/>
  <c r="P72" i="14"/>
  <c r="J54" i="16"/>
  <c r="T48" i="22"/>
  <c r="D167" i="15"/>
  <c r="G15" i="19"/>
  <c r="Q38" i="16"/>
  <c r="G56" i="12"/>
  <c r="L105" i="8"/>
  <c r="J35" i="10"/>
  <c r="B121" i="9"/>
  <c r="E206" i="19"/>
  <c r="G118" i="17"/>
  <c r="A58" i="19"/>
  <c r="C200" i="10"/>
  <c r="O184" i="13"/>
  <c r="T197" i="9"/>
  <c r="S174" i="12"/>
  <c r="T31" i="10"/>
  <c r="K20"/>
  <c r="E89"/>
  <c r="K124" i="17"/>
  <c r="C101" i="22"/>
  <c r="P44" i="12"/>
  <c r="M5" i="20"/>
  <c r="E162" i="9"/>
  <c r="J50" i="18"/>
  <c r="R91" i="8"/>
  <c r="B2" i="19"/>
  <c r="J107" i="20"/>
  <c r="I98" i="9"/>
  <c r="M145" i="8"/>
  <c r="T46" i="13"/>
  <c r="S96" i="9"/>
  <c r="N64" i="17"/>
  <c r="O64" i="10"/>
  <c r="L84" i="9"/>
  <c r="F104" i="21"/>
  <c r="I160" i="12"/>
  <c r="T141"/>
  <c r="N26" i="21"/>
  <c r="M70" i="10"/>
  <c r="G76" i="9"/>
  <c r="G161" i="10"/>
  <c r="J4" i="17"/>
  <c r="D142" i="14"/>
  <c r="T81"/>
  <c r="T35" i="9"/>
  <c r="L176" i="14"/>
  <c r="F193" i="8"/>
  <c r="N52" i="18"/>
  <c r="J208" i="10"/>
  <c r="E35"/>
  <c r="A61" i="8"/>
  <c r="P70" i="10"/>
  <c r="J39" i="9"/>
  <c r="S59" i="15"/>
  <c r="K80" i="19"/>
  <c r="T201" i="12"/>
  <c r="B194" i="17"/>
  <c r="C124" i="19"/>
  <c r="D112" i="21"/>
  <c r="D185" i="10"/>
  <c r="T145" i="9"/>
  <c r="L25" i="13"/>
  <c r="E179" i="10"/>
  <c r="M162" i="14"/>
  <c r="N6" i="17"/>
  <c r="P60" i="9"/>
  <c r="Q50"/>
  <c r="M93" i="15"/>
  <c r="A149" i="17"/>
  <c r="C13" i="9"/>
  <c r="E5" i="15"/>
  <c r="L209" i="14"/>
  <c r="L202" i="8"/>
  <c r="B30" i="9"/>
  <c r="P168" i="18"/>
  <c r="A13" i="16"/>
  <c r="D43" i="14"/>
  <c r="R19" i="12"/>
  <c r="A100"/>
  <c r="T161" i="9"/>
  <c r="Q29" i="10"/>
  <c r="K57"/>
  <c r="T108" i="8"/>
  <c r="N58" i="9"/>
  <c r="M16" i="12"/>
  <c r="D2" i="13"/>
  <c r="J205" i="8"/>
  <c r="B56" i="19"/>
  <c r="O25" i="14"/>
  <c r="S103" i="15"/>
  <c r="H13" i="9"/>
  <c r="E209" i="10"/>
  <c r="H132" i="12"/>
  <c r="G62" i="9"/>
  <c r="H134" i="17"/>
  <c r="H152" i="13"/>
  <c r="N4" i="12"/>
  <c r="N72" i="10"/>
  <c r="J209" i="9"/>
  <c r="N29" i="15"/>
  <c r="J120" i="13"/>
  <c r="H192" i="12"/>
  <c r="C180"/>
  <c r="C5" i="13"/>
  <c r="F90" i="16"/>
  <c r="C115" i="8"/>
  <c r="I27" i="14"/>
  <c r="E142" i="13"/>
  <c r="A39"/>
  <c r="H173"/>
  <c r="T149" i="15"/>
  <c r="A67" i="21"/>
  <c r="V161" i="14"/>
  <c r="B101" i="9"/>
  <c r="T89" i="12"/>
  <c r="C198"/>
  <c r="Q21" i="14"/>
  <c r="P122" i="8"/>
  <c r="S158"/>
  <c r="R181" i="16"/>
  <c r="F171" i="9"/>
  <c r="O184" i="17"/>
  <c r="O50" i="14"/>
  <c r="O10" i="15"/>
  <c r="F91"/>
  <c r="M190" i="16"/>
  <c r="F174" i="15"/>
  <c r="R115" i="9"/>
  <c r="O97" i="14"/>
  <c r="C122" i="16"/>
  <c r="E136" i="12"/>
  <c r="E158" i="16"/>
  <c r="N153" i="12"/>
  <c r="B50"/>
  <c r="P154" i="18"/>
  <c r="L167" i="14"/>
  <c r="K193" i="12"/>
  <c r="E128" i="17"/>
  <c r="J198" i="15"/>
  <c r="E58" i="13"/>
  <c r="H36" i="18"/>
  <c r="U70" i="14"/>
  <c r="D82" i="16"/>
  <c r="M81" i="8"/>
  <c r="J163" i="17"/>
  <c r="Q162" i="14"/>
  <c r="J33" i="10"/>
  <c r="R172" i="9"/>
  <c r="M128"/>
  <c r="L101" i="10"/>
  <c r="D27" i="15"/>
  <c r="O69"/>
  <c r="O137" i="20"/>
  <c r="A128" i="10"/>
  <c r="J145" i="18"/>
  <c r="M146" i="9"/>
  <c r="O35" i="14"/>
  <c r="R80" i="13"/>
  <c r="R80" i="14"/>
  <c r="T23" i="17"/>
  <c r="C107" i="20"/>
  <c r="E68" i="10"/>
  <c r="K172" i="15"/>
  <c r="F19" i="13"/>
  <c r="G161" i="17"/>
  <c r="P104" i="16"/>
  <c r="J60" i="17"/>
  <c r="I44" i="9"/>
  <c r="R52" i="14"/>
  <c r="W160"/>
  <c r="A15" i="15"/>
  <c r="L44" i="8"/>
  <c r="N14" i="17"/>
  <c r="H60" i="10"/>
  <c r="W81" i="14"/>
  <c r="L12"/>
  <c r="B72" i="8"/>
  <c r="O113" i="10"/>
  <c r="A94" i="15"/>
  <c r="K56" i="14"/>
  <c r="I138" i="16"/>
  <c r="T64" i="14"/>
  <c r="B86" i="15"/>
  <c r="E38" i="12"/>
  <c r="R88" i="14"/>
  <c r="T67" i="9"/>
  <c r="R189" i="17"/>
  <c r="J102" i="10"/>
  <c r="F139" i="17"/>
  <c r="E147" i="15"/>
  <c r="H24" i="16"/>
  <c r="J26" i="22"/>
  <c r="T106" i="10"/>
  <c r="E33" i="12"/>
  <c r="E179" i="21"/>
  <c r="K180" i="17"/>
  <c r="I120" i="8"/>
  <c r="A62" i="13"/>
  <c r="U50" i="14"/>
  <c r="E184" i="13"/>
  <c r="N71" i="18"/>
  <c r="N6"/>
  <c r="M209" i="17"/>
  <c r="C89" i="9"/>
  <c r="J17" i="14"/>
  <c r="O60" i="12"/>
  <c r="T178" i="13"/>
  <c r="B116" i="12"/>
  <c r="J105" i="13"/>
  <c r="S186" i="12"/>
  <c r="C44" i="21"/>
  <c r="P126" i="10"/>
  <c r="N37" i="18"/>
  <c r="R165" i="8"/>
  <c r="L31"/>
  <c r="E200" i="15"/>
  <c r="J11"/>
  <c r="Q103" i="9"/>
  <c r="D127" i="10"/>
  <c r="G32" i="13"/>
  <c r="F21" i="18"/>
  <c r="L80" i="20"/>
  <c r="P120" i="18"/>
  <c r="H160" i="14"/>
  <c r="P198" i="17"/>
  <c r="H39" i="8"/>
  <c r="B13" i="15"/>
  <c r="C5" i="8"/>
  <c r="T28" i="18"/>
  <c r="O21" i="9"/>
  <c r="E124" i="16"/>
  <c r="O182" i="9"/>
  <c r="D50" i="17"/>
  <c r="C156" i="9"/>
  <c r="L60" i="20"/>
  <c r="N48" i="17"/>
  <c r="T72" i="13"/>
  <c r="L189" i="15"/>
  <c r="R52"/>
  <c r="T115" i="9"/>
  <c r="B8" i="14"/>
  <c r="W61"/>
  <c r="I139" i="18"/>
  <c r="O47" i="16"/>
  <c r="E145" i="10"/>
  <c r="A16" i="20"/>
  <c r="E195" i="15"/>
  <c r="G70" i="18"/>
  <c r="H162" i="12"/>
  <c r="P97" i="15"/>
  <c r="L171" i="13"/>
  <c r="B203" i="15"/>
  <c r="M136" i="13"/>
  <c r="B39"/>
  <c r="M66" i="17"/>
  <c r="K11" i="16"/>
  <c r="O32" i="10"/>
  <c r="N206" i="12"/>
  <c r="N194"/>
  <c r="D149" i="13"/>
  <c r="L88"/>
  <c r="S41" i="14"/>
  <c r="J205" i="9"/>
  <c r="H6" i="8"/>
  <c r="T144" i="10"/>
  <c r="S115" i="9"/>
  <c r="J99" i="14"/>
  <c r="Q176"/>
  <c r="S176" i="9"/>
  <c r="F202" i="19"/>
  <c r="N43" i="14"/>
  <c r="M69" i="8"/>
  <c r="E102" i="9"/>
  <c r="O147" i="18"/>
  <c r="K115" i="14"/>
  <c r="B37" i="12"/>
  <c r="A84" i="17"/>
  <c r="G122" i="14"/>
  <c r="H150" i="10"/>
  <c r="S11" i="13"/>
  <c r="R67" i="16"/>
  <c r="I80" i="8"/>
  <c r="L96" i="10"/>
  <c r="P57" i="12"/>
  <c r="S185" i="18"/>
  <c r="T36" i="9"/>
  <c r="P200" i="17"/>
  <c r="S50" i="14"/>
  <c r="K204" i="12"/>
  <c r="P166" i="10"/>
  <c r="R53" i="8"/>
  <c r="S117" i="9"/>
  <c r="P119" i="19"/>
  <c r="S122" i="9"/>
  <c r="J120" i="17"/>
  <c r="F74" i="8"/>
  <c r="L62" i="10"/>
  <c r="H78" i="17"/>
  <c r="K164" i="8"/>
  <c r="I188" i="15"/>
  <c r="C85" i="14"/>
  <c r="R37" i="12"/>
  <c r="L48" i="21"/>
  <c r="P49" i="15"/>
  <c r="I99" i="10"/>
  <c r="H186" i="17"/>
  <c r="F207" i="19"/>
  <c r="E40" i="20"/>
  <c r="P144" i="9"/>
  <c r="Q199" i="15"/>
  <c r="Q71" i="19"/>
  <c r="M31"/>
  <c r="J54" i="8"/>
  <c r="A204" i="10"/>
  <c r="A48" i="12"/>
  <c r="M155" i="14"/>
  <c r="A94" i="20"/>
  <c r="S188" i="12"/>
  <c r="M44" i="18"/>
  <c r="K140" i="8"/>
  <c r="P193" i="18"/>
  <c r="N190" i="16"/>
  <c r="A87" i="8"/>
  <c r="Q109" i="12"/>
  <c r="R169" i="15"/>
  <c r="P155" i="16"/>
  <c r="S133" i="13"/>
  <c r="C194" i="18"/>
  <c r="D84" i="12"/>
  <c r="J21" i="8"/>
  <c r="C187"/>
  <c r="F138" i="17"/>
  <c r="E119" i="19"/>
  <c r="R185" i="12"/>
  <c r="F61" i="16"/>
  <c r="Q39" i="15"/>
  <c r="D16" i="16"/>
  <c r="C136" i="10"/>
  <c r="D11" i="13"/>
  <c r="M73" i="16"/>
  <c r="F159" i="10"/>
  <c r="B57" i="8"/>
  <c r="M131" i="17"/>
  <c r="K21" i="15"/>
  <c r="D55" i="12"/>
  <c r="N191" i="17"/>
  <c r="K156" i="10"/>
  <c r="E109" i="17"/>
  <c r="E202" i="18"/>
  <c r="T173" i="9"/>
  <c r="P187" i="8"/>
  <c r="B182" i="13"/>
  <c r="T79" i="14"/>
  <c r="M44" i="9"/>
  <c r="M174" i="19"/>
  <c r="J204" i="16"/>
  <c r="K147" i="9"/>
  <c r="G92" i="14"/>
  <c r="K69" i="10"/>
  <c r="M156"/>
  <c r="Q90" i="16"/>
  <c r="O27" i="10"/>
  <c r="H28"/>
  <c r="L14" i="9"/>
  <c r="B160" i="10"/>
  <c r="D14" i="19"/>
  <c r="J158" i="16"/>
  <c r="S164" i="14"/>
  <c r="P176" i="12"/>
  <c r="S13" i="14"/>
  <c r="G103" i="8"/>
  <c r="S73" i="15"/>
  <c r="T138" i="9"/>
  <c r="M110" i="14"/>
  <c r="E88" i="8"/>
  <c r="I64" i="20"/>
  <c r="G28" i="10"/>
  <c r="A154" i="17"/>
  <c r="L95" i="15"/>
  <c r="I139" i="21"/>
  <c r="O141" i="20"/>
  <c r="F40" i="16"/>
  <c r="G159" i="10"/>
  <c r="T203" i="13"/>
  <c r="J10" i="10"/>
  <c r="V166" i="14"/>
  <c r="Q140" i="15"/>
  <c r="F62" i="9"/>
  <c r="K166" i="10"/>
  <c r="O14" i="12"/>
  <c r="M193" i="9"/>
  <c r="G72" i="8"/>
  <c r="G27" i="15"/>
  <c r="D133"/>
  <c r="R130" i="18"/>
  <c r="Q3" i="19"/>
  <c r="L29" i="9"/>
  <c r="L182" i="20"/>
  <c r="H8" i="18"/>
  <c r="V177" i="14"/>
  <c r="E133" i="16"/>
  <c r="N173" i="12"/>
  <c r="T120" i="19"/>
  <c r="D31" i="14"/>
  <c r="I149"/>
  <c r="B101"/>
  <c r="T139" i="19"/>
  <c r="B96" i="9"/>
  <c r="T117" i="19"/>
  <c r="T16" i="20"/>
  <c r="I93" i="10"/>
  <c r="S117" i="14"/>
  <c r="K117" i="20"/>
  <c r="F191" i="16"/>
  <c r="P135" i="18"/>
  <c r="E82" i="16"/>
  <c r="M75" i="9"/>
  <c r="B5" i="13"/>
  <c r="V55" i="14"/>
  <c r="P127" i="13"/>
  <c r="O109" i="8"/>
  <c r="K126"/>
  <c r="W167" i="14"/>
  <c r="V19"/>
  <c r="K155" i="9"/>
  <c r="I162" i="20"/>
  <c r="A195" i="16"/>
  <c r="K177" i="21"/>
  <c r="L114" i="19"/>
  <c r="N95" i="17"/>
  <c r="F12" i="9"/>
  <c r="H201" i="18"/>
  <c r="A190" i="20"/>
  <c r="T73" i="14"/>
  <c r="O187" i="18"/>
  <c r="R178" i="13"/>
  <c r="G173" i="12"/>
  <c r="Q176" i="13"/>
  <c r="T83"/>
  <c r="D102" i="21"/>
  <c r="F186" i="8"/>
  <c r="M96" i="16"/>
  <c r="I6" i="22"/>
  <c r="G127" i="20"/>
  <c r="S118" i="10"/>
  <c r="Q96" i="15"/>
  <c r="G19" i="19"/>
  <c r="B92" i="17"/>
  <c r="P178" i="13"/>
  <c r="C31" i="9"/>
  <c r="U10" i="14"/>
  <c r="T80" i="10"/>
  <c r="J93" i="17"/>
  <c r="I161" i="8"/>
  <c r="C9" i="12"/>
  <c r="L28" i="13"/>
  <c r="Q35" i="9"/>
  <c r="E121" i="12"/>
  <c r="Q163" i="19"/>
  <c r="H26" i="16"/>
  <c r="O109"/>
  <c r="I48" i="13"/>
  <c r="T58" i="12"/>
  <c r="P134" i="13"/>
  <c r="D64" i="8"/>
  <c r="M11" i="18"/>
  <c r="P53" i="10"/>
  <c r="K67" i="15"/>
  <c r="Q81" i="20"/>
  <c r="H74" i="9"/>
  <c r="H132" i="20"/>
  <c r="F187" i="18"/>
  <c r="G117" i="13"/>
  <c r="N173" i="15"/>
  <c r="H92" i="9"/>
  <c r="M75" i="16"/>
  <c r="H191" i="13"/>
  <c r="F13" i="12"/>
  <c r="J15" i="17"/>
  <c r="M88" i="12"/>
  <c r="S32" i="18"/>
  <c r="G87" i="15"/>
  <c r="N102" i="12"/>
  <c r="F209" i="8"/>
  <c r="H71" i="15"/>
  <c r="G180" i="19"/>
  <c r="E148" i="10"/>
  <c r="N192" i="8"/>
  <c r="K65" i="18"/>
  <c r="S138" i="15"/>
  <c r="T205" i="10"/>
  <c r="L187" i="15"/>
  <c r="G56" i="8"/>
  <c r="H72" i="19"/>
  <c r="B93" i="18"/>
  <c r="T204" i="15"/>
  <c r="G200" i="13"/>
  <c r="E77" i="17"/>
  <c r="I178" i="12"/>
  <c r="P101" i="16"/>
  <c r="B188" i="8"/>
  <c r="N113" i="9"/>
  <c r="R141" i="15"/>
  <c r="Q203"/>
  <c r="N155" i="18"/>
  <c r="M161" i="13"/>
  <c r="L50" i="18"/>
  <c r="B15" i="16"/>
  <c r="G7" i="18"/>
  <c r="P81" i="13"/>
  <c r="S15" i="12"/>
  <c r="T19" i="19"/>
  <c r="K69" i="9"/>
  <c r="M133" i="10"/>
  <c r="B69"/>
  <c r="U167" i="14"/>
  <c r="K61"/>
  <c r="A120" i="9"/>
  <c r="F43" i="12"/>
  <c r="T150" i="14"/>
  <c r="L143" i="13"/>
  <c r="Q120" i="9"/>
  <c r="Q106" i="14"/>
  <c r="J65" i="21"/>
  <c r="O37" i="14"/>
  <c r="C39" i="17"/>
  <c r="T108"/>
  <c r="T74" i="8"/>
  <c r="O129" i="9"/>
  <c r="Q17" i="19"/>
  <c r="R77" i="14"/>
  <c r="V85"/>
  <c r="J95"/>
  <c r="T168" i="10"/>
  <c r="D38" i="19"/>
  <c r="B198" i="14"/>
  <c r="S94" i="16"/>
  <c r="B98" i="9"/>
  <c r="F6"/>
  <c r="H175" i="10"/>
  <c r="O114" i="8"/>
  <c r="N57" i="10"/>
  <c r="K202" i="8"/>
  <c r="B44" i="19"/>
  <c r="I169" i="14"/>
  <c r="T156" i="19"/>
  <c r="Q98" i="9"/>
  <c r="I115" i="8"/>
  <c r="O87" i="9"/>
  <c r="T46" i="16"/>
  <c r="D115" i="21"/>
  <c r="M190" i="15"/>
  <c r="S50" i="18"/>
  <c r="T151" i="9"/>
  <c r="Q195" i="14"/>
  <c r="L114" i="18"/>
  <c r="C56" i="16"/>
  <c r="L15" i="17"/>
  <c r="O90" i="16"/>
  <c r="F162" i="8"/>
  <c r="K8" i="19"/>
  <c r="S122" i="10"/>
  <c r="N92" i="16"/>
  <c r="G26" i="12"/>
  <c r="I61" i="10"/>
  <c r="F74" i="9"/>
  <c r="D26" i="10"/>
  <c r="B179"/>
  <c r="L122" i="14"/>
  <c r="D174" i="8"/>
  <c r="A29" i="15"/>
  <c r="M76" i="18"/>
  <c r="G147" i="9"/>
  <c r="O99" i="13"/>
  <c r="K109" i="8"/>
  <c r="G144" i="12"/>
  <c r="H208" i="9"/>
  <c r="M37" i="8"/>
  <c r="O127" i="12"/>
  <c r="C167"/>
  <c r="Q164" i="14"/>
  <c r="E116" i="16"/>
  <c r="I83" i="19"/>
  <c r="G154" i="15"/>
  <c r="M47" i="16"/>
  <c r="P165" i="10"/>
  <c r="O190" i="16"/>
  <c r="J125" i="14"/>
  <c r="O199" i="10"/>
  <c r="K169" i="20"/>
  <c r="H111" i="19"/>
  <c r="N202" i="13"/>
  <c r="E2" i="19"/>
  <c r="C98" i="14"/>
  <c r="O122" i="13"/>
  <c r="J52" i="16"/>
  <c r="D46" i="21"/>
  <c r="T42" i="10"/>
  <c r="R122" i="9"/>
  <c r="C194" i="16"/>
  <c r="H207" i="18"/>
  <c r="B116"/>
  <c r="O66" i="14"/>
  <c r="P73" i="9"/>
  <c r="L52" i="12"/>
  <c r="R138"/>
  <c r="F105" i="10"/>
  <c r="I4" i="12"/>
  <c r="T162" i="15"/>
  <c r="P71" i="16"/>
  <c r="I176" i="20"/>
  <c r="B36" i="15"/>
  <c r="Q63" i="12"/>
  <c r="L67" i="8"/>
  <c r="T134" i="15"/>
  <c r="B64" i="14"/>
  <c r="S59" i="13"/>
  <c r="K105" i="10"/>
  <c r="W30" i="14"/>
  <c r="S30" i="19"/>
  <c r="B163" i="17"/>
  <c r="M41" i="8"/>
  <c r="L156" i="16"/>
  <c r="C113" i="17"/>
  <c r="H108" i="10"/>
  <c r="H199" i="18"/>
  <c r="T103" i="13"/>
  <c r="L155" i="19"/>
  <c r="M84" i="12"/>
  <c r="R60" i="10"/>
  <c r="J110" i="17"/>
  <c r="E168" i="12"/>
  <c r="Q115" i="8"/>
  <c r="O208" i="14"/>
  <c r="B209"/>
  <c r="Q101" i="13"/>
  <c r="G13" i="9"/>
  <c r="C28"/>
  <c r="G20" i="18"/>
  <c r="P22" i="21"/>
  <c r="T87" i="19"/>
  <c r="L88" i="18"/>
  <c r="N131" i="15"/>
  <c r="U150" i="14"/>
  <c r="T41" i="12"/>
  <c r="H166" i="13"/>
  <c r="B52" i="16"/>
  <c r="I153" i="10"/>
  <c r="D25" i="9"/>
  <c r="M125"/>
  <c r="D157" i="15"/>
  <c r="B208" i="20"/>
  <c r="B91" i="18"/>
  <c r="A41" i="13"/>
  <c r="O169" i="19"/>
  <c r="A149" i="9"/>
  <c r="K76" i="15"/>
  <c r="C104" i="14"/>
  <c r="L60" i="15"/>
  <c r="B29" i="19"/>
  <c r="L63" i="9"/>
  <c r="E121" i="8"/>
  <c r="D87" i="13"/>
  <c r="S46" i="9"/>
  <c r="Q184"/>
  <c r="J61" i="13"/>
  <c r="C52" i="19"/>
  <c r="O39"/>
  <c r="H86" i="8"/>
  <c r="N41" i="14"/>
  <c r="K99" i="8"/>
  <c r="E68" i="9"/>
  <c r="T56" i="16"/>
  <c r="I73" i="12"/>
  <c r="B43" i="10"/>
  <c r="Q8"/>
  <c r="E46" i="15"/>
  <c r="N147" i="12"/>
  <c r="H81" i="10"/>
  <c r="F25" i="19"/>
  <c r="P193" i="12"/>
  <c r="D158" i="8"/>
  <c r="K167" i="10"/>
  <c r="T23" i="13"/>
  <c r="L192" i="16"/>
  <c r="O143"/>
  <c r="S177" i="18"/>
  <c r="J34" i="19"/>
  <c r="I185" i="12"/>
  <c r="B43" i="13"/>
  <c r="G173" i="20"/>
  <c r="J79" i="12"/>
  <c r="R50" i="15"/>
  <c r="T80" i="14"/>
  <c r="I132" i="10"/>
  <c r="F174" i="9"/>
  <c r="D88" i="10"/>
  <c r="C67"/>
  <c r="P102" i="12"/>
  <c r="G172" i="9"/>
  <c r="D20" i="15"/>
  <c r="T190" i="16"/>
  <c r="H150" i="13"/>
  <c r="S177" i="10"/>
  <c r="E170" i="21"/>
  <c r="M124" i="8"/>
  <c r="H122" i="12"/>
  <c r="H179" i="10"/>
  <c r="N37" i="12"/>
  <c r="D188" i="9"/>
  <c r="E6"/>
  <c r="M40" i="19"/>
  <c r="A127" i="8"/>
  <c r="P194" i="9"/>
  <c r="S128" i="10"/>
  <c r="D88" i="19"/>
  <c r="A80" i="8"/>
  <c r="S190" i="13"/>
  <c r="L72" i="15"/>
  <c r="A142" i="16"/>
  <c r="K45" i="8"/>
  <c r="I140" i="15"/>
  <c r="C157" i="8"/>
  <c r="A158" i="15"/>
  <c r="F166"/>
  <c r="P131" i="8"/>
  <c r="K102" i="9"/>
  <c r="L150" i="8"/>
  <c r="G98" i="14"/>
  <c r="D146" i="13"/>
  <c r="Q113" i="10"/>
  <c r="C186" i="15"/>
  <c r="B85" i="19"/>
  <c r="F66" i="16"/>
  <c r="M154" i="12"/>
  <c r="P103" i="13"/>
  <c r="G126" i="18"/>
  <c r="A163" i="13"/>
  <c r="A173" i="12"/>
  <c r="S78" i="17"/>
  <c r="O177" i="18"/>
  <c r="J186" i="9"/>
  <c r="E140" i="16"/>
  <c r="K168" i="10"/>
  <c r="W70" i="14"/>
  <c r="R69" i="17"/>
  <c r="N73" i="21"/>
  <c r="M91" i="9"/>
  <c r="C25" i="15"/>
  <c r="K31" i="8"/>
  <c r="L44" i="17"/>
  <c r="Q32" i="16"/>
  <c r="U156" i="14"/>
  <c r="J197" i="20"/>
  <c r="S108" i="10"/>
  <c r="H97" i="9"/>
  <c r="N184" i="8"/>
  <c r="L101" i="19"/>
  <c r="F136" i="13"/>
  <c r="L83" i="8"/>
  <c r="D72" i="13"/>
  <c r="K13" i="20"/>
  <c r="C116" i="8"/>
  <c r="L155" i="18"/>
  <c r="E66" i="22"/>
  <c r="T163" i="13"/>
  <c r="P66" i="16"/>
  <c r="K111" i="9"/>
  <c r="M3"/>
  <c r="I29" i="17"/>
  <c r="T76" i="19"/>
  <c r="K80" i="12"/>
  <c r="C169"/>
  <c r="Q194" i="8"/>
  <c r="Q128" i="17"/>
  <c r="M12" i="16"/>
  <c r="T154" i="20"/>
  <c r="O207" i="12"/>
  <c r="Q88" i="18"/>
  <c r="L16"/>
  <c r="C122" i="8"/>
  <c r="M115" i="13"/>
  <c r="M134" i="18"/>
  <c r="K18" i="12"/>
  <c r="L32" i="8"/>
  <c r="J187"/>
  <c r="S26" i="18"/>
  <c r="F30"/>
  <c r="I90" i="9"/>
  <c r="R154" i="15"/>
  <c r="U5" i="14"/>
  <c r="E61" i="8"/>
  <c r="S65" i="19"/>
  <c r="E77" i="12"/>
  <c r="E66" i="10"/>
  <c r="S136" i="8"/>
  <c r="R125" i="9"/>
  <c r="C51" i="8"/>
  <c r="Q121" i="12"/>
  <c r="S43" i="15"/>
  <c r="K85" i="20"/>
  <c r="Q160" i="10"/>
  <c r="M23" i="17"/>
  <c r="H172" i="14"/>
  <c r="J2" i="10"/>
  <c r="F170" i="18"/>
  <c r="G57" i="20"/>
  <c r="Q108" i="17"/>
  <c r="N85" i="13"/>
  <c r="J53" i="10"/>
  <c r="C16" i="16"/>
  <c r="D71" i="14"/>
  <c r="O118" i="12"/>
  <c r="J13"/>
  <c r="J95" i="15"/>
  <c r="N110" i="10"/>
  <c r="F199" i="8"/>
  <c r="A197" i="16"/>
  <c r="S135" i="14"/>
  <c r="H93" i="18"/>
  <c r="H97" i="8"/>
  <c r="D46" i="14"/>
  <c r="K9" i="12"/>
  <c r="D57" i="9"/>
  <c r="Q42" i="13"/>
  <c r="Q112"/>
  <c r="E68"/>
  <c r="B180"/>
  <c r="C200" i="8"/>
  <c r="N165" i="14"/>
  <c r="M202" i="19"/>
  <c r="C164"/>
  <c r="K67" i="14"/>
  <c r="L53"/>
  <c r="S79" i="16"/>
  <c r="Q48" i="8"/>
  <c r="L109"/>
  <c r="S5" i="16"/>
  <c r="N97" i="12"/>
  <c r="G151" i="9"/>
  <c r="T73" i="12"/>
  <c r="B106" i="15"/>
  <c r="G74" i="9"/>
  <c r="A157" i="19"/>
  <c r="H71" i="16"/>
  <c r="I180" i="8"/>
  <c r="A141" i="13"/>
  <c r="O45" i="12"/>
  <c r="D15" i="13"/>
  <c r="R77" i="9"/>
  <c r="G26" i="19"/>
  <c r="T68"/>
  <c r="P27" i="15"/>
  <c r="C148" i="10"/>
  <c r="J30" i="9"/>
  <c r="I122" i="13"/>
  <c r="S18" i="15"/>
  <c r="N204" i="17"/>
  <c r="F197" i="8"/>
  <c r="B70"/>
  <c r="N49" i="18"/>
  <c r="N26" i="14"/>
  <c r="T209" i="10"/>
  <c r="R29" i="15"/>
  <c r="T179" i="17"/>
  <c r="F53" i="15"/>
  <c r="R46" i="10"/>
  <c r="M52" i="13"/>
  <c r="C41" i="17"/>
  <c r="E122" i="8"/>
  <c r="C71" i="14"/>
  <c r="O120" i="18"/>
  <c r="O109" i="10"/>
  <c r="C121" i="20"/>
  <c r="T106" i="21"/>
  <c r="S110" i="18"/>
  <c r="F124" i="19"/>
  <c r="Q196" i="15"/>
  <c r="P49" i="8"/>
  <c r="T118" i="13"/>
  <c r="A8" i="8"/>
  <c r="K50" i="15"/>
  <c r="L173" i="10"/>
  <c r="M204"/>
  <c r="T24" i="19"/>
  <c r="I165" i="13"/>
  <c r="J164" i="10"/>
  <c r="H71" i="9"/>
  <c r="D47" i="12"/>
  <c r="V16" i="14"/>
  <c r="C120" i="18"/>
  <c r="L79" i="9"/>
  <c r="C143"/>
  <c r="A96" i="15"/>
  <c r="M128"/>
  <c r="D105" i="13"/>
  <c r="L195" i="16"/>
  <c r="N77" i="17"/>
  <c r="G38" i="14"/>
  <c r="O94"/>
  <c r="B54" i="9"/>
  <c r="R142" i="20"/>
  <c r="F68" i="15"/>
  <c r="J11" i="17"/>
  <c r="T165" i="9"/>
  <c r="H60" i="15"/>
  <c r="R148"/>
  <c r="B175" i="17"/>
  <c r="B198" i="16"/>
  <c r="C120" i="17"/>
  <c r="J145" i="8"/>
  <c r="F59" i="16"/>
  <c r="P123" i="15"/>
  <c r="L143" i="14"/>
  <c r="D129"/>
  <c r="M12" i="10"/>
  <c r="I89" i="13"/>
  <c r="F36" i="8"/>
  <c r="J174" i="18"/>
  <c r="F198" i="9"/>
  <c r="P86" i="10"/>
  <c r="J99" i="12"/>
  <c r="L96" i="9"/>
  <c r="I134" i="14"/>
  <c r="H35" i="15"/>
  <c r="V132" i="14"/>
  <c r="C49" i="8"/>
  <c r="V51" i="14"/>
  <c r="E155" i="8"/>
  <c r="J61" i="18"/>
  <c r="Q19" i="8"/>
  <c r="D33" i="12"/>
  <c r="M110" i="9"/>
  <c r="C167" i="15"/>
  <c r="D35" i="20"/>
  <c r="L33" i="16"/>
  <c r="K67" i="13"/>
  <c r="Q156" i="17"/>
  <c r="P144" i="8"/>
  <c r="O12" i="18"/>
  <c r="M192" i="8"/>
  <c r="T98" i="10"/>
  <c r="C37" i="8"/>
  <c r="D23" i="15"/>
  <c r="L176"/>
  <c r="M138" i="19"/>
  <c r="H82" i="14"/>
  <c r="N112" i="18"/>
  <c r="K186" i="13"/>
  <c r="S122" i="15"/>
  <c r="R29" i="13"/>
  <c r="B5" i="10"/>
  <c r="M185" i="21"/>
  <c r="I209" i="16"/>
  <c r="F112" i="8"/>
  <c r="E7"/>
  <c r="R186" i="18"/>
  <c r="E140" i="12"/>
  <c r="P194" i="10"/>
  <c r="H133" i="16"/>
  <c r="Q143" i="10"/>
  <c r="G88" i="15"/>
  <c r="D188" i="13"/>
  <c r="J28" i="10"/>
  <c r="H134" i="9"/>
  <c r="D73" i="12"/>
  <c r="B3" i="10"/>
  <c r="F155" i="15"/>
  <c r="M52" i="20"/>
  <c r="L163" i="17"/>
  <c r="B32" i="15"/>
  <c r="D84" i="14"/>
  <c r="G207" i="13"/>
  <c r="C196" i="10"/>
  <c r="N98" i="13"/>
  <c r="S168" i="8"/>
  <c r="I192" i="13"/>
  <c r="T44" i="16"/>
  <c r="L114" i="8"/>
  <c r="H50" i="12"/>
  <c r="G41" i="8"/>
  <c r="G115" i="13"/>
  <c r="M45" i="17"/>
  <c r="T3" i="9"/>
  <c r="H158" i="12"/>
  <c r="H40"/>
  <c r="L30" i="13"/>
  <c r="S94" i="9"/>
  <c r="I76" i="8"/>
  <c r="D178" i="9"/>
  <c r="E44" i="19"/>
  <c r="F27" i="9"/>
  <c r="N145" i="8"/>
  <c r="G128" i="13"/>
  <c r="O24" i="8"/>
  <c r="V154" i="14"/>
  <c r="B73" i="9"/>
  <c r="M191" i="12"/>
  <c r="E142" i="9"/>
  <c r="B97" i="14"/>
  <c r="R138" i="15"/>
  <c r="T84" i="18"/>
  <c r="K130" i="17"/>
  <c r="T195" i="16"/>
  <c r="H34" i="18"/>
  <c r="C103" i="13"/>
  <c r="B100" i="15"/>
  <c r="O136" i="17"/>
  <c r="A13" i="10"/>
  <c r="F183" i="13"/>
  <c r="F86" i="19"/>
  <c r="Q130" i="15"/>
  <c r="I96" i="14"/>
  <c r="L150" i="18"/>
  <c r="C54" i="13"/>
  <c r="L159" i="10"/>
  <c r="J101" i="19"/>
  <c r="H72" i="10"/>
  <c r="S164" i="9"/>
  <c r="H160" i="20"/>
  <c r="I136" i="12"/>
  <c r="J174" i="19"/>
  <c r="R75" i="15"/>
  <c r="G170" i="14"/>
  <c r="N163" i="9"/>
  <c r="S52" i="12"/>
  <c r="N110" i="14"/>
  <c r="B25" i="18"/>
  <c r="Q138" i="12"/>
  <c r="J161" i="14"/>
  <c r="F105" i="9"/>
  <c r="J188" i="14"/>
  <c r="G168" i="13"/>
  <c r="O22"/>
  <c r="P40" i="16"/>
  <c r="R68" i="9"/>
  <c r="T185" i="15"/>
  <c r="M72" i="12"/>
  <c r="J105" i="17"/>
  <c r="H130" i="15"/>
  <c r="G162" i="10"/>
  <c r="E172"/>
  <c r="F99" i="9"/>
  <c r="H37" i="17"/>
  <c r="S102" i="19"/>
  <c r="K98" i="9"/>
  <c r="K108"/>
  <c r="F124" i="18"/>
  <c r="I159" i="9"/>
  <c r="L117" i="19"/>
  <c r="N147" i="18"/>
  <c r="V194" i="14"/>
  <c r="P29"/>
  <c r="B130" i="9"/>
  <c r="A10" i="12"/>
  <c r="Q91" i="18"/>
  <c r="P72" i="13"/>
  <c r="R92" i="17"/>
  <c r="Q201" i="9"/>
  <c r="M175" i="13"/>
  <c r="J12"/>
  <c r="J8" i="17"/>
  <c r="S15"/>
  <c r="A51" i="20"/>
  <c r="K17"/>
  <c r="F41" i="15"/>
  <c r="N147" i="13"/>
  <c r="P77" i="17"/>
  <c r="D112" i="8"/>
  <c r="I23" i="17"/>
  <c r="D195" i="14"/>
  <c r="C101" i="16"/>
  <c r="Q178" i="13"/>
  <c r="B115" i="9"/>
  <c r="B32" i="17"/>
  <c r="O99" i="19"/>
  <c r="T180" i="18"/>
  <c r="H208" i="10"/>
  <c r="T66" i="8"/>
  <c r="J100"/>
  <c r="B114" i="19"/>
  <c r="K29"/>
  <c r="S48" i="13"/>
  <c r="A52" i="12"/>
  <c r="Q100" i="10"/>
  <c r="R92" i="15"/>
  <c r="K147" i="10"/>
  <c r="L155" i="8"/>
  <c r="O97"/>
  <c r="N109" i="21"/>
  <c r="N104" i="14"/>
  <c r="B151" i="10"/>
  <c r="B175" i="9"/>
  <c r="O18" i="8"/>
  <c r="D57" i="10"/>
  <c r="J204" i="8"/>
  <c r="K185" i="9"/>
  <c r="K59" i="12"/>
  <c r="O94" i="16"/>
  <c r="C137" i="9"/>
  <c r="O76" i="10"/>
  <c r="E55" i="15"/>
  <c r="S7" i="16"/>
  <c r="U152" i="14"/>
  <c r="F102" i="9"/>
  <c r="N21" i="12"/>
  <c r="F62" i="13"/>
  <c r="O12" i="8"/>
  <c r="O41"/>
  <c r="C8" i="14"/>
  <c r="R79" i="8"/>
  <c r="J56" i="17"/>
  <c r="I193" i="20"/>
  <c r="G186" i="13"/>
  <c r="H24" i="20"/>
  <c r="B145" i="14"/>
  <c r="Q82" i="17"/>
  <c r="L47" i="15"/>
  <c r="G183" i="9"/>
  <c r="N131"/>
  <c r="E5" i="8"/>
  <c r="N15" i="21"/>
  <c r="E180" i="13"/>
  <c r="E79" i="18"/>
  <c r="K181" i="12"/>
  <c r="G117" i="9"/>
  <c r="V188" i="14"/>
  <c r="E174" i="17"/>
  <c r="R60" i="14"/>
  <c r="G44" i="8"/>
  <c r="N192" i="12"/>
  <c r="J147"/>
  <c r="B107"/>
  <c r="H201" i="10"/>
  <c r="Q85" i="9"/>
  <c r="P203" i="14"/>
  <c r="G49" i="15"/>
  <c r="A83" i="19"/>
  <c r="E136" i="8"/>
  <c r="C64" i="16"/>
  <c r="J22" i="14"/>
  <c r="B55" i="13"/>
  <c r="A19" i="8"/>
  <c r="L137" i="17"/>
  <c r="E101" i="18"/>
  <c r="P82" i="15"/>
  <c r="H181" i="14"/>
  <c r="H181" i="18"/>
  <c r="C73" i="10"/>
  <c r="M130" i="21"/>
  <c r="N155" i="16"/>
  <c r="M61" i="15"/>
  <c r="R91" i="12"/>
  <c r="Q193" i="14"/>
  <c r="R134" i="16"/>
  <c r="T65"/>
  <c r="I165" i="17"/>
  <c r="S48" i="21"/>
  <c r="O87" i="19"/>
  <c r="E99"/>
  <c r="N131" i="17"/>
  <c r="H201" i="19"/>
  <c r="D46" i="15"/>
  <c r="T114" i="10"/>
  <c r="D99"/>
  <c r="D34"/>
  <c r="R106" i="12"/>
  <c r="B111" i="10"/>
  <c r="C55"/>
  <c r="J96" i="20"/>
  <c r="G76" i="21"/>
  <c r="G80" i="18"/>
  <c r="C56" i="21"/>
  <c r="F84" i="16"/>
  <c r="Q79" i="14"/>
  <c r="L163" i="15"/>
  <c r="A131" i="10"/>
  <c r="D151" i="18"/>
  <c r="T134" i="10"/>
  <c r="S170" i="15"/>
  <c r="I78"/>
  <c r="P66" i="8"/>
  <c r="A9" i="12"/>
  <c r="G48" i="8"/>
  <c r="M75" i="17"/>
  <c r="P99" i="14"/>
  <c r="A35" i="16"/>
  <c r="L164" i="17"/>
  <c r="T81" i="19"/>
  <c r="F24" i="9"/>
  <c r="N147"/>
  <c r="N65"/>
  <c r="I136" i="15"/>
  <c r="S203" i="12"/>
  <c r="D98" i="15"/>
  <c r="J173" i="16"/>
  <c r="T46" i="14"/>
  <c r="B96" i="8"/>
  <c r="D97" i="14"/>
  <c r="S170" i="10"/>
  <c r="H164"/>
  <c r="S29" i="9"/>
  <c r="J152" i="16"/>
  <c r="P173" i="12"/>
  <c r="N193" i="9"/>
  <c r="A62" i="16"/>
  <c r="Q161"/>
  <c r="O151" i="20"/>
  <c r="T162" i="12"/>
  <c r="R103" i="14"/>
  <c r="J103" i="12"/>
  <c r="Q83" i="9"/>
  <c r="L208" i="17"/>
  <c r="R79" i="10"/>
  <c r="D97" i="19"/>
  <c r="A170" i="12"/>
  <c r="F87" i="9"/>
  <c r="G127" i="8"/>
  <c r="O94" i="17"/>
  <c r="O80"/>
  <c r="N131" i="8"/>
  <c r="D65" i="12"/>
  <c r="D46" i="9"/>
  <c r="C75" i="17"/>
  <c r="M172" i="13"/>
  <c r="R192" i="10"/>
  <c r="S36" i="17"/>
  <c r="R70" i="15"/>
  <c r="A17" i="9"/>
  <c r="Q200" i="19"/>
  <c r="H92" i="16"/>
  <c r="F137"/>
  <c r="S85"/>
  <c r="T45"/>
  <c r="H70" i="17"/>
  <c r="T114" i="12"/>
  <c r="J13" i="14"/>
  <c r="T80" i="19"/>
  <c r="B91" i="10"/>
  <c r="C110" i="9"/>
  <c r="N77" i="12"/>
  <c r="H63" i="13"/>
  <c r="J44" i="9"/>
  <c r="L65" i="10"/>
  <c r="R152" i="15"/>
  <c r="E30" i="18"/>
  <c r="L78"/>
  <c r="N52" i="12"/>
  <c r="E50" i="19"/>
  <c r="K106" i="12"/>
  <c r="F194" i="16"/>
  <c r="A155" i="10"/>
  <c r="G192" i="9"/>
  <c r="H185" i="15"/>
  <c r="R203" i="9"/>
  <c r="I3"/>
  <c r="D142" i="10"/>
  <c r="O116" i="17"/>
  <c r="Q2" i="18"/>
  <c r="S82" i="19"/>
  <c r="O139"/>
  <c r="P121" i="14"/>
  <c r="L87" i="8"/>
  <c r="S78" i="15"/>
  <c r="P120" i="12"/>
  <c r="J109" i="16"/>
  <c r="I97" i="20"/>
  <c r="D188" i="15"/>
  <c r="R206" i="13"/>
  <c r="Q116" i="10"/>
  <c r="M103" i="12"/>
  <c r="T44" i="13"/>
  <c r="R195" i="9"/>
  <c r="Q21" i="10"/>
  <c r="T183" i="9"/>
  <c r="I177" i="20"/>
  <c r="K103" i="19"/>
  <c r="K39" i="8"/>
  <c r="K155" i="18"/>
  <c r="Q177" i="8"/>
  <c r="G105" i="19"/>
  <c r="J145" i="13"/>
  <c r="L39" i="12"/>
  <c r="A11" i="10"/>
  <c r="B169" i="18"/>
  <c r="A141" i="17"/>
  <c r="E11"/>
  <c r="T28" i="15"/>
  <c r="O41" i="10"/>
  <c r="R197" i="12"/>
  <c r="I16" i="9"/>
  <c r="Q68" i="16"/>
  <c r="J131" i="19"/>
  <c r="C90" i="15"/>
  <c r="H107" i="10"/>
  <c r="L35" i="19"/>
  <c r="G53" i="10"/>
  <c r="F200" i="8"/>
  <c r="D35" i="14"/>
  <c r="R64" i="13"/>
  <c r="B43" i="17"/>
  <c r="W199" i="14"/>
  <c r="F176" i="10"/>
  <c r="C24" i="9"/>
  <c r="D67" i="8"/>
  <c r="J180" i="16"/>
  <c r="I102" i="12"/>
  <c r="B11"/>
  <c r="G26" i="15"/>
  <c r="C4" i="14"/>
  <c r="E75" i="10"/>
  <c r="T197" i="8"/>
  <c r="E95" i="13"/>
  <c r="B35" i="14"/>
  <c r="R10" i="16"/>
  <c r="B170" i="15"/>
  <c r="E39" i="20"/>
  <c r="T7" i="16"/>
  <c r="N31" i="10"/>
  <c r="I169" i="15"/>
  <c r="A154" i="9"/>
  <c r="G147" i="18"/>
  <c r="E44" i="15"/>
  <c r="F62" i="10"/>
  <c r="B109" i="17"/>
  <c r="L3" i="9"/>
  <c r="T150" i="12"/>
  <c r="G198" i="9"/>
  <c r="G99" i="20"/>
  <c r="D114" i="12"/>
  <c r="G73" i="14"/>
  <c r="Q66" i="13"/>
  <c r="S46" i="15"/>
  <c r="C29" i="10"/>
  <c r="P140" i="14"/>
  <c r="T68" i="12"/>
  <c r="E59" i="17"/>
  <c r="G10" i="19"/>
  <c r="O128" i="9"/>
  <c r="H85" i="16"/>
  <c r="A13" i="17"/>
  <c r="D140" i="8"/>
  <c r="G25" i="19"/>
  <c r="H38" i="12"/>
  <c r="G21" i="16"/>
  <c r="J180" i="13"/>
  <c r="A98" i="19"/>
  <c r="C124" i="12"/>
  <c r="Q165" i="10"/>
  <c r="G137" i="9"/>
  <c r="M156" i="15"/>
  <c r="L93" i="9"/>
  <c r="A49" i="8"/>
  <c r="H96" i="10"/>
  <c r="J85" i="8"/>
  <c r="M2" i="9"/>
  <c r="M104" i="8"/>
  <c r="O128" i="12"/>
  <c r="M135" i="10"/>
  <c r="G140" i="17"/>
  <c r="T190" i="8"/>
  <c r="O133" i="17"/>
  <c r="H147" i="21"/>
  <c r="E190" i="17"/>
  <c r="I187" i="12"/>
  <c r="S17" i="17"/>
  <c r="P50" i="10"/>
  <c r="Q2" i="15"/>
  <c r="J83" i="14"/>
  <c r="M43"/>
  <c r="S153" i="17"/>
  <c r="I86" i="16"/>
  <c r="S151" i="8"/>
  <c r="S162" i="9"/>
  <c r="A181"/>
  <c r="I84" i="16"/>
  <c r="A124" i="8"/>
  <c r="I89" i="14"/>
  <c r="T203" i="18"/>
  <c r="O196" i="15"/>
  <c r="R25" i="9"/>
  <c r="A6" i="8"/>
  <c r="N171" i="14"/>
  <c r="O52" i="20"/>
  <c r="V138" i="14"/>
  <c r="U79"/>
  <c r="I138" i="10"/>
  <c r="C115" i="9"/>
  <c r="N134" i="17"/>
  <c r="G31" i="19"/>
  <c r="H138" i="12"/>
  <c r="D60" i="15"/>
  <c r="K65" i="20"/>
  <c r="L24" i="9"/>
  <c r="B42"/>
  <c r="O99" i="20"/>
  <c r="R198" i="10"/>
  <c r="T69" i="9"/>
  <c r="K104" i="16"/>
  <c r="H121"/>
  <c r="O181"/>
  <c r="A95" i="8"/>
  <c r="B92" i="18"/>
  <c r="H48" i="13"/>
  <c r="E75" i="19"/>
  <c r="C34" i="16"/>
  <c r="P89" i="15"/>
  <c r="C64" i="8"/>
  <c r="F202" i="17"/>
  <c r="F164" i="15"/>
  <c r="W156" i="14"/>
  <c r="R11"/>
  <c r="N87" i="12"/>
  <c r="T160"/>
  <c r="C193" i="10"/>
  <c r="T50" i="19"/>
  <c r="U121" i="14"/>
  <c r="A133" i="13"/>
  <c r="A143" i="8"/>
  <c r="M98" i="22"/>
  <c r="L38" i="9"/>
  <c r="K78" i="19"/>
  <c r="G193" i="16"/>
  <c r="P62" i="14"/>
  <c r="B148" i="15"/>
  <c r="H167" i="10"/>
  <c r="N160" i="22"/>
  <c r="Q120" i="13"/>
  <c r="B81" i="12"/>
  <c r="M187" i="8"/>
  <c r="J5" i="9"/>
  <c r="B78" i="8"/>
  <c r="G8" i="12"/>
  <c r="G190" i="17"/>
  <c r="N182" i="13"/>
  <c r="L5" i="9"/>
  <c r="T157" i="18"/>
  <c r="R54"/>
  <c r="Q182"/>
  <c r="P45" i="17"/>
  <c r="R141" i="8"/>
  <c r="P91" i="14"/>
  <c r="N179" i="20"/>
  <c r="O128" i="13"/>
  <c r="E120" i="12"/>
  <c r="H55" i="10"/>
  <c r="M202" i="18"/>
  <c r="J60" i="15"/>
  <c r="D194" i="18"/>
  <c r="Q77" i="15"/>
  <c r="S191"/>
  <c r="O161" i="9"/>
  <c r="O142" i="14"/>
  <c r="S85" i="19"/>
  <c r="F92" i="10"/>
  <c r="F74" i="16"/>
  <c r="S48" i="17"/>
  <c r="O39" i="12"/>
  <c r="J43"/>
  <c r="N20" i="18"/>
  <c r="S198" i="21"/>
  <c r="N27" i="20"/>
  <c r="I78" i="10"/>
  <c r="M186" i="14"/>
  <c r="H141" i="19"/>
  <c r="M135" i="16"/>
  <c r="P113" i="18"/>
  <c r="N101" i="16"/>
  <c r="N78" i="13"/>
  <c r="T18" i="20"/>
  <c r="S57" i="17"/>
  <c r="L76"/>
  <c r="C101" i="19"/>
  <c r="D171" i="17"/>
  <c r="P89" i="20"/>
  <c r="S113" i="8"/>
  <c r="J74" i="14"/>
  <c r="K40" i="21"/>
  <c r="M21" i="13"/>
  <c r="O67" i="18"/>
  <c r="L157" i="9"/>
  <c r="E19"/>
  <c r="Q114" i="17"/>
  <c r="K120" i="19"/>
  <c r="F41" i="10"/>
  <c r="P14" i="15"/>
  <c r="L207" i="12"/>
  <c r="R185" i="15"/>
  <c r="E25"/>
  <c r="L22" i="8"/>
  <c r="L157" i="10"/>
  <c r="C9" i="19"/>
  <c r="O57" i="17"/>
  <c r="R24" i="13"/>
  <c r="B199" i="14"/>
  <c r="I140"/>
  <c r="C197" i="8"/>
  <c r="I196" i="9"/>
  <c r="K117" i="14"/>
  <c r="S65" i="18"/>
  <c r="G75" i="13"/>
  <c r="Q88" i="8"/>
  <c r="J128" i="13"/>
  <c r="Q108" i="10"/>
  <c r="J142" i="16"/>
  <c r="G163" i="12"/>
  <c r="K142" i="16"/>
  <c r="J200" i="8"/>
  <c r="G165" i="9"/>
  <c r="M97" i="8"/>
  <c r="K58" i="20"/>
  <c r="H177" i="9"/>
  <c r="F178" i="15"/>
  <c r="J45" i="9"/>
  <c r="Q104" i="17"/>
  <c r="J139" i="12"/>
  <c r="C104" i="9"/>
  <c r="R33" i="10"/>
  <c r="E117" i="12"/>
  <c r="Q146" i="14"/>
  <c r="L118"/>
  <c r="P141" i="8"/>
  <c r="O66" i="17"/>
  <c r="G173" i="15"/>
  <c r="A154" i="18"/>
  <c r="I155" i="14"/>
  <c r="A19" i="10"/>
  <c r="M205" i="19"/>
  <c r="S205" i="10"/>
  <c r="M176" i="16"/>
  <c r="R105" i="17"/>
  <c r="R20" i="13"/>
  <c r="Q121" i="15"/>
  <c r="G116" i="9"/>
  <c r="M111"/>
  <c r="A158"/>
  <c r="D61" i="12"/>
  <c r="T65" i="10"/>
  <c r="F146" i="17"/>
  <c r="M204" i="15"/>
  <c r="Q118" i="13"/>
  <c r="P17" i="10"/>
  <c r="I108" i="8"/>
  <c r="Q46" i="16"/>
  <c r="J81" i="18"/>
  <c r="I176" i="14"/>
  <c r="C197" i="21"/>
  <c r="P8" i="9"/>
  <c r="R127" i="13"/>
  <c r="P117" i="8"/>
  <c r="I19" i="16"/>
  <c r="P139" i="8"/>
  <c r="H45" i="12"/>
  <c r="P170" i="18"/>
  <c r="A173" i="13"/>
  <c r="R164" i="9"/>
  <c r="H49" i="19"/>
  <c r="D161" i="8"/>
  <c r="M120"/>
  <c r="J201" i="14"/>
  <c r="Q25"/>
  <c r="O186" i="8"/>
  <c r="R144"/>
  <c r="T102" i="19"/>
  <c r="A51" i="18"/>
  <c r="C166" i="9"/>
  <c r="P199" i="10"/>
  <c r="F28" i="13"/>
  <c r="L161" i="8"/>
  <c r="S180" i="17"/>
  <c r="E115" i="15"/>
  <c r="H6" i="12"/>
  <c r="D11" i="10"/>
  <c r="L9" i="9"/>
  <c r="M73" i="14"/>
  <c r="T61" i="17"/>
  <c r="L28" i="15"/>
  <c r="P73"/>
  <c r="T117" i="9"/>
  <c r="B123" i="18"/>
  <c r="O134" i="13"/>
  <c r="F33"/>
  <c r="K163" i="10"/>
  <c r="O134" i="8"/>
  <c r="O130" i="12"/>
  <c r="H53" i="15"/>
  <c r="K37" i="13"/>
  <c r="K183"/>
  <c r="L17" i="8"/>
  <c r="W96" i="14"/>
  <c r="E37" i="12"/>
  <c r="Q186" i="10"/>
  <c r="G50" i="22"/>
  <c r="E207" i="12"/>
  <c r="M106" i="13"/>
  <c r="K150" i="10"/>
  <c r="G116" i="15"/>
  <c r="J173" i="12"/>
  <c r="M88" i="18"/>
  <c r="L18" i="15"/>
  <c r="P28" i="12"/>
  <c r="G12" i="10"/>
  <c r="D127" i="12"/>
  <c r="C161" i="10"/>
  <c r="A114" i="13"/>
  <c r="J175" i="9"/>
  <c r="E74" i="19"/>
  <c r="R128" i="20"/>
  <c r="V11" i="14"/>
  <c r="F104" i="17"/>
  <c r="J151" i="9"/>
  <c r="E54" i="13"/>
  <c r="G56" i="21"/>
  <c r="A192" i="16"/>
  <c r="L179" i="9"/>
  <c r="S115" i="15"/>
  <c r="K22" i="20"/>
  <c r="Q109" i="14"/>
  <c r="B118"/>
  <c r="O26" i="8"/>
  <c r="H65" i="10"/>
  <c r="B73" i="15"/>
  <c r="A14" i="16"/>
  <c r="O126" i="8"/>
  <c r="E176" i="16"/>
  <c r="G165" i="17"/>
  <c r="G118" i="13"/>
  <c r="J123" i="15"/>
  <c r="H53" i="16"/>
  <c r="H155" i="10"/>
  <c r="R76"/>
  <c r="O195" i="12"/>
  <c r="F109"/>
  <c r="S52" i="13"/>
  <c r="M89"/>
  <c r="M131" i="10"/>
  <c r="O37" i="8"/>
  <c r="A201" i="10"/>
  <c r="Q175"/>
  <c r="R111"/>
  <c r="I124" i="17"/>
  <c r="F72" i="8"/>
  <c r="B57" i="10"/>
  <c r="G189" i="17"/>
  <c r="C205" i="9"/>
  <c r="I81" i="10"/>
  <c r="W194" i="14"/>
  <c r="B54" i="21"/>
  <c r="L68" i="20"/>
  <c r="Q119" i="13"/>
  <c r="T117" i="14"/>
  <c r="J15" i="19"/>
  <c r="A163" i="17"/>
  <c r="K91" i="13"/>
  <c r="M94" i="18"/>
  <c r="S73" i="12"/>
  <c r="D157" i="18"/>
  <c r="U111" i="14"/>
  <c r="I127" i="10"/>
  <c r="F80" i="9"/>
  <c r="D193" i="13"/>
  <c r="E29" i="16"/>
  <c r="Q42" i="18"/>
  <c r="O110" i="13"/>
  <c r="R39" i="8"/>
  <c r="T40" i="10"/>
  <c r="R9" i="9"/>
  <c r="Q60" i="14"/>
  <c r="S24"/>
  <c r="J199"/>
  <c r="J182" i="17"/>
  <c r="B49" i="8"/>
  <c r="G78" i="9"/>
  <c r="S163" i="20"/>
  <c r="S59" i="9"/>
  <c r="T2" i="15"/>
  <c r="S52"/>
  <c r="A84" i="10"/>
  <c r="S7" i="17"/>
  <c r="L12" i="16"/>
  <c r="B193" i="19"/>
  <c r="H133" i="17"/>
  <c r="J147" i="19"/>
  <c r="J4" i="15"/>
  <c r="P50" i="12"/>
  <c r="L122" i="10"/>
  <c r="I201"/>
  <c r="P203" i="17"/>
  <c r="H173" i="12"/>
  <c r="A32" i="21"/>
  <c r="P22" i="8"/>
  <c r="H127" i="10"/>
  <c r="H18" i="14"/>
  <c r="G97" i="21"/>
  <c r="A73" i="9"/>
  <c r="C48" i="12"/>
  <c r="O44" i="15"/>
  <c r="O179" i="18"/>
  <c r="H185" i="17"/>
  <c r="T74" i="18"/>
  <c r="H59" i="15"/>
  <c r="B159"/>
  <c r="L68" i="13"/>
  <c r="L5" i="14"/>
  <c r="E17" i="16"/>
  <c r="K191" i="10"/>
  <c r="M31" i="14"/>
  <c r="T176" i="13"/>
  <c r="H94" i="14"/>
  <c r="O42" i="9"/>
  <c r="Q107" i="8"/>
  <c r="P140" i="13"/>
  <c r="I97" i="18"/>
  <c r="F95" i="12"/>
  <c r="K13" i="10"/>
  <c r="M49" i="15"/>
  <c r="M185" i="12"/>
  <c r="A3" i="16"/>
  <c r="F23" i="8"/>
  <c r="E67" i="10"/>
  <c r="J16" i="16"/>
  <c r="E146" i="10"/>
  <c r="I2" i="8"/>
  <c r="G159" i="17"/>
  <c r="B161" i="8"/>
  <c r="E122" i="9"/>
  <c r="D91"/>
  <c r="C207" i="12"/>
  <c r="A195" i="8"/>
  <c r="H92" i="13"/>
  <c r="I37" i="15"/>
  <c r="R161" i="9"/>
  <c r="M17" i="14"/>
  <c r="P174" i="13"/>
  <c r="G135"/>
  <c r="G137" i="16"/>
  <c r="C185" i="12"/>
  <c r="S52" i="10"/>
  <c r="S30" i="13"/>
  <c r="T9" i="8"/>
  <c r="D179"/>
  <c r="K157" i="13"/>
  <c r="K104" i="10"/>
  <c r="L188" i="14"/>
  <c r="F83" i="20"/>
  <c r="B134" i="21"/>
  <c r="G123" i="9"/>
  <c r="A131" i="12"/>
  <c r="L123" i="18"/>
  <c r="A44" i="8"/>
  <c r="B71" i="17"/>
  <c r="C195" i="15"/>
  <c r="R67"/>
  <c r="A17" i="10"/>
  <c r="E7" i="18"/>
  <c r="T7" i="10"/>
  <c r="F181" i="15"/>
  <c r="I83" i="16"/>
  <c r="D194" i="14"/>
  <c r="J50" i="9"/>
  <c r="B178" i="16"/>
  <c r="Q6" i="20"/>
  <c r="M115" i="16"/>
  <c r="O207" i="19"/>
  <c r="O176" i="18"/>
  <c r="R18" i="16"/>
  <c r="G14" i="14"/>
  <c r="D115"/>
  <c r="K192" i="18"/>
  <c r="C152" i="9"/>
  <c r="J175" i="14"/>
  <c r="O182" i="10"/>
  <c r="D58" i="12"/>
  <c r="T141" i="10"/>
  <c r="S172"/>
  <c r="S7" i="14"/>
  <c r="R160" i="9"/>
  <c r="J166" i="17"/>
  <c r="P190" i="9"/>
  <c r="Q15"/>
  <c r="S131" i="14"/>
  <c r="I23" i="8"/>
  <c r="E108" i="16"/>
  <c r="K153" i="8"/>
  <c r="Q23" i="19"/>
  <c r="T3" i="8"/>
  <c r="H3" i="15"/>
  <c r="O194" i="9"/>
  <c r="A183" i="12"/>
  <c r="R169" i="17"/>
  <c r="C25" i="9"/>
  <c r="E179" i="13"/>
  <c r="L52" i="16"/>
  <c r="I192" i="8"/>
  <c r="M51" i="13"/>
  <c r="A190" i="19"/>
  <c r="M56" i="16"/>
  <c r="T50" i="8"/>
  <c r="I54" i="14"/>
  <c r="H45" i="16"/>
  <c r="K173"/>
  <c r="I145" i="18"/>
  <c r="I188" i="19"/>
  <c r="F9" i="13"/>
  <c r="G139" i="10"/>
  <c r="S4" i="19"/>
  <c r="G21" i="9"/>
  <c r="Q123" i="14"/>
  <c r="L126" i="9"/>
  <c r="H22" i="12"/>
  <c r="I15" i="13"/>
  <c r="F64"/>
  <c r="Q51" i="9"/>
  <c r="V199" i="14"/>
  <c r="P43" i="19"/>
  <c r="G133" i="12"/>
  <c r="A118" i="17"/>
  <c r="Q37" i="19"/>
  <c r="H48" i="15"/>
  <c r="S24" i="9"/>
  <c r="N109" i="15"/>
  <c r="B32" i="10"/>
  <c r="O58" i="9"/>
  <c r="R147" i="14"/>
  <c r="D46" i="12"/>
  <c r="D34" i="19"/>
  <c r="M40" i="8"/>
  <c r="S29" i="19"/>
  <c r="K165" i="13"/>
  <c r="F35" i="8"/>
  <c r="F135" i="9"/>
  <c r="J172" i="20"/>
  <c r="O201" i="17"/>
  <c r="N80" i="19"/>
  <c r="A106" i="15"/>
  <c r="J3" i="18"/>
  <c r="R40"/>
  <c r="R5" i="8"/>
  <c r="R57" i="22"/>
  <c r="I143" i="14"/>
  <c r="C7" i="15"/>
  <c r="K2" i="17"/>
  <c r="J5" i="15"/>
  <c r="H37" i="20"/>
  <c r="A154" i="10"/>
  <c r="O199" i="9"/>
  <c r="M80" i="8"/>
  <c r="Q2" i="9"/>
  <c r="I134" i="10"/>
  <c r="L44" i="12"/>
  <c r="S80" i="13"/>
  <c r="N154" i="15"/>
  <c r="H186" i="9"/>
  <c r="S85" i="8"/>
  <c r="G171" i="17"/>
  <c r="S37" i="14"/>
  <c r="A19" i="17"/>
  <c r="S56" i="21"/>
  <c r="G49" i="19"/>
  <c r="E204" i="12"/>
  <c r="T100" i="16"/>
  <c r="C163" i="13"/>
  <c r="S99" i="8"/>
  <c r="P89" i="18"/>
  <c r="Q126" i="19"/>
  <c r="H149" i="9"/>
  <c r="A49" i="10"/>
  <c r="O113" i="17"/>
  <c r="I121" i="13"/>
  <c r="H112" i="18"/>
  <c r="B135" i="20"/>
  <c r="T189" i="13"/>
  <c r="M114" i="18"/>
  <c r="N49" i="9"/>
  <c r="C136" i="13"/>
  <c r="J100" i="14"/>
  <c r="Q142" i="15"/>
  <c r="L140" i="18"/>
  <c r="H154" i="20"/>
  <c r="L180" i="8"/>
  <c r="R150" i="15"/>
  <c r="J5" i="12"/>
  <c r="K108" i="8"/>
  <c r="E28" i="15"/>
  <c r="C100" i="14"/>
  <c r="L89" i="10"/>
  <c r="E198" i="15"/>
  <c r="K190" i="10"/>
  <c r="M2" i="14"/>
  <c r="L113" i="13"/>
  <c r="S151" i="16"/>
  <c r="M65" i="17"/>
  <c r="L132" i="16"/>
  <c r="E122" i="12"/>
  <c r="M129" i="8"/>
  <c r="E86" i="15"/>
  <c r="H6" i="9"/>
  <c r="P188" i="19"/>
  <c r="A162" i="13"/>
  <c r="H73" i="15"/>
  <c r="E7" i="20"/>
  <c r="F146" i="10"/>
  <c r="N116" i="8"/>
  <c r="J51" i="16"/>
  <c r="Q148" i="14"/>
  <c r="E91" i="21"/>
  <c r="O208" i="10"/>
  <c r="A43" i="16"/>
  <c r="T124"/>
  <c r="R30" i="9"/>
  <c r="Q111" i="12"/>
  <c r="L92" i="8"/>
  <c r="D6" i="12"/>
  <c r="I108" i="19"/>
  <c r="I20" i="15"/>
  <c r="B197" i="16"/>
  <c r="P10" i="15"/>
  <c r="N202"/>
  <c r="T15" i="13"/>
  <c r="P175" i="19"/>
  <c r="A156" i="18"/>
  <c r="F89" i="12"/>
  <c r="B151" i="20"/>
  <c r="J93" i="8"/>
  <c r="P151"/>
  <c r="M51" i="16"/>
  <c r="N128" i="12"/>
  <c r="P171" i="8"/>
  <c r="F111" i="9"/>
  <c r="A34"/>
  <c r="S79" i="13"/>
  <c r="Q179" i="8"/>
  <c r="D153" i="13"/>
  <c r="P71" i="8"/>
  <c r="A197" i="9"/>
  <c r="M99" i="8"/>
  <c r="N170" i="16"/>
  <c r="L128" i="12"/>
  <c r="G41" i="10"/>
  <c r="D124" i="14"/>
  <c r="S149" i="16"/>
  <c r="G171"/>
  <c r="G204" i="18"/>
  <c r="B143" i="17"/>
  <c r="D14" i="14"/>
  <c r="J51" i="18"/>
  <c r="R45" i="15"/>
  <c r="L127" i="13"/>
  <c r="F167" i="15"/>
  <c r="E42" i="9"/>
  <c r="Q147" i="13"/>
  <c r="C21" i="14"/>
  <c r="I66" i="15"/>
  <c r="T157" i="10"/>
  <c r="S179" i="9"/>
  <c r="H204" i="17"/>
  <c r="A154" i="13"/>
  <c r="L151" i="17"/>
  <c r="C156"/>
  <c r="L87" i="12"/>
  <c r="P140" i="8"/>
  <c r="Q188" i="10"/>
  <c r="B195" i="14"/>
  <c r="F167" i="8"/>
  <c r="R85" i="16"/>
  <c r="R150" i="9"/>
  <c r="F6" i="17"/>
  <c r="A139" i="9"/>
  <c r="G174" i="13"/>
  <c r="F11" i="17"/>
  <c r="M160" i="10"/>
  <c r="K185" i="13"/>
  <c r="B95" i="12"/>
  <c r="G159" i="9"/>
  <c r="T128"/>
  <c r="N88" i="10"/>
  <c r="Q107" i="18"/>
  <c r="P107" i="12"/>
  <c r="H184" i="15"/>
  <c r="A182" i="18"/>
  <c r="C187" i="13"/>
  <c r="M193" i="14"/>
  <c r="K129" i="9"/>
  <c r="P47" i="12"/>
  <c r="N9" i="14"/>
  <c r="H139" i="13"/>
  <c r="T23" i="12"/>
  <c r="R164" i="15"/>
  <c r="D95" i="18"/>
  <c r="B150" i="17"/>
  <c r="G147" i="14"/>
  <c r="L151" i="13"/>
  <c r="I198" i="12"/>
  <c r="B115" i="15"/>
  <c r="F2" i="12"/>
  <c r="K10"/>
  <c r="S2" i="17"/>
  <c r="Q118" i="14"/>
  <c r="H144" i="9"/>
  <c r="K168" i="20"/>
  <c r="O54" i="17"/>
  <c r="F32" i="12"/>
  <c r="G80" i="17"/>
  <c r="H26" i="15"/>
  <c r="B81" i="8"/>
  <c r="T101" i="15"/>
  <c r="D68" i="21"/>
  <c r="R193" i="12"/>
  <c r="E193" i="15"/>
  <c r="T118" i="16"/>
  <c r="Q155" i="8"/>
  <c r="W125" i="14"/>
  <c r="A86" i="10"/>
  <c r="B133" i="18"/>
  <c r="G189" i="15"/>
  <c r="Q128" i="16"/>
  <c r="M46" i="10"/>
  <c r="N12" i="13"/>
  <c r="R60" i="17"/>
  <c r="L36" i="21"/>
  <c r="L121" i="16"/>
  <c r="A9" i="17"/>
  <c r="J200" i="12"/>
  <c r="C201" i="9"/>
  <c r="S161" i="16"/>
  <c r="R197" i="8"/>
  <c r="H34" i="14"/>
  <c r="Q199" i="10"/>
  <c r="B122" i="14"/>
  <c r="M182" i="13"/>
  <c r="Q111" i="8"/>
  <c r="D192" i="16"/>
  <c r="F153" i="17"/>
  <c r="C63"/>
  <c r="A116" i="8"/>
  <c r="I8"/>
  <c r="I66" i="18"/>
  <c r="T127" i="12"/>
  <c r="O185" i="16"/>
  <c r="S115" i="10"/>
  <c r="Q64" i="17"/>
  <c r="T30" i="9"/>
  <c r="O12" i="15"/>
  <c r="C175" i="14"/>
  <c r="R153" i="13"/>
  <c r="I155" i="16"/>
  <c r="J144" i="12"/>
  <c r="D122" i="9"/>
  <c r="E40" i="8"/>
  <c r="U147" i="14"/>
  <c r="M122"/>
  <c r="A119" i="16"/>
  <c r="B165" i="9"/>
  <c r="Q136" i="18"/>
  <c r="G99" i="14"/>
  <c r="G109"/>
  <c r="D20" i="9"/>
  <c r="O116" i="16"/>
  <c r="N144" i="20"/>
  <c r="D125" i="12"/>
  <c r="L197" i="19"/>
  <c r="S10" i="10"/>
  <c r="O138" i="13"/>
  <c r="Q128" i="15"/>
  <c r="E132" i="8"/>
  <c r="B205" i="15"/>
  <c r="A113" i="16"/>
  <c r="M10" i="18"/>
  <c r="P103" i="8"/>
  <c r="L114" i="16"/>
  <c r="S99" i="14"/>
  <c r="F107" i="8"/>
  <c r="A116" i="9"/>
  <c r="Q116" i="15"/>
  <c r="C165" i="19"/>
  <c r="O29" i="16"/>
  <c r="L168" i="13"/>
  <c r="E56" i="16"/>
  <c r="Q97" i="10"/>
  <c r="R39"/>
  <c r="N100" i="14"/>
  <c r="T123" i="16"/>
  <c r="H144" i="20"/>
  <c r="R149" i="8"/>
  <c r="H155" i="12"/>
  <c r="J80" i="18"/>
  <c r="M79" i="10"/>
  <c r="G115" i="14"/>
  <c r="G16" i="8"/>
  <c r="L61" i="10"/>
  <c r="O112" i="12"/>
  <c r="H87" i="8"/>
  <c r="G33" i="10"/>
  <c r="F159" i="15"/>
  <c r="P123" i="18"/>
  <c r="S3" i="10"/>
  <c r="N46" i="8"/>
  <c r="E173" i="15"/>
  <c r="I192" i="9"/>
  <c r="D21" i="16"/>
  <c r="M56" i="10"/>
  <c r="Q60" i="20"/>
  <c r="T196" i="12"/>
  <c r="H193" i="15"/>
  <c r="P72" i="19"/>
  <c r="B66" i="16"/>
  <c r="B59" i="20"/>
  <c r="Q152" i="8"/>
  <c r="P104" i="15"/>
  <c r="P209" i="8"/>
  <c r="I14" i="15"/>
  <c r="G10" i="14"/>
  <c r="H185" i="10"/>
  <c r="N150" i="18"/>
  <c r="P200"/>
  <c r="E116" i="8"/>
  <c r="P77" i="18"/>
  <c r="C11" i="9"/>
  <c r="H14" i="8"/>
  <c r="O166" i="17"/>
  <c r="A194" i="8"/>
  <c r="R44"/>
  <c r="E160" i="15"/>
  <c r="K105" i="9"/>
  <c r="E119" i="10"/>
  <c r="Q33" i="22"/>
  <c r="F121" i="16"/>
  <c r="S13" i="10"/>
  <c r="I170" i="14"/>
  <c r="R47" i="9"/>
  <c r="P180" i="18"/>
  <c r="G5" i="17"/>
  <c r="H40" i="9"/>
  <c r="A125" i="13"/>
  <c r="Q99" i="12"/>
  <c r="T61" i="14"/>
  <c r="D96"/>
  <c r="L177" i="15"/>
  <c r="D108" i="13"/>
  <c r="P131" i="12"/>
  <c r="T134" i="9"/>
  <c r="S15" i="15"/>
  <c r="M22"/>
  <c r="F84" i="12"/>
  <c r="L23" i="14"/>
  <c r="O72" i="10"/>
  <c r="R196" i="13"/>
  <c r="A79" i="9"/>
  <c r="B90"/>
  <c r="D148" i="15"/>
  <c r="K129" i="13"/>
  <c r="E39" i="19"/>
  <c r="Q80" i="18"/>
  <c r="L44" i="13"/>
  <c r="P119" i="8"/>
  <c r="T116" i="12"/>
  <c r="W148" i="14"/>
  <c r="P172" i="19"/>
  <c r="N53" i="8"/>
  <c r="O74" i="13"/>
  <c r="T105" i="8"/>
  <c r="G117" i="12"/>
  <c r="D74" i="19"/>
  <c r="F5" i="20"/>
  <c r="B14" i="16"/>
  <c r="M156"/>
  <c r="I58" i="10"/>
  <c r="E160" i="8"/>
  <c r="K160" i="20"/>
  <c r="F84" i="15"/>
  <c r="S79" i="20"/>
  <c r="U148" i="14"/>
  <c r="N134" i="10"/>
  <c r="J141" i="15"/>
  <c r="L18" i="17"/>
  <c r="M33" i="10"/>
  <c r="M41" i="22"/>
  <c r="S61" i="18"/>
  <c r="D82" i="15"/>
  <c r="P23" i="9"/>
  <c r="Q161"/>
  <c r="J67" i="10"/>
  <c r="S135" i="19"/>
  <c r="S165" i="8"/>
  <c r="P78" i="12"/>
  <c r="F42" i="16"/>
  <c r="S161" i="13"/>
  <c r="U66" i="14"/>
  <c r="K202" i="9"/>
  <c r="C76" i="17"/>
  <c r="N60" i="10"/>
  <c r="D207" i="16"/>
  <c r="N83" i="10"/>
  <c r="T51" i="18"/>
  <c r="P12" i="12"/>
  <c r="H199" i="14"/>
  <c r="P13" i="10"/>
  <c r="Q89" i="15"/>
  <c r="H165"/>
  <c r="R48" i="19"/>
  <c r="J11" i="13"/>
  <c r="G172" i="10"/>
  <c r="C45" i="8"/>
  <c r="B127" i="13"/>
  <c r="L125" i="8"/>
  <c r="N121" i="12"/>
  <c r="P167" i="15"/>
  <c r="M81" i="9"/>
  <c r="Q29" i="13"/>
  <c r="S208" i="12"/>
  <c r="V159" i="14"/>
  <c r="C189" i="15"/>
  <c r="O152" i="9"/>
  <c r="L62" i="20"/>
  <c r="H89" i="17"/>
  <c r="O190" i="13"/>
  <c r="O124" i="19"/>
  <c r="Q162" i="13"/>
  <c r="D167" i="14"/>
  <c r="J34" i="9"/>
  <c r="H160" i="8"/>
  <c r="S20" i="12"/>
  <c r="I33"/>
  <c r="D101" i="15"/>
  <c r="S174" i="9"/>
  <c r="I88" i="16"/>
  <c r="E9" i="12"/>
  <c r="M124"/>
  <c r="M185" i="14"/>
  <c r="H97" i="10"/>
  <c r="D105" i="19"/>
  <c r="J199" i="9"/>
  <c r="O118" i="17"/>
  <c r="K85" i="8"/>
  <c r="C110" i="18"/>
  <c r="I87" i="8"/>
  <c r="N196" i="13"/>
  <c r="N180" i="16"/>
  <c r="D69" i="13"/>
  <c r="T42" i="12"/>
  <c r="T36"/>
  <c r="C190" i="17"/>
  <c r="J109" i="9"/>
  <c r="H178" i="12"/>
  <c r="F130" i="10"/>
  <c r="F197" i="9"/>
  <c r="W161" i="14"/>
  <c r="I56" i="10"/>
  <c r="C9" i="22"/>
  <c r="R34" i="17"/>
  <c r="B196" i="13"/>
  <c r="L113" i="14"/>
  <c r="T49" i="19"/>
  <c r="Q86" i="14"/>
  <c r="G151" i="16"/>
  <c r="T45" i="9"/>
  <c r="C32" i="15"/>
  <c r="L33" i="9"/>
  <c r="Q179" i="15"/>
  <c r="M123" i="19"/>
  <c r="N141" i="18"/>
  <c r="H2" i="15"/>
  <c r="F69" i="9"/>
  <c r="P143" i="13"/>
  <c r="R181" i="10"/>
  <c r="E94" i="13"/>
  <c r="D125" i="17"/>
  <c r="I48" i="14"/>
  <c r="Q48" i="19"/>
  <c r="P167" i="14"/>
  <c r="L78" i="19"/>
  <c r="L20" i="10"/>
  <c r="F97" i="8"/>
  <c r="E185" i="13"/>
  <c r="L51" i="14"/>
  <c r="C116" i="19"/>
  <c r="A158" i="18"/>
  <c r="P163" i="15"/>
  <c r="S75" i="17"/>
  <c r="P208" i="10"/>
  <c r="I17" i="14"/>
  <c r="G173" i="16"/>
  <c r="P118" i="9"/>
  <c r="G27" i="12"/>
  <c r="F178" i="16"/>
  <c r="R46" i="20"/>
  <c r="L188" i="18"/>
  <c r="D39" i="8"/>
  <c r="C98" i="13"/>
  <c r="D67" i="19"/>
  <c r="B87" i="9"/>
  <c r="T189"/>
  <c r="P105" i="19"/>
  <c r="S81" i="10"/>
  <c r="H74" i="19"/>
  <c r="N78" i="18"/>
  <c r="K65" i="14"/>
  <c r="N143" i="10"/>
  <c r="D152" i="17"/>
  <c r="H142" i="14"/>
  <c r="L190" i="12"/>
  <c r="T180" i="17"/>
  <c r="M207" i="9"/>
  <c r="D124" i="15"/>
  <c r="L135" i="16"/>
  <c r="B191" i="18"/>
  <c r="D17" i="21"/>
  <c r="T146" i="9"/>
  <c r="N103" i="13"/>
  <c r="L168" i="10"/>
  <c r="E107" i="15"/>
  <c r="K28" i="16"/>
  <c r="R196" i="12"/>
  <c r="D4" i="14"/>
  <c r="G42"/>
  <c r="Q114" i="12"/>
  <c r="L18" i="16"/>
  <c r="K196" i="8"/>
  <c r="F45" i="13"/>
  <c r="O32" i="12"/>
  <c r="O155" i="17"/>
  <c r="B55" i="10"/>
  <c r="J63" i="8"/>
  <c r="S178" i="13"/>
  <c r="S117" i="12"/>
  <c r="A42"/>
  <c r="O69" i="14"/>
  <c r="N77" i="18"/>
  <c r="Q90" i="13"/>
  <c r="O10"/>
  <c r="O124" i="17"/>
  <c r="I130" i="14"/>
  <c r="Q137"/>
  <c r="E66" i="8"/>
  <c r="O41" i="9"/>
  <c r="O171" i="10"/>
  <c r="P82" i="13"/>
  <c r="J149"/>
  <c r="F34" i="10"/>
  <c r="T35" i="18"/>
  <c r="D63"/>
  <c r="O74" i="8"/>
  <c r="O73" i="12"/>
  <c r="Q86" i="19"/>
  <c r="S155" i="8"/>
  <c r="F130" i="18"/>
  <c r="O132" i="13"/>
  <c r="Q205" i="9"/>
  <c r="D182"/>
  <c r="P111" i="15"/>
  <c r="A107" i="10"/>
  <c r="P18" i="19"/>
  <c r="S47" i="18"/>
  <c r="F14" i="12"/>
  <c r="T84" i="16"/>
  <c r="L7" i="10"/>
  <c r="R6" i="17"/>
  <c r="T197"/>
  <c r="M126" i="13"/>
  <c r="K144" i="9"/>
  <c r="J8" i="8"/>
  <c r="B137" i="10"/>
  <c r="P60" i="12"/>
  <c r="B119" i="14"/>
  <c r="A153" i="16"/>
  <c r="I27" i="17"/>
  <c r="P137" i="9"/>
  <c r="L185" i="17"/>
  <c r="T198" i="13"/>
  <c r="J39" i="12"/>
  <c r="T158" i="10"/>
  <c r="N119" i="18"/>
  <c r="P151" i="15"/>
  <c r="F23" i="13"/>
  <c r="N7"/>
  <c r="J90" i="12"/>
  <c r="M93" i="8"/>
  <c r="G116" i="19"/>
  <c r="D61" i="15"/>
  <c r="Q195" i="13"/>
  <c r="B151" i="12"/>
  <c r="W3" i="14"/>
  <c r="V206"/>
  <c r="R25"/>
  <c r="R26" i="9"/>
  <c r="A128" i="8"/>
  <c r="O115" i="9"/>
  <c r="J16" i="13"/>
  <c r="B84" i="8"/>
  <c r="P184"/>
  <c r="K180" i="9"/>
  <c r="F57"/>
  <c r="F156" i="10"/>
  <c r="C43" i="9"/>
  <c r="F53"/>
  <c r="O23" i="19"/>
  <c r="S23" i="8"/>
  <c r="P34" i="14"/>
  <c r="K20" i="16"/>
  <c r="L150"/>
  <c r="K107" i="8"/>
  <c r="R102" i="16"/>
  <c r="O37"/>
  <c r="A102" i="13"/>
  <c r="J147" i="14"/>
  <c r="R20" i="10"/>
  <c r="D86" i="12"/>
  <c r="O108" i="10"/>
  <c r="J133" i="9"/>
  <c r="A43" i="12"/>
  <c r="P34" i="13"/>
  <c r="L137" i="9"/>
  <c r="N16" i="14"/>
  <c r="H98" i="17"/>
  <c r="H102" i="9"/>
  <c r="T205"/>
  <c r="J42" i="15"/>
  <c r="T92" i="13"/>
  <c r="K195" i="15"/>
  <c r="D163" i="9"/>
  <c r="M103" i="13"/>
  <c r="K103"/>
  <c r="A90" i="16"/>
  <c r="P194" i="15"/>
  <c r="S111" i="13"/>
  <c r="B34" i="14"/>
  <c r="H163" i="8"/>
  <c r="O196" i="18"/>
  <c r="G169" i="12"/>
  <c r="L70" i="17"/>
  <c r="T122" i="15"/>
  <c r="C31" i="18"/>
  <c r="M40" i="10"/>
  <c r="G4" i="19"/>
  <c r="P174"/>
  <c r="H202" i="18"/>
  <c r="E203" i="12"/>
  <c r="R158" i="13"/>
  <c r="J177"/>
  <c r="D15" i="16"/>
  <c r="R87" i="14"/>
  <c r="S126" i="12"/>
  <c r="S130" i="17"/>
  <c r="J201" i="18"/>
  <c r="Q153" i="13"/>
  <c r="H207" i="8"/>
  <c r="H177" i="13"/>
  <c r="C181" i="9"/>
  <c r="A12" i="13"/>
  <c r="C154" i="20"/>
  <c r="F118" i="13"/>
  <c r="D58" i="8"/>
  <c r="I146" i="13"/>
  <c r="H36" i="17"/>
  <c r="F179" i="18"/>
  <c r="T198" i="16"/>
  <c r="D85" i="21"/>
  <c r="E185" i="15"/>
  <c r="J84" i="10"/>
  <c r="N77" i="21"/>
  <c r="E114" i="15"/>
  <c r="H207" i="10"/>
  <c r="D37" i="19"/>
  <c r="M102" i="15"/>
  <c r="S129" i="19"/>
  <c r="D173" i="13"/>
  <c r="K162" i="10"/>
  <c r="S129" i="22"/>
  <c r="I184" i="20"/>
  <c r="F160" i="12"/>
  <c r="D86" i="15"/>
  <c r="D3" i="20"/>
  <c r="R193" i="8"/>
  <c r="T51" i="19"/>
  <c r="M166" i="17"/>
  <c r="I20" i="19"/>
  <c r="I148" i="10"/>
  <c r="G5" i="14"/>
  <c r="R11" i="10"/>
  <c r="P170" i="9"/>
  <c r="C29" i="22"/>
  <c r="S57" i="12"/>
  <c r="F207" i="10"/>
  <c r="I109" i="20"/>
  <c r="F51" i="18"/>
  <c r="B94" i="8"/>
  <c r="F193" i="10"/>
  <c r="M28" i="16"/>
  <c r="M187" i="15"/>
  <c r="G165" i="10"/>
  <c r="Q35" i="14"/>
  <c r="L34" i="17"/>
  <c r="O92"/>
  <c r="C156" i="8"/>
  <c r="E39" i="17"/>
  <c r="O30" i="19"/>
  <c r="F110" i="8"/>
  <c r="I184"/>
  <c r="D165" i="19"/>
  <c r="K63" i="15"/>
  <c r="L63" i="19"/>
  <c r="P116" i="12"/>
  <c r="T46" i="20"/>
  <c r="F155" i="19"/>
  <c r="N78" i="15"/>
  <c r="D43" i="12"/>
  <c r="B56" i="21"/>
  <c r="B38" i="15"/>
  <c r="M104" i="17"/>
  <c r="D54" i="15"/>
  <c r="A78" i="17"/>
  <c r="F186" i="16"/>
  <c r="A142" i="8"/>
  <c r="T167" i="9"/>
  <c r="H173" i="14"/>
  <c r="R4" i="8"/>
  <c r="B20" i="12"/>
  <c r="C14" i="8"/>
  <c r="M24" i="17"/>
  <c r="B181" i="16"/>
  <c r="O192" i="18"/>
  <c r="H5"/>
  <c r="I18" i="16"/>
  <c r="H128" i="15"/>
  <c r="G207" i="16"/>
  <c r="O171" i="12"/>
  <c r="E138" i="10"/>
  <c r="H200" i="8"/>
  <c r="O149" i="10"/>
  <c r="B160" i="20"/>
  <c r="E204" i="8"/>
  <c r="B94" i="10"/>
  <c r="I192"/>
  <c r="R207" i="16"/>
  <c r="J19" i="12"/>
  <c r="J96" i="9"/>
  <c r="G22" i="12"/>
  <c r="I64"/>
  <c r="G71" i="15"/>
  <c r="O63" i="14"/>
  <c r="K139" i="17"/>
  <c r="A72" i="15"/>
  <c r="N79"/>
  <c r="C80" i="16"/>
  <c r="D164" i="14"/>
  <c r="E26" i="10"/>
  <c r="N143" i="13"/>
  <c r="F28" i="12"/>
  <c r="I19" i="9"/>
  <c r="D15" i="18"/>
  <c r="L117" i="13"/>
  <c r="E86" i="16"/>
  <c r="K49" i="17"/>
  <c r="K114" i="18"/>
  <c r="K55" i="10"/>
  <c r="S102" i="12"/>
  <c r="D169" i="13"/>
  <c r="Q74" i="10"/>
  <c r="B64" i="8"/>
  <c r="M132" i="12"/>
  <c r="N157"/>
  <c r="Q43" i="21"/>
  <c r="M101" i="14"/>
  <c r="K204" i="13"/>
  <c r="G103" i="9"/>
  <c r="O136" i="16"/>
  <c r="Q198" i="17"/>
  <c r="D129" i="10"/>
  <c r="P53" i="9"/>
  <c r="T183" i="10"/>
  <c r="N184" i="13"/>
  <c r="C9" i="15"/>
  <c r="I170"/>
  <c r="G204" i="10"/>
  <c r="B58" i="15"/>
  <c r="K101" i="10"/>
  <c r="M203" i="8"/>
  <c r="H58" i="14"/>
  <c r="C61" i="15"/>
  <c r="M208" i="9"/>
  <c r="M58" i="20"/>
  <c r="P127" i="8"/>
  <c r="M164" i="12"/>
  <c r="A170" i="15"/>
  <c r="E65" i="10"/>
  <c r="N104" i="8"/>
  <c r="S145" i="16"/>
  <c r="P136" i="8"/>
  <c r="J34" i="13"/>
  <c r="G106" i="17"/>
  <c r="D14" i="20"/>
  <c r="J169" i="15"/>
  <c r="K67" i="19"/>
  <c r="R107" i="15"/>
  <c r="D6" i="17"/>
  <c r="B145" i="12"/>
  <c r="R20" i="8"/>
  <c r="M71" i="10"/>
  <c r="L190" i="8"/>
  <c r="H154" i="12"/>
  <c r="R75" i="16"/>
  <c r="G44" i="9"/>
  <c r="B50" i="16"/>
  <c r="N27" i="10"/>
  <c r="T148" i="9"/>
  <c r="Q152" i="14"/>
  <c r="N30" i="16"/>
  <c r="S29" i="10"/>
  <c r="J7" i="15"/>
  <c r="J90" i="13"/>
  <c r="K113" i="8"/>
  <c r="E190" i="9"/>
  <c r="L166" i="10"/>
  <c r="F21" i="19"/>
  <c r="J86" i="15"/>
  <c r="A150" i="17"/>
  <c r="B76" i="15"/>
  <c r="J113" i="9"/>
  <c r="I78" i="12"/>
  <c r="H88" i="10"/>
  <c r="P187" i="18"/>
  <c r="G132" i="20"/>
  <c r="M63" i="19"/>
  <c r="H207" i="14"/>
  <c r="M7" i="21"/>
  <c r="S131" i="8"/>
  <c r="A94" i="12"/>
  <c r="F93" i="21"/>
  <c r="S9" i="8"/>
  <c r="P126" i="13"/>
  <c r="C74" i="12"/>
  <c r="D125" i="10"/>
  <c r="K168" i="21"/>
  <c r="N2" i="17"/>
  <c r="H191" i="20"/>
  <c r="D39" i="10"/>
  <c r="E50" i="16"/>
  <c r="D185" i="18"/>
  <c r="P132" i="15"/>
  <c r="R199" i="9"/>
  <c r="C94" i="10"/>
  <c r="G192" i="15"/>
  <c r="H72" i="14"/>
  <c r="I19" i="21"/>
  <c r="L124" i="18"/>
  <c r="O26" i="22"/>
  <c r="N26" i="13"/>
  <c r="L128" i="9"/>
  <c r="M201"/>
  <c r="O160" i="12"/>
  <c r="P49" i="10"/>
  <c r="Q33" i="18"/>
  <c r="P182" i="12"/>
  <c r="K89" i="18"/>
  <c r="Q172" i="17"/>
  <c r="B73" i="16"/>
  <c r="P165" i="18"/>
  <c r="J135" i="9"/>
  <c r="Q106" i="18"/>
  <c r="J75" i="12"/>
  <c r="D101" i="20"/>
  <c r="B2" i="14"/>
  <c r="T67" i="16"/>
  <c r="C178" i="18"/>
  <c r="H123" i="16"/>
  <c r="G21" i="18"/>
  <c r="T163" i="9"/>
  <c r="A106" i="16"/>
  <c r="E152" i="9"/>
  <c r="F2" i="17"/>
  <c r="D152" i="16"/>
  <c r="H209" i="19"/>
  <c r="K23" i="17"/>
  <c r="R17" i="8"/>
  <c r="M24" i="12"/>
  <c r="P131" i="16"/>
  <c r="I191" i="17"/>
  <c r="N26" i="10"/>
  <c r="C161" i="8"/>
  <c r="B147"/>
  <c r="S111"/>
  <c r="M48" i="14"/>
  <c r="I202" i="10"/>
  <c r="M194" i="14"/>
  <c r="O39"/>
  <c r="R195" i="17"/>
  <c r="D188" i="16"/>
  <c r="T156" i="8"/>
  <c r="B64" i="16"/>
  <c r="M123" i="10"/>
  <c r="E99" i="15"/>
  <c r="G187" i="14"/>
  <c r="H129" i="20"/>
  <c r="H114" i="15"/>
  <c r="K109" i="13"/>
  <c r="R102" i="15"/>
  <c r="G194" i="16"/>
  <c r="M123" i="13"/>
  <c r="Q62" i="12"/>
  <c r="E133" i="8"/>
  <c r="A72" i="9"/>
  <c r="G6" i="18"/>
  <c r="J76" i="16"/>
  <c r="H136" i="13"/>
  <c r="P31" i="18"/>
  <c r="L42" i="16"/>
  <c r="M57" i="9"/>
  <c r="Q107" i="14"/>
  <c r="K79" i="15"/>
  <c r="B80" i="16"/>
  <c r="B181" i="15"/>
  <c r="O110" i="20"/>
  <c r="L65" i="14"/>
  <c r="A168" i="8"/>
  <c r="K49" i="18"/>
  <c r="L159" i="8"/>
  <c r="I84" i="15"/>
  <c r="C119" i="12"/>
  <c r="O114" i="19"/>
  <c r="I168" i="14"/>
  <c r="R28" i="16"/>
  <c r="R123" i="17"/>
  <c r="B180" i="12"/>
  <c r="D132" i="14"/>
  <c r="J64"/>
  <c r="C6"/>
  <c r="J17" i="10"/>
  <c r="D90" i="14"/>
  <c r="D42" i="16"/>
  <c r="Q67" i="14"/>
  <c r="K45" i="12"/>
  <c r="L168" i="15"/>
  <c r="H129" i="13"/>
  <c r="G122" i="12"/>
  <c r="H179" i="19"/>
  <c r="K136" i="16"/>
  <c r="L186" i="10"/>
  <c r="E197" i="17"/>
  <c r="C93" i="14"/>
  <c r="A162" i="12"/>
  <c r="D108" i="16"/>
  <c r="E161" i="10"/>
  <c r="C129"/>
  <c r="C208" i="15"/>
  <c r="G112" i="12"/>
  <c r="H78" i="8"/>
  <c r="D44"/>
  <c r="K63"/>
  <c r="B80" i="14"/>
  <c r="F63" i="12"/>
  <c r="J58" i="16"/>
  <c r="L168" i="19"/>
  <c r="J12" i="16"/>
  <c r="J152" i="12"/>
  <c r="I30" i="10"/>
  <c r="E59" i="12"/>
  <c r="F72" i="19"/>
  <c r="D47" i="9"/>
  <c r="N175" i="12"/>
  <c r="B86" i="9"/>
  <c r="J125" i="12"/>
  <c r="D54" i="14"/>
  <c r="C108" i="16"/>
  <c r="M111" i="15"/>
  <c r="S96" i="19"/>
  <c r="L2"/>
  <c r="T93" i="9"/>
  <c r="N191"/>
  <c r="D17"/>
  <c r="N85"/>
  <c r="A146"/>
  <c r="I171" i="15"/>
  <c r="E130" i="17"/>
  <c r="C20" i="9"/>
  <c r="P160" i="8"/>
  <c r="L42" i="15"/>
  <c r="H88" i="16"/>
  <c r="Q30" i="13"/>
  <c r="Q5" i="8"/>
  <c r="H145"/>
  <c r="M134"/>
  <c r="W114" i="14"/>
  <c r="E42" i="18"/>
  <c r="K8" i="17"/>
  <c r="Q185" i="12"/>
  <c r="A195" i="9"/>
  <c r="S19" i="22"/>
  <c r="R97" i="8"/>
  <c r="H102"/>
  <c r="Q41" i="17"/>
  <c r="E184" i="9"/>
  <c r="F128" i="19"/>
  <c r="T183" i="13"/>
  <c r="T93" i="8"/>
  <c r="E106" i="12"/>
  <c r="I67" i="14"/>
  <c r="J9" i="12"/>
  <c r="S192" i="15"/>
  <c r="I22" i="14"/>
  <c r="M164" i="13"/>
  <c r="R82" i="17"/>
  <c r="L142" i="9"/>
  <c r="I84" i="18"/>
  <c r="V140" i="14"/>
  <c r="Q51" i="8"/>
  <c r="H35"/>
  <c r="S121" i="10"/>
  <c r="R169" i="12"/>
  <c r="Q102" i="9"/>
  <c r="K32" i="10"/>
  <c r="B150" i="16"/>
  <c r="R142" i="9"/>
  <c r="D26"/>
  <c r="K190" i="14"/>
  <c r="E148" i="9"/>
  <c r="T130" i="15"/>
  <c r="C104" i="13"/>
  <c r="T197" i="16"/>
  <c r="P56" i="18"/>
  <c r="E125" i="15"/>
  <c r="T89" i="21"/>
  <c r="E100" i="13"/>
  <c r="N150" i="8"/>
  <c r="G191" i="9"/>
  <c r="S123" i="8"/>
  <c r="R37" i="20"/>
  <c r="P15" i="19"/>
  <c r="L66" i="22"/>
  <c r="A98" i="16"/>
  <c r="N156" i="13"/>
  <c r="O186" i="18"/>
  <c r="F135" i="10"/>
  <c r="O136" i="15"/>
  <c r="J104" i="10"/>
  <c r="P51" i="18"/>
  <c r="K74" i="12"/>
  <c r="S170" i="9"/>
  <c r="G187" i="8"/>
  <c r="H208" i="16"/>
  <c r="T8" i="19"/>
  <c r="C181" i="13"/>
  <c r="O200" i="8"/>
  <c r="G135" i="17"/>
  <c r="F61" i="8"/>
  <c r="K183" i="14"/>
  <c r="T119" i="16"/>
  <c r="T138" i="15"/>
  <c r="O77" i="18"/>
  <c r="S156" i="17"/>
  <c r="O81" i="9"/>
  <c r="B89" i="8"/>
  <c r="E114" i="13"/>
  <c r="R183" i="14"/>
  <c r="F47" i="8"/>
  <c r="M151" i="9"/>
  <c r="I161" i="13"/>
  <c r="C48" i="9"/>
  <c r="H190"/>
  <c r="F29" i="15"/>
  <c r="K92" i="19"/>
  <c r="N64" i="13"/>
  <c r="F162" i="17"/>
  <c r="G123" i="16"/>
  <c r="R36" i="8"/>
  <c r="B106" i="16"/>
  <c r="T156" i="18"/>
  <c r="E186" i="17"/>
  <c r="S30" i="10"/>
  <c r="F194" i="12"/>
  <c r="M34" i="18"/>
  <c r="F55" i="12"/>
  <c r="B25" i="16"/>
  <c r="P91" i="10"/>
  <c r="N140" i="12"/>
  <c r="B36" i="8"/>
  <c r="L95" i="9"/>
  <c r="C199" i="8"/>
  <c r="S50" i="9"/>
  <c r="O113" i="8"/>
  <c r="Q152" i="13"/>
  <c r="J120" i="10"/>
  <c r="M50" i="8"/>
  <c r="O56" i="21"/>
  <c r="K46" i="18"/>
  <c r="T69" i="8"/>
  <c r="C5" i="10"/>
  <c r="K204"/>
  <c r="B32" i="16"/>
  <c r="N198" i="21"/>
  <c r="B35" i="20"/>
  <c r="M36" i="16"/>
  <c r="F69"/>
  <c r="O30"/>
  <c r="N77" i="15"/>
  <c r="E39" i="9"/>
  <c r="B207" i="8"/>
  <c r="N26"/>
  <c r="G28"/>
  <c r="Q163" i="13"/>
  <c r="E102" i="8"/>
  <c r="I28" i="15"/>
  <c r="H120"/>
  <c r="N95" i="8"/>
  <c r="K97" i="15"/>
  <c r="B165" i="17"/>
  <c r="H208"/>
  <c r="S133" i="8"/>
  <c r="M6" i="14"/>
  <c r="F169" i="10"/>
  <c r="E3" i="13"/>
  <c r="F96" i="9"/>
  <c r="G4" i="10"/>
  <c r="J19" i="8"/>
  <c r="K48" i="16"/>
  <c r="Q88" i="9"/>
  <c r="I99"/>
  <c r="H27" i="14"/>
  <c r="P160" i="10"/>
  <c r="I171" i="20"/>
  <c r="M109" i="19"/>
  <c r="D142" i="12"/>
  <c r="P71" i="9"/>
  <c r="J138"/>
  <c r="E10" i="18"/>
  <c r="D160" i="10"/>
  <c r="K113" i="12"/>
  <c r="H74" i="16"/>
  <c r="M157" i="12"/>
  <c r="L163" i="9"/>
  <c r="U95" i="14"/>
  <c r="A10" i="16"/>
  <c r="H136" i="18"/>
  <c r="F161" i="17"/>
  <c r="B14" i="10"/>
  <c r="E154" i="8"/>
  <c r="K142" i="13"/>
  <c r="A99" i="8"/>
  <c r="B85" i="16"/>
  <c r="D41" i="8"/>
  <c r="N58"/>
  <c r="F121" i="12"/>
  <c r="H98" i="8"/>
  <c r="K119" i="15"/>
  <c r="L186" i="20"/>
  <c r="F71" i="16"/>
  <c r="Q174" i="8"/>
  <c r="J148" i="17"/>
  <c r="N59" i="9"/>
  <c r="E22" i="16"/>
  <c r="S67" i="8"/>
  <c r="F34" i="19"/>
  <c r="N22" i="16"/>
  <c r="G61" i="10"/>
  <c r="Q183"/>
  <c r="J176" i="12"/>
  <c r="C86" i="13"/>
  <c r="M161" i="19"/>
  <c r="Q36" i="9"/>
  <c r="G7" i="10"/>
  <c r="N122" i="19"/>
  <c r="F85" i="9"/>
  <c r="I4" i="13"/>
  <c r="I56"/>
  <c r="Q25" i="12"/>
  <c r="N2"/>
  <c r="P90" i="10"/>
  <c r="G156"/>
  <c r="C66" i="16"/>
  <c r="B134" i="10"/>
  <c r="C162" i="16"/>
  <c r="O151" i="10"/>
  <c r="L98" i="16"/>
  <c r="J165" i="8"/>
  <c r="G22" i="16"/>
  <c r="J185" i="14"/>
  <c r="L133" i="17"/>
  <c r="C174" i="13"/>
  <c r="T139" i="12"/>
  <c r="S94" i="13"/>
  <c r="C54" i="12"/>
  <c r="O148" i="8"/>
  <c r="B176" i="15"/>
  <c r="S49" i="8"/>
  <c r="C60" i="9"/>
  <c r="R179" i="16"/>
  <c r="H164" i="9"/>
  <c r="P116"/>
  <c r="R72" i="18"/>
  <c r="B10" i="9"/>
  <c r="B44" i="18"/>
  <c r="Q134" i="9"/>
  <c r="G130" i="16"/>
  <c r="F19" i="8"/>
  <c r="L197" i="9"/>
  <c r="D109" i="12"/>
  <c r="N59"/>
  <c r="P76" i="13"/>
  <c r="A103" i="9"/>
  <c r="L15" i="14"/>
  <c r="O174" i="9"/>
  <c r="H201" i="14"/>
  <c r="S166" i="16"/>
  <c r="P208" i="18"/>
  <c r="M127" i="14"/>
  <c r="G103" i="10"/>
  <c r="I65"/>
  <c r="F204" i="9"/>
  <c r="H128" i="17"/>
  <c r="I31" i="16"/>
  <c r="Q133" i="8"/>
  <c r="L195" i="14"/>
  <c r="A65" i="10"/>
  <c r="Q76" i="12"/>
  <c r="P171" i="13"/>
  <c r="M104" i="10"/>
  <c r="C129" i="8"/>
  <c r="T181" i="13"/>
  <c r="T71" i="10"/>
  <c r="R66" i="17"/>
  <c r="G174" i="10"/>
  <c r="S109" i="14"/>
  <c r="D83"/>
  <c r="N39" i="8"/>
  <c r="L145" i="12"/>
  <c r="L163" i="8"/>
  <c r="B25" i="14"/>
  <c r="I49" i="12"/>
  <c r="R122" i="18"/>
  <c r="L187" i="17"/>
  <c r="Q141"/>
  <c r="P187" i="10"/>
  <c r="B137" i="12"/>
  <c r="H17" i="9"/>
  <c r="G35" i="17"/>
  <c r="I182" i="14"/>
  <c r="I63" i="18"/>
  <c r="R147" i="8"/>
  <c r="N69" i="10"/>
  <c r="J153" i="14"/>
  <c r="P208" i="16"/>
  <c r="T92" i="8"/>
  <c r="F119" i="17"/>
  <c r="B99" i="15"/>
  <c r="S189" i="13"/>
  <c r="V4" i="14"/>
  <c r="Q5"/>
  <c r="S75" i="8"/>
  <c r="H128" i="18"/>
  <c r="O174" i="10"/>
  <c r="G89" i="16"/>
  <c r="M21" i="8"/>
  <c r="H10" i="18"/>
  <c r="I202" i="16"/>
  <c r="N23" i="9"/>
  <c r="L3" i="10"/>
  <c r="L19" i="12"/>
  <c r="P90" i="8"/>
  <c r="D72" i="10"/>
  <c r="I75" i="9"/>
  <c r="M64" i="10"/>
  <c r="M63" i="14"/>
  <c r="Q77" i="9"/>
  <c r="N46" i="15"/>
  <c r="A174" i="8"/>
  <c r="M183" i="10"/>
  <c r="K53" i="14"/>
  <c r="M42" i="18"/>
  <c r="F46" i="21"/>
  <c r="S160" i="19"/>
  <c r="P127" i="15"/>
  <c r="C29" i="9"/>
  <c r="C209" i="21"/>
  <c r="N99" i="15"/>
  <c r="N168" i="20"/>
  <c r="H10" i="12"/>
  <c r="D87" i="9"/>
  <c r="F192" i="8"/>
  <c r="D180" i="19"/>
  <c r="I201" i="15"/>
  <c r="L18" i="14"/>
  <c r="C146" i="15"/>
  <c r="T74" i="16"/>
  <c r="J118" i="8"/>
  <c r="C85"/>
  <c r="L51" i="9"/>
  <c r="Q206" i="12"/>
  <c r="D151" i="17"/>
  <c r="D79" i="14"/>
  <c r="O177" i="19"/>
  <c r="D157" i="14"/>
  <c r="S193" i="13"/>
  <c r="H122" i="9"/>
  <c r="M91" i="16"/>
  <c r="L175" i="10"/>
  <c r="U32" i="14"/>
  <c r="G157" i="8"/>
  <c r="T136"/>
  <c r="R77" i="15"/>
  <c r="I164" i="21"/>
  <c r="N169" i="8"/>
  <c r="L151" i="14"/>
  <c r="G80" i="12"/>
  <c r="D182" i="8"/>
  <c r="C143"/>
  <c r="S93" i="20"/>
  <c r="N103" i="8"/>
  <c r="F88" i="20"/>
  <c r="Q56" i="17"/>
  <c r="R61" i="8"/>
  <c r="D206" i="15"/>
  <c r="G33" i="17"/>
  <c r="K69" i="12"/>
  <c r="D144" i="13"/>
  <c r="B112" i="8"/>
  <c r="I152" i="18"/>
  <c r="Q196" i="17"/>
  <c r="G126" i="13"/>
  <c r="R40"/>
  <c r="P54" i="18"/>
  <c r="K209" i="16"/>
  <c r="P83" i="14"/>
  <c r="O132" i="9"/>
  <c r="T197" i="13"/>
  <c r="I4" i="18"/>
  <c r="G26" i="13"/>
  <c r="D87" i="15"/>
  <c r="A105" i="10"/>
  <c r="Q173" i="17"/>
  <c r="Q176" i="12"/>
  <c r="T76" i="9"/>
  <c r="P90" i="13"/>
  <c r="F178" i="8"/>
  <c r="Q10" i="13"/>
  <c r="R43" i="12"/>
  <c r="E174" i="15"/>
  <c r="E132" i="16"/>
  <c r="J200" i="14"/>
  <c r="J37" i="16"/>
  <c r="T182" i="14"/>
  <c r="K17"/>
  <c r="T174" i="12"/>
  <c r="H64" i="13"/>
  <c r="O35" i="15"/>
  <c r="N62" i="19"/>
  <c r="M11" i="9"/>
  <c r="F168" i="12"/>
  <c r="D146" i="8"/>
  <c r="F48" i="13"/>
  <c r="S107" i="16"/>
  <c r="Q72" i="15"/>
  <c r="D86" i="13"/>
  <c r="M146" i="8"/>
  <c r="A182" i="12"/>
  <c r="F203" i="19"/>
  <c r="M102" i="8"/>
  <c r="S155" i="12"/>
  <c r="J50" i="10"/>
  <c r="K21" i="16"/>
  <c r="I45" i="8"/>
  <c r="S99" i="13"/>
  <c r="O120" i="14"/>
  <c r="A80" i="16"/>
  <c r="F61" i="9"/>
  <c r="J25"/>
  <c r="J90" i="8"/>
  <c r="O62" i="13"/>
  <c r="I157" i="10"/>
  <c r="B120" i="18"/>
  <c r="R13" i="9"/>
  <c r="D87" i="17"/>
  <c r="B145"/>
  <c r="E20" i="20"/>
  <c r="W76" i="14"/>
  <c r="J203"/>
  <c r="F142" i="19"/>
  <c r="R139" i="14"/>
  <c r="R57" i="13"/>
  <c r="K34" i="10"/>
  <c r="M178" i="8"/>
  <c r="K85" i="12"/>
  <c r="J133"/>
  <c r="Q130" i="9"/>
  <c r="E37" i="13"/>
  <c r="M28" i="21"/>
  <c r="J81" i="17"/>
  <c r="S58" i="10"/>
  <c r="I132" i="13"/>
  <c r="P207" i="12"/>
  <c r="J87" i="15"/>
  <c r="H208" i="19"/>
  <c r="B98" i="21"/>
  <c r="D136" i="8"/>
  <c r="O157" i="9"/>
  <c r="I118" i="8"/>
  <c r="Q162" i="18"/>
  <c r="J41"/>
  <c r="F199" i="16"/>
  <c r="I34" i="9"/>
  <c r="G163" i="13"/>
  <c r="R122" i="10"/>
  <c r="P29" i="19"/>
  <c r="E31" i="21"/>
  <c r="D137" i="13"/>
  <c r="C50" i="14"/>
  <c r="O102" i="20"/>
  <c r="J168" i="8"/>
  <c r="J194" i="12"/>
  <c r="R204" i="8"/>
  <c r="J148" i="16"/>
  <c r="M60" i="15"/>
  <c r="G142" i="12"/>
  <c r="L47" i="17"/>
  <c r="H102" i="14"/>
  <c r="O100" i="8"/>
  <c r="R102" i="13"/>
  <c r="N89" i="9"/>
  <c r="K195" i="12"/>
  <c r="M158" i="9"/>
  <c r="H104" i="15"/>
  <c r="E153"/>
  <c r="L58" i="20"/>
  <c r="K169" i="8"/>
  <c r="I188" i="10"/>
  <c r="Q43" i="12"/>
  <c r="L8" i="14"/>
  <c r="R119" i="10"/>
  <c r="C53"/>
  <c r="H149" i="13"/>
  <c r="N45" i="21"/>
  <c r="V111" i="14"/>
  <c r="F121" i="10"/>
  <c r="M137" i="20"/>
  <c r="P22" i="12"/>
  <c r="D189" i="10"/>
  <c r="M116" i="16"/>
  <c r="J8" i="14"/>
  <c r="Q85" i="12"/>
  <c r="G14"/>
  <c r="L169" i="10"/>
  <c r="K184" i="9"/>
  <c r="T196" i="14"/>
  <c r="P137" i="12"/>
  <c r="S115" i="14"/>
  <c r="G74" i="17"/>
  <c r="E189" i="12"/>
  <c r="O202" i="9"/>
  <c r="D172" i="10"/>
  <c r="H126"/>
  <c r="N121" i="14"/>
  <c r="N158" i="13"/>
  <c r="N173" i="14"/>
  <c r="S106" i="17"/>
  <c r="K154" i="10"/>
  <c r="D186" i="15"/>
  <c r="J40" i="10"/>
  <c r="E200" i="13"/>
  <c r="S87" i="10"/>
  <c r="L86" i="8"/>
  <c r="G90" i="9"/>
  <c r="E12" i="8"/>
  <c r="F79" i="10"/>
  <c r="I181" i="12"/>
  <c r="T187" i="16"/>
  <c r="K168" i="14"/>
  <c r="Q39" i="17"/>
  <c r="T94"/>
  <c r="M130" i="9"/>
  <c r="B173" i="13"/>
  <c r="S6" i="9"/>
  <c r="I143"/>
  <c r="P40" i="12"/>
  <c r="C97" i="17"/>
  <c r="P167" i="10"/>
  <c r="O64" i="18"/>
  <c r="K37" i="19"/>
  <c r="B184" i="12"/>
  <c r="J93" i="10"/>
  <c r="A149" i="8"/>
  <c r="J103" i="19"/>
  <c r="M197" i="12"/>
  <c r="O32" i="9"/>
  <c r="P153" i="15"/>
  <c r="K33" i="18"/>
  <c r="M7" i="20"/>
  <c r="L119" i="9"/>
  <c r="H36" i="13"/>
  <c r="O126" i="17"/>
  <c r="G120" i="18"/>
  <c r="H174"/>
  <c r="I14" i="10"/>
  <c r="N18"/>
  <c r="T2"/>
  <c r="T161" i="17"/>
  <c r="J44" i="14"/>
  <c r="U196"/>
  <c r="J145" i="10"/>
  <c r="N190" i="17"/>
  <c r="H174" i="16"/>
  <c r="P120" i="15"/>
  <c r="L201" i="12"/>
  <c r="T23" i="18"/>
  <c r="H151" i="8"/>
  <c r="Q13" i="15"/>
  <c r="P192" i="8"/>
  <c r="S152"/>
  <c r="J71" i="18"/>
  <c r="P164" i="17"/>
  <c r="N160"/>
  <c r="E193" i="9"/>
  <c r="S181" i="13"/>
  <c r="C42" i="9"/>
  <c r="I31" i="10"/>
  <c r="Q58" i="16"/>
  <c r="K94" i="10"/>
  <c r="G117" i="14"/>
  <c r="B85" i="10"/>
  <c r="D118" i="9"/>
  <c r="H112" i="12"/>
  <c r="F12" i="18"/>
  <c r="N192" i="16"/>
  <c r="D164" i="9"/>
  <c r="J182" i="16"/>
  <c r="L178" i="19"/>
  <c r="T180" i="12"/>
  <c r="O130" i="15"/>
  <c r="T199" i="18"/>
  <c r="M101" i="12"/>
  <c r="A2" i="8"/>
  <c r="F173" i="13"/>
  <c r="A171" i="12"/>
  <c r="H120" i="17"/>
  <c r="P105" i="14"/>
  <c r="N169" i="10"/>
  <c r="D51" i="8"/>
  <c r="S46" i="19"/>
  <c r="Q158" i="12"/>
  <c r="C113" i="9"/>
  <c r="P200" i="15"/>
  <c r="N29" i="10"/>
  <c r="K80"/>
  <c r="M137" i="18"/>
  <c r="Q61"/>
  <c r="K124" i="16"/>
  <c r="A6" i="9"/>
  <c r="M181" i="13"/>
  <c r="O131" i="10"/>
  <c r="B109" i="12"/>
  <c r="L97" i="18"/>
  <c r="U54" i="14"/>
  <c r="J20" i="13"/>
  <c r="H148" i="12"/>
  <c r="P191"/>
  <c r="Q195" i="8"/>
  <c r="B61" i="9"/>
  <c r="S60" i="17"/>
  <c r="G65" i="16"/>
  <c r="D102" i="18"/>
  <c r="J92" i="12"/>
  <c r="L189" i="18"/>
  <c r="D124" i="12"/>
  <c r="L34" i="19"/>
  <c r="H5" i="15"/>
  <c r="P141" i="16"/>
  <c r="N68" i="9"/>
  <c r="U103" i="14"/>
  <c r="D208" i="12"/>
  <c r="B104"/>
  <c r="P36" i="10"/>
  <c r="O135" i="13"/>
  <c r="S169" i="17"/>
  <c r="C196" i="14"/>
  <c r="I167" i="9"/>
  <c r="T9" i="12"/>
  <c r="D118" i="16"/>
  <c r="D67" i="17"/>
  <c r="S183" i="8"/>
  <c r="D192" i="20"/>
  <c r="K37" i="12"/>
  <c r="P79" i="9"/>
  <c r="M88" i="10"/>
  <c r="Q156" i="14"/>
  <c r="J103" i="16"/>
  <c r="T39" i="20"/>
  <c r="R37" i="17"/>
  <c r="F199" i="15"/>
  <c r="L189" i="16"/>
  <c r="M72" i="20"/>
  <c r="D151" i="21"/>
  <c r="K91" i="15"/>
  <c r="G106"/>
  <c r="N185" i="9"/>
  <c r="J70" i="8"/>
  <c r="H36"/>
  <c r="N30" i="14"/>
  <c r="S89" i="13"/>
  <c r="Q29" i="15"/>
  <c r="G77" i="8"/>
  <c r="P20"/>
  <c r="D16" i="17"/>
  <c r="J7" i="10"/>
  <c r="H143" i="9"/>
  <c r="T84" i="20"/>
  <c r="J178" i="8"/>
  <c r="P46" i="10"/>
  <c r="H87" i="17"/>
  <c r="T80" i="16"/>
  <c r="N59" i="17"/>
  <c r="L75" i="14"/>
  <c r="E204" i="19"/>
  <c r="P126" i="18"/>
  <c r="G189" i="16"/>
  <c r="H136" i="9"/>
  <c r="B184" i="10"/>
  <c r="T177" i="12"/>
  <c r="Q87" i="16"/>
  <c r="E112" i="17"/>
  <c r="R112" i="13"/>
  <c r="N164" i="14"/>
  <c r="L131" i="9"/>
  <c r="J186" i="8"/>
  <c r="G82" i="15"/>
  <c r="H27" i="19"/>
  <c r="P80" i="14"/>
  <c r="Q60" i="17"/>
  <c r="Q50"/>
  <c r="E76" i="10"/>
  <c r="M9"/>
  <c r="T130" i="16"/>
  <c r="L4" i="14"/>
  <c r="C207" i="10"/>
  <c r="N65" i="17"/>
  <c r="L182"/>
  <c r="G86" i="10"/>
  <c r="N139" i="14"/>
  <c r="K71" i="13"/>
  <c r="C107" i="12"/>
  <c r="A34"/>
  <c r="R19" i="8"/>
  <c r="B122" i="17"/>
  <c r="O15" i="10"/>
  <c r="F154" i="12"/>
  <c r="B138" i="16"/>
  <c r="N117" i="17"/>
  <c r="T18" i="15"/>
  <c r="B18" i="22"/>
  <c r="L7" i="16"/>
  <c r="W20" i="14"/>
  <c r="Q142" i="9"/>
  <c r="R200"/>
  <c r="B116" i="17"/>
  <c r="I197" i="10"/>
  <c r="H77" i="16"/>
  <c r="T171" i="17"/>
  <c r="D119" i="12"/>
  <c r="A60"/>
  <c r="D151" i="9"/>
  <c r="F7" i="15"/>
  <c r="Q151" i="10"/>
  <c r="E203"/>
  <c r="F86"/>
  <c r="L208" i="9"/>
  <c r="E118" i="13"/>
  <c r="L74" i="12"/>
  <c r="G78" i="10"/>
  <c r="A163" i="15"/>
  <c r="I179" i="16"/>
  <c r="J106" i="13"/>
  <c r="C162" i="9"/>
  <c r="N53" i="12"/>
  <c r="G110" i="8"/>
  <c r="V39" i="14"/>
  <c r="O91" i="9"/>
  <c r="A59" i="16"/>
  <c r="K61"/>
  <c r="S105" i="12"/>
  <c r="D101" i="19"/>
  <c r="P64" i="8"/>
  <c r="D91" i="12"/>
  <c r="F175" i="13"/>
  <c r="D161"/>
  <c r="H9" i="8"/>
  <c r="F108" i="13"/>
  <c r="T106"/>
  <c r="T146" i="17"/>
  <c r="K83" i="15"/>
  <c r="S13" i="19"/>
  <c r="B79" i="15"/>
  <c r="H101" i="18"/>
  <c r="F30" i="10"/>
  <c r="K38" i="9"/>
  <c r="E108" i="17"/>
  <c r="H68" i="8"/>
  <c r="N100" i="16"/>
  <c r="G8" i="14"/>
  <c r="O3" i="12"/>
  <c r="H76" i="10"/>
  <c r="Q32" i="15"/>
  <c r="I187" i="19"/>
  <c r="D140" i="15"/>
  <c r="B11"/>
  <c r="K174" i="8"/>
  <c r="O31" i="9"/>
  <c r="I66" i="13"/>
  <c r="F163" i="15"/>
  <c r="R124" i="20"/>
  <c r="E179" i="9"/>
  <c r="J97" i="15"/>
  <c r="P2" i="14"/>
  <c r="J132" i="9"/>
  <c r="J54" i="15"/>
  <c r="P42" i="14"/>
  <c r="K195" i="8"/>
  <c r="D122" i="17"/>
  <c r="B123" i="14"/>
  <c r="L3" i="22"/>
  <c r="T166" i="19"/>
  <c r="F150" i="12"/>
  <c r="I114"/>
  <c r="R32" i="16"/>
  <c r="M109" i="13"/>
  <c r="F57" i="17"/>
  <c r="K166" i="12"/>
  <c r="S92" i="19"/>
  <c r="D86"/>
  <c r="N145" i="9"/>
  <c r="Q104" i="13"/>
  <c r="I120" i="12"/>
  <c r="A209" i="10"/>
  <c r="F47" i="18"/>
  <c r="D171" i="15"/>
  <c r="O124" i="10"/>
  <c r="N188" i="17"/>
  <c r="K96" i="14"/>
  <c r="H54" i="8"/>
  <c r="R108" i="12"/>
  <c r="I134" i="13"/>
  <c r="J90" i="18"/>
  <c r="A32" i="15"/>
  <c r="D56" i="8"/>
  <c r="P120" i="9"/>
  <c r="C36" i="10"/>
  <c r="M60" i="12"/>
  <c r="E127" i="10"/>
  <c r="T34" i="14"/>
  <c r="K118" i="16"/>
  <c r="E49" i="12"/>
  <c r="K92" i="17"/>
  <c r="D122" i="10"/>
  <c r="F96" i="21"/>
  <c r="S167" i="17"/>
  <c r="A71" i="10"/>
  <c r="D113" i="21"/>
  <c r="O187" i="16"/>
  <c r="S45"/>
  <c r="J91" i="10"/>
  <c r="K175" i="14"/>
  <c r="T45" i="10"/>
  <c r="H96" i="9"/>
  <c r="G25"/>
  <c r="V8" i="14"/>
  <c r="E4" i="18"/>
  <c r="A159" i="10"/>
  <c r="T54" i="14"/>
  <c r="O176" i="16"/>
  <c r="M36" i="8"/>
  <c r="B194" i="15"/>
  <c r="G110" i="17"/>
  <c r="B144" i="10"/>
  <c r="Q155" i="14"/>
  <c r="S24" i="10"/>
  <c r="K58" i="17"/>
  <c r="C72" i="18"/>
  <c r="M91" i="15"/>
  <c r="T140" i="14"/>
  <c r="Q4" i="20"/>
  <c r="I66" i="9"/>
  <c r="F112" i="10"/>
  <c r="A206" i="8"/>
  <c r="A138" i="12"/>
  <c r="S172" i="8"/>
  <c r="K64" i="12"/>
  <c r="G34" i="18"/>
  <c r="M121" i="15"/>
  <c r="T64" i="8"/>
  <c r="E181" i="15"/>
  <c r="A165" i="13"/>
  <c r="N80" i="15"/>
  <c r="R123" i="13"/>
  <c r="H9" i="10"/>
  <c r="T117" i="15"/>
  <c r="H67" i="10"/>
  <c r="L42" i="9"/>
  <c r="R2" i="16"/>
  <c r="G148" i="9"/>
  <c r="T117" i="16"/>
  <c r="C6" i="9"/>
  <c r="C167"/>
  <c r="B196"/>
  <c r="N50" i="10"/>
  <c r="B23" i="18"/>
  <c r="R68" i="12"/>
  <c r="E55" i="17"/>
  <c r="B124" i="8"/>
  <c r="A175" i="9"/>
  <c r="D81" i="10"/>
  <c r="Q144" i="12"/>
  <c r="C102" i="14"/>
  <c r="B124" i="15"/>
  <c r="O105" i="9"/>
  <c r="P52" i="15"/>
  <c r="E33" i="16"/>
  <c r="J58" i="17"/>
  <c r="B196" i="12"/>
  <c r="J63" i="9"/>
  <c r="R78" i="16"/>
  <c r="G51" i="8"/>
  <c r="R59"/>
  <c r="G196" i="12"/>
  <c r="B170" i="18"/>
  <c r="T98" i="21"/>
  <c r="R112" i="16"/>
  <c r="E191" i="17"/>
  <c r="R156" i="16"/>
  <c r="S149" i="9"/>
  <c r="L173" i="8"/>
  <c r="T97" i="12"/>
  <c r="D6" i="13"/>
  <c r="A16" i="12"/>
  <c r="L15" i="18"/>
  <c r="N72" i="12"/>
  <c r="A29"/>
  <c r="G134" i="14"/>
  <c r="E21" i="9"/>
  <c r="R204" i="16"/>
  <c r="F163" i="9"/>
  <c r="I144"/>
  <c r="O139" i="20"/>
  <c r="N164" i="13"/>
  <c r="P15" i="14"/>
  <c r="H80" i="10"/>
  <c r="E23" i="17"/>
  <c r="O39" i="16"/>
  <c r="C76" i="10"/>
  <c r="S207"/>
  <c r="H139" i="16"/>
  <c r="H187" i="12"/>
  <c r="F143" i="8"/>
  <c r="A184" i="16"/>
  <c r="I154" i="21"/>
  <c r="H11" i="17"/>
  <c r="S36" i="12"/>
  <c r="H162" i="13"/>
  <c r="H41" i="12"/>
  <c r="L175"/>
  <c r="O49" i="17"/>
  <c r="K37" i="18"/>
  <c r="L108" i="19"/>
  <c r="R117" i="9"/>
  <c r="F74" i="13"/>
  <c r="M157" i="10"/>
  <c r="P87"/>
  <c r="L176" i="21"/>
  <c r="T126" i="18"/>
  <c r="O175" i="13"/>
  <c r="G160" i="18"/>
  <c r="R99" i="9"/>
  <c r="N98" i="18"/>
  <c r="F133" i="15"/>
  <c r="T82" i="20"/>
  <c r="A137" i="12"/>
  <c r="I146"/>
  <c r="T112" i="9"/>
  <c r="D35" i="10"/>
  <c r="U2" i="14"/>
  <c r="A107" i="9"/>
  <c r="N41" i="17"/>
  <c r="N74" i="13"/>
  <c r="L147" i="9"/>
  <c r="H10"/>
  <c r="Q133" i="18"/>
  <c r="E64" i="8"/>
  <c r="O8" i="13"/>
  <c r="E182" i="9"/>
  <c r="G146" i="17"/>
  <c r="G148" i="12"/>
  <c r="M80"/>
  <c r="E160" i="13"/>
  <c r="O8" i="8"/>
  <c r="F170" i="12"/>
  <c r="F153" i="13"/>
  <c r="N52" i="19"/>
  <c r="P159" i="17"/>
  <c r="B100" i="8"/>
  <c r="S156" i="10"/>
  <c r="H110" i="12"/>
  <c r="M61" i="16"/>
  <c r="R139" i="8"/>
  <c r="J182" i="14"/>
  <c r="P120" i="13"/>
  <c r="D111" i="12"/>
  <c r="L47" i="8"/>
  <c r="G122" i="10"/>
  <c r="R83" i="8"/>
  <c r="S88" i="16"/>
  <c r="K92" i="9"/>
  <c r="K173" i="10"/>
  <c r="D97" i="12"/>
  <c r="M34" i="8"/>
  <c r="H109" i="17"/>
  <c r="D50" i="19"/>
  <c r="K57" i="13"/>
  <c r="F4" i="17"/>
  <c r="E72" i="15"/>
  <c r="H78" i="10"/>
  <c r="S154" i="8"/>
  <c r="L101"/>
  <c r="O185" i="10"/>
  <c r="J104" i="12"/>
  <c r="L189"/>
  <c r="S194" i="8"/>
  <c r="Q133" i="15"/>
  <c r="T138" i="10"/>
  <c r="I80" i="12"/>
  <c r="P121" i="16"/>
  <c r="G8" i="17"/>
  <c r="B159" i="14"/>
  <c r="I24" i="20"/>
  <c r="M69" i="14"/>
  <c r="O125" i="19"/>
  <c r="J203" i="13"/>
  <c r="J136" i="10"/>
  <c r="R170" i="12"/>
  <c r="F180" i="15"/>
  <c r="F68" i="12"/>
  <c r="E151" i="17"/>
  <c r="I6" i="13"/>
  <c r="H42" i="9"/>
  <c r="P34" i="15"/>
  <c r="K70" i="8"/>
  <c r="F15" i="12"/>
  <c r="R156" i="10"/>
  <c r="Q91" i="17"/>
  <c r="J71" i="13"/>
  <c r="Q145" i="17"/>
  <c r="A9" i="13"/>
  <c r="B151" i="14"/>
  <c r="A39" i="17"/>
  <c r="D28" i="14"/>
  <c r="L30" i="9"/>
  <c r="J47" i="12"/>
  <c r="R167" i="13"/>
  <c r="G139" i="9"/>
  <c r="S121" i="16"/>
  <c r="K11" i="14"/>
  <c r="S127" i="13"/>
  <c r="B206"/>
  <c r="D114" i="19"/>
  <c r="E70" i="12"/>
  <c r="C105" i="15"/>
  <c r="J6" i="13"/>
  <c r="K95" i="14"/>
  <c r="T92" i="9"/>
  <c r="K141" i="16"/>
  <c r="B41" i="12"/>
  <c r="H114" i="16"/>
  <c r="T142" i="18"/>
  <c r="M161" i="8"/>
  <c r="N203" i="17"/>
  <c r="F165" i="13"/>
  <c r="C9" i="14"/>
  <c r="I70" i="13"/>
  <c r="O3"/>
  <c r="C38" i="8"/>
  <c r="G41" i="17"/>
  <c r="B24" i="10"/>
  <c r="K199" i="18"/>
  <c r="J98" i="13"/>
  <c r="R55" i="17"/>
  <c r="R113" i="8"/>
  <c r="H180" i="17"/>
  <c r="H90" i="8"/>
  <c r="K73" i="14"/>
  <c r="K135" i="17"/>
  <c r="Q73"/>
  <c r="H16" i="13"/>
  <c r="D147"/>
  <c r="C122" i="12"/>
  <c r="C77" i="18"/>
  <c r="K26" i="13"/>
  <c r="F86" i="9"/>
  <c r="B207"/>
  <c r="P65" i="14"/>
  <c r="J184" i="12"/>
  <c r="J137"/>
  <c r="S197" i="9"/>
  <c r="C16" i="14"/>
  <c r="F180" i="21"/>
  <c r="M203" i="14"/>
  <c r="C143" i="16"/>
  <c r="T29" i="8"/>
  <c r="S154" i="13"/>
  <c r="M190" i="17"/>
  <c r="M123" i="15"/>
  <c r="A181" i="19"/>
  <c r="I12" i="10"/>
  <c r="F77" i="18"/>
  <c r="G75" i="12"/>
  <c r="F169" i="9"/>
  <c r="R21" i="12"/>
  <c r="C60"/>
  <c r="I118" i="20"/>
  <c r="G206" i="9"/>
  <c r="B197" i="14"/>
  <c r="L55" i="10"/>
  <c r="N12" i="17"/>
  <c r="I199" i="9"/>
  <c r="I10" i="15"/>
  <c r="Q120"/>
  <c r="H14"/>
  <c r="I165" i="12"/>
  <c r="C59" i="8"/>
  <c r="M145" i="20"/>
  <c r="R115" i="12"/>
  <c r="K112" i="14"/>
  <c r="Q77" i="13"/>
  <c r="B20"/>
  <c r="A20" i="9"/>
  <c r="F134" i="13"/>
  <c r="C15" i="18"/>
  <c r="B96" i="19"/>
  <c r="M116" i="18"/>
  <c r="C17" i="16"/>
  <c r="M132" i="17"/>
  <c r="L125" i="10"/>
  <c r="P107" i="13"/>
  <c r="L207" i="16"/>
  <c r="P132" i="12"/>
  <c r="L144" i="19"/>
  <c r="L170" i="14"/>
  <c r="F42" i="13"/>
  <c r="N14" i="8"/>
  <c r="A66"/>
  <c r="R141" i="12"/>
  <c r="K147" i="18"/>
  <c r="N45" i="8"/>
  <c r="N178" i="13"/>
  <c r="D150" i="21"/>
  <c r="D14" i="13"/>
  <c r="Q44" i="17"/>
  <c r="R149" i="10"/>
  <c r="G62" i="13"/>
  <c r="J17" i="16"/>
  <c r="D170" i="9"/>
  <c r="Q118"/>
  <c r="F46" i="16"/>
  <c r="K131" i="10"/>
  <c r="J157" i="17"/>
  <c r="J143"/>
  <c r="M25" i="15"/>
  <c r="L103" i="13"/>
  <c r="G157" i="18"/>
  <c r="J90" i="17"/>
  <c r="B55" i="8"/>
  <c r="Q38" i="12"/>
  <c r="F190" i="15"/>
  <c r="I202" i="12"/>
  <c r="K86" i="13"/>
  <c r="J22" i="17"/>
  <c r="T88" i="13"/>
  <c r="Q23" i="9"/>
  <c r="O119" i="13"/>
  <c r="N81" i="17"/>
  <c r="O175" i="18"/>
  <c r="N92" i="15"/>
  <c r="K67" i="16"/>
  <c r="B144" i="18"/>
  <c r="D103" i="9"/>
  <c r="R10" i="13"/>
  <c r="A8" i="17"/>
  <c r="S84" i="9"/>
  <c r="M4" i="10"/>
  <c r="B95" i="17"/>
  <c r="R137" i="18"/>
  <c r="C198" i="8"/>
  <c r="G76" i="14"/>
  <c r="A93" i="15"/>
  <c r="M10" i="9"/>
  <c r="F151" i="16"/>
  <c r="B178" i="12"/>
  <c r="F132" i="9"/>
  <c r="F29" i="18"/>
  <c r="R199" i="15"/>
  <c r="A87" i="10"/>
  <c r="B195"/>
  <c r="Q142" i="19"/>
  <c r="C189" i="8"/>
  <c r="H98" i="9"/>
  <c r="P202"/>
  <c r="W118" i="14"/>
  <c r="N123" i="16"/>
  <c r="S51" i="15"/>
  <c r="N206" i="8"/>
  <c r="G17"/>
  <c r="L142" i="15"/>
  <c r="C91" i="18"/>
  <c r="D77" i="14"/>
  <c r="H90"/>
  <c r="N5" i="13"/>
  <c r="S74"/>
  <c r="M192" i="10"/>
  <c r="P130" i="14"/>
  <c r="F50" i="16"/>
  <c r="Q171" i="15"/>
  <c r="R86" i="9"/>
  <c r="G179" i="8"/>
  <c r="D143"/>
  <c r="B12" i="9"/>
  <c r="D47" i="8"/>
  <c r="A185" i="15"/>
  <c r="O195" i="13"/>
  <c r="C75" i="8"/>
  <c r="P167" i="12"/>
  <c r="P93" i="8"/>
  <c r="D199" i="9"/>
  <c r="H36" i="16"/>
  <c r="F136" i="8"/>
  <c r="T128" i="16"/>
  <c r="N120" i="10"/>
  <c r="M178" i="12"/>
  <c r="V128" i="14"/>
  <c r="D41" i="12"/>
  <c r="R168" i="10"/>
  <c r="I58" i="13"/>
  <c r="E36"/>
  <c r="K57" i="18"/>
  <c r="D135" i="16"/>
  <c r="O85" i="8"/>
  <c r="O136" i="14"/>
  <c r="E179" i="15"/>
  <c r="E148" i="13"/>
  <c r="H101" i="22"/>
  <c r="S94" i="17"/>
  <c r="N74" i="12"/>
  <c r="F54" i="18"/>
  <c r="S148" i="16"/>
  <c r="G199" i="12"/>
  <c r="C40" i="18"/>
  <c r="U110" i="14"/>
  <c r="F81" i="15"/>
  <c r="K173" i="8"/>
  <c r="Q13" i="9"/>
  <c r="E42" i="8"/>
  <c r="N171" i="10"/>
  <c r="N66" i="14"/>
  <c r="O36"/>
  <c r="F36" i="13"/>
  <c r="M147" i="14"/>
  <c r="Q73" i="12"/>
  <c r="S201" i="14"/>
  <c r="S72" i="16"/>
  <c r="C29" i="17"/>
  <c r="R36" i="20"/>
  <c r="T159" i="17"/>
  <c r="L209" i="16"/>
  <c r="R32" i="15"/>
  <c r="V114" i="14"/>
  <c r="R157" i="16"/>
  <c r="E152" i="10"/>
  <c r="I143" i="16"/>
  <c r="N69" i="12"/>
  <c r="E126" i="18"/>
  <c r="A120" i="8"/>
  <c r="S185" i="15"/>
  <c r="L41" i="8"/>
  <c r="N83" i="18"/>
  <c r="O13" i="13"/>
  <c r="J142"/>
  <c r="K55" i="8"/>
  <c r="N159" i="13"/>
  <c r="Q137" i="10"/>
  <c r="E91" i="19"/>
  <c r="A132" i="18"/>
  <c r="M71" i="14"/>
  <c r="N170" i="9"/>
  <c r="F114" i="16"/>
  <c r="N9" i="10"/>
  <c r="K203" i="8"/>
  <c r="J26" i="12"/>
  <c r="O156" i="10"/>
  <c r="A200" i="13"/>
  <c r="C120" i="16"/>
  <c r="Q99" i="9"/>
  <c r="B103" i="16"/>
  <c r="N64"/>
  <c r="R191" i="9"/>
  <c r="C205" i="14"/>
  <c r="I46" i="19"/>
  <c r="A169" i="15"/>
  <c r="I6"/>
  <c r="T122" i="8"/>
  <c r="L52" i="9"/>
  <c r="G4" i="17"/>
  <c r="P163"/>
  <c r="P17" i="9"/>
  <c r="C134" i="13"/>
  <c r="S57"/>
  <c r="E109" i="8"/>
  <c r="R151" i="17"/>
  <c r="T36" i="19"/>
  <c r="G89" i="17"/>
  <c r="B195" i="12"/>
  <c r="K66" i="18"/>
  <c r="P104" i="14"/>
  <c r="D12"/>
  <c r="G113" i="17"/>
  <c r="D199" i="8"/>
  <c r="R187"/>
  <c r="S171" i="9"/>
  <c r="S180" i="16"/>
  <c r="P110" i="15"/>
  <c r="C186" i="14"/>
  <c r="H137" i="17"/>
  <c r="E48" i="13"/>
  <c r="I115" i="15"/>
  <c r="E31"/>
  <c r="N100" i="9"/>
  <c r="D12" i="15"/>
  <c r="L193"/>
  <c r="D58" i="17"/>
  <c r="G8" i="9"/>
  <c r="H150"/>
  <c r="B61" i="19"/>
  <c r="I189" i="13"/>
  <c r="A79" i="19"/>
  <c r="T113" i="18"/>
  <c r="I46" i="16"/>
  <c r="O165" i="10"/>
  <c r="D125" i="13"/>
  <c r="O193" i="12"/>
  <c r="O158" i="14"/>
  <c r="G106"/>
  <c r="B71" i="13"/>
  <c r="O135" i="17"/>
  <c r="H120" i="8"/>
  <c r="P90" i="15"/>
  <c r="O162"/>
  <c r="L131" i="8"/>
  <c r="F147" i="17"/>
  <c r="C187" i="14"/>
  <c r="R94" i="9"/>
  <c r="L80" i="16"/>
  <c r="K41" i="12"/>
  <c r="I124" i="18"/>
  <c r="A196" i="9"/>
  <c r="H33" i="17"/>
  <c r="F166" i="13"/>
  <c r="C169" i="14"/>
  <c r="H65" i="9"/>
  <c r="Q153" i="20"/>
  <c r="R27" i="12"/>
  <c r="L56" i="16"/>
  <c r="O118" i="13"/>
  <c r="K25" i="9"/>
  <c r="C189" i="16"/>
  <c r="R110" i="17"/>
  <c r="R60" i="16"/>
  <c r="L139" i="10"/>
  <c r="C151" i="20"/>
  <c r="N132" i="14"/>
  <c r="L105" i="18"/>
  <c r="Q176" i="16"/>
  <c r="I117" i="12"/>
  <c r="N190" i="8"/>
  <c r="G99" i="19"/>
  <c r="S42" i="9"/>
  <c r="I43"/>
  <c r="C90" i="21"/>
  <c r="H169" i="14"/>
  <c r="G130" i="15"/>
  <c r="O70" i="10"/>
  <c r="D192" i="9"/>
  <c r="R184" i="12"/>
  <c r="F34" i="15"/>
  <c r="N26" i="17"/>
  <c r="Q74" i="18"/>
  <c r="A82" i="17"/>
  <c r="H17" i="14"/>
  <c r="N65" i="8"/>
  <c r="K17"/>
  <c r="P187" i="13"/>
  <c r="B58" i="16"/>
  <c r="C200" i="12"/>
  <c r="D181" i="8"/>
  <c r="P105" i="9"/>
  <c r="T31" i="8"/>
  <c r="I139" i="13"/>
  <c r="I88" i="15"/>
  <c r="N186" i="17"/>
  <c r="S77" i="13"/>
  <c r="T200" i="8"/>
  <c r="S79" i="9"/>
  <c r="B81" i="15"/>
  <c r="I148" i="14"/>
  <c r="T208" i="12"/>
  <c r="M46" i="9"/>
  <c r="S130" i="18"/>
  <c r="N172" i="16"/>
  <c r="R109" i="10"/>
  <c r="I160" i="17"/>
  <c r="N141" i="15"/>
  <c r="G195" i="14"/>
  <c r="U199"/>
  <c r="M16" i="17"/>
  <c r="G5" i="9"/>
  <c r="K15" i="19"/>
  <c r="C34" i="8"/>
  <c r="B88" i="19"/>
  <c r="I158" i="10"/>
  <c r="A2" i="20"/>
  <c r="J206" i="9"/>
  <c r="O37" i="15"/>
  <c r="Q49"/>
  <c r="E92" i="22"/>
  <c r="K93" i="12"/>
  <c r="S21" i="10"/>
  <c r="B181" i="14"/>
  <c r="L89" i="8"/>
  <c r="T196" i="17"/>
  <c r="R64" i="20"/>
  <c r="C73" i="13"/>
  <c r="H74" i="21"/>
  <c r="J7" i="17"/>
  <c r="A179" i="13"/>
  <c r="C123" i="17"/>
  <c r="N205" i="15"/>
  <c r="G39" i="14"/>
  <c r="M25" i="8"/>
  <c r="F145" i="19"/>
  <c r="R18" i="15"/>
  <c r="S192" i="19"/>
  <c r="I194" i="12"/>
  <c r="L182" i="9"/>
  <c r="T54" i="12"/>
  <c r="M26" i="8"/>
  <c r="Q24" i="14"/>
  <c r="T13"/>
  <c r="E195" i="10"/>
  <c r="V14" i="14"/>
  <c r="B190" i="13"/>
  <c r="A68" i="12"/>
  <c r="S44"/>
  <c r="P100" i="9"/>
  <c r="E46" i="18"/>
  <c r="S138" i="12"/>
  <c r="G16" i="20"/>
  <c r="S144" i="8"/>
  <c r="R68" i="13"/>
  <c r="W4" i="14"/>
  <c r="H3" i="12"/>
  <c r="H125" i="14"/>
  <c r="G131" i="17"/>
  <c r="F81" i="20"/>
  <c r="Q168" i="18"/>
  <c r="I68" i="10"/>
  <c r="I86" i="9"/>
  <c r="K209" i="8"/>
  <c r="Q174" i="13"/>
  <c r="D77" i="9"/>
  <c r="N85" i="8"/>
  <c r="L104" i="15"/>
  <c r="Q175" i="20"/>
  <c r="R184" i="16"/>
  <c r="B10" i="14"/>
  <c r="P124" i="10"/>
  <c r="S153" i="8"/>
  <c r="A66" i="9"/>
  <c r="N93" i="8"/>
  <c r="Q161" i="10"/>
  <c r="A96" i="8"/>
  <c r="D81" i="17"/>
  <c r="B122" i="20"/>
  <c r="J102" i="8"/>
  <c r="N96" i="12"/>
  <c r="Q171" i="20"/>
  <c r="F201"/>
  <c r="E189"/>
  <c r="J18" i="18"/>
  <c r="G197" i="12"/>
  <c r="T32" i="18"/>
  <c r="K19"/>
  <c r="N91" i="8"/>
  <c r="Q20" i="12"/>
  <c r="K27" i="14"/>
  <c r="H24" i="9"/>
  <c r="K54" i="12"/>
  <c r="G37" i="19"/>
  <c r="P85" i="13"/>
  <c r="I176" i="9"/>
  <c r="D194"/>
  <c r="O189" i="14"/>
  <c r="C108" i="20"/>
  <c r="F116" i="16"/>
  <c r="H131" i="10"/>
  <c r="N183" i="9"/>
  <c r="B32" i="18"/>
  <c r="F170" i="10"/>
  <c r="C184" i="9"/>
  <c r="M114" i="13"/>
  <c r="V43" i="14"/>
  <c r="A72" i="8"/>
  <c r="L28" i="9"/>
  <c r="L130"/>
  <c r="B158" i="17"/>
  <c r="A159" i="13"/>
  <c r="B49"/>
  <c r="D183" i="8"/>
  <c r="I43" i="19"/>
  <c r="R57" i="15"/>
  <c r="Q174" i="12"/>
  <c r="P10" i="13"/>
  <c r="K166" i="18"/>
  <c r="D98" i="20"/>
  <c r="N94" i="10"/>
  <c r="C156" i="14"/>
  <c r="D41" i="20"/>
  <c r="S129"/>
  <c r="B140" i="19"/>
  <c r="J57" i="13"/>
  <c r="S73" i="14"/>
  <c r="P125"/>
  <c r="P198" i="16"/>
  <c r="K91" i="8"/>
  <c r="B168" i="9"/>
  <c r="T183" i="14"/>
  <c r="K74" i="16"/>
  <c r="K18" i="19"/>
  <c r="H52" i="18"/>
  <c r="F53" i="16"/>
  <c r="F134"/>
  <c r="T109" i="8"/>
  <c r="R88" i="13"/>
  <c r="C159" i="17"/>
  <c r="H97" i="15"/>
  <c r="H93"/>
  <c r="E147" i="9"/>
  <c r="A147" i="8"/>
  <c r="G76" i="15"/>
  <c r="C130" i="9"/>
  <c r="M135" i="17"/>
  <c r="E195" i="20"/>
  <c r="P7" i="8"/>
  <c r="N48" i="13"/>
  <c r="P180" i="15"/>
  <c r="E108"/>
  <c r="H143" i="12"/>
  <c r="H60" i="16"/>
  <c r="I100" i="9"/>
  <c r="T152"/>
  <c r="D108" i="8"/>
  <c r="F156" i="16"/>
  <c r="K149" i="15"/>
  <c r="J71" i="9"/>
  <c r="Q24"/>
  <c r="I42" i="18"/>
  <c r="A66" i="15"/>
  <c r="T101" i="9"/>
  <c r="K194" i="13"/>
  <c r="D75"/>
  <c r="V139" i="14"/>
  <c r="P144" i="13"/>
  <c r="K142" i="18"/>
  <c r="R99" i="16"/>
  <c r="J166"/>
  <c r="L185" i="18"/>
  <c r="S177" i="13"/>
  <c r="N35" i="19"/>
  <c r="K63" i="9"/>
  <c r="L200" i="12"/>
  <c r="T165" i="8"/>
  <c r="H87" i="9"/>
  <c r="B182"/>
  <c r="R58"/>
  <c r="O189" i="17"/>
  <c r="A178" i="13"/>
  <c r="O43" i="14"/>
  <c r="Q112"/>
  <c r="O79" i="12"/>
  <c r="D59" i="14"/>
  <c r="D174" i="13"/>
  <c r="T39" i="18"/>
  <c r="O55" i="21"/>
  <c r="T199" i="10"/>
  <c r="K154" i="9"/>
  <c r="K144" i="13"/>
  <c r="J189" i="18"/>
  <c r="D67" i="13"/>
  <c r="A105" i="15"/>
  <c r="T42"/>
  <c r="E157" i="9"/>
  <c r="L22" i="15"/>
  <c r="O192" i="14"/>
  <c r="R132" i="9"/>
  <c r="D72" i="14"/>
  <c r="T25" i="18"/>
  <c r="S90" i="12"/>
  <c r="H165" i="13"/>
  <c r="C123" i="8"/>
  <c r="G206" i="19"/>
  <c r="H41" i="16"/>
  <c r="L165" i="10"/>
  <c r="O169" i="9"/>
  <c r="D139" i="20"/>
  <c r="Q14" i="15"/>
  <c r="I5" i="9"/>
  <c r="G39" i="18"/>
  <c r="N156" i="17"/>
  <c r="P135" i="14"/>
  <c r="T37" i="12"/>
  <c r="A204" i="8"/>
  <c r="T21" i="17"/>
  <c r="N13" i="9"/>
  <c r="C86" i="17"/>
  <c r="P108" i="9"/>
  <c r="I167" i="17"/>
  <c r="I74" i="18"/>
  <c r="D160" i="14"/>
  <c r="F69" i="13"/>
  <c r="P42" i="9"/>
  <c r="Q55" i="12"/>
  <c r="R24" i="17"/>
  <c r="B21" i="15"/>
  <c r="I104" i="9"/>
  <c r="S32" i="8"/>
  <c r="P205" i="9"/>
  <c r="T152" i="12"/>
  <c r="D144" i="15"/>
  <c r="P85" i="8"/>
  <c r="O125" i="9"/>
  <c r="L164" i="8"/>
  <c r="O41" i="13"/>
  <c r="I197" i="14"/>
  <c r="H204" i="13"/>
  <c r="K134" i="19"/>
  <c r="F189" i="13"/>
  <c r="A114" i="8"/>
  <c r="E94" i="16"/>
  <c r="C85"/>
  <c r="B177" i="18"/>
  <c r="K37" i="16"/>
  <c r="P76" i="10"/>
  <c r="F116"/>
  <c r="M159" i="21"/>
  <c r="A35" i="15"/>
  <c r="E62" i="18"/>
  <c r="Q159" i="12"/>
  <c r="M21" i="17"/>
  <c r="R54"/>
  <c r="J102" i="12"/>
  <c r="A191" i="17"/>
  <c r="V175" i="14"/>
  <c r="K30" i="17"/>
  <c r="B29" i="18"/>
  <c r="M138" i="10"/>
  <c r="H117" i="8"/>
  <c r="J150" i="13"/>
  <c r="L130" i="14"/>
  <c r="A149" i="12"/>
  <c r="G104"/>
  <c r="C172" i="9"/>
  <c r="B126" i="19"/>
  <c r="M76" i="12"/>
  <c r="T186" i="13"/>
  <c r="B93" i="14"/>
  <c r="B39"/>
  <c r="O164" i="13"/>
  <c r="H206" i="8"/>
  <c r="G171" i="18"/>
  <c r="R114" i="15"/>
  <c r="K58" i="12"/>
  <c r="R88" i="16"/>
  <c r="O70" i="20"/>
  <c r="K203" i="10"/>
  <c r="E126" i="12"/>
  <c r="P35" i="15"/>
  <c r="B36" i="13"/>
  <c r="N82"/>
  <c r="K148" i="16"/>
  <c r="N184" i="14"/>
  <c r="H91" i="17"/>
  <c r="K183" i="12"/>
  <c r="A85" i="18"/>
  <c r="B44" i="13"/>
  <c r="J22" i="8"/>
  <c r="C180" i="14"/>
  <c r="J56" i="13"/>
  <c r="N178" i="12"/>
  <c r="C46" i="9"/>
  <c r="J55" i="17"/>
  <c r="N209"/>
  <c r="C84" i="10"/>
  <c r="R125" i="15"/>
  <c r="P18" i="13"/>
  <c r="I201" i="18"/>
  <c r="F35" i="15"/>
  <c r="K141" i="8"/>
  <c r="N185"/>
  <c r="G150" i="21"/>
  <c r="F14" i="19"/>
  <c r="A118" i="8"/>
  <c r="J151" i="15"/>
  <c r="G125"/>
  <c r="E20" i="8"/>
  <c r="L84" i="14"/>
  <c r="L152" i="20"/>
  <c r="P191" i="9"/>
  <c r="V104" i="14"/>
  <c r="J76" i="19"/>
  <c r="S192" i="12"/>
  <c r="N139" i="9"/>
  <c r="M23" i="13"/>
  <c r="T142" i="20"/>
  <c r="R181" i="9"/>
  <c r="S136" i="22"/>
  <c r="B105" i="17"/>
  <c r="O69" i="8"/>
  <c r="D36" i="16"/>
  <c r="P14" i="9"/>
  <c r="D162" i="16"/>
  <c r="J124" i="10"/>
  <c r="S197" i="15"/>
  <c r="S189" i="9"/>
  <c r="G164"/>
  <c r="G66" i="14"/>
  <c r="W164"/>
  <c r="G34" i="10"/>
  <c r="R85" i="9"/>
  <c r="A81" i="18"/>
  <c r="Q81" i="14"/>
  <c r="E158" i="13"/>
  <c r="C197" i="12"/>
  <c r="F126" i="10"/>
  <c r="G81" i="8"/>
  <c r="G69" i="18"/>
  <c r="M127"/>
  <c r="D83" i="8"/>
  <c r="J184" i="20"/>
  <c r="T63" i="19"/>
  <c r="M74" i="17"/>
  <c r="P185" i="13"/>
  <c r="N106" i="18"/>
  <c r="S33" i="13"/>
  <c r="D69" i="10"/>
  <c r="C85" i="12"/>
  <c r="C87" i="17"/>
  <c r="D129" i="15"/>
  <c r="C165" i="14"/>
  <c r="C207" i="16"/>
  <c r="K205" i="20"/>
  <c r="G139" i="15"/>
  <c r="T62"/>
  <c r="O132" i="14"/>
  <c r="S64" i="10"/>
  <c r="F81" i="9"/>
  <c r="G67" i="13"/>
  <c r="B159" i="10"/>
  <c r="K56" i="13"/>
  <c r="S45" i="20"/>
  <c r="F172" i="17"/>
  <c r="Q62" i="9"/>
  <c r="H29" i="8"/>
  <c r="Q27" i="14"/>
  <c r="B141" i="15"/>
  <c r="C200"/>
  <c r="H158" i="16"/>
  <c r="I52"/>
  <c r="R52" i="21"/>
  <c r="E204" i="15"/>
  <c r="I9" i="8"/>
  <c r="S201" i="21"/>
  <c r="Q3" i="13"/>
  <c r="F185" i="10"/>
  <c r="H134"/>
  <c r="B187"/>
  <c r="K90" i="19"/>
  <c r="O163" i="16"/>
  <c r="B138" i="14"/>
  <c r="D140" i="20"/>
  <c r="G140" i="15"/>
  <c r="J157" i="16"/>
  <c r="G68"/>
  <c r="R84"/>
  <c r="T186" i="18"/>
  <c r="Q75" i="19"/>
  <c r="D42" i="15"/>
  <c r="A24" i="13"/>
  <c r="T52" i="15"/>
  <c r="D56" i="12"/>
  <c r="I71" i="16"/>
  <c r="T21" i="15"/>
  <c r="B73" i="12"/>
  <c r="N185"/>
  <c r="E167" i="17"/>
  <c r="E75" i="16"/>
  <c r="E186" i="15"/>
  <c r="M2" i="12"/>
  <c r="B64"/>
  <c r="R176" i="8"/>
  <c r="S105" i="14"/>
  <c r="P156" i="15"/>
  <c r="D60" i="16"/>
  <c r="R7" i="13"/>
  <c r="Q207" i="12"/>
  <c r="D173" i="8"/>
  <c r="G97" i="19"/>
  <c r="S198" i="12"/>
  <c r="E81" i="9"/>
  <c r="V186" i="14"/>
  <c r="M173" i="10"/>
  <c r="T154" i="17"/>
  <c r="P95" i="13"/>
  <c r="C128" i="10"/>
  <c r="G9" i="15"/>
  <c r="C149" i="10"/>
  <c r="R104" i="9"/>
  <c r="O87" i="21"/>
  <c r="B192" i="16"/>
  <c r="K76" i="14"/>
  <c r="O5" i="10"/>
  <c r="I30" i="17"/>
  <c r="Q201" i="20"/>
  <c r="A58" i="16"/>
  <c r="O11" i="14"/>
  <c r="B19" i="13"/>
  <c r="M150" i="19"/>
  <c r="O167" i="8"/>
  <c r="C4" i="9"/>
  <c r="J144" i="18"/>
  <c r="I150" i="15"/>
  <c r="O144" i="14"/>
  <c r="P197" i="12"/>
  <c r="J6" i="18"/>
  <c r="J37" i="19"/>
  <c r="H79" i="9"/>
  <c r="P141" i="12"/>
  <c r="Q120"/>
  <c r="U176" i="14"/>
  <c r="L160" i="19"/>
  <c r="M109" i="18"/>
  <c r="S200" i="17"/>
  <c r="K97" i="14"/>
  <c r="S175" i="10"/>
  <c r="U158" i="14"/>
  <c r="J107" i="16"/>
  <c r="J175" i="8"/>
  <c r="E162" i="17"/>
  <c r="H67" i="13"/>
  <c r="M6" i="9"/>
  <c r="E165" i="20"/>
  <c r="A84" i="8"/>
  <c r="H79" i="18"/>
  <c r="N198" i="15"/>
  <c r="E155" i="16"/>
  <c r="N181" i="14"/>
  <c r="O56" i="9"/>
  <c r="R111" i="14"/>
  <c r="O33"/>
  <c r="O80" i="8"/>
  <c r="G114" i="18"/>
  <c r="H67"/>
  <c r="H167" i="8"/>
  <c r="Q37" i="12"/>
  <c r="B33" i="15"/>
  <c r="O174" i="12"/>
  <c r="A101" i="13"/>
  <c r="F173" i="17"/>
  <c r="O99" i="9"/>
  <c r="M66" i="10"/>
  <c r="R92"/>
  <c r="T36" i="13"/>
  <c r="J104" i="15"/>
  <c r="O89" i="10"/>
  <c r="M82" i="13"/>
  <c r="T22" i="9"/>
  <c r="S116" i="13"/>
  <c r="O95"/>
  <c r="H127" i="19"/>
  <c r="N99" i="8"/>
  <c r="E183" i="19"/>
  <c r="A204" i="16"/>
  <c r="S189" i="10"/>
  <c r="M100" i="18"/>
  <c r="B99" i="8"/>
  <c r="O163" i="20"/>
  <c r="N112" i="13"/>
  <c r="P43" i="12"/>
  <c r="G195" i="16"/>
  <c r="B170" i="9"/>
  <c r="E197" i="8"/>
  <c r="D17" i="13"/>
  <c r="T203" i="9"/>
  <c r="J66" i="15"/>
  <c r="E116" i="20"/>
  <c r="O54" i="14"/>
  <c r="J136"/>
  <c r="B174" i="8"/>
  <c r="N47" i="21"/>
  <c r="F103" i="15"/>
  <c r="D82" i="9"/>
  <c r="N174" i="8"/>
  <c r="C64" i="13"/>
  <c r="I101" i="18"/>
  <c r="K15"/>
  <c r="A107" i="19"/>
  <c r="K106" i="14"/>
  <c r="K143" i="20"/>
  <c r="L59" i="12"/>
  <c r="C34"/>
  <c r="G203" i="16"/>
  <c r="P30" i="12"/>
  <c r="S157" i="14"/>
  <c r="B55" i="19"/>
  <c r="B207" i="15"/>
  <c r="J47" i="8"/>
  <c r="M96" i="22"/>
  <c r="G10" i="15"/>
  <c r="O180" i="10"/>
  <c r="Q83" i="8"/>
  <c r="E175" i="12"/>
  <c r="U65" i="14"/>
  <c r="K25" i="17"/>
  <c r="M186" i="10"/>
  <c r="P58" i="13"/>
  <c r="M125" i="12"/>
  <c r="H86" i="19"/>
  <c r="L16" i="21"/>
  <c r="K71" i="14"/>
  <c r="F86" i="15"/>
  <c r="D202" i="12"/>
  <c r="O140" i="18"/>
  <c r="B145" i="9"/>
  <c r="E92" i="16"/>
  <c r="I190" i="13"/>
  <c r="S175" i="15"/>
  <c r="L36" i="14"/>
  <c r="C112" i="18"/>
  <c r="K108" i="21"/>
  <c r="L51" i="16"/>
  <c r="M26" i="12"/>
  <c r="N151" i="17"/>
  <c r="T75"/>
  <c r="N77" i="8"/>
  <c r="F74" i="12"/>
  <c r="D126" i="13"/>
  <c r="R122" i="12"/>
  <c r="L96" i="13"/>
  <c r="Q202"/>
  <c r="I102" i="15"/>
  <c r="D189" i="16"/>
  <c r="O37" i="9"/>
  <c r="G11" i="10"/>
  <c r="R89" i="20"/>
  <c r="D4" i="19"/>
  <c r="Q86" i="8"/>
  <c r="R178" i="10"/>
  <c r="I13"/>
  <c r="M49" i="16"/>
  <c r="K31" i="12"/>
  <c r="Q99" i="13"/>
  <c r="P144" i="10"/>
  <c r="A200" i="12"/>
  <c r="L204" i="10"/>
  <c r="E127" i="15"/>
  <c r="K197" i="14"/>
  <c r="P206" i="17"/>
  <c r="I77" i="16"/>
  <c r="J38" i="19"/>
  <c r="T177" i="10"/>
  <c r="G114" i="8"/>
  <c r="L32" i="15"/>
  <c r="V25" i="14"/>
  <c r="H12" i="12"/>
  <c r="C131" i="16"/>
  <c r="R30" i="10"/>
  <c r="K16" i="15"/>
  <c r="D192" i="12"/>
  <c r="Q16" i="8"/>
  <c r="H163" i="12"/>
  <c r="F147" i="9"/>
  <c r="C104" i="16"/>
  <c r="B142" i="9"/>
  <c r="V144" i="14"/>
  <c r="M47" i="13"/>
  <c r="H141" i="15"/>
  <c r="R159" i="16"/>
  <c r="T121" i="14"/>
  <c r="E190" i="16"/>
  <c r="C176" i="9"/>
  <c r="T129" i="10"/>
  <c r="A132" i="13"/>
  <c r="K94" i="14"/>
  <c r="T153" i="18"/>
  <c r="O68"/>
  <c r="S188" i="16"/>
  <c r="R199" i="8"/>
  <c r="V162" i="14"/>
  <c r="A53" i="16"/>
  <c r="T102" i="13"/>
  <c r="K30" i="12"/>
  <c r="K163" i="15"/>
  <c r="T88" i="16"/>
  <c r="R189" i="12"/>
  <c r="J209" i="15"/>
  <c r="S22" i="19"/>
  <c r="C98" i="12"/>
  <c r="R43" i="14"/>
  <c r="T108"/>
  <c r="P201" i="16"/>
  <c r="H99" i="17"/>
  <c r="N89" i="10"/>
  <c r="I16" i="8"/>
  <c r="B58" i="17"/>
  <c r="P15" i="15"/>
  <c r="P141" i="17"/>
  <c r="F204" i="8"/>
  <c r="B32" i="20"/>
  <c r="V163" i="14"/>
  <c r="Q21" i="18"/>
  <c r="U175" i="14"/>
  <c r="D23" i="18"/>
  <c r="D118" i="14"/>
  <c r="J8" i="12"/>
  <c r="F21"/>
  <c r="N83" i="13"/>
  <c r="D103" i="10"/>
  <c r="B120" i="9"/>
  <c r="E129" i="19"/>
  <c r="R107" i="8"/>
  <c r="A128" i="20"/>
  <c r="B134" i="19"/>
  <c r="I207" i="17"/>
  <c r="F98" i="9"/>
  <c r="M157"/>
  <c r="A175" i="18"/>
  <c r="O184" i="16"/>
  <c r="J178"/>
  <c r="B97" i="20"/>
  <c r="S103" i="9"/>
  <c r="I83" i="14"/>
  <c r="C174" i="8"/>
  <c r="A96" i="12"/>
  <c r="R26" i="13"/>
  <c r="J170" i="10"/>
  <c r="O123" i="19"/>
  <c r="P114" i="18"/>
  <c r="M113" i="12"/>
  <c r="Q194" i="10"/>
  <c r="B125" i="21"/>
  <c r="N123" i="10"/>
  <c r="Q102" i="19"/>
  <c r="J73" i="20"/>
  <c r="O185" i="19"/>
  <c r="O22" i="9"/>
  <c r="M59" i="19"/>
  <c r="N57" i="8"/>
  <c r="P134" i="12"/>
  <c r="M138" i="16"/>
  <c r="N12" i="12"/>
  <c r="Q69" i="8"/>
  <c r="F134" i="18"/>
  <c r="R153" i="12"/>
  <c r="G190" i="20"/>
  <c r="A191" i="9"/>
  <c r="L8" i="8"/>
  <c r="S171" i="14"/>
  <c r="Q59" i="13"/>
  <c r="N7" i="10"/>
  <c r="S188" i="17"/>
  <c r="M26" i="16"/>
  <c r="D60" i="10"/>
  <c r="M144" i="17"/>
  <c r="G158" i="9"/>
  <c r="B5" i="18"/>
  <c r="M8" i="13"/>
  <c r="R196" i="19"/>
  <c r="R111" i="16"/>
  <c r="O9" i="8"/>
  <c r="Q135" i="10"/>
  <c r="E90" i="16"/>
  <c r="O74" i="14"/>
  <c r="A88" i="13"/>
  <c r="T119" i="9"/>
  <c r="K196" i="16"/>
  <c r="O33"/>
  <c r="Q99" i="14"/>
  <c r="F125" i="8"/>
  <c r="A19" i="16"/>
  <c r="C118" i="14"/>
  <c r="K51" i="9"/>
  <c r="T78" i="19"/>
  <c r="H182" i="18"/>
  <c r="C153"/>
  <c r="S53" i="9"/>
  <c r="K121" i="17"/>
  <c r="I94"/>
  <c r="O190" i="14"/>
  <c r="H77" i="13"/>
  <c r="E154"/>
  <c r="B116" i="9"/>
  <c r="K91" i="18"/>
  <c r="H190" i="15"/>
  <c r="M117" i="8"/>
  <c r="H97" i="16"/>
  <c r="L9" i="17"/>
  <c r="N44" i="15"/>
  <c r="J81" i="16"/>
  <c r="K187" i="19"/>
  <c r="I31" i="15"/>
  <c r="E49" i="8"/>
  <c r="N153" i="13"/>
  <c r="S201" i="12"/>
  <c r="M65" i="10"/>
  <c r="B46"/>
  <c r="T153"/>
  <c r="I147" i="12"/>
  <c r="I36" i="16"/>
  <c r="K201"/>
  <c r="R5" i="22"/>
  <c r="B95" i="10"/>
  <c r="L32" i="19"/>
  <c r="E74" i="18"/>
  <c r="E182" i="10"/>
  <c r="F73" i="12"/>
  <c r="K11"/>
  <c r="R163" i="14"/>
  <c r="B130" i="12"/>
  <c r="M127" i="17"/>
  <c r="E86" i="8"/>
  <c r="A20" i="12"/>
  <c r="N6" i="10"/>
  <c r="J75" i="20"/>
  <c r="D3" i="12"/>
  <c r="S187" i="9"/>
  <c r="E42" i="10"/>
  <c r="K89" i="8"/>
  <c r="O166" i="12"/>
  <c r="C174" i="21"/>
  <c r="Q141" i="18"/>
  <c r="K31" i="17"/>
  <c r="I176" i="12"/>
  <c r="T51" i="9"/>
  <c r="F43"/>
  <c r="K36" i="12"/>
  <c r="K42" i="13"/>
  <c r="F51" i="17"/>
  <c r="K200" i="12"/>
  <c r="D132" i="9"/>
  <c r="B202" i="13"/>
  <c r="E22" i="10"/>
  <c r="G132" i="8"/>
  <c r="G56" i="19"/>
  <c r="O4" i="12"/>
  <c r="G103" i="14"/>
  <c r="D189" i="9"/>
  <c r="B111" i="14"/>
  <c r="T14" i="8"/>
  <c r="Q91"/>
  <c r="R29" i="12"/>
  <c r="K47" i="19"/>
  <c r="Q140" i="9"/>
  <c r="B144"/>
  <c r="R90" i="15"/>
  <c r="A31" i="18"/>
  <c r="I127" i="16"/>
  <c r="F91" i="9"/>
  <c r="D49" i="19"/>
  <c r="L11" i="13"/>
  <c r="L2"/>
  <c r="P121" i="19"/>
  <c r="O66" i="15"/>
  <c r="L24" i="20"/>
  <c r="I30" i="13"/>
  <c r="C104" i="8"/>
  <c r="C96" i="19"/>
  <c r="J13" i="9"/>
  <c r="O45" i="13"/>
  <c r="K107" i="16"/>
  <c r="D104" i="12"/>
  <c r="P207" i="8"/>
  <c r="E89"/>
  <c r="E100" i="21"/>
  <c r="R111" i="17"/>
  <c r="O175" i="12"/>
  <c r="I93" i="13"/>
  <c r="Q187"/>
  <c r="T42" i="8"/>
  <c r="M8" i="14"/>
  <c r="J141" i="8"/>
  <c r="A55" i="17"/>
  <c r="T155" i="16"/>
  <c r="L69" i="19"/>
  <c r="E130" i="18"/>
  <c r="Q106" i="12"/>
  <c r="A43" i="19"/>
  <c r="M152" i="14"/>
  <c r="S6" i="16"/>
  <c r="L176" i="13"/>
  <c r="D145" i="9"/>
  <c r="G122" i="17"/>
  <c r="D12" i="9"/>
  <c r="Q2" i="13"/>
  <c r="D157" i="17"/>
  <c r="P160" i="18"/>
  <c r="Q173" i="14"/>
  <c r="F106" i="12"/>
  <c r="P172" i="15"/>
  <c r="L120" i="9"/>
  <c r="G65" i="8"/>
  <c r="Q88" i="14"/>
  <c r="S151" i="17"/>
  <c r="N57" i="9"/>
  <c r="C19" i="10"/>
  <c r="C28" i="18"/>
  <c r="O171" i="16"/>
  <c r="G9" i="14"/>
  <c r="B196" i="16"/>
  <c r="T119" i="21"/>
  <c r="R203" i="8"/>
  <c r="I114" i="14"/>
  <c r="R7" i="15"/>
  <c r="T148" i="18"/>
  <c r="B59" i="8"/>
  <c r="P160" i="13"/>
  <c r="T71" i="15"/>
  <c r="J203" i="19"/>
  <c r="I82" i="12"/>
  <c r="Q88" i="16"/>
  <c r="M60" i="10"/>
  <c r="M10" i="8"/>
  <c r="N65" i="15"/>
  <c r="O80"/>
  <c r="D83" i="20"/>
  <c r="A80" i="9"/>
  <c r="E71" i="16"/>
  <c r="R50" i="8"/>
  <c r="I9" i="22"/>
  <c r="P108" i="8"/>
  <c r="L111" i="17"/>
  <c r="M174" i="14"/>
  <c r="G19" i="9"/>
  <c r="I74" i="8"/>
  <c r="G197"/>
  <c r="S16" i="13"/>
  <c r="S11" i="12"/>
  <c r="R57"/>
  <c r="L166" i="14"/>
  <c r="T72"/>
  <c r="K207" i="16"/>
  <c r="M81" i="10"/>
  <c r="R156" i="21"/>
  <c r="J188" i="16"/>
  <c r="F31" i="9"/>
  <c r="H207" i="13"/>
  <c r="G36" i="16"/>
  <c r="C114" i="13"/>
  <c r="L89" i="9"/>
  <c r="G190" i="12"/>
  <c r="B103" i="8"/>
  <c r="B165" i="13"/>
  <c r="B171" i="10"/>
  <c r="G104" i="9"/>
  <c r="S98" i="15"/>
  <c r="D154" i="9"/>
  <c r="P118" i="8"/>
  <c r="T130"/>
  <c r="I27" i="12"/>
  <c r="M72" i="8"/>
  <c r="K161" i="9"/>
  <c r="C72"/>
  <c r="J2" i="18"/>
  <c r="N117" i="12"/>
  <c r="I4" i="17"/>
  <c r="A38" i="12"/>
  <c r="D119" i="13"/>
  <c r="J87"/>
  <c r="P7" i="12"/>
  <c r="O129"/>
  <c r="E27"/>
  <c r="H2" i="19"/>
  <c r="N15" i="22"/>
  <c r="L156" i="8"/>
  <c r="M198"/>
  <c r="A164" i="12"/>
  <c r="S17" i="10"/>
  <c r="L8" i="13"/>
  <c r="P117" i="10"/>
  <c r="M174"/>
  <c r="I72" i="16"/>
  <c r="M124" i="15"/>
  <c r="H25"/>
  <c r="C180" i="10"/>
  <c r="D123" i="12"/>
  <c r="R164" i="13"/>
  <c r="M58" i="21"/>
  <c r="L92" i="16"/>
  <c r="L3"/>
  <c r="K103" i="9"/>
  <c r="K152" i="8"/>
  <c r="L158" i="18"/>
  <c r="K184" i="10"/>
  <c r="I85" i="14"/>
  <c r="D4" i="18"/>
  <c r="J76" i="10"/>
  <c r="L150" i="15"/>
  <c r="D135" i="13"/>
  <c r="O197" i="15"/>
  <c r="I129" i="18"/>
  <c r="S86"/>
  <c r="H144"/>
  <c r="B111" i="13"/>
  <c r="D205" i="16"/>
  <c r="R158"/>
  <c r="L107" i="15"/>
  <c r="T122" i="10"/>
  <c r="P46" i="9"/>
  <c r="N207" i="8"/>
  <c r="L69" i="12"/>
  <c r="B43" i="14"/>
  <c r="K84" i="15"/>
  <c r="O82" i="14"/>
  <c r="K101" i="13"/>
  <c r="K63" i="16"/>
  <c r="N66"/>
  <c r="N138" i="10"/>
  <c r="J113"/>
  <c r="Q6" i="13"/>
  <c r="L119" i="12"/>
  <c r="E131" i="10"/>
  <c r="R136" i="19"/>
  <c r="W107" i="14"/>
  <c r="G143" i="17"/>
  <c r="K171" i="12"/>
  <c r="E196" i="16"/>
  <c r="F34" i="13"/>
  <c r="Q193"/>
  <c r="P130" i="15"/>
  <c r="H146"/>
  <c r="P101" i="19"/>
  <c r="M126" i="12"/>
  <c r="Q74" i="14"/>
  <c r="J154" i="13"/>
  <c r="H20"/>
  <c r="F137" i="17"/>
  <c r="C46" i="12"/>
  <c r="H62" i="8"/>
  <c r="O123" i="13"/>
  <c r="D117" i="17"/>
  <c r="P122"/>
  <c r="A160" i="16"/>
  <c r="H51" i="13"/>
  <c r="C10" i="12"/>
  <c r="K22"/>
  <c r="S171" i="18"/>
  <c r="F139" i="9"/>
  <c r="T87" i="15"/>
  <c r="F124" i="8"/>
  <c r="B117" i="14"/>
  <c r="M19" i="8"/>
  <c r="I23" i="19"/>
  <c r="A129" i="10"/>
  <c r="I91" i="17"/>
  <c r="C6" i="15"/>
  <c r="E23" i="12"/>
  <c r="K116" i="18"/>
  <c r="R134" i="19"/>
  <c r="J186" i="17"/>
  <c r="T195" i="14"/>
  <c r="L13" i="12"/>
  <c r="Q34" i="10"/>
  <c r="D79" i="16"/>
  <c r="A88" i="15"/>
  <c r="Q137" i="18"/>
  <c r="G104" i="10"/>
  <c r="J196" i="8"/>
  <c r="P34" i="16"/>
  <c r="O83" i="14"/>
  <c r="H99" i="21"/>
  <c r="A162" i="8"/>
  <c r="S172" i="12"/>
  <c r="N190" i="10"/>
  <c r="S80"/>
  <c r="I14" i="12"/>
  <c r="E87" i="10"/>
  <c r="K70" i="16"/>
  <c r="K209" i="15"/>
  <c r="M98" i="13"/>
  <c r="A205" i="8"/>
  <c r="S76" i="16"/>
  <c r="O178" i="15"/>
  <c r="F198" i="10"/>
  <c r="B70" i="12"/>
  <c r="L140" i="8"/>
  <c r="O96" i="17"/>
  <c r="B114" i="12"/>
  <c r="E104"/>
  <c r="T91" i="14"/>
  <c r="B35" i="9"/>
  <c r="R113" i="12"/>
  <c r="A147" i="13"/>
  <c r="H151" i="18"/>
  <c r="B161" i="19"/>
  <c r="K53" i="8"/>
  <c r="N36"/>
  <c r="O183" i="15"/>
  <c r="J25" i="8"/>
  <c r="L149" i="9"/>
  <c r="R203" i="15"/>
  <c r="N16" i="12"/>
  <c r="M131" i="9"/>
  <c r="B70" i="13"/>
  <c r="G131" i="12"/>
  <c r="B179" i="9"/>
  <c r="D37" i="10"/>
  <c r="E201" i="19"/>
  <c r="S150" i="9"/>
  <c r="L58" i="8"/>
  <c r="O177" i="14"/>
  <c r="K177" i="18"/>
  <c r="H194" i="8"/>
  <c r="B82" i="9"/>
  <c r="N125" i="19"/>
  <c r="J71" i="16"/>
  <c r="S63" i="13"/>
  <c r="G72" i="16"/>
  <c r="S188" i="9"/>
  <c r="D202" i="15"/>
  <c r="B135" i="13"/>
  <c r="Q47" i="15"/>
  <c r="N208"/>
  <c r="F12" i="12"/>
  <c r="P60" i="22"/>
  <c r="I96" i="20"/>
  <c r="V152" i="14"/>
  <c r="Q26" i="9"/>
  <c r="R204" i="14"/>
  <c r="N17" i="12"/>
  <c r="S113" i="19"/>
  <c r="J195" i="13"/>
  <c r="A98" i="12"/>
  <c r="N149" i="8"/>
  <c r="P94" i="14"/>
  <c r="G128" i="16"/>
  <c r="B31"/>
  <c r="T96" i="14"/>
  <c r="E189" i="13"/>
  <c r="F49" i="10"/>
  <c r="P184" i="16"/>
  <c r="U33" i="14"/>
  <c r="A169" i="16"/>
  <c r="J115"/>
  <c r="H164" i="12"/>
  <c r="K7" i="16"/>
  <c r="R139" i="13"/>
  <c r="R69" i="16"/>
  <c r="S35" i="13"/>
  <c r="D176" i="14"/>
  <c r="N63" i="16"/>
  <c r="O97" i="13"/>
  <c r="D40" i="8"/>
  <c r="T110" i="20"/>
  <c r="J169" i="13"/>
  <c r="O67" i="16"/>
  <c r="K119" i="9"/>
  <c r="K88" i="8"/>
  <c r="C95" i="13"/>
  <c r="D111" i="8"/>
  <c r="M207" i="13"/>
  <c r="E183" i="15"/>
  <c r="H19" i="13"/>
  <c r="B133" i="20"/>
  <c r="I74" i="16"/>
  <c r="L203" i="10"/>
  <c r="H38"/>
  <c r="R147" i="12"/>
  <c r="F123"/>
  <c r="G119" i="16"/>
  <c r="M30" i="14"/>
  <c r="N105" i="8"/>
  <c r="M66" i="9"/>
  <c r="T83" i="16"/>
  <c r="O78" i="14"/>
  <c r="V123"/>
  <c r="U107"/>
  <c r="S162" i="8"/>
  <c r="B151"/>
  <c r="F95"/>
  <c r="C114" i="21"/>
  <c r="R208" i="12"/>
  <c r="J77" i="16"/>
  <c r="C189" i="13"/>
  <c r="O111" i="18"/>
  <c r="D197" i="9"/>
  <c r="J156" i="18"/>
  <c r="N11" i="13"/>
  <c r="E153" i="9"/>
  <c r="G158" i="15"/>
  <c r="L156"/>
  <c r="E60" i="13"/>
  <c r="R106" i="8"/>
  <c r="B22" i="12"/>
  <c r="E44" i="13"/>
  <c r="V124" i="14"/>
  <c r="G160"/>
  <c r="G28" i="20"/>
  <c r="O123" i="10"/>
  <c r="H151" i="14"/>
  <c r="K99" i="17"/>
  <c r="G65" i="12"/>
  <c r="R36" i="18"/>
  <c r="P158" i="8"/>
  <c r="P42" i="18"/>
  <c r="M3" i="12"/>
  <c r="H40" i="10"/>
  <c r="P11" i="18"/>
  <c r="J106" i="15"/>
  <c r="I3" i="12"/>
  <c r="P60" i="14"/>
  <c r="F129" i="8"/>
  <c r="E65" i="13"/>
  <c r="F147" i="16"/>
  <c r="M70" i="18"/>
  <c r="D150" i="10"/>
  <c r="L120" i="8"/>
  <c r="K164" i="10"/>
  <c r="P186" i="20"/>
  <c r="P83" i="13"/>
  <c r="H77" i="17"/>
  <c r="J48"/>
  <c r="S95"/>
  <c r="D171" i="20"/>
  <c r="O155" i="12"/>
  <c r="H69" i="15"/>
  <c r="I135"/>
  <c r="F52" i="17"/>
  <c r="M41"/>
  <c r="S199" i="19"/>
  <c r="J124" i="14"/>
  <c r="E63" i="17"/>
  <c r="S68"/>
  <c r="S203" i="16"/>
  <c r="D175" i="13"/>
  <c r="E16" i="12"/>
  <c r="C8" i="16"/>
  <c r="O182" i="12"/>
  <c r="O139" i="13"/>
  <c r="L134" i="17"/>
  <c r="R193" i="16"/>
  <c r="O127" i="10"/>
  <c r="F161" i="8"/>
  <c r="G92" i="17"/>
  <c r="J184" i="10"/>
  <c r="E151" i="12"/>
  <c r="D45" i="8"/>
  <c r="R159" i="9"/>
  <c r="L96" i="16"/>
  <c r="A179" i="15"/>
  <c r="T184" i="17"/>
  <c r="N182"/>
  <c r="H25" i="14"/>
  <c r="I84" i="13"/>
  <c r="D154" i="8"/>
  <c r="A152" i="19"/>
  <c r="H59" i="8"/>
  <c r="B154" i="10"/>
  <c r="I71" i="21"/>
  <c r="L2" i="9"/>
  <c r="Q127"/>
  <c r="M77" i="17"/>
  <c r="E123" i="10"/>
  <c r="I81" i="16"/>
  <c r="T151" i="8"/>
  <c r="I129" i="9"/>
  <c r="H192" i="16"/>
  <c r="E68" i="12"/>
  <c r="D178" i="14"/>
  <c r="H115" i="8"/>
  <c r="T80" i="13"/>
  <c r="S65" i="21"/>
  <c r="L164" i="19"/>
  <c r="L107" i="8"/>
  <c r="N15" i="17"/>
  <c r="V90" i="14"/>
  <c r="J34" i="15"/>
  <c r="L73" i="13"/>
  <c r="C186"/>
  <c r="J90" i="19"/>
  <c r="L55" i="8"/>
  <c r="C181" i="17"/>
  <c r="I125" i="15"/>
  <c r="M12" i="14"/>
  <c r="B115" i="8"/>
  <c r="O133" i="15"/>
  <c r="P190" i="10"/>
  <c r="T207" i="18"/>
  <c r="C31" i="8"/>
  <c r="O197" i="9"/>
  <c r="S69" i="8"/>
  <c r="O157" i="10"/>
  <c r="Q123" i="12"/>
  <c r="F71"/>
  <c r="E37" i="9"/>
  <c r="R82" i="13"/>
  <c r="R47" i="14"/>
  <c r="B13" i="8"/>
  <c r="S98" i="13"/>
  <c r="A151" i="9"/>
  <c r="E178" i="12"/>
  <c r="N64" i="10"/>
  <c r="J195" i="12"/>
  <c r="P177" i="14"/>
  <c r="R118" i="16"/>
  <c r="H183" i="8"/>
  <c r="D73" i="15"/>
  <c r="J189" i="13"/>
  <c r="J58"/>
  <c r="S53" i="10"/>
  <c r="U40" i="14"/>
  <c r="Q7" i="13"/>
  <c r="L33" i="12"/>
  <c r="B140" i="16"/>
  <c r="L45" i="15"/>
  <c r="O176" i="12"/>
  <c r="T76" i="20"/>
  <c r="M171" i="12"/>
  <c r="B131" i="15"/>
  <c r="P78" i="17"/>
  <c r="B43" i="16"/>
  <c r="O28" i="17"/>
  <c r="N24" i="14"/>
  <c r="N97" i="19"/>
  <c r="D5" i="10"/>
  <c r="O184"/>
  <c r="Q200" i="8"/>
  <c r="N209" i="12"/>
  <c r="L147" i="10"/>
  <c r="O119" i="8"/>
  <c r="C187" i="17"/>
  <c r="A132" i="15"/>
  <c r="D102" i="12"/>
  <c r="D158" i="9"/>
  <c r="C23" i="13"/>
  <c r="R151" i="14"/>
  <c r="D107" i="13"/>
  <c r="J143" i="16"/>
  <c r="P95"/>
  <c r="H184" i="19"/>
  <c r="T34"/>
  <c r="J155" i="13"/>
  <c r="S205" i="17"/>
  <c r="M177" i="16"/>
  <c r="D34" i="15"/>
  <c r="P170" i="12"/>
  <c r="R74" i="15"/>
  <c r="M97" i="13"/>
  <c r="D10" i="21"/>
  <c r="L34" i="20"/>
  <c r="F140" i="8"/>
  <c r="F161" i="16"/>
  <c r="O6" i="17"/>
  <c r="O106" i="22"/>
  <c r="A70" i="21"/>
  <c r="J49" i="14"/>
  <c r="L7" i="20"/>
  <c r="M182" i="16"/>
  <c r="L10" i="15"/>
  <c r="N44" i="8"/>
  <c r="D190" i="12"/>
  <c r="C109" i="10"/>
  <c r="C11"/>
  <c r="K145" i="9"/>
  <c r="M20" i="20"/>
  <c r="H84" i="18"/>
  <c r="C67" i="19"/>
  <c r="L198" i="13"/>
  <c r="Q172" i="16"/>
  <c r="F67" i="15"/>
  <c r="L15" i="8"/>
  <c r="E208"/>
  <c r="Q139" i="14"/>
  <c r="E121" i="15"/>
  <c r="Q37" i="13"/>
  <c r="A31" i="9"/>
  <c r="I53" i="10"/>
  <c r="B136" i="9"/>
  <c r="C44" i="15"/>
  <c r="K178" i="13"/>
  <c r="M196" i="15"/>
  <c r="D127" i="16"/>
  <c r="Q196" i="19"/>
  <c r="N204" i="9"/>
  <c r="S8" i="8"/>
  <c r="I116" i="12"/>
  <c r="D21"/>
  <c r="G110" i="14"/>
  <c r="Q117" i="10"/>
  <c r="H48" i="8"/>
  <c r="F189" i="12"/>
  <c r="N98" i="8"/>
  <c r="K121" i="15"/>
  <c r="R6" i="8"/>
  <c r="J74" i="18"/>
  <c r="A101" i="10"/>
  <c r="A192" i="17"/>
  <c r="E18" i="9"/>
  <c r="C111" i="18"/>
  <c r="D14" i="21"/>
  <c r="K114" i="16"/>
  <c r="G141" i="14"/>
  <c r="R24" i="9"/>
  <c r="S61" i="13"/>
  <c r="J16" i="17"/>
  <c r="N183" i="13"/>
  <c r="B20" i="22"/>
  <c r="H52" i="12"/>
  <c r="C14" i="17"/>
  <c r="J207" i="12"/>
  <c r="J94" i="8"/>
  <c r="P169" i="10"/>
  <c r="A112" i="15"/>
  <c r="R44"/>
  <c r="J171" i="14"/>
  <c r="B121" i="16"/>
  <c r="L179" i="10"/>
  <c r="R54" i="13"/>
  <c r="M87" i="17"/>
  <c r="O133" i="14"/>
  <c r="Q184" i="10"/>
  <c r="L100" i="8"/>
  <c r="I208" i="13"/>
  <c r="R200" i="10"/>
  <c r="L171"/>
  <c r="B45"/>
  <c r="C121" i="15"/>
  <c r="B18" i="17"/>
  <c r="M36" i="12"/>
  <c r="H46" i="9"/>
  <c r="N16" i="15"/>
  <c r="B193"/>
  <c r="C44" i="14"/>
  <c r="D185" i="12"/>
  <c r="J139" i="17"/>
  <c r="C66" i="9"/>
  <c r="C19" i="16"/>
  <c r="H8" i="8"/>
  <c r="L152" i="15"/>
  <c r="G11" i="20"/>
  <c r="M46" i="13"/>
  <c r="B98" i="10"/>
  <c r="B135" i="8"/>
  <c r="N137" i="13"/>
  <c r="S132"/>
  <c r="K192" i="9"/>
  <c r="K154" i="8"/>
  <c r="G50" i="14"/>
  <c r="K102" i="13"/>
  <c r="Q56" i="21"/>
  <c r="A186" i="15"/>
  <c r="S9" i="18"/>
  <c r="P32" i="12"/>
  <c r="G179" i="9"/>
  <c r="Q166" i="13"/>
  <c r="O11" i="17"/>
  <c r="M64" i="12"/>
  <c r="J71" i="10"/>
  <c r="T125" i="15"/>
  <c r="T190"/>
  <c r="F26" i="8"/>
  <c r="P53" i="13"/>
  <c r="I27" i="9"/>
  <c r="T136" i="13"/>
  <c r="M158" i="14"/>
  <c r="S141" i="9"/>
  <c r="L155" i="14"/>
  <c r="N37" i="15"/>
  <c r="S149" i="12"/>
  <c r="B175" i="15"/>
  <c r="G161" i="13"/>
  <c r="O49" i="10"/>
  <c r="O34" i="9"/>
  <c r="K56" i="15"/>
  <c r="R115" i="17"/>
  <c r="J154" i="19"/>
  <c r="S19" i="18"/>
  <c r="G9"/>
  <c r="Q123" i="17"/>
  <c r="C116" i="21"/>
  <c r="G106" i="8"/>
  <c r="K192" i="12"/>
  <c r="W21" i="14"/>
  <c r="P104" i="20"/>
  <c r="C15" i="14"/>
  <c r="L162" i="10"/>
  <c r="J65" i="9"/>
  <c r="J76" i="12"/>
  <c r="T204" i="8"/>
  <c r="H78" i="13"/>
  <c r="L33" i="17"/>
  <c r="S168" i="15"/>
  <c r="I208" i="21"/>
  <c r="M56" i="8"/>
  <c r="P84" i="17"/>
  <c r="N116" i="9"/>
  <c r="C183" i="18"/>
  <c r="D41" i="14"/>
  <c r="R189" i="16"/>
  <c r="L47"/>
  <c r="K83" i="19"/>
  <c r="M194" i="8"/>
  <c r="P44" i="16"/>
  <c r="B160" i="13"/>
  <c r="G168" i="9"/>
  <c r="A20" i="15"/>
  <c r="B147" i="16"/>
  <c r="C92"/>
  <c r="P106" i="9"/>
  <c r="I165" i="10"/>
  <c r="J47" i="9"/>
  <c r="M26" i="15"/>
  <c r="D76" i="20"/>
  <c r="F93" i="13"/>
  <c r="F73" i="15"/>
  <c r="M52"/>
  <c r="P6" i="19"/>
  <c r="K198" i="12"/>
  <c r="B97" i="16"/>
  <c r="H75" i="15"/>
  <c r="T82" i="17"/>
  <c r="F184" i="10"/>
  <c r="H170" i="8"/>
  <c r="F27"/>
  <c r="K80" i="13"/>
  <c r="S146"/>
  <c r="A196" i="12"/>
  <c r="H197" i="9"/>
  <c r="E84" i="19"/>
  <c r="I189" i="10"/>
  <c r="Q114" i="20"/>
  <c r="S76" i="10"/>
  <c r="G13"/>
  <c r="I97" i="17"/>
  <c r="O41" i="16"/>
  <c r="C84" i="8"/>
  <c r="J44" i="12"/>
  <c r="J206"/>
  <c r="E34" i="13"/>
  <c r="M108" i="15"/>
  <c r="M57" i="17"/>
  <c r="J205" i="10"/>
  <c r="R55" i="15"/>
  <c r="M190" i="19"/>
  <c r="Q166" i="12"/>
  <c r="A23" i="18"/>
  <c r="J127" i="12"/>
  <c r="R15" i="9"/>
  <c r="O29" i="19"/>
  <c r="E54" i="8"/>
  <c r="L22" i="12"/>
  <c r="R98" i="17"/>
  <c r="J173" i="18"/>
  <c r="M144" i="8"/>
  <c r="B63" i="9"/>
  <c r="C45" i="12"/>
  <c r="O40" i="15"/>
  <c r="G144" i="13"/>
  <c r="C70" i="12"/>
  <c r="V89" i="14"/>
  <c r="T48" i="13"/>
  <c r="M79" i="12"/>
  <c r="S75" i="18"/>
  <c r="N189" i="12"/>
  <c r="D147" i="15"/>
  <c r="Q147" i="10"/>
  <c r="G8" i="18"/>
  <c r="P135" i="15"/>
  <c r="P147" i="10"/>
  <c r="K79" i="14"/>
  <c r="I181" i="15"/>
  <c r="I91" i="20"/>
  <c r="N138" i="13"/>
  <c r="I68" i="18"/>
  <c r="K120" i="10"/>
  <c r="N98" i="15"/>
  <c r="H153" i="16"/>
  <c r="K157" i="8"/>
  <c r="P12" i="17"/>
  <c r="S187" i="8"/>
  <c r="W50" i="14"/>
  <c r="H50" i="9"/>
  <c r="D183" i="14"/>
  <c r="G109" i="13"/>
  <c r="H49" i="9"/>
  <c r="I188" i="12"/>
  <c r="B14"/>
  <c r="T160" i="18"/>
  <c r="L113" i="8"/>
  <c r="M180" i="17"/>
  <c r="R23" i="13"/>
  <c r="G23" i="14"/>
  <c r="L153" i="9"/>
  <c r="F193" i="13"/>
  <c r="B124" i="14"/>
  <c r="L202" i="10"/>
  <c r="O28" i="18"/>
  <c r="B86" i="21"/>
  <c r="B91"/>
  <c r="R159" i="12"/>
  <c r="T25" i="16"/>
  <c r="I55" i="18"/>
  <c r="A55" i="13"/>
  <c r="O207" i="9"/>
  <c r="F68" i="8"/>
  <c r="T176" i="9"/>
  <c r="Q136"/>
  <c r="G100" i="17"/>
  <c r="L98" i="8"/>
  <c r="F25"/>
  <c r="Q140" i="16"/>
  <c r="O18"/>
  <c r="O167" i="10"/>
  <c r="I123" i="9"/>
  <c r="A192" i="10"/>
  <c r="R205" i="9"/>
  <c r="R40" i="12"/>
  <c r="C136" i="8"/>
  <c r="N209" i="9"/>
  <c r="L93" i="10"/>
  <c r="T44" i="12"/>
  <c r="S78" i="18"/>
  <c r="E6"/>
  <c r="D102" i="20"/>
  <c r="C24" i="14"/>
  <c r="P199"/>
  <c r="G135" i="21"/>
  <c r="R62" i="15"/>
  <c r="A61" i="22"/>
  <c r="K154" i="17"/>
  <c r="T43" i="12"/>
  <c r="R159" i="8"/>
  <c r="E79" i="9"/>
  <c r="M39" i="17"/>
  <c r="E90"/>
  <c r="P129" i="10"/>
  <c r="G117" i="18"/>
  <c r="L144" i="15"/>
  <c r="W175" i="14"/>
  <c r="H168" i="9"/>
  <c r="L115" i="13"/>
  <c r="Q81" i="8"/>
  <c r="K168" i="16"/>
  <c r="S191" i="9"/>
  <c r="N126" i="20"/>
  <c r="B88" i="15"/>
  <c r="Q70" i="17"/>
  <c r="D100" i="13"/>
  <c r="C17" i="12"/>
  <c r="B122" i="10"/>
  <c r="K180" i="13"/>
  <c r="B110" i="8"/>
  <c r="E71" i="18"/>
  <c r="A97" i="20"/>
  <c r="G178" i="10"/>
  <c r="C165" i="18"/>
  <c r="R71" i="20"/>
  <c r="K73" i="18"/>
  <c r="T37" i="17"/>
  <c r="B69" i="18"/>
  <c r="F107" i="13"/>
  <c r="M16" i="16"/>
  <c r="I195" i="17"/>
  <c r="C129" i="13"/>
  <c r="A181" i="20"/>
  <c r="A115" i="8"/>
  <c r="M59"/>
  <c r="O56" i="18"/>
  <c r="C182" i="12"/>
  <c r="L70" i="15"/>
  <c r="G115" i="21"/>
  <c r="L188" i="15"/>
  <c r="N140" i="9"/>
  <c r="Q133" i="17"/>
  <c r="P116" i="13"/>
  <c r="Q53" i="9"/>
  <c r="G154" i="14"/>
  <c r="E105" i="10"/>
  <c r="J117" i="19"/>
  <c r="I82" i="17"/>
  <c r="C194"/>
  <c r="C4"/>
  <c r="A41" i="8"/>
  <c r="D105"/>
  <c r="Q87" i="10"/>
  <c r="A188" i="15"/>
  <c r="N85" i="12"/>
  <c r="A75" i="10"/>
  <c r="E206" i="15"/>
  <c r="G96" i="8"/>
  <c r="H118" i="16"/>
  <c r="G84" i="10"/>
  <c r="A74" i="16"/>
  <c r="Q82" i="12"/>
  <c r="L167" i="13"/>
  <c r="T34" i="9"/>
  <c r="T17" i="21"/>
  <c r="J11" i="20"/>
  <c r="E148" i="8"/>
  <c r="G81" i="10"/>
  <c r="J67" i="15"/>
  <c r="Q149" i="8"/>
  <c r="R33"/>
  <c r="T132" i="13"/>
  <c r="R153" i="20"/>
  <c r="N145" i="13"/>
  <c r="L16" i="8"/>
  <c r="L68" i="12"/>
  <c r="P192" i="18"/>
  <c r="Q7" i="8"/>
  <c r="K9"/>
  <c r="P61" i="17"/>
  <c r="C179" i="15"/>
  <c r="N44" i="20"/>
  <c r="J11" i="9"/>
  <c r="Q166"/>
  <c r="S77"/>
  <c r="F112" i="13"/>
  <c r="T11" i="9"/>
  <c r="F17" i="12"/>
  <c r="F39" i="13"/>
  <c r="G176" i="16"/>
  <c r="G68" i="8"/>
  <c r="K44"/>
  <c r="F42" i="10"/>
  <c r="P70" i="13"/>
  <c r="P17" i="16"/>
  <c r="K119" i="14"/>
  <c r="T89" i="15"/>
  <c r="B35"/>
  <c r="J11" i="16"/>
  <c r="G66"/>
  <c r="J43"/>
  <c r="A134" i="13"/>
  <c r="D130" i="14"/>
  <c r="Q65" i="9"/>
  <c r="S56" i="8"/>
  <c r="D81" i="18"/>
  <c r="N91" i="13"/>
  <c r="U38" i="14"/>
  <c r="C167" i="13"/>
  <c r="J167" i="18"/>
  <c r="P158" i="15"/>
  <c r="E149" i="10"/>
  <c r="B51" i="8"/>
  <c r="O186" i="19"/>
  <c r="G119" i="15"/>
  <c r="I121" i="16"/>
  <c r="S100" i="12"/>
  <c r="D191" i="18"/>
  <c r="U15" i="14"/>
  <c r="H144" i="15"/>
  <c r="F107" i="19"/>
  <c r="O5" i="16"/>
  <c r="T195" i="10"/>
  <c r="A141" i="8"/>
  <c r="G43" i="9"/>
  <c r="L76" i="15"/>
  <c r="L65" i="12"/>
  <c r="M22" i="9"/>
  <c r="P12" i="20"/>
  <c r="D180" i="18"/>
  <c r="N90" i="10"/>
  <c r="T141" i="14"/>
  <c r="B101" i="10"/>
  <c r="F161" i="12"/>
  <c r="B172"/>
  <c r="F94"/>
  <c r="N137"/>
  <c r="C112" i="10"/>
  <c r="N122"/>
  <c r="J50" i="13"/>
  <c r="J27"/>
  <c r="G55"/>
  <c r="I174" i="18"/>
  <c r="N163" i="13"/>
  <c r="T161" i="14"/>
  <c r="G12" i="12"/>
  <c r="G67" i="16"/>
  <c r="S183" i="9"/>
  <c r="F88" i="12"/>
  <c r="A143" i="9"/>
  <c r="N173" i="17"/>
  <c r="J208" i="8"/>
  <c r="K14"/>
  <c r="G70" i="10"/>
  <c r="E115"/>
  <c r="N55" i="16"/>
  <c r="K13" i="8"/>
  <c r="J66" i="16"/>
  <c r="Q123" i="8"/>
  <c r="J115" i="15"/>
  <c r="G94" i="20"/>
  <c r="C127" i="9"/>
  <c r="B58" i="13"/>
  <c r="M119" i="14"/>
  <c r="K208" i="9"/>
  <c r="S5" i="10"/>
  <c r="N155"/>
  <c r="I115" i="16"/>
  <c r="C52" i="9"/>
  <c r="L56" i="10"/>
  <c r="J201" i="15"/>
  <c r="E176" i="12"/>
  <c r="M127" i="10"/>
  <c r="R2" i="20"/>
  <c r="F100" i="18"/>
  <c r="Q169" i="10"/>
  <c r="M55" i="13"/>
  <c r="D63" i="14"/>
  <c r="J132"/>
  <c r="T72" i="10"/>
  <c r="O203" i="15"/>
  <c r="R94" i="14"/>
  <c r="F180" i="8"/>
  <c r="A62" i="19"/>
  <c r="R181" i="12"/>
  <c r="R31" i="18"/>
  <c r="M198" i="9"/>
  <c r="C92"/>
  <c r="M180"/>
  <c r="G136" i="15"/>
  <c r="F138" i="10"/>
  <c r="N67" i="14"/>
  <c r="F114" i="13"/>
  <c r="S190" i="17"/>
  <c r="K167" i="16"/>
  <c r="S186" i="15"/>
  <c r="I106" i="18"/>
  <c r="L54"/>
  <c r="B64" i="20"/>
  <c r="B66" i="8"/>
  <c r="A16"/>
  <c r="K131"/>
  <c r="G27" i="17"/>
  <c r="S184" i="9"/>
  <c r="T32" i="10"/>
  <c r="B16"/>
  <c r="S132" i="9"/>
  <c r="E178" i="10"/>
  <c r="G77" i="15"/>
  <c r="N178" i="16"/>
  <c r="B197" i="12"/>
  <c r="O62" i="17"/>
  <c r="J167" i="10"/>
  <c r="R128" i="9"/>
  <c r="S61" i="15"/>
  <c r="C11"/>
  <c r="T155" i="17"/>
  <c r="S162" i="20"/>
  <c r="D133" i="10"/>
  <c r="I91" i="9"/>
  <c r="O23" i="15"/>
  <c r="E50" i="12"/>
  <c r="G14" i="9"/>
  <c r="S14" i="17"/>
  <c r="T14" i="12"/>
  <c r="G58" i="10"/>
  <c r="H37" i="16"/>
  <c r="H91" i="12"/>
  <c r="F143" i="19"/>
  <c r="H86" i="14"/>
  <c r="C120" i="15"/>
  <c r="T164" i="18"/>
  <c r="F6" i="12"/>
  <c r="J207" i="8"/>
  <c r="W174" i="14"/>
  <c r="K177" i="10"/>
  <c r="S50" i="8"/>
  <c r="Q33" i="15"/>
  <c r="J158" i="14"/>
  <c r="H153" i="18"/>
  <c r="J94" i="16"/>
  <c r="N157" i="9"/>
  <c r="L110" i="10"/>
  <c r="C155" i="12"/>
  <c r="M191" i="8"/>
  <c r="A108" i="12"/>
  <c r="F37" i="8"/>
  <c r="T19" i="14"/>
  <c r="M57" i="13"/>
  <c r="J2" i="15"/>
  <c r="K48" i="18"/>
  <c r="K120" i="15"/>
  <c r="K82" i="9"/>
  <c r="R209" i="16"/>
  <c r="R107" i="14"/>
  <c r="L157"/>
  <c r="D38" i="16"/>
  <c r="T54" i="9"/>
  <c r="S84" i="17"/>
  <c r="Q171" i="14"/>
  <c r="J119" i="8"/>
  <c r="P86" i="16"/>
  <c r="J63" i="14"/>
  <c r="T19" i="16"/>
  <c r="R150" i="8"/>
  <c r="E87" i="18"/>
  <c r="K171" i="16"/>
  <c r="J160" i="9"/>
  <c r="K63" i="14"/>
  <c r="G109" i="9"/>
  <c r="D149" i="8"/>
  <c r="J91" i="16"/>
  <c r="T140" i="10"/>
  <c r="J71" i="17"/>
  <c r="C18" i="8"/>
  <c r="I165" i="15"/>
  <c r="R207" i="13"/>
  <c r="E72" i="16"/>
  <c r="R154" i="12"/>
  <c r="A139" i="18"/>
  <c r="S58" i="17"/>
  <c r="N64" i="14"/>
  <c r="K27" i="12"/>
  <c r="N5" i="19"/>
  <c r="G73" i="10"/>
  <c r="T138" i="8"/>
  <c r="G4" i="13"/>
  <c r="K87" i="19"/>
  <c r="V141" i="14"/>
  <c r="P47" i="10"/>
  <c r="B113" i="13"/>
  <c r="A182" i="17"/>
  <c r="M187"/>
  <c r="J62" i="15"/>
  <c r="O166" i="9"/>
  <c r="R193" i="15"/>
  <c r="V135" i="14"/>
  <c r="N178" i="8"/>
  <c r="L106" i="14"/>
  <c r="R113" i="16"/>
  <c r="M111"/>
  <c r="C186" i="9"/>
  <c r="Q111"/>
  <c r="I195" i="18"/>
  <c r="C35" i="19"/>
  <c r="Q30" i="8"/>
  <c r="F89" i="18"/>
  <c r="K81" i="16"/>
  <c r="Q189"/>
  <c r="O153" i="10"/>
  <c r="L142" i="14"/>
  <c r="S99" i="22"/>
  <c r="Q204" i="9"/>
  <c r="A76" i="10"/>
  <c r="C16" i="8"/>
  <c r="Q198" i="13"/>
  <c r="S113"/>
  <c r="Q156" i="9"/>
  <c r="A20" i="8"/>
  <c r="F21" i="10"/>
  <c r="O83" i="17"/>
  <c r="P37" i="15"/>
  <c r="Q170" i="10"/>
  <c r="R105" i="9"/>
  <c r="B7" i="13"/>
  <c r="K23" i="8"/>
  <c r="O159" i="20"/>
  <c r="C139" i="18"/>
  <c r="G141" i="20"/>
  <c r="H18" i="10"/>
  <c r="T194"/>
  <c r="F158" i="16"/>
  <c r="D3" i="19"/>
  <c r="Q174" i="20"/>
  <c r="F165" i="17"/>
  <c r="G68" i="10"/>
  <c r="B162" i="16"/>
  <c r="M165" i="12"/>
  <c r="T186" i="8"/>
  <c r="P138"/>
  <c r="G35" i="19"/>
  <c r="C133" i="12"/>
  <c r="H23" i="16"/>
  <c r="M24" i="22"/>
  <c r="D49" i="13"/>
  <c r="S10" i="9"/>
  <c r="B152" i="18"/>
  <c r="P54" i="12"/>
  <c r="F106" i="15"/>
  <c r="D108" i="21"/>
  <c r="Q31" i="15"/>
  <c r="C49" i="13"/>
  <c r="K183" i="9"/>
  <c r="T92" i="19"/>
  <c r="R138" i="16"/>
  <c r="C124" i="8"/>
  <c r="E17" i="13"/>
  <c r="L41" i="10"/>
  <c r="I14" i="8"/>
  <c r="I29" i="10"/>
  <c r="U28" i="14"/>
  <c r="J107" i="12"/>
  <c r="L149"/>
  <c r="P176" i="16"/>
  <c r="A91" i="8"/>
  <c r="A103" i="18"/>
  <c r="O48" i="15"/>
  <c r="S101" i="8"/>
  <c r="T24" i="18"/>
  <c r="F201" i="12"/>
  <c r="M32" i="19"/>
  <c r="J110" i="16"/>
  <c r="F170"/>
  <c r="H60" i="12"/>
  <c r="D107" i="15"/>
  <c r="F160"/>
  <c r="E147" i="17"/>
  <c r="D137" i="9"/>
  <c r="F107"/>
  <c r="Q153" i="14"/>
  <c r="L80" i="13"/>
  <c r="P161" i="15"/>
  <c r="A73" i="17"/>
  <c r="C185"/>
  <c r="P53" i="14"/>
  <c r="D18" i="15"/>
  <c r="I203" i="8"/>
  <c r="T56" i="12"/>
  <c r="F17" i="13"/>
  <c r="J99"/>
  <c r="R121" i="14"/>
  <c r="T128" i="17"/>
  <c r="I25"/>
  <c r="A93" i="13"/>
  <c r="E78" i="15"/>
  <c r="Q22" i="14"/>
  <c r="L4" i="9"/>
  <c r="N158" i="16"/>
  <c r="R84" i="8"/>
  <c r="G26" i="9"/>
  <c r="R98" i="14"/>
  <c r="G28" i="9"/>
  <c r="Q2" i="10"/>
  <c r="L116" i="17"/>
  <c r="R79" i="19"/>
  <c r="B75" i="9"/>
  <c r="C36" i="17"/>
  <c r="I125" i="13"/>
  <c r="E209" i="8"/>
  <c r="J196" i="10"/>
  <c r="I142" i="17"/>
  <c r="B105" i="8"/>
  <c r="E30" i="16"/>
  <c r="H16"/>
  <c r="D44" i="17"/>
  <c r="E34" i="16"/>
  <c r="M164" i="8"/>
  <c r="P125" i="9"/>
  <c r="Q102" i="16"/>
  <c r="G197" i="18"/>
  <c r="H9" i="12"/>
  <c r="L146" i="15"/>
  <c r="A124" i="20"/>
  <c r="R186" i="16"/>
  <c r="M130" i="10"/>
  <c r="J180" i="9"/>
  <c r="C37" i="16"/>
  <c r="D14" i="18"/>
  <c r="R144" i="12"/>
  <c r="H76" i="8"/>
  <c r="U118" i="14"/>
  <c r="P138" i="15"/>
  <c r="U144" i="14"/>
  <c r="J132" i="13"/>
  <c r="H92" i="8"/>
  <c r="H30" i="20"/>
  <c r="M60" i="19"/>
  <c r="N103" i="18"/>
  <c r="B103"/>
  <c r="J41" i="15"/>
  <c r="S66" i="17"/>
  <c r="A182" i="13"/>
  <c r="T47" i="12"/>
  <c r="H67" i="19"/>
  <c r="N162" i="16"/>
  <c r="R41" i="18"/>
  <c r="M159" i="10"/>
  <c r="H20" i="16"/>
  <c r="S114"/>
  <c r="T135" i="8"/>
  <c r="E181" i="12"/>
  <c r="B192" i="8"/>
  <c r="B136" i="20"/>
  <c r="T150" i="15"/>
  <c r="Q13" i="14"/>
  <c r="T76" i="15"/>
  <c r="D8" i="12"/>
  <c r="I9" i="13"/>
  <c r="L167" i="10"/>
  <c r="A27" i="17"/>
  <c r="P178" i="15"/>
  <c r="R5" i="13"/>
  <c r="N116" i="15"/>
  <c r="O156" i="18"/>
  <c r="M154" i="9"/>
  <c r="O59" i="15"/>
  <c r="P43" i="10"/>
  <c r="R156" i="20"/>
  <c r="K11" i="18"/>
  <c r="L184" i="15"/>
  <c r="N68" i="10"/>
  <c r="F203" i="16"/>
  <c r="J133" i="10"/>
  <c r="O140" i="16"/>
  <c r="A120"/>
  <c r="J119" i="15"/>
  <c r="J123" i="10"/>
  <c r="O58" i="16"/>
  <c r="S179" i="12"/>
  <c r="R3" i="8"/>
  <c r="J126" i="17"/>
  <c r="J68" i="15"/>
  <c r="N113" i="17"/>
  <c r="O7" i="12"/>
  <c r="T81" i="21"/>
  <c r="L70" i="9"/>
  <c r="U166" i="14"/>
  <c r="R48" i="9"/>
  <c r="L209" i="13"/>
  <c r="S20" i="14"/>
  <c r="H157"/>
  <c r="Q46" i="12"/>
  <c r="E73" i="15"/>
  <c r="I77" i="10"/>
  <c r="R183" i="12"/>
  <c r="U141" i="14"/>
  <c r="Q74" i="16"/>
  <c r="F60" i="15"/>
  <c r="H191" i="10"/>
  <c r="M67" i="17"/>
  <c r="I193"/>
  <c r="M135" i="12"/>
  <c r="T44" i="14"/>
  <c r="T14" i="10"/>
  <c r="J197" i="12"/>
  <c r="G32" i="15"/>
  <c r="F173" i="8"/>
  <c r="O110" i="14"/>
  <c r="S108" i="21"/>
  <c r="D121" i="12"/>
  <c r="D136" i="14"/>
  <c r="T8" i="9"/>
  <c r="S147" i="8"/>
  <c r="N192" i="9"/>
  <c r="C17" i="10"/>
  <c r="I76" i="12"/>
  <c r="Q190" i="16"/>
  <c r="I15" i="18"/>
  <c r="S11" i="16"/>
  <c r="H160" i="18"/>
  <c r="A203" i="8"/>
  <c r="L162"/>
  <c r="F187" i="20"/>
  <c r="O44" i="17"/>
  <c r="D50" i="16"/>
  <c r="B195"/>
  <c r="K191" i="13"/>
  <c r="Q31" i="12"/>
  <c r="H175" i="15"/>
  <c r="K67" i="10"/>
  <c r="S116" i="14"/>
  <c r="Q78" i="8"/>
  <c r="L21" i="10"/>
  <c r="I162" i="15"/>
  <c r="I16" i="17"/>
  <c r="H150" i="20"/>
  <c r="O74" i="16"/>
  <c r="S120" i="8"/>
  <c r="J130" i="17"/>
  <c r="C68" i="12"/>
  <c r="T135" i="9"/>
  <c r="P66" i="10"/>
  <c r="D67" i="9"/>
  <c r="P73" i="19"/>
  <c r="R178" i="15"/>
  <c r="P25" i="8"/>
  <c r="M2" i="18"/>
  <c r="L2" i="10"/>
  <c r="Q145" i="9"/>
  <c r="T168" i="8"/>
  <c r="K39" i="9"/>
  <c r="J120" i="8"/>
  <c r="I85" i="9"/>
  <c r="C192" i="10"/>
  <c r="M152" i="12"/>
  <c r="S92" i="13"/>
  <c r="H184" i="10"/>
  <c r="I163" i="13"/>
  <c r="F71" i="19"/>
  <c r="M82" i="9"/>
  <c r="W36" i="14"/>
  <c r="K162" i="9"/>
  <c r="L167" i="18"/>
  <c r="G198" i="12"/>
  <c r="E44" i="8"/>
  <c r="D4" i="12"/>
  <c r="M94" i="14"/>
  <c r="T201"/>
  <c r="I24" i="10"/>
  <c r="F18" i="15"/>
  <c r="L100" i="18"/>
  <c r="H102" i="13"/>
  <c r="C20" i="16"/>
  <c r="Q126" i="10"/>
  <c r="R85" i="14"/>
  <c r="B180" i="8"/>
  <c r="S208" i="14"/>
  <c r="G188" i="15"/>
  <c r="B68" i="8"/>
  <c r="T49" i="15"/>
  <c r="N209" i="16"/>
  <c r="D157" i="19"/>
  <c r="J179" i="20"/>
  <c r="Q163" i="9"/>
  <c r="L65" i="13"/>
  <c r="F121" i="17"/>
  <c r="K52" i="14"/>
  <c r="E50" i="15"/>
  <c r="H90"/>
  <c r="C116" i="10"/>
  <c r="S204" i="14"/>
  <c r="F75" i="18"/>
  <c r="G186" i="10"/>
  <c r="F70"/>
  <c r="L77"/>
  <c r="F78" i="9"/>
  <c r="L125" i="20"/>
  <c r="T188" i="9"/>
  <c r="P45" i="8"/>
  <c r="B125" i="10"/>
  <c r="A190" i="9"/>
  <c r="P21" i="15"/>
  <c r="B90" i="13"/>
  <c r="B60" i="14"/>
  <c r="L148" i="12"/>
  <c r="R38"/>
  <c r="C13" i="14"/>
  <c r="O42" i="19"/>
  <c r="D120" i="10"/>
  <c r="D81" i="15"/>
  <c r="C86" i="9"/>
  <c r="K120" i="8"/>
  <c r="B18" i="12"/>
  <c r="A65" i="8"/>
  <c r="C2" i="12"/>
  <c r="Q125" i="9"/>
  <c r="H173" i="19"/>
  <c r="N119" i="10"/>
  <c r="T103" i="19"/>
  <c r="A188" i="9"/>
  <c r="L46"/>
  <c r="P99" i="13"/>
  <c r="S70" i="16"/>
  <c r="I32" i="10"/>
  <c r="F117"/>
  <c r="E69" i="16"/>
  <c r="I63" i="20"/>
  <c r="T57" i="13"/>
  <c r="A108" i="15"/>
  <c r="S32"/>
  <c r="L11" i="9"/>
  <c r="K100" i="14"/>
  <c r="E174" i="16"/>
  <c r="I71" i="8"/>
  <c r="K8" i="16"/>
  <c r="F75" i="8"/>
  <c r="A169" i="12"/>
  <c r="G48" i="10"/>
  <c r="J95" i="13"/>
  <c r="M147" i="16"/>
  <c r="K4" i="10"/>
  <c r="E167" i="8"/>
  <c r="B118" i="9"/>
  <c r="R178" i="20"/>
  <c r="C155" i="8"/>
  <c r="M79" i="9"/>
  <c r="H176" i="13"/>
  <c r="M73" i="12"/>
  <c r="P103" i="9"/>
  <c r="L104" i="19"/>
  <c r="E64" i="12"/>
  <c r="O140" i="9"/>
  <c r="A156"/>
  <c r="S65" i="10"/>
  <c r="R72" i="14"/>
  <c r="L169" i="17"/>
  <c r="F99" i="13"/>
  <c r="I209" i="10"/>
  <c r="R113"/>
  <c r="T19"/>
  <c r="M158" i="15"/>
  <c r="I15" i="19"/>
  <c r="U53" i="14"/>
  <c r="C23"/>
  <c r="M144" i="15"/>
  <c r="L197" i="21"/>
  <c r="K209" i="14"/>
  <c r="V129"/>
  <c r="T120" i="20"/>
  <c r="N7" i="9"/>
  <c r="E172" i="13"/>
  <c r="K148" i="8"/>
  <c r="H117" i="15"/>
  <c r="O65" i="22"/>
  <c r="M143" i="17"/>
  <c r="O140" i="14"/>
  <c r="J178" i="10"/>
  <c r="J77" i="13"/>
  <c r="D6" i="8"/>
  <c r="G194" i="14"/>
  <c r="K14" i="9"/>
  <c r="O6" i="10"/>
  <c r="G39" i="15"/>
  <c r="S37" i="9"/>
  <c r="F156" i="12"/>
  <c r="E119" i="18"/>
  <c r="Q61" i="10"/>
  <c r="E50" i="20"/>
  <c r="H72" i="18"/>
  <c r="C171" i="15"/>
  <c r="A43" i="9"/>
  <c r="C108" i="18"/>
  <c r="O26"/>
  <c r="A71" i="16"/>
  <c r="K109" i="18"/>
  <c r="S78" i="9"/>
  <c r="O58" i="17"/>
  <c r="T181" i="12"/>
  <c r="S203" i="19"/>
  <c r="F107" i="18"/>
  <c r="R23" i="9"/>
  <c r="E171" i="12"/>
  <c r="B51" i="16"/>
  <c r="E145" i="17"/>
  <c r="C66" i="12"/>
  <c r="D122" i="18"/>
  <c r="N65" i="13"/>
  <c r="L48" i="9"/>
  <c r="N62"/>
  <c r="A202" i="18"/>
  <c r="M122" i="16"/>
  <c r="A170" i="10"/>
  <c r="G188" i="9"/>
  <c r="I44" i="12"/>
  <c r="C77" i="9"/>
  <c r="L66" i="12"/>
  <c r="R205" i="14"/>
  <c r="S25" i="13"/>
  <c r="O115" i="21"/>
  <c r="N139" i="13"/>
  <c r="A142" i="9"/>
  <c r="D139" i="13"/>
  <c r="C138" i="17"/>
  <c r="L14"/>
  <c r="L46" i="18"/>
  <c r="T145" i="17"/>
  <c r="O21" i="10"/>
  <c r="O36" i="22"/>
  <c r="Q67" i="12"/>
  <c r="E97"/>
  <c r="T147"/>
  <c r="I25" i="8"/>
  <c r="P62" i="20"/>
  <c r="O77" i="9"/>
  <c r="R82" i="8"/>
  <c r="N118" i="16"/>
  <c r="L162" i="12"/>
  <c r="J44" i="8"/>
  <c r="M166" i="14"/>
  <c r="U191"/>
  <c r="R92"/>
  <c r="J57" i="10"/>
  <c r="P104" i="19"/>
  <c r="D189" i="12"/>
  <c r="D90" i="8"/>
  <c r="I141" i="12"/>
  <c r="E184"/>
  <c r="J24" i="15"/>
  <c r="I128" i="8"/>
  <c r="N151" i="20"/>
  <c r="I23" i="18"/>
  <c r="B121" i="19"/>
  <c r="T48" i="15"/>
  <c r="Q28" i="18"/>
  <c r="O146" i="13"/>
  <c r="C191" i="19"/>
  <c r="P150" i="21"/>
  <c r="O185" i="12"/>
  <c r="N13"/>
  <c r="M186" i="15"/>
  <c r="A82" i="16"/>
  <c r="G201" i="9"/>
  <c r="A65" i="13"/>
  <c r="M165" i="17"/>
  <c r="B181" i="12"/>
  <c r="E28" i="8"/>
  <c r="R143" i="18"/>
  <c r="R35" i="15"/>
  <c r="H109" i="12"/>
  <c r="K3" i="14"/>
  <c r="P11" i="10"/>
  <c r="I39"/>
  <c r="T101" i="14"/>
  <c r="E2" i="16"/>
  <c r="B180" i="10"/>
  <c r="K180" i="8"/>
  <c r="C135" i="16"/>
  <c r="S42" i="12"/>
  <c r="R153" i="10"/>
  <c r="M153" i="14"/>
  <c r="H106" i="18"/>
  <c r="T118" i="10"/>
  <c r="M152" i="8"/>
  <c r="S178" i="20"/>
  <c r="D29" i="18"/>
  <c r="K132" i="12"/>
  <c r="F13" i="17"/>
  <c r="R199" i="16"/>
  <c r="D209"/>
  <c r="C126" i="12"/>
  <c r="F23" i="10"/>
  <c r="D101" i="8"/>
  <c r="M113" i="16"/>
  <c r="K204" i="18"/>
  <c r="A30" i="19"/>
  <c r="I149" i="10"/>
  <c r="O139" i="17"/>
  <c r="S117" i="19"/>
  <c r="D29" i="8"/>
  <c r="H187"/>
  <c r="A24" i="16"/>
  <c r="R51" i="13"/>
  <c r="G164" i="17"/>
  <c r="J116" i="16"/>
  <c r="S191" i="12"/>
  <c r="D11" i="16"/>
  <c r="P24" i="8"/>
  <c r="T202" i="12"/>
  <c r="T188" i="13"/>
  <c r="R141"/>
  <c r="F193" i="12"/>
  <c r="L45" i="9"/>
  <c r="E9" i="19"/>
  <c r="K152" i="15"/>
  <c r="M20" i="9"/>
  <c r="S44" i="17"/>
  <c r="N28" i="20"/>
  <c r="P189" i="17"/>
  <c r="T192" i="12"/>
  <c r="N133" i="9"/>
  <c r="K60" i="20"/>
  <c r="E114" i="9"/>
  <c r="J84" i="12"/>
  <c r="G79" i="16"/>
  <c r="M128" i="13"/>
  <c r="J43" i="17"/>
  <c r="J70" i="15"/>
  <c r="C111" i="12"/>
  <c r="L137" i="10"/>
  <c r="L150" i="14"/>
  <c r="L103"/>
  <c r="B34" i="13"/>
  <c r="J142" i="15"/>
  <c r="O43" i="10"/>
  <c r="E206" i="12"/>
  <c r="H143" i="8"/>
  <c r="B40"/>
  <c r="E132" i="17"/>
  <c r="Q110" i="8"/>
  <c r="F78" i="18"/>
  <c r="H44" i="17"/>
  <c r="D64" i="15"/>
  <c r="K149" i="12"/>
  <c r="N16" i="9"/>
  <c r="C90" i="12"/>
  <c r="D140" i="16"/>
  <c r="K91" i="9"/>
  <c r="Q144"/>
  <c r="K40"/>
  <c r="O103" i="12"/>
  <c r="P202" i="10"/>
  <c r="E71" i="9"/>
  <c r="K108" i="17"/>
  <c r="E181" i="13"/>
  <c r="R48" i="21"/>
  <c r="I53" i="12"/>
  <c r="L50" i="15"/>
  <c r="O189" i="8"/>
  <c r="C183" i="16"/>
  <c r="R64" i="19"/>
  <c r="H37" i="14"/>
  <c r="G153" i="10"/>
  <c r="H56"/>
  <c r="M169"/>
  <c r="K15" i="17"/>
  <c r="I79" i="14"/>
  <c r="E142" i="17"/>
  <c r="T189" i="18"/>
  <c r="P36" i="17"/>
  <c r="J51"/>
  <c r="P201" i="10"/>
  <c r="P100" i="19"/>
  <c r="B17" i="10"/>
  <c r="I106" i="16"/>
  <c r="F13" i="21"/>
  <c r="G152" i="17"/>
  <c r="D201" i="10"/>
  <c r="M153" i="13"/>
  <c r="B102" i="15"/>
  <c r="B149" i="9"/>
  <c r="L93" i="16"/>
  <c r="P25" i="15"/>
  <c r="R37"/>
  <c r="H83" i="12"/>
  <c r="N183" i="10"/>
  <c r="B37"/>
  <c r="A90" i="8"/>
  <c r="G166"/>
  <c r="B100" i="21"/>
  <c r="R44" i="19"/>
  <c r="A155" i="13"/>
  <c r="C41" i="14"/>
  <c r="I171" i="8"/>
  <c r="J135" i="13"/>
  <c r="B34" i="17"/>
  <c r="K51" i="13"/>
  <c r="R86" i="22"/>
  <c r="K34" i="12"/>
  <c r="T38" i="18"/>
  <c r="M198" i="12"/>
  <c r="L90" i="14"/>
  <c r="T115" i="8"/>
  <c r="H107" i="15"/>
  <c r="P133"/>
  <c r="I124" i="16"/>
  <c r="J80" i="20"/>
  <c r="O117" i="15"/>
  <c r="L91" i="9"/>
  <c r="E48" i="17"/>
  <c r="A111"/>
  <c r="M19" i="18"/>
  <c r="S11" i="10"/>
  <c r="Q24"/>
  <c r="P61" i="13"/>
  <c r="V47" i="14"/>
  <c r="O76"/>
  <c r="C73" i="9"/>
  <c r="B134"/>
  <c r="M83" i="8"/>
  <c r="T134" i="18"/>
  <c r="D71" i="9"/>
  <c r="E141"/>
  <c r="O198" i="14"/>
  <c r="J169" i="10"/>
  <c r="A18" i="15"/>
  <c r="F72" i="10"/>
  <c r="Q132" i="12"/>
  <c r="S187" i="16"/>
  <c r="N59" i="20"/>
  <c r="F127" i="13"/>
  <c r="K28" i="15"/>
  <c r="A47" i="10"/>
  <c r="P122" i="14"/>
  <c r="G157" i="13"/>
  <c r="N195" i="15"/>
  <c r="T148" i="12"/>
  <c r="B96" i="14"/>
  <c r="G46"/>
  <c r="D171" i="13"/>
  <c r="N165" i="12"/>
  <c r="O27" i="8"/>
  <c r="J171" i="16"/>
  <c r="S36" i="8"/>
  <c r="T162" i="10"/>
  <c r="K44" i="16"/>
  <c r="R39"/>
  <c r="P126" i="15"/>
  <c r="K43" i="18"/>
  <c r="I88" i="13"/>
  <c r="S76" i="15"/>
  <c r="O2" i="14"/>
  <c r="S180" i="9"/>
  <c r="I162" i="8"/>
  <c r="A138"/>
  <c r="L204" i="15"/>
  <c r="N62" i="13"/>
  <c r="I84" i="10"/>
  <c r="J131" i="12"/>
  <c r="S7" i="18"/>
  <c r="K151" i="14"/>
  <c r="P9" i="12"/>
  <c r="G195" i="8"/>
  <c r="A131" i="9"/>
  <c r="B145" i="8"/>
  <c r="S28"/>
  <c r="D177" i="14"/>
  <c r="N142" i="8"/>
  <c r="O35" i="16"/>
  <c r="F45"/>
  <c r="G113" i="8"/>
  <c r="R163"/>
  <c r="M112" i="17"/>
  <c r="F59" i="18"/>
  <c r="T6" i="9"/>
  <c r="D30" i="14"/>
  <c r="J141" i="12"/>
  <c r="F195" i="17"/>
  <c r="L32" i="12"/>
  <c r="N11" i="20"/>
  <c r="Q174" i="17"/>
  <c r="F193" i="9"/>
  <c r="Q57" i="16"/>
  <c r="I170" i="8"/>
  <c r="Q22" i="15"/>
  <c r="D53" i="9"/>
  <c r="H47" i="17"/>
  <c r="P143" i="14"/>
  <c r="O17" i="12"/>
  <c r="L66" i="17"/>
  <c r="H36" i="14"/>
  <c r="I162" i="18"/>
  <c r="V119" i="14"/>
  <c r="K82" i="15"/>
  <c r="F135" i="13"/>
  <c r="S100" i="9"/>
  <c r="A42" i="17"/>
  <c r="K108" i="15"/>
  <c r="D146"/>
  <c r="C16" i="10"/>
  <c r="Q37" i="18"/>
  <c r="P114" i="12"/>
  <c r="C102" i="9"/>
  <c r="R195" i="8"/>
  <c r="Q200" i="12"/>
  <c r="K155" i="13"/>
  <c r="S152" i="20"/>
  <c r="F91" i="12"/>
  <c r="G29" i="9"/>
  <c r="J143" i="14"/>
  <c r="P47" i="13"/>
  <c r="P94" i="10"/>
  <c r="Q136" i="14"/>
  <c r="H126"/>
  <c r="H146" i="12"/>
  <c r="S32" i="16"/>
  <c r="L135" i="15"/>
  <c r="H22" i="19"/>
  <c r="P86" i="15"/>
  <c r="N60" i="8"/>
  <c r="R173" i="18"/>
  <c r="B167" i="10"/>
  <c r="D197" i="12"/>
  <c r="K197" i="13"/>
  <c r="Q109" i="16"/>
  <c r="J34" i="17"/>
  <c r="I57" i="9"/>
  <c r="J167" i="14"/>
  <c r="L100" i="12"/>
  <c r="R98" i="8"/>
  <c r="R6" i="12"/>
  <c r="R85" i="17"/>
  <c r="L68" i="18"/>
  <c r="F41" i="12"/>
  <c r="F126" i="9"/>
  <c r="O70" i="12"/>
  <c r="N169" i="9"/>
  <c r="S178" i="14"/>
  <c r="M54" i="17"/>
  <c r="I181" i="19"/>
  <c r="S143" i="9"/>
  <c r="N93" i="13"/>
  <c r="D43" i="16"/>
  <c r="G105"/>
  <c r="S108" i="12"/>
  <c r="P16" i="10"/>
  <c r="M70" i="15"/>
  <c r="E192" i="8"/>
  <c r="Q14" i="17"/>
  <c r="R37" i="10"/>
  <c r="R169" i="8"/>
  <c r="C60" i="15"/>
  <c r="Q7" i="12"/>
  <c r="H127" i="17"/>
  <c r="R47"/>
  <c r="S4" i="14"/>
  <c r="J126" i="12"/>
  <c r="T38" i="21"/>
  <c r="P61" i="14"/>
  <c r="J161" i="13"/>
  <c r="O80" i="14"/>
  <c r="S151" i="13"/>
  <c r="W10" i="14"/>
  <c r="N195" i="16"/>
  <c r="G37" i="13"/>
  <c r="T195" i="18"/>
  <c r="N174" i="10"/>
  <c r="V201" i="14"/>
  <c r="M34" i="12"/>
  <c r="J148" i="15"/>
  <c r="H62" i="19"/>
  <c r="E106" i="9"/>
  <c r="C83" i="14"/>
  <c r="R193" i="20"/>
  <c r="C140" i="9"/>
  <c r="R153" i="16"/>
  <c r="P33" i="13"/>
  <c r="Q207" i="17"/>
  <c r="P113" i="15"/>
  <c r="O4" i="16"/>
  <c r="L176" i="10"/>
  <c r="L27" i="12"/>
  <c r="P69" i="14"/>
  <c r="L86" i="10"/>
  <c r="C70" i="9"/>
  <c r="Q3" i="15"/>
  <c r="D114" i="8"/>
  <c r="G187" i="9"/>
  <c r="K44" i="22"/>
  <c r="A194" i="12"/>
  <c r="E191" i="10"/>
  <c r="A54" i="9"/>
  <c r="C105" i="16"/>
  <c r="G208" i="9"/>
  <c r="G83" i="12"/>
  <c r="B145" i="16"/>
  <c r="J50" i="14"/>
  <c r="R117" i="10"/>
  <c r="B121" i="12"/>
  <c r="K197" i="19"/>
  <c r="N9" i="12"/>
  <c r="O102" i="18"/>
  <c r="S114" i="21"/>
  <c r="N35" i="17"/>
  <c r="F99" i="18"/>
  <c r="R171" i="8"/>
  <c r="R201" i="15"/>
  <c r="R173" i="17"/>
  <c r="F73" i="16"/>
  <c r="A89" i="10"/>
  <c r="O198" i="8"/>
  <c r="R173"/>
  <c r="S78" i="13"/>
  <c r="V93" i="14"/>
  <c r="C199" i="17"/>
  <c r="C95" i="16"/>
  <c r="H67" i="15"/>
  <c r="J137" i="19"/>
  <c r="D62" i="14"/>
  <c r="T170"/>
  <c r="M198" i="16"/>
  <c r="C139"/>
  <c r="T100" i="15"/>
  <c r="D32" i="12"/>
  <c r="P101" i="17"/>
  <c r="L9" i="16"/>
  <c r="S120" i="12"/>
  <c r="I64" i="10"/>
  <c r="K192" i="13"/>
  <c r="F51" i="8"/>
  <c r="E6" i="12"/>
  <c r="R201" i="16"/>
  <c r="I100" i="19"/>
  <c r="Q42" i="10"/>
  <c r="F63" i="16"/>
  <c r="N22" i="20"/>
  <c r="D14" i="12"/>
  <c r="K208" i="14"/>
  <c r="K200" i="10"/>
  <c r="E169"/>
  <c r="N111" i="14"/>
  <c r="Q72" i="18"/>
  <c r="M136" i="15"/>
  <c r="H95" i="12"/>
  <c r="D89"/>
  <c r="A160" i="13"/>
  <c r="I10"/>
  <c r="K114"/>
  <c r="R147" i="15"/>
  <c r="L135" i="14"/>
  <c r="S78" i="8"/>
  <c r="I8" i="13"/>
  <c r="A71" i="17"/>
  <c r="O98" i="9"/>
  <c r="S3" i="17"/>
  <c r="M119" i="12"/>
  <c r="M186" i="13"/>
  <c r="B86"/>
  <c r="G161" i="16"/>
  <c r="I62" i="8"/>
  <c r="I55" i="14"/>
  <c r="Q127" i="8"/>
  <c r="L173" i="19"/>
  <c r="T53" i="8"/>
  <c r="Q154" i="16"/>
  <c r="R185" i="14"/>
  <c r="A168" i="10"/>
  <c r="H71" i="17"/>
  <c r="C64" i="14"/>
  <c r="J191" i="8"/>
  <c r="S117" i="17"/>
  <c r="M188" i="9"/>
  <c r="B80"/>
  <c r="D3" i="17"/>
  <c r="E40"/>
  <c r="O7" i="10"/>
  <c r="I129"/>
  <c r="J199" i="16"/>
  <c r="K205" i="14"/>
  <c r="Q207" i="8"/>
  <c r="N132" i="9"/>
  <c r="B167"/>
  <c r="K36" i="15"/>
  <c r="S188" i="13"/>
  <c r="M105"/>
  <c r="U205" i="14"/>
  <c r="I42" i="17"/>
  <c r="F143" i="10"/>
  <c r="R25" i="20"/>
  <c r="N132" i="10"/>
  <c r="E21" i="8"/>
  <c r="O25"/>
  <c r="S10" i="14"/>
  <c r="E140" i="15"/>
  <c r="V187" i="14"/>
  <c r="C69" i="12"/>
  <c r="C21" i="8"/>
  <c r="G111" i="9"/>
  <c r="G3" i="18"/>
  <c r="A208" i="10"/>
  <c r="O115"/>
  <c r="H4" i="8"/>
  <c r="P12"/>
  <c r="J99" i="10"/>
  <c r="Q47" i="16"/>
  <c r="K25" i="8"/>
  <c r="B106" i="18"/>
  <c r="H196" i="8"/>
  <c r="S123" i="12"/>
  <c r="N75" i="10"/>
  <c r="L127" i="12"/>
  <c r="H142"/>
  <c r="N90" i="20"/>
  <c r="U193" i="14"/>
  <c r="F35" i="17"/>
  <c r="A35" i="10"/>
  <c r="K115" i="8"/>
  <c r="M18" i="14"/>
  <c r="D6" i="18"/>
  <c r="C176" i="14"/>
  <c r="B10" i="13"/>
  <c r="E209" i="9"/>
  <c r="T60" i="16"/>
  <c r="S63" i="19"/>
  <c r="Q126" i="12"/>
  <c r="P15" i="13"/>
  <c r="M108" i="9"/>
  <c r="M7" i="17"/>
  <c r="H162" i="14"/>
  <c r="G6" i="9"/>
  <c r="H134" i="8"/>
  <c r="D195" i="17"/>
  <c r="A84" i="12"/>
  <c r="R145"/>
  <c r="D94" i="8"/>
  <c r="T162" i="17"/>
  <c r="K117" i="10"/>
  <c r="T112" i="14"/>
  <c r="K18" i="16"/>
  <c r="N32" i="10"/>
  <c r="R90"/>
  <c r="S199" i="15"/>
  <c r="H187" i="13"/>
  <c r="B166" i="19"/>
  <c r="N160" i="10"/>
  <c r="G93" i="12"/>
  <c r="S91"/>
  <c r="L48" i="15"/>
  <c r="H138" i="20"/>
  <c r="M150" i="17"/>
  <c r="K99" i="10"/>
  <c r="E139" i="17"/>
  <c r="O150" i="18"/>
  <c r="R59" i="14"/>
  <c r="C75" i="10"/>
  <c r="O140" i="15"/>
  <c r="H65" i="16"/>
  <c r="I133" i="9"/>
  <c r="A112"/>
  <c r="F101" i="13"/>
  <c r="K172" i="10"/>
  <c r="C34" i="9"/>
  <c r="V3" i="14"/>
  <c r="I189" i="15"/>
  <c r="M143"/>
  <c r="Q185" i="16"/>
  <c r="K195" i="14"/>
  <c r="D113" i="9"/>
  <c r="W108" i="14"/>
  <c r="J56" i="12"/>
  <c r="L10" i="20"/>
  <c r="K132" i="17"/>
  <c r="S11" i="20"/>
  <c r="D82" i="14"/>
  <c r="N110" i="15"/>
  <c r="K84" i="14"/>
  <c r="S156" i="15"/>
  <c r="L112" i="10"/>
  <c r="M13" i="17"/>
  <c r="I172" i="9"/>
  <c r="O138"/>
  <c r="M203"/>
  <c r="M27" i="14"/>
  <c r="E180" i="12"/>
  <c r="I60" i="19"/>
  <c r="Q111" i="14"/>
  <c r="N76" i="8"/>
  <c r="A162" i="16"/>
  <c r="B135" i="15"/>
  <c r="J90"/>
  <c r="K166" i="13"/>
  <c r="P191" i="8"/>
  <c r="E122" i="13"/>
  <c r="D52" i="18"/>
  <c r="L54" i="14"/>
  <c r="P171" i="12"/>
  <c r="Q137" i="16"/>
  <c r="A170" i="17"/>
  <c r="K23" i="12"/>
  <c r="R16" i="16"/>
  <c r="N42" i="10"/>
  <c r="S53" i="12"/>
  <c r="C61" i="18"/>
  <c r="C110" i="12"/>
  <c r="S28"/>
  <c r="K27" i="10"/>
  <c r="S192"/>
  <c r="W106" i="14"/>
  <c r="N58" i="10"/>
  <c r="Q102" i="15"/>
  <c r="S86" i="9"/>
  <c r="S79" i="10"/>
  <c r="C157" i="14"/>
  <c r="G206" i="12"/>
  <c r="M186" i="19"/>
  <c r="T139" i="14"/>
  <c r="G176" i="9"/>
  <c r="L34" i="10"/>
  <c r="K65" i="15"/>
  <c r="O159" i="12"/>
  <c r="L134" i="13"/>
  <c r="C47" i="12"/>
  <c r="H13" i="16"/>
  <c r="A26" i="8"/>
  <c r="A83" i="13"/>
  <c r="Q191" i="16"/>
  <c r="N89" i="21"/>
  <c r="B139" i="19"/>
  <c r="O134" i="10"/>
  <c r="M179" i="15"/>
  <c r="F54" i="17"/>
  <c r="L87"/>
  <c r="S22" i="13"/>
  <c r="D66"/>
  <c r="I35" i="9"/>
  <c r="O93" i="15"/>
  <c r="C185" i="10"/>
  <c r="G62" i="16"/>
  <c r="A94" i="8"/>
  <c r="E183"/>
  <c r="K203" i="16"/>
  <c r="Q90" i="15"/>
  <c r="F140" i="13"/>
  <c r="T160" i="15"/>
  <c r="F142"/>
  <c r="G44"/>
  <c r="M127"/>
  <c r="H82" i="12"/>
  <c r="G198" i="8"/>
  <c r="U195" i="14"/>
  <c r="S143" i="15"/>
  <c r="F96" i="12"/>
  <c r="K87"/>
  <c r="G114" i="10"/>
  <c r="D128" i="19"/>
  <c r="A2" i="12"/>
  <c r="T173" i="10"/>
  <c r="T149" i="13"/>
  <c r="H79" i="16"/>
  <c r="Q99" i="8"/>
  <c r="I55" i="16"/>
  <c r="H112" i="15"/>
  <c r="R134" i="14"/>
  <c r="J70" i="16"/>
  <c r="J52" i="8"/>
  <c r="W103" i="14"/>
  <c r="M73" i="9"/>
  <c r="H18" i="13"/>
  <c r="M111" i="14"/>
  <c r="T161" i="10"/>
  <c r="L42" i="18"/>
  <c r="P139" i="12"/>
  <c r="M45" i="15"/>
  <c r="F196" i="16"/>
  <c r="P174" i="18"/>
  <c r="H108" i="15"/>
  <c r="O84" i="9"/>
  <c r="E193" i="10"/>
  <c r="Q79" i="8"/>
  <c r="J87" i="9"/>
  <c r="H196" i="17"/>
  <c r="K171" i="9"/>
  <c r="S124"/>
  <c r="L197" i="10"/>
  <c r="O43" i="12"/>
  <c r="Q189" i="9"/>
  <c r="M16" i="18"/>
  <c r="E124" i="17"/>
  <c r="U188" i="14"/>
  <c r="J128" i="16"/>
  <c r="Q109" i="10"/>
  <c r="S104" i="9"/>
  <c r="H176" i="8"/>
  <c r="K29" i="9"/>
  <c r="K100" i="13"/>
  <c r="H55" i="9"/>
  <c r="R136" i="16"/>
  <c r="S82" i="8"/>
  <c r="P132" i="16"/>
  <c r="M112" i="14"/>
  <c r="M19" i="9"/>
  <c r="H77" i="12"/>
  <c r="K6" i="10"/>
  <c r="G50" i="15"/>
  <c r="J72" i="13"/>
  <c r="J52" i="15"/>
  <c r="A201" i="12"/>
  <c r="L201" i="18"/>
  <c r="T15" i="8"/>
  <c r="I32" i="17"/>
  <c r="G203" i="15"/>
  <c r="F53" i="13"/>
  <c r="J3" i="12"/>
  <c r="N47" i="14"/>
  <c r="J36" i="12"/>
  <c r="F94" i="8"/>
  <c r="A186" i="20"/>
  <c r="N85" i="14"/>
  <c r="Q125" i="10"/>
  <c r="L6" i="13"/>
  <c r="A192" i="15"/>
  <c r="T5" i="9"/>
  <c r="L8"/>
  <c r="T148" i="19"/>
  <c r="C17" i="14"/>
  <c r="A98" i="9"/>
  <c r="R99" i="13"/>
  <c r="I7" i="12"/>
  <c r="G115" i="8"/>
  <c r="T10" i="9"/>
  <c r="I93" i="12"/>
  <c r="H2" i="13"/>
  <c r="K74" i="18"/>
  <c r="U164" i="14"/>
  <c r="T136" i="10"/>
  <c r="H131" i="12"/>
  <c r="M157" i="15"/>
  <c r="J102" i="16"/>
  <c r="U73" i="14"/>
  <c r="P88" i="9"/>
  <c r="M143" i="18"/>
  <c r="R19" i="16"/>
  <c r="Q148" i="8"/>
  <c r="J117" i="16"/>
  <c r="S22" i="17"/>
  <c r="I154" i="14"/>
  <c r="B153" i="15"/>
  <c r="Q117" i="12"/>
  <c r="C91" i="14"/>
  <c r="C14" i="9"/>
  <c r="J36" i="13"/>
  <c r="E112" i="8"/>
  <c r="Q110" i="14"/>
  <c r="A57" i="8"/>
  <c r="F55" i="10"/>
  <c r="N124" i="8"/>
  <c r="S91" i="19"/>
  <c r="E181"/>
  <c r="S45" i="8"/>
  <c r="H125" i="12"/>
  <c r="T42" i="14"/>
  <c r="O47" i="15"/>
  <c r="N135" i="10"/>
  <c r="C186" i="8"/>
  <c r="R155" i="17"/>
  <c r="F38" i="8"/>
  <c r="O40" i="16"/>
  <c r="J30" i="14"/>
  <c r="A209" i="19"/>
  <c r="D148" i="13"/>
  <c r="N125" i="8"/>
  <c r="N189" i="13"/>
  <c r="G179" i="15"/>
  <c r="G124" i="18"/>
  <c r="A38" i="20"/>
  <c r="S164" i="8"/>
  <c r="P195" i="15"/>
  <c r="O57" i="14"/>
  <c r="L158" i="15"/>
  <c r="D83"/>
  <c r="L90" i="20"/>
  <c r="B95" i="19"/>
  <c r="O2" i="21"/>
  <c r="T27" i="12"/>
  <c r="Q173" i="15"/>
  <c r="Q77" i="8"/>
  <c r="L74" i="14"/>
  <c r="B14" i="8"/>
  <c r="G60" i="13"/>
  <c r="E53" i="9"/>
  <c r="M134"/>
  <c r="T105" i="15"/>
  <c r="E160" i="9"/>
  <c r="I193" i="10"/>
  <c r="C73" i="19"/>
  <c r="R101" i="8"/>
  <c r="R155" i="16"/>
  <c r="G187" i="18"/>
  <c r="Q98" i="15"/>
  <c r="F157" i="10"/>
  <c r="K167" i="8"/>
  <c r="I2" i="18"/>
  <c r="G190" i="16"/>
  <c r="Q204" i="17"/>
  <c r="A6" i="12"/>
  <c r="P80" i="16"/>
  <c r="C128" i="12"/>
  <c r="C203" i="17"/>
  <c r="S156" i="20"/>
  <c r="S198"/>
  <c r="I194" i="8"/>
  <c r="H108" i="12"/>
  <c r="L90" i="13"/>
  <c r="J155" i="12"/>
  <c r="B95" i="13"/>
  <c r="J199" i="19"/>
  <c r="H21" i="10"/>
  <c r="A16"/>
  <c r="K205"/>
  <c r="J27" i="9"/>
  <c r="J120" i="14"/>
  <c r="P55"/>
  <c r="Q169" i="8"/>
  <c r="O85" i="14"/>
  <c r="F56" i="10"/>
  <c r="R146"/>
  <c r="G169" i="18"/>
  <c r="A151" i="15"/>
  <c r="H16" i="14"/>
  <c r="H27" i="9"/>
  <c r="L174"/>
  <c r="Q80" i="12"/>
  <c r="C143" i="10"/>
  <c r="Q26" i="14"/>
  <c r="H137"/>
  <c r="C127"/>
  <c r="G177" i="12"/>
  <c r="B143" i="10"/>
  <c r="K18"/>
  <c r="Q76" i="19"/>
  <c r="M63" i="12"/>
  <c r="G77"/>
  <c r="G176" i="13"/>
  <c r="S108"/>
  <c r="N179" i="15"/>
  <c r="Q100" i="13"/>
  <c r="E175" i="8"/>
  <c r="S51" i="12"/>
  <c r="J157" i="15"/>
  <c r="M198" i="13"/>
  <c r="Q96" i="18"/>
  <c r="Q117" i="19"/>
  <c r="T38" i="8"/>
  <c r="D153"/>
  <c r="C71" i="16"/>
  <c r="M37" i="13"/>
  <c r="J69"/>
  <c r="C153" i="15"/>
  <c r="A111" i="13"/>
  <c r="O192" i="9"/>
  <c r="K54" i="10"/>
  <c r="F20"/>
  <c r="B206" i="14"/>
  <c r="R89" i="18"/>
  <c r="E96" i="20"/>
  <c r="I25" i="12"/>
  <c r="G30" i="13"/>
  <c r="E15" i="8"/>
  <c r="N100" i="15"/>
  <c r="O144" i="13"/>
  <c r="C9"/>
  <c r="B118" i="18"/>
  <c r="N98" i="14"/>
  <c r="C87" i="18"/>
  <c r="T6" i="14"/>
  <c r="L7"/>
  <c r="O108" i="13"/>
  <c r="C107" i="18"/>
  <c r="T207" i="13"/>
  <c r="H113" i="19"/>
  <c r="K75" i="21"/>
  <c r="P68" i="16"/>
  <c r="N4" i="8"/>
  <c r="E45" i="10"/>
  <c r="Q60" i="16"/>
  <c r="S51" i="8"/>
  <c r="F71" i="17"/>
  <c r="I6"/>
  <c r="C34" i="10"/>
  <c r="M139" i="15"/>
  <c r="L39" i="14"/>
  <c r="Q11" i="8"/>
  <c r="G203" i="17"/>
  <c r="B29" i="13"/>
  <c r="V97" i="14"/>
  <c r="P186" i="18"/>
  <c r="B56" i="15"/>
  <c r="R66"/>
  <c r="P79" i="13"/>
  <c r="J75"/>
  <c r="D107" i="21"/>
  <c r="E81" i="12"/>
  <c r="Q108" i="19"/>
  <c r="D178" i="17"/>
  <c r="I122"/>
  <c r="O98" i="15"/>
  <c r="C124" i="14"/>
  <c r="E42" i="15"/>
  <c r="G196"/>
  <c r="J106" i="9"/>
  <c r="M43" i="20"/>
  <c r="N191" i="18"/>
  <c r="T142" i="16"/>
  <c r="F109" i="13"/>
  <c r="K38" i="12"/>
  <c r="A85" i="13"/>
  <c r="P192" i="17"/>
  <c r="M41" i="10"/>
  <c r="I187" i="8"/>
  <c r="E70"/>
  <c r="H65" i="13"/>
  <c r="J156" i="9"/>
  <c r="A30" i="8"/>
  <c r="D200" i="9"/>
  <c r="V50" i="14"/>
  <c r="G44" i="13"/>
  <c r="J182"/>
  <c r="L49" i="14"/>
  <c r="B50" i="15"/>
  <c r="R47" i="13"/>
  <c r="H154" i="8"/>
  <c r="O8" i="10"/>
  <c r="A20" i="16"/>
  <c r="Q69" i="18"/>
  <c r="D195" i="15"/>
  <c r="K24" i="19"/>
  <c r="C5" i="9"/>
  <c r="O165" i="12"/>
  <c r="L128" i="18"/>
  <c r="M133" i="8"/>
  <c r="M132" i="15"/>
  <c r="O99" i="16"/>
  <c r="N47" i="18"/>
  <c r="P98" i="19"/>
  <c r="H200" i="10"/>
  <c r="J4"/>
  <c r="H168"/>
  <c r="R91" i="15"/>
  <c r="S178"/>
  <c r="C125"/>
  <c r="H66" i="18"/>
  <c r="G45" i="12"/>
  <c r="D163" i="16"/>
  <c r="I87" i="12"/>
  <c r="K178" i="8"/>
  <c r="T134" i="13"/>
  <c r="T62" i="9"/>
  <c r="P182" i="8"/>
  <c r="B4" i="12"/>
  <c r="D147" i="9"/>
  <c r="T45" i="12"/>
  <c r="H169" i="10"/>
  <c r="L3" i="14"/>
  <c r="T67" i="17"/>
  <c r="B179" i="16"/>
  <c r="I150" i="12"/>
  <c r="D75" i="8"/>
  <c r="L64" i="13"/>
  <c r="G45" i="18"/>
  <c r="E123" i="9"/>
  <c r="W14" i="14"/>
  <c r="H206" i="9"/>
  <c r="A176" i="13"/>
  <c r="Q47"/>
  <c r="G193" i="8"/>
  <c r="H119" i="10"/>
  <c r="D105" i="12"/>
  <c r="S137" i="17"/>
  <c r="L93" i="8"/>
  <c r="P63" i="15"/>
  <c r="M202"/>
  <c r="C69" i="13"/>
  <c r="U12" i="14"/>
  <c r="Q15" i="8"/>
  <c r="I7" i="9"/>
  <c r="S49" i="18"/>
  <c r="C154" i="9"/>
  <c r="J169" i="8"/>
  <c r="D197" i="10"/>
  <c r="P88" i="15"/>
  <c r="O59" i="12"/>
  <c r="M74" i="10"/>
  <c r="K139" i="8"/>
  <c r="L4" i="13"/>
  <c r="H89"/>
  <c r="W142" i="14"/>
  <c r="I122" i="12"/>
  <c r="H29" i="16"/>
  <c r="C5" i="14"/>
  <c r="O36" i="12"/>
  <c r="J13" i="8"/>
  <c r="T16" i="14"/>
  <c r="C160" i="12"/>
  <c r="D145" i="13"/>
  <c r="T157" i="12"/>
  <c r="Q81" i="16"/>
  <c r="O105" i="14"/>
  <c r="Q150" i="13"/>
  <c r="P200"/>
  <c r="F70" i="16"/>
  <c r="T107" i="12"/>
  <c r="F41" i="17"/>
  <c r="M139" i="14"/>
  <c r="K175" i="13"/>
  <c r="S41" i="9"/>
  <c r="C207" i="18"/>
  <c r="E171" i="16"/>
  <c r="E181" i="8"/>
  <c r="L59" i="16"/>
  <c r="N131"/>
  <c r="E202" i="12"/>
  <c r="E4" i="19"/>
  <c r="K70" i="17"/>
  <c r="L120" i="16"/>
  <c r="I119" i="19"/>
  <c r="N57" i="12"/>
  <c r="K56" i="19"/>
  <c r="J14" i="14"/>
  <c r="P7" i="10"/>
  <c r="L80" i="18"/>
  <c r="N119" i="12"/>
  <c r="B187" i="17"/>
  <c r="E184" i="10"/>
  <c r="F75" i="16"/>
  <c r="S189" i="18"/>
  <c r="S7" i="12"/>
  <c r="E41" i="19"/>
  <c r="D57" i="13"/>
  <c r="E17" i="9"/>
  <c r="H42" i="10"/>
  <c r="K152" i="19"/>
  <c r="H117" i="20"/>
  <c r="J112" i="9"/>
  <c r="L137" i="16"/>
  <c r="A25" i="10"/>
  <c r="R95" i="8"/>
  <c r="G126" i="14"/>
  <c r="K81" i="12"/>
  <c r="A46" i="18"/>
  <c r="H186" i="19"/>
  <c r="P120" i="14"/>
  <c r="I187"/>
  <c r="N113" i="16"/>
  <c r="B193" i="20"/>
  <c r="C165" i="13"/>
  <c r="R33"/>
  <c r="F123" i="8"/>
  <c r="G43" i="16"/>
  <c r="Q80" i="17"/>
  <c r="I37" i="10"/>
  <c r="G70" i="12"/>
  <c r="H117" i="9"/>
  <c r="F47" i="16"/>
  <c r="R133" i="10"/>
  <c r="M141" i="12"/>
  <c r="A91"/>
  <c r="O17" i="15"/>
  <c r="D44" i="14"/>
  <c r="D52" i="10"/>
  <c r="N116"/>
  <c r="A97"/>
  <c r="R195" i="16"/>
  <c r="E81" i="15"/>
  <c r="F7" i="9"/>
  <c r="M44" i="13"/>
  <c r="Q198" i="8"/>
  <c r="L184"/>
  <c r="H87" i="12"/>
  <c r="C84"/>
  <c r="T104" i="19"/>
  <c r="S140" i="13"/>
  <c r="I135" i="10"/>
  <c r="G115" i="12"/>
  <c r="K60" i="8"/>
  <c r="O78" i="16"/>
  <c r="N116" i="13"/>
  <c r="I58" i="21"/>
  <c r="E141" i="16"/>
  <c r="I113" i="12"/>
  <c r="E75" i="8"/>
  <c r="C42" i="10"/>
  <c r="L116" i="20"/>
  <c r="R24" i="10"/>
  <c r="H166" i="12"/>
  <c r="G64" i="17"/>
  <c r="N157" i="19"/>
  <c r="N206" i="10"/>
  <c r="H71" i="12"/>
  <c r="C118" i="8"/>
  <c r="R93" i="18"/>
  <c r="G129" i="10"/>
  <c r="O128" i="8"/>
  <c r="S149" i="17"/>
  <c r="H117" i="12"/>
  <c r="G96"/>
  <c r="A89" i="19"/>
  <c r="O205" i="14"/>
  <c r="I144" i="12"/>
  <c r="B121" i="8"/>
  <c r="K209" i="10"/>
  <c r="B41" i="13"/>
  <c r="C55" i="12"/>
  <c r="I185" i="10"/>
  <c r="O184" i="8"/>
  <c r="G89" i="10"/>
  <c r="F81"/>
  <c r="G78" i="20"/>
  <c r="P153"/>
  <c r="S160" i="14"/>
  <c r="M204" i="8"/>
  <c r="B10" i="20"/>
  <c r="I76" i="9"/>
  <c r="E106" i="15"/>
  <c r="Q146" i="21"/>
  <c r="D160" i="15"/>
  <c r="M62"/>
  <c r="G110" i="18"/>
  <c r="N86" i="9"/>
  <c r="J124" i="8"/>
  <c r="H84" i="17"/>
  <c r="O128" i="10"/>
  <c r="M109" i="17"/>
  <c r="E178" i="13"/>
  <c r="P51" i="12"/>
  <c r="N75"/>
  <c r="A24" i="9"/>
  <c r="O21" i="14"/>
  <c r="U143"/>
  <c r="F111" i="8"/>
  <c r="I200"/>
  <c r="R61" i="10"/>
  <c r="O156" i="13"/>
  <c r="R185" i="10"/>
  <c r="P101" i="18"/>
  <c r="N118"/>
  <c r="Q81" i="10"/>
  <c r="T123" i="9"/>
  <c r="A159" i="8"/>
  <c r="L166" i="9"/>
  <c r="D26" i="18"/>
  <c r="G85" i="12"/>
  <c r="T2" i="8"/>
  <c r="F25" i="9"/>
  <c r="N21" i="18"/>
  <c r="T6" i="8"/>
  <c r="P11" i="9"/>
  <c r="E189" i="19"/>
  <c r="J105" i="9"/>
  <c r="B78" i="14"/>
  <c r="N89"/>
  <c r="J199" i="17"/>
  <c r="H161" i="14"/>
  <c r="N60" i="12"/>
  <c r="H147" i="13"/>
  <c r="O179" i="14"/>
  <c r="J138" i="15"/>
  <c r="H136"/>
  <c r="N72" i="18"/>
  <c r="G28" i="13"/>
  <c r="N189" i="9"/>
  <c r="P18" i="10"/>
  <c r="F131" i="8"/>
  <c r="D59" i="10"/>
  <c r="R145" i="18"/>
  <c r="Q134" i="8"/>
  <c r="L46" i="12"/>
  <c r="B188" i="10"/>
  <c r="L55" i="17"/>
  <c r="I185" i="8"/>
  <c r="I128" i="13"/>
  <c r="I157" i="9"/>
  <c r="O93" i="14"/>
  <c r="S117" i="10"/>
  <c r="F63" i="21"/>
  <c r="E31" i="10"/>
  <c r="A94" i="17"/>
  <c r="J51" i="10"/>
  <c r="W6" i="14"/>
  <c r="K36" i="9"/>
  <c r="S152" i="17"/>
  <c r="T128" i="13"/>
  <c r="K179" i="10"/>
  <c r="A52"/>
  <c r="N58" i="17"/>
  <c r="E139" i="8"/>
  <c r="C81" i="13"/>
  <c r="T56" i="10"/>
  <c r="P12" i="19"/>
  <c r="F54" i="16"/>
  <c r="C142" i="18"/>
  <c r="F184" i="13"/>
  <c r="H39" i="15"/>
  <c r="C149" i="20"/>
  <c r="F127" i="8"/>
  <c r="R46" i="9"/>
  <c r="O114" i="13"/>
  <c r="G54" i="14"/>
  <c r="A33" i="18"/>
  <c r="M41" i="12"/>
  <c r="G178" i="13"/>
  <c r="R164" i="14"/>
  <c r="Q95" i="10"/>
  <c r="R153" i="8"/>
  <c r="R195" i="12"/>
  <c r="S68" i="21"/>
  <c r="B98" i="14"/>
  <c r="K193" i="9"/>
  <c r="Q87" i="17"/>
  <c r="H20" i="19"/>
  <c r="Q195" i="9"/>
  <c r="G63" i="15"/>
  <c r="H136" i="10"/>
  <c r="P105"/>
  <c r="F12" i="17"/>
  <c r="D30" i="16"/>
  <c r="O49" i="14"/>
  <c r="B8" i="17"/>
  <c r="T89" i="14"/>
  <c r="D159" i="13"/>
  <c r="Q100" i="12"/>
  <c r="G116"/>
  <c r="A12"/>
  <c r="P11" i="15"/>
  <c r="P116" i="17"/>
  <c r="S125" i="12"/>
  <c r="E118" i="9"/>
  <c r="K42" i="8"/>
  <c r="N32" i="17"/>
  <c r="A126" i="8"/>
  <c r="N172"/>
  <c r="F123" i="9"/>
  <c r="I166" i="15"/>
  <c r="U115" i="14"/>
  <c r="K10" i="17"/>
  <c r="I114" i="8"/>
  <c r="M166" i="10"/>
  <c r="S86" i="15"/>
  <c r="O79" i="8"/>
  <c r="J67"/>
  <c r="S141"/>
  <c r="B114" i="18"/>
  <c r="P41" i="14"/>
  <c r="Q147" i="9"/>
  <c r="L42" i="12"/>
  <c r="B73" i="8"/>
  <c r="S160" i="16"/>
  <c r="S55"/>
  <c r="S173" i="13"/>
  <c r="C150" i="14"/>
  <c r="R6" i="13"/>
  <c r="O192" i="8"/>
  <c r="D83" i="16"/>
  <c r="G141" i="9"/>
  <c r="N167" i="8"/>
  <c r="A123" i="18"/>
  <c r="T6" i="19"/>
  <c r="D162" i="9"/>
  <c r="G40" i="17"/>
  <c r="O205" i="9"/>
  <c r="L46" i="13"/>
  <c r="P208" i="15"/>
  <c r="H102" i="16"/>
  <c r="M145"/>
  <c r="A180" i="9"/>
  <c r="N146" i="12"/>
  <c r="R174" i="17"/>
  <c r="O11" i="18"/>
  <c r="I110" i="20"/>
  <c r="R201" i="19"/>
  <c r="L163" i="12"/>
  <c r="G195" i="15"/>
  <c r="M66" i="8"/>
  <c r="F165" i="19"/>
  <c r="C26" i="13"/>
  <c r="J196" i="9"/>
  <c r="L94" i="21"/>
  <c r="A139" i="8"/>
  <c r="D76" i="12"/>
  <c r="O193" i="9"/>
  <c r="G206" i="15"/>
  <c r="B28" i="18"/>
  <c r="S32" i="9"/>
  <c r="E2" i="13"/>
  <c r="H92" i="10"/>
  <c r="J159" i="17"/>
  <c r="R78" i="9"/>
  <c r="M30" i="12"/>
  <c r="P52" i="19"/>
  <c r="D138" i="12"/>
  <c r="J166" i="10"/>
  <c r="F67" i="18"/>
  <c r="N117" i="10"/>
  <c r="N36" i="17"/>
  <c r="T82" i="16"/>
  <c r="N88" i="9"/>
  <c r="M3" i="17"/>
  <c r="S209" i="9"/>
  <c r="P205" i="14"/>
  <c r="O10"/>
  <c r="P128" i="19"/>
  <c r="W31" i="14"/>
  <c r="A115" i="16"/>
  <c r="E167" i="10"/>
  <c r="S179" i="8"/>
  <c r="R85" i="20"/>
  <c r="A55" i="16"/>
  <c r="J120" i="9"/>
  <c r="B131" i="8"/>
  <c r="H65" i="19"/>
  <c r="H70"/>
  <c r="D196"/>
  <c r="N100" i="12"/>
  <c r="E31" i="17"/>
  <c r="H81" i="8"/>
  <c r="R95" i="15"/>
  <c r="S34" i="21"/>
  <c r="R107" i="12"/>
  <c r="K45" i="19"/>
  <c r="O82"/>
  <c r="M38" i="13"/>
  <c r="K132"/>
  <c r="O153" i="14"/>
  <c r="W153"/>
  <c r="T87" i="18"/>
  <c r="S7" i="8"/>
  <c r="L160"/>
  <c r="D172"/>
  <c r="O156" i="17"/>
  <c r="R108" i="10"/>
  <c r="K107" i="17"/>
  <c r="E14" i="16"/>
  <c r="G47" i="14"/>
  <c r="C70" i="20"/>
  <c r="B185" i="10"/>
  <c r="S106" i="18"/>
  <c r="S70" i="8"/>
  <c r="M155" i="12"/>
  <c r="M140" i="10"/>
  <c r="K24" i="17"/>
  <c r="K208" i="10"/>
  <c r="P18" i="12"/>
  <c r="K145"/>
  <c r="L203" i="8"/>
  <c r="R31"/>
  <c r="L85" i="16"/>
  <c r="S196" i="8"/>
  <c r="N161" i="10"/>
  <c r="M102" i="9"/>
  <c r="I182"/>
  <c r="F56" i="13"/>
  <c r="S2" i="8"/>
  <c r="S90" i="13"/>
  <c r="R9" i="20"/>
  <c r="E94" i="15"/>
  <c r="I170" i="17"/>
  <c r="P143" i="15"/>
  <c r="I31" i="12"/>
  <c r="N86" i="16"/>
  <c r="Q78"/>
  <c r="V69" i="14"/>
  <c r="B179" i="8"/>
  <c r="P99" i="16"/>
  <c r="H184" i="18"/>
  <c r="S111" i="9"/>
  <c r="F208"/>
  <c r="O23"/>
  <c r="Q25" i="13"/>
  <c r="R36" i="15"/>
  <c r="P130" i="8"/>
  <c r="T82"/>
  <c r="S87" i="19"/>
  <c r="R27" i="9"/>
  <c r="B200" i="17"/>
  <c r="C72" i="10"/>
  <c r="E205"/>
  <c r="K49" i="16"/>
  <c r="K84" i="12"/>
  <c r="J54" i="9"/>
  <c r="A172" i="8"/>
  <c r="O121" i="9"/>
  <c r="K181" i="10"/>
  <c r="Q52" i="13"/>
  <c r="M8" i="12"/>
  <c r="C7" i="9"/>
  <c r="T102" i="14"/>
  <c r="C4" i="19"/>
  <c r="A43" i="13"/>
  <c r="T141"/>
  <c r="O132" i="12"/>
  <c r="M140" i="8"/>
  <c r="S26" i="10"/>
  <c r="F141" i="8"/>
  <c r="M118" i="9"/>
  <c r="N190" i="13"/>
  <c r="N135" i="12"/>
  <c r="O14" i="14"/>
  <c r="O98" i="21"/>
  <c r="P193" i="8"/>
  <c r="O51" i="13"/>
  <c r="A69" i="16"/>
  <c r="E38" i="18"/>
  <c r="K109" i="19"/>
  <c r="H141" i="21"/>
  <c r="R110" i="9"/>
  <c r="D107"/>
  <c r="T78" i="18"/>
  <c r="F111" i="12"/>
  <c r="O177" i="9"/>
  <c r="S127" i="15"/>
  <c r="P74" i="10"/>
  <c r="O77" i="13"/>
  <c r="R178" i="8"/>
  <c r="E57" i="9"/>
  <c r="G136" i="12"/>
  <c r="N64" i="9"/>
  <c r="Q199"/>
  <c r="Q9"/>
  <c r="A152" i="12"/>
  <c r="T133" i="15"/>
  <c r="O19" i="12"/>
  <c r="P20" i="13"/>
  <c r="G9" i="12"/>
  <c r="S83" i="13"/>
  <c r="C23" i="16"/>
  <c r="F43" i="18"/>
  <c r="R30" i="13"/>
  <c r="Q9" i="14"/>
  <c r="S148" i="13"/>
  <c r="M18"/>
  <c r="B12" i="14"/>
  <c r="O135" i="12"/>
  <c r="T58" i="10"/>
  <c r="B39" i="17"/>
  <c r="A53" i="21"/>
  <c r="F93" i="10"/>
  <c r="L31" i="17"/>
  <c r="Q126" i="14"/>
  <c r="I66" i="10"/>
  <c r="E152" i="12"/>
  <c r="D46" i="10"/>
  <c r="E110" i="12"/>
  <c r="D55" i="14"/>
  <c r="T204" i="20"/>
  <c r="E104" i="8"/>
  <c r="B38" i="10"/>
  <c r="D47" i="19"/>
  <c r="I174" i="16"/>
  <c r="Q46" i="14"/>
  <c r="G191"/>
  <c r="B105" i="12"/>
  <c r="A142" i="10"/>
  <c r="S193" i="8"/>
  <c r="C110" i="14"/>
  <c r="E10" i="17"/>
  <c r="C27" i="8"/>
  <c r="R179" i="14"/>
  <c r="F148" i="12"/>
  <c r="Q169" i="14"/>
  <c r="M145" i="17"/>
  <c r="T71" i="12"/>
  <c r="G63"/>
  <c r="G16" i="18"/>
  <c r="D44" i="20"/>
  <c r="J104" i="17"/>
  <c r="P177" i="8"/>
  <c r="L40" i="10"/>
  <c r="H152" i="12"/>
  <c r="K28" i="13"/>
  <c r="S20" i="19"/>
  <c r="O180" i="9"/>
  <c r="T202"/>
  <c r="D21" i="8"/>
  <c r="B174" i="10"/>
  <c r="R41"/>
  <c r="Q41" i="16"/>
  <c r="K38" i="8"/>
  <c r="G4"/>
  <c r="P177" i="18"/>
  <c r="O141" i="8"/>
  <c r="H146" i="10"/>
  <c r="M193"/>
  <c r="H53" i="20"/>
  <c r="C6" i="18"/>
  <c r="K140" i="16"/>
  <c r="G136" i="9"/>
  <c r="O66"/>
  <c r="S63" i="12"/>
  <c r="H177" i="15"/>
  <c r="E181" i="16"/>
  <c r="R29" i="10"/>
  <c r="S150" i="13"/>
  <c r="O8" i="19"/>
  <c r="C63" i="8"/>
  <c r="L3"/>
  <c r="C7" i="16"/>
  <c r="P184" i="10"/>
  <c r="I123" i="8"/>
  <c r="G126" i="12"/>
  <c r="J205"/>
  <c r="I129" i="15"/>
  <c r="M20" i="13"/>
  <c r="L146" i="21"/>
  <c r="J36" i="8"/>
  <c r="T178"/>
  <c r="F171"/>
  <c r="H17" i="18"/>
  <c r="E150"/>
  <c r="J87" i="12"/>
  <c r="O41" i="14"/>
  <c r="P151" i="13"/>
  <c r="F66" i="8"/>
  <c r="Q90" i="10"/>
  <c r="C94" i="17"/>
  <c r="K16" i="9"/>
  <c r="I61" i="15"/>
  <c r="Q7" i="21"/>
  <c r="P63" i="12"/>
  <c r="M9" i="14"/>
  <c r="Q177" i="13"/>
  <c r="R156"/>
  <c r="A133" i="15"/>
  <c r="J16" i="12"/>
  <c r="L26" i="13"/>
  <c r="T81" i="16"/>
  <c r="P99" i="19"/>
  <c r="A4" i="9"/>
  <c r="C14" i="12"/>
  <c r="P116" i="21"/>
  <c r="I4" i="16"/>
  <c r="S39" i="14"/>
  <c r="B54" i="17"/>
  <c r="T85" i="9"/>
  <c r="M42" i="15"/>
  <c r="S51" i="16"/>
  <c r="R7" i="10"/>
  <c r="R192" i="18"/>
  <c r="F106" i="16"/>
  <c r="E53" i="8"/>
  <c r="T166" i="15"/>
  <c r="P134"/>
  <c r="P82" i="12"/>
  <c r="A109" i="18"/>
  <c r="R111" i="9"/>
  <c r="Q79" i="13"/>
  <c r="M68" i="16"/>
  <c r="P52" i="9"/>
  <c r="H92" i="15"/>
  <c r="A185" i="12"/>
  <c r="O172"/>
  <c r="S139" i="17"/>
  <c r="I176" i="8"/>
  <c r="C137" i="15"/>
  <c r="K130" i="16"/>
  <c r="I13" i="8"/>
  <c r="H39" i="10"/>
  <c r="S116" i="15"/>
  <c r="H122" i="8"/>
  <c r="T64" i="12"/>
  <c r="G10" i="17"/>
  <c r="S34" i="13"/>
  <c r="M57" i="16"/>
  <c r="D15" i="9"/>
  <c r="K180" i="12"/>
  <c r="N95" i="18"/>
  <c r="C94" i="16"/>
  <c r="S69" i="17"/>
  <c r="N203" i="9"/>
  <c r="R201" i="12"/>
  <c r="M84" i="19"/>
  <c r="P105" i="13"/>
  <c r="H22" i="17"/>
  <c r="O145" i="15"/>
  <c r="O130" i="10"/>
  <c r="B190" i="19"/>
  <c r="W129" i="14"/>
  <c r="N87" i="16"/>
  <c r="H45" i="13"/>
  <c r="D103" i="12"/>
  <c r="G145" i="9"/>
  <c r="G53" i="18"/>
  <c r="R108" i="14"/>
  <c r="B7" i="8"/>
  <c r="S115" i="20"/>
  <c r="T145" i="19"/>
  <c r="D33" i="10"/>
  <c r="P29" i="18"/>
  <c r="O197" i="12"/>
  <c r="H8" i="16"/>
  <c r="G114" i="15"/>
  <c r="T53"/>
  <c r="L193" i="17"/>
  <c r="O138" i="12"/>
  <c r="A193" i="13"/>
  <c r="C8" i="9"/>
  <c r="F79" i="17"/>
  <c r="Q32" i="14"/>
  <c r="A205" i="10"/>
  <c r="P109" i="13"/>
  <c r="R75" i="9"/>
  <c r="P192" i="19"/>
  <c r="I147" i="8"/>
  <c r="J108" i="10"/>
  <c r="E190" i="12"/>
  <c r="R29" i="20"/>
  <c r="N191" i="10"/>
  <c r="D107" i="8"/>
  <c r="S166" i="18"/>
  <c r="M34" i="21"/>
  <c r="Q14"/>
  <c r="S103" i="14"/>
  <c r="I182" i="10"/>
  <c r="D194" i="19"/>
  <c r="K132" i="18"/>
  <c r="F157" i="12"/>
  <c r="Q116" i="8"/>
  <c r="L92" i="12"/>
  <c r="L141" i="13"/>
  <c r="B194" i="16"/>
  <c r="N126"/>
  <c r="O79" i="21"/>
  <c r="J163" i="10"/>
  <c r="O58" i="13"/>
  <c r="Q99" i="10"/>
  <c r="E170" i="17"/>
  <c r="C27" i="12"/>
  <c r="L88" i="14"/>
  <c r="P49" i="16"/>
  <c r="N124"/>
  <c r="L118" i="10"/>
  <c r="M159" i="12"/>
  <c r="G61" i="17"/>
  <c r="H133" i="15"/>
  <c r="C68" i="9"/>
  <c r="J179" i="19"/>
  <c r="M96" i="14"/>
  <c r="B185" i="15"/>
  <c r="A161" i="17"/>
  <c r="N183" i="15"/>
  <c r="H57" i="8"/>
  <c r="M30" i="9"/>
  <c r="H108" i="14"/>
  <c r="H145" i="10"/>
  <c r="L49"/>
  <c r="S188" i="8"/>
  <c r="B44" i="12"/>
  <c r="F189" i="18"/>
  <c r="K162" i="15"/>
  <c r="F154" i="9"/>
  <c r="C46" i="21"/>
  <c r="B10" i="15"/>
  <c r="C122" i="20"/>
  <c r="K47" i="16"/>
  <c r="A65" i="18"/>
  <c r="R17" i="15"/>
  <c r="J110" i="18"/>
  <c r="R123" i="8"/>
  <c r="Q98"/>
  <c r="L186" i="15"/>
  <c r="H140" i="12"/>
  <c r="F182"/>
  <c r="F194" i="19"/>
  <c r="G31" i="9"/>
  <c r="A92" i="19"/>
  <c r="U78" i="14"/>
  <c r="O36" i="16"/>
  <c r="N121"/>
  <c r="H99" i="14"/>
  <c r="G26"/>
  <c r="F125" i="21"/>
  <c r="A126" i="10"/>
  <c r="R180" i="8"/>
  <c r="G97" i="13"/>
  <c r="F10"/>
  <c r="A30"/>
  <c r="E131" i="15"/>
  <c r="D56" i="9"/>
  <c r="T21" i="8"/>
  <c r="T71" i="13"/>
  <c r="J3" i="9"/>
  <c r="A122" i="8"/>
  <c r="L194" i="15"/>
  <c r="C22" i="10"/>
  <c r="F89" i="9"/>
  <c r="D32" i="10"/>
  <c r="J155" i="14"/>
  <c r="O62" i="18"/>
  <c r="H77" i="10"/>
  <c r="A174" i="13"/>
  <c r="G150" i="8"/>
  <c r="A114" i="10"/>
  <c r="N33" i="16"/>
  <c r="O61" i="10"/>
  <c r="B94" i="12"/>
  <c r="O118" i="14"/>
  <c r="H202" i="8"/>
  <c r="R203" i="14"/>
  <c r="E16" i="15"/>
  <c r="K150" i="14"/>
  <c r="I113" i="10"/>
  <c r="Q16" i="9"/>
  <c r="Q43" i="19"/>
  <c r="L134" i="9"/>
  <c r="C193" i="13"/>
  <c r="F98" i="16"/>
  <c r="L32" i="14"/>
  <c r="O104" i="19"/>
  <c r="S140" i="14"/>
  <c r="A177" i="8"/>
  <c r="M5"/>
  <c r="G10" i="9"/>
  <c r="H144" i="12"/>
  <c r="T102" i="20"/>
  <c r="F156" i="15"/>
  <c r="A117" i="8"/>
  <c r="J32"/>
  <c r="I205" i="12"/>
  <c r="M137" i="14"/>
  <c r="D173" i="12"/>
  <c r="T101" i="19"/>
  <c r="A36" i="8"/>
  <c r="S153" i="14"/>
  <c r="G43"/>
  <c r="S34" i="8"/>
  <c r="G46" i="19"/>
  <c r="F120" i="13"/>
  <c r="D89" i="10"/>
  <c r="S73" i="9"/>
  <c r="B128" i="17"/>
  <c r="M145" i="19"/>
  <c r="H149" i="15"/>
  <c r="F118" i="21"/>
  <c r="P2" i="8"/>
  <c r="N96"/>
  <c r="N200" i="9"/>
  <c r="F58"/>
  <c r="B170" i="17"/>
  <c r="C157" i="9"/>
  <c r="C175" i="13"/>
  <c r="O197" i="10"/>
  <c r="L207"/>
  <c r="I139" i="8"/>
  <c r="A107"/>
  <c r="N105" i="13"/>
  <c r="L58" i="10"/>
  <c r="S5" i="12"/>
  <c r="I17" i="8"/>
  <c r="J195" i="15"/>
  <c r="K198" i="18"/>
  <c r="P4" i="13"/>
  <c r="O141" i="16"/>
  <c r="M86" i="18"/>
  <c r="B172" i="16"/>
  <c r="N56" i="12"/>
  <c r="I50" i="10"/>
  <c r="O4" i="13"/>
  <c r="C107" i="9"/>
  <c r="D193"/>
  <c r="K160" i="12"/>
  <c r="O34" i="8"/>
  <c r="A180" i="13"/>
  <c r="I87" i="16"/>
  <c r="T104" i="10"/>
  <c r="C27" i="9"/>
  <c r="N165" i="15"/>
  <c r="T165" i="12"/>
  <c r="H141"/>
  <c r="D133" i="9"/>
  <c r="D36" i="19"/>
  <c r="H106" i="17"/>
  <c r="J180" i="15"/>
  <c r="I34" i="17"/>
  <c r="B46" i="13"/>
  <c r="F206" i="10"/>
  <c r="K21" i="8"/>
  <c r="H79" i="17"/>
  <c r="H47" i="18"/>
  <c r="M102" i="17"/>
  <c r="S147" i="14"/>
  <c r="I183" i="12"/>
  <c r="E109" i="15"/>
  <c r="L190" i="14"/>
  <c r="I108" i="10"/>
  <c r="D177" i="17"/>
  <c r="F161" i="15"/>
  <c r="B96" i="16"/>
  <c r="D9" i="17"/>
  <c r="D2" i="9"/>
  <c r="L194" i="8"/>
  <c r="N119"/>
  <c r="B143" i="16"/>
  <c r="I203" i="10"/>
  <c r="L112" i="20"/>
  <c r="C165" i="9"/>
  <c r="K169" i="17"/>
  <c r="N162" i="12"/>
  <c r="L7"/>
  <c r="J100" i="13"/>
  <c r="I128" i="15"/>
  <c r="P196" i="19"/>
  <c r="S209" i="8"/>
  <c r="R131" i="14"/>
  <c r="J110" i="9"/>
  <c r="J73" i="8"/>
  <c r="M74" i="15"/>
  <c r="L186" i="16"/>
  <c r="J9" i="9"/>
  <c r="S83" i="20"/>
  <c r="D105" i="16"/>
  <c r="B12" i="10"/>
  <c r="T86" i="18"/>
  <c r="I52" i="12"/>
  <c r="O90" i="13"/>
  <c r="G97" i="16"/>
  <c r="I156" i="10"/>
  <c r="N198"/>
  <c r="T41" i="18"/>
  <c r="P22" i="17"/>
  <c r="U22" i="14"/>
  <c r="P76" i="8"/>
  <c r="G188" i="12"/>
  <c r="F134" i="8"/>
  <c r="P38" i="14"/>
  <c r="L165" i="17"/>
  <c r="Q137" i="9"/>
  <c r="N107" i="14"/>
  <c r="I41"/>
  <c r="P15" i="16"/>
  <c r="O14" i="13"/>
  <c r="A33" i="9"/>
  <c r="L50" i="16"/>
  <c r="M106" i="14"/>
  <c r="I104" i="8"/>
  <c r="D42" i="12"/>
  <c r="P47" i="14"/>
  <c r="N122" i="18"/>
  <c r="I89" i="8"/>
  <c r="I131"/>
  <c r="R25" i="17"/>
  <c r="F103" i="8"/>
  <c r="T120" i="15"/>
  <c r="H139" i="17"/>
  <c r="R40" i="14"/>
  <c r="F163" i="13"/>
  <c r="R128" i="18"/>
  <c r="H7" i="17"/>
  <c r="G167" i="16"/>
  <c r="J117" i="12"/>
  <c r="I138" i="13"/>
  <c r="H72" i="15"/>
  <c r="I102" i="8"/>
  <c r="G82" i="16"/>
  <c r="F113" i="12"/>
  <c r="F114" i="8"/>
  <c r="Q74" i="17"/>
  <c r="M142" i="8"/>
  <c r="I145"/>
  <c r="N40" i="10"/>
  <c r="Q31" i="8"/>
  <c r="J55" i="14"/>
  <c r="R176" i="15"/>
  <c r="D50" i="14"/>
  <c r="Q96" i="17"/>
  <c r="P91" i="15"/>
  <c r="I114"/>
  <c r="C183" i="8"/>
  <c r="N167" i="18"/>
  <c r="D164" i="15"/>
  <c r="C139" i="12"/>
  <c r="O141" i="14"/>
  <c r="M105" i="16"/>
  <c r="E55" i="13"/>
  <c r="C56" i="9"/>
  <c r="A29" i="17"/>
  <c r="J24" i="12"/>
  <c r="G127" i="17"/>
  <c r="R170" i="16"/>
  <c r="M196" i="13"/>
  <c r="H150" i="14"/>
  <c r="F202" i="10"/>
  <c r="C169" i="18"/>
  <c r="N151" i="8"/>
  <c r="A197"/>
  <c r="E154" i="19"/>
  <c r="Q67" i="8"/>
  <c r="F117" i="13"/>
  <c r="C209" i="14"/>
  <c r="R182" i="16"/>
  <c r="F108" i="12"/>
  <c r="D95" i="17"/>
  <c r="E58" i="10"/>
  <c r="E104"/>
  <c r="J30" i="12"/>
  <c r="I196" i="13"/>
  <c r="G94" i="12"/>
  <c r="H84" i="10"/>
  <c r="B29"/>
  <c r="I193" i="16"/>
  <c r="M175" i="17"/>
  <c r="V76" i="14"/>
  <c r="D3" i="8"/>
  <c r="K99" i="13"/>
  <c r="C95" i="12"/>
  <c r="O100" i="10"/>
  <c r="J79" i="15"/>
  <c r="O126" i="12"/>
  <c r="K77" i="14"/>
  <c r="Q82" i="8"/>
  <c r="S18" i="16"/>
  <c r="I71" i="10"/>
  <c r="P31" i="9"/>
  <c r="M49" i="20"/>
  <c r="B23" i="12"/>
  <c r="D146" i="19"/>
  <c r="F134" i="12"/>
  <c r="P147"/>
  <c r="O128" i="14"/>
  <c r="F158" i="15"/>
  <c r="P65" i="10"/>
  <c r="B41" i="16"/>
  <c r="K147"/>
  <c r="M116" i="8"/>
  <c r="E45" i="13"/>
  <c r="J131" i="16"/>
  <c r="M21"/>
  <c r="K154" i="12"/>
  <c r="M150"/>
  <c r="G64" i="8"/>
  <c r="E198" i="17"/>
  <c r="R53" i="14"/>
  <c r="S107" i="13"/>
  <c r="R46" i="8"/>
  <c r="R74" i="17"/>
  <c r="J16" i="9"/>
  <c r="O183" i="16"/>
  <c r="T203" i="12"/>
  <c r="S71" i="16"/>
  <c r="H149" i="10"/>
  <c r="H148" i="20"/>
  <c r="R41"/>
  <c r="E148" i="15"/>
  <c r="G203" i="12"/>
  <c r="O24" i="10"/>
  <c r="E64" i="16"/>
  <c r="P127" i="12"/>
  <c r="K69" i="8"/>
  <c r="T124"/>
  <c r="E63"/>
  <c r="P124" i="13"/>
  <c r="C197"/>
  <c r="G50" i="16"/>
  <c r="L4" i="8"/>
  <c r="C207" i="20"/>
  <c r="D59" i="13"/>
  <c r="B200" i="12"/>
  <c r="L138" i="17"/>
  <c r="Q66" i="14"/>
  <c r="O73" i="19"/>
  <c r="B33" i="9"/>
  <c r="B201" i="8"/>
  <c r="P25" i="10"/>
  <c r="C184"/>
  <c r="G95" i="18"/>
  <c r="R13" i="8"/>
  <c r="N142" i="14"/>
  <c r="K70"/>
  <c r="K168" i="12"/>
  <c r="R31" i="13"/>
  <c r="H55" i="14"/>
  <c r="R162" i="13"/>
  <c r="C200" i="17"/>
  <c r="E167" i="12"/>
  <c r="S108" i="14"/>
  <c r="I56"/>
  <c r="C43" i="16"/>
  <c r="P75" i="14"/>
  <c r="G162" i="8"/>
  <c r="H153" i="17"/>
  <c r="T69" i="14"/>
  <c r="O84" i="8"/>
  <c r="Q157" i="20"/>
  <c r="A8" i="13"/>
  <c r="S34" i="12"/>
  <c r="I21" i="14"/>
  <c r="M96" i="8"/>
  <c r="H152" i="10"/>
  <c r="A142" i="12"/>
  <c r="O15" i="9"/>
  <c r="H69" i="18"/>
  <c r="W26" i="14"/>
  <c r="G200" i="20"/>
  <c r="A24" i="8"/>
  <c r="L26" i="10"/>
  <c r="M189" i="21"/>
  <c r="L143" i="16"/>
  <c r="T165" i="18"/>
  <c r="H192" i="10"/>
  <c r="I178" i="8"/>
  <c r="H59" i="10"/>
  <c r="O94" i="12"/>
  <c r="Q100" i="16"/>
  <c r="K41" i="10"/>
  <c r="C10" i="13"/>
  <c r="P157" i="8"/>
  <c r="S61" i="10"/>
  <c r="W152" i="14"/>
  <c r="D97" i="18"/>
  <c r="T104" i="9"/>
  <c r="A48" i="15"/>
  <c r="I63" i="16"/>
  <c r="C208"/>
  <c r="Q28" i="15"/>
  <c r="I203" i="12"/>
  <c r="B71" i="8"/>
  <c r="T159" i="10"/>
  <c r="U69" i="14"/>
  <c r="J161" i="10"/>
  <c r="A123" i="9"/>
  <c r="P145" i="12"/>
  <c r="O55" i="18"/>
  <c r="R86" i="17"/>
  <c r="K15" i="12"/>
  <c r="Q157" i="16"/>
  <c r="Q130" i="18"/>
  <c r="B204" i="17"/>
  <c r="P41" i="8"/>
  <c r="T171" i="13"/>
  <c r="R17" i="20"/>
  <c r="T195" i="13"/>
  <c r="A128" i="17"/>
  <c r="E19" i="10"/>
  <c r="B84" i="12"/>
  <c r="O153" i="9"/>
  <c r="O163" i="13"/>
  <c r="S82" i="15"/>
  <c r="U61" i="14"/>
  <c r="J164" i="13"/>
  <c r="C134" i="8"/>
  <c r="S91" i="10"/>
  <c r="J37" i="8"/>
  <c r="P65" i="9"/>
  <c r="F113" i="13"/>
  <c r="N97" i="10"/>
  <c r="K142" i="17"/>
  <c r="B119" i="19"/>
  <c r="E173" i="10"/>
  <c r="I106" i="17"/>
  <c r="L209" i="8"/>
  <c r="J114" i="9"/>
  <c r="C7" i="18"/>
  <c r="K163" i="13"/>
  <c r="A165" i="17"/>
  <c r="S46" i="13"/>
  <c r="M184" i="17"/>
  <c r="C86" i="12"/>
  <c r="B209" i="10"/>
  <c r="D170" i="12"/>
  <c r="O165" i="13"/>
  <c r="T98" i="16"/>
  <c r="V207" i="14"/>
  <c r="M102" i="18"/>
  <c r="D187" i="14"/>
  <c r="F70" i="17"/>
  <c r="M84" i="13"/>
  <c r="H83" i="15"/>
  <c r="G100" i="10"/>
  <c r="T70" i="8"/>
  <c r="I133" i="14"/>
  <c r="E159" i="8"/>
  <c r="A113" i="18"/>
  <c r="B162" i="8"/>
  <c r="O78" i="15"/>
  <c r="O93" i="8"/>
  <c r="D162"/>
  <c r="H113"/>
  <c r="B112" i="9"/>
  <c r="D121" i="13"/>
  <c r="B140" i="12"/>
  <c r="K75" i="9"/>
  <c r="Q57" i="10"/>
  <c r="J138" i="8"/>
  <c r="B79" i="14"/>
  <c r="L50" i="17"/>
  <c r="H129" i="9"/>
  <c r="D112" i="15"/>
  <c r="C148" i="19"/>
  <c r="D78" i="15"/>
  <c r="S70" i="14"/>
  <c r="E133" i="19"/>
  <c r="B180" i="9"/>
  <c r="S156" i="8"/>
  <c r="T31" i="19"/>
  <c r="K207" i="9"/>
  <c r="H121" i="15"/>
  <c r="J2" i="14"/>
  <c r="E82" i="13"/>
  <c r="B12"/>
  <c r="K156"/>
  <c r="P181" i="14"/>
  <c r="E187" i="12"/>
  <c r="J132" i="20"/>
  <c r="N75" i="9"/>
  <c r="H190" i="19"/>
  <c r="A179" i="17"/>
  <c r="M181" i="10"/>
  <c r="I40"/>
  <c r="O168" i="13"/>
  <c r="B84" i="19"/>
  <c r="B95" i="20"/>
  <c r="N10"/>
  <c r="L68" i="8"/>
  <c r="I115" i="9"/>
  <c r="E112" i="13"/>
  <c r="C56"/>
  <c r="O50" i="17"/>
  <c r="C49" i="14"/>
  <c r="L46" i="19"/>
  <c r="L58" i="13"/>
  <c r="R137"/>
  <c r="I80" i="10"/>
  <c r="P114" i="19"/>
  <c r="O4" i="15"/>
  <c r="K141" i="12"/>
  <c r="C202" i="19"/>
  <c r="F63" i="13"/>
  <c r="D174" i="16"/>
  <c r="A107" i="18"/>
  <c r="E113" i="17"/>
  <c r="C119"/>
  <c r="M147" i="18"/>
  <c r="M133" i="14"/>
  <c r="O160" i="9"/>
  <c r="J195"/>
  <c r="C188" i="18"/>
  <c r="P154" i="8"/>
  <c r="E51"/>
  <c r="O181" i="13"/>
  <c r="H207" i="9"/>
  <c r="F174" i="13"/>
  <c r="B67" i="10"/>
  <c r="A76" i="15"/>
  <c r="P49" i="13"/>
  <c r="J154" i="10"/>
  <c r="H150" i="8"/>
  <c r="H113" i="15"/>
  <c r="J136" i="18"/>
  <c r="M108" i="16"/>
  <c r="B139"/>
  <c r="Q69" i="17"/>
  <c r="T92"/>
  <c r="D36" i="9"/>
  <c r="M20" i="10"/>
  <c r="F35" i="13"/>
  <c r="T167" i="18"/>
  <c r="S13" i="16"/>
  <c r="J172" i="17"/>
  <c r="Q92" i="10"/>
  <c r="D93" i="15"/>
  <c r="C56" i="8"/>
  <c r="O96" i="9"/>
  <c r="J46"/>
  <c r="K14" i="13"/>
  <c r="D209" i="12"/>
  <c r="F10" i="8"/>
  <c r="V136" i="14"/>
  <c r="S32" i="19"/>
  <c r="N121" i="9"/>
  <c r="C117" i="8"/>
  <c r="Q204"/>
  <c r="E49" i="13"/>
  <c r="Q157" i="12"/>
  <c r="I116" i="16"/>
  <c r="F90" i="9"/>
  <c r="O83" i="15"/>
  <c r="Q178" i="19"/>
  <c r="S12" i="17"/>
  <c r="P110" i="12"/>
  <c r="N32" i="13"/>
  <c r="P41"/>
  <c r="H174" i="14"/>
  <c r="E70" i="9"/>
  <c r="I31"/>
  <c r="P37" i="19"/>
  <c r="K110" i="8"/>
  <c r="Q128" i="12"/>
  <c r="S14" i="13"/>
  <c r="H69" i="21"/>
  <c r="F64" i="9"/>
  <c r="O88" i="12"/>
  <c r="A86" i="13"/>
  <c r="T204" i="16"/>
  <c r="F102"/>
  <c r="H114" i="8"/>
  <c r="B202" i="17"/>
  <c r="V156" i="14"/>
  <c r="G126" i="22"/>
  <c r="D60" i="17"/>
  <c r="C167" i="18"/>
  <c r="D176" i="10"/>
  <c r="M133" i="12"/>
  <c r="I75" i="13"/>
  <c r="S47" i="19"/>
  <c r="B19" i="18"/>
  <c r="D204" i="13"/>
  <c r="S148" i="9"/>
  <c r="O97" i="12"/>
  <c r="J47" i="19"/>
  <c r="N13" i="8"/>
  <c r="G201"/>
  <c r="F145" i="10"/>
  <c r="B40"/>
  <c r="I148" i="13"/>
  <c r="R151" i="10"/>
  <c r="L69" i="14"/>
  <c r="I177" i="18"/>
  <c r="L57" i="13"/>
  <c r="S32" i="10"/>
  <c r="T115"/>
  <c r="N140" i="18"/>
  <c r="O140" i="10"/>
  <c r="C205" i="16"/>
  <c r="D39" i="14"/>
  <c r="E158" i="8"/>
  <c r="A37" i="12"/>
  <c r="D123" i="20"/>
  <c r="C38" i="15"/>
  <c r="P42" i="17"/>
  <c r="G172"/>
  <c r="O197" i="14"/>
  <c r="D148"/>
  <c r="G186" i="8"/>
  <c r="A81" i="13"/>
  <c r="L102" i="8"/>
  <c r="S71" i="12"/>
  <c r="T145"/>
  <c r="T37" i="14"/>
  <c r="M113" i="15"/>
  <c r="T133" i="14"/>
  <c r="Q79" i="21"/>
  <c r="D42" i="8"/>
  <c r="H162" i="9"/>
  <c r="N123" i="13"/>
  <c r="Q76" i="14"/>
  <c r="E35" i="9"/>
  <c r="Q3" i="10"/>
  <c r="L20" i="8"/>
  <c r="A68" i="17"/>
  <c r="I32" i="18"/>
  <c r="P18" i="16"/>
  <c r="P148" i="19"/>
  <c r="J31" i="9"/>
  <c r="C11" i="12"/>
  <c r="T51" i="15"/>
  <c r="K158" i="9"/>
  <c r="M138" i="13"/>
  <c r="N182" i="9"/>
  <c r="A76" i="12"/>
  <c r="R125" i="10"/>
  <c r="E88" i="13"/>
  <c r="L21" i="8"/>
  <c r="T147" i="15"/>
  <c r="E10"/>
  <c r="S199" i="17"/>
  <c r="I22" i="12"/>
  <c r="G25" i="13"/>
  <c r="P203" i="10"/>
  <c r="B71" i="12"/>
  <c r="Q177" i="19"/>
  <c r="N152" i="20"/>
  <c r="K15" i="8"/>
  <c r="L111" i="9"/>
  <c r="F205"/>
  <c r="J48" i="8"/>
  <c r="J38" i="12"/>
  <c r="R48" i="16"/>
  <c r="P51" i="14"/>
  <c r="N76" i="12"/>
  <c r="L148" i="10"/>
  <c r="Q198" i="20"/>
  <c r="J49" i="21"/>
  <c r="H57" i="12"/>
  <c r="M24" i="10"/>
  <c r="J133" i="15"/>
  <c r="M206" i="17"/>
  <c r="S158"/>
  <c r="O167" i="14"/>
  <c r="S172" i="18"/>
  <c r="D86" i="17"/>
  <c r="J111" i="10"/>
  <c r="Q77" i="14"/>
  <c r="E32" i="9"/>
  <c r="T95" i="16"/>
  <c r="J118" i="17"/>
  <c r="M100"/>
  <c r="S65" i="13"/>
  <c r="E68" i="20"/>
  <c r="J102" i="18"/>
  <c r="E159" i="13"/>
  <c r="T184" i="12"/>
  <c r="A81" i="19"/>
  <c r="S94" i="8"/>
  <c r="L72" i="12"/>
  <c r="O170" i="10"/>
  <c r="E198" i="13"/>
  <c r="Q38"/>
  <c r="T61" i="16"/>
  <c r="B45" i="18"/>
  <c r="O88" i="13"/>
  <c r="N195" i="12"/>
  <c r="K198" i="16"/>
  <c r="E30" i="9"/>
  <c r="R160" i="14"/>
  <c r="N89" i="16"/>
  <c r="A82" i="13"/>
  <c r="L91"/>
  <c r="E188" i="8"/>
  <c r="N31" i="14"/>
  <c r="A19" i="12"/>
  <c r="S43"/>
  <c r="T179" i="15"/>
  <c r="H82" i="18"/>
  <c r="O110"/>
  <c r="G124" i="19"/>
  <c r="I88" i="20"/>
  <c r="R100" i="13"/>
  <c r="N172" i="15"/>
  <c r="J201" i="12"/>
  <c r="G182" i="18"/>
  <c r="M186" i="16"/>
  <c r="D17" i="15"/>
  <c r="N117" i="8"/>
  <c r="O146" i="18"/>
  <c r="C88" i="20"/>
  <c r="P176" i="10"/>
  <c r="Q133" i="20"/>
  <c r="B181" i="13"/>
  <c r="H117" i="16"/>
  <c r="R109" i="8"/>
  <c r="O162" i="14"/>
  <c r="S192" i="13"/>
  <c r="E16" i="17"/>
  <c r="Q107" i="13"/>
  <c r="E103" i="15"/>
  <c r="M22" i="13"/>
  <c r="G199" i="17"/>
  <c r="F39" i="19"/>
  <c r="I169" i="13"/>
  <c r="P53" i="8"/>
  <c r="K26" i="18"/>
  <c r="D57" i="16"/>
  <c r="O186" i="13"/>
  <c r="P156" i="8"/>
  <c r="F207"/>
  <c r="P61" i="12"/>
  <c r="Q17" i="15"/>
  <c r="E38" i="9"/>
  <c r="D182" i="17"/>
  <c r="T94" i="14"/>
  <c r="D73" i="16"/>
  <c r="I77" i="14"/>
  <c r="A118" i="15"/>
  <c r="B163" i="8"/>
  <c r="F110" i="12"/>
  <c r="M38" i="14"/>
  <c r="L41" i="9"/>
  <c r="R85" i="8"/>
  <c r="S32" i="12"/>
  <c r="M5" i="9"/>
  <c r="E98" i="15"/>
  <c r="K102" i="10"/>
  <c r="P157" i="13"/>
  <c r="T147" i="8"/>
  <c r="J23"/>
  <c r="D89"/>
  <c r="F54" i="12"/>
  <c r="H72" i="9"/>
  <c r="H191" i="17"/>
  <c r="R98" i="18"/>
  <c r="P118" i="15"/>
  <c r="Q142" i="8"/>
  <c r="E85" i="9"/>
  <c r="N98" i="17"/>
  <c r="M165" i="14"/>
  <c r="P49"/>
  <c r="Q167"/>
  <c r="R9" i="15"/>
  <c r="G178" i="12"/>
  <c r="M95" i="10"/>
  <c r="H15" i="13"/>
  <c r="J36" i="10"/>
  <c r="R121" i="13"/>
  <c r="M55" i="9"/>
  <c r="B50" i="10"/>
  <c r="I160" i="9"/>
  <c r="W171" i="14"/>
  <c r="L108" i="16"/>
  <c r="M107" i="13"/>
  <c r="G73"/>
  <c r="Q75" i="10"/>
  <c r="E151" i="8"/>
  <c r="O90"/>
  <c r="D19" i="15"/>
  <c r="E9" i="16"/>
  <c r="N180" i="13"/>
  <c r="H59" i="19"/>
  <c r="D156" i="10"/>
  <c r="Q172" i="9"/>
  <c r="J32" i="19"/>
  <c r="M78" i="17"/>
  <c r="O89" i="16"/>
  <c r="O105" i="10"/>
  <c r="I144"/>
  <c r="K157" i="15"/>
  <c r="C8" i="8"/>
  <c r="E97" i="9"/>
  <c r="J28" i="16"/>
  <c r="O89" i="17"/>
  <c r="C171" i="14"/>
  <c r="O180" i="16"/>
  <c r="P130" i="21"/>
  <c r="B76" i="13"/>
  <c r="R175" i="9"/>
  <c r="A2" i="16"/>
  <c r="T156" i="13"/>
  <c r="S204" i="10"/>
  <c r="F202" i="12"/>
  <c r="M113" i="14"/>
  <c r="A37" i="15"/>
  <c r="A61" i="10"/>
  <c r="T178" i="19"/>
  <c r="C84" i="15"/>
  <c r="K46" i="19"/>
  <c r="C81" i="14"/>
  <c r="G15" i="13"/>
  <c r="K55" i="16"/>
  <c r="D155" i="10"/>
  <c r="K71" i="8"/>
  <c r="Q35" i="16"/>
  <c r="A130" i="21"/>
  <c r="G142" i="10"/>
  <c r="L68" i="14"/>
  <c r="M195" i="8"/>
  <c r="F78" i="20"/>
  <c r="B191" i="12"/>
  <c r="D208" i="8"/>
  <c r="S72" i="13"/>
  <c r="I131" i="10"/>
  <c r="O158" i="12"/>
  <c r="D180" i="17"/>
  <c r="L145" i="15"/>
  <c r="O83" i="8"/>
  <c r="P75" i="21"/>
  <c r="N172" i="20"/>
  <c r="T11"/>
  <c r="C9" i="18"/>
  <c r="N39" i="12"/>
  <c r="S48" i="15"/>
  <c r="O123" i="8"/>
  <c r="I193"/>
  <c r="C86" i="19"/>
  <c r="R86" i="14"/>
  <c r="L29" i="19"/>
  <c r="C89" i="14"/>
  <c r="O158" i="8"/>
  <c r="A152" i="13"/>
  <c r="D178"/>
  <c r="J98" i="17"/>
  <c r="J89" i="18"/>
  <c r="P33" i="12"/>
  <c r="N12" i="20"/>
  <c r="A14" i="10"/>
  <c r="L13"/>
  <c r="N190" i="14"/>
  <c r="Q171" i="13"/>
  <c r="O188" i="20"/>
  <c r="P46" i="15"/>
  <c r="O28" i="10"/>
  <c r="R194" i="15"/>
  <c r="F115" i="10"/>
  <c r="P199" i="12"/>
  <c r="P86" i="14"/>
  <c r="L91" i="19"/>
  <c r="J38" i="20"/>
  <c r="L97" i="10"/>
  <c r="M68" i="12"/>
  <c r="K89" i="13"/>
  <c r="W140" i="14"/>
  <c r="B100" i="13"/>
  <c r="G18" i="17"/>
  <c r="D109" i="8"/>
  <c r="H59" i="12"/>
  <c r="K201" i="13"/>
  <c r="F204" i="16"/>
  <c r="I106" i="14"/>
  <c r="E204" i="9"/>
  <c r="F179" i="13"/>
  <c r="O75" i="8"/>
  <c r="S3" i="16"/>
  <c r="P7" i="18"/>
  <c r="I93" i="16"/>
  <c r="I34" i="13"/>
  <c r="L54" i="9"/>
  <c r="G140" i="13"/>
  <c r="N162" i="15"/>
  <c r="R49" i="14"/>
  <c r="M107" i="9"/>
  <c r="R81" i="19"/>
  <c r="L161" i="16"/>
  <c r="O50" i="10"/>
  <c r="E10" i="20"/>
  <c r="R67" i="13"/>
  <c r="B108" i="17"/>
  <c r="C65" i="14"/>
  <c r="O124" i="16"/>
  <c r="G202" i="13"/>
  <c r="S4" i="12"/>
  <c r="F206" i="15"/>
  <c r="T108" i="18"/>
  <c r="H21" i="12"/>
  <c r="H149" i="18"/>
  <c r="G43" i="12"/>
  <c r="L49" i="15"/>
  <c r="C149" i="13"/>
  <c r="P109" i="18"/>
  <c r="K63" i="19"/>
  <c r="I60" i="9"/>
  <c r="L140" i="10"/>
  <c r="I98" i="12"/>
  <c r="A6" i="13"/>
  <c r="I38"/>
  <c r="J85" i="16"/>
  <c r="F63" i="20"/>
  <c r="M130" i="17"/>
  <c r="D157" i="9"/>
  <c r="I115" i="19"/>
  <c r="E66" i="20"/>
  <c r="E79" i="17"/>
  <c r="E23" i="9"/>
  <c r="H116"/>
  <c r="R190" i="16"/>
  <c r="O153" i="18"/>
  <c r="M59" i="13"/>
  <c r="L81"/>
  <c r="S61" i="8"/>
  <c r="I98" i="20"/>
  <c r="J67" i="9"/>
  <c r="A191" i="12"/>
  <c r="A56" i="9"/>
  <c r="B163" i="13"/>
  <c r="I92" i="18"/>
  <c r="M24" i="13"/>
  <c r="M121" i="12"/>
  <c r="T10" i="19"/>
  <c r="K74" i="9"/>
  <c r="L97" i="12"/>
  <c r="P170" i="10"/>
  <c r="V87" i="14"/>
  <c r="L102" i="10"/>
  <c r="L36" i="15"/>
  <c r="A208" i="19"/>
  <c r="O195" i="9"/>
  <c r="I103" i="12"/>
  <c r="I81" i="15"/>
  <c r="Q115" i="19"/>
  <c r="T33" i="12"/>
  <c r="P75" i="13"/>
  <c r="Q129" i="15"/>
  <c r="G24" i="17"/>
  <c r="I188" i="8"/>
  <c r="P147" i="17"/>
  <c r="R54" i="10"/>
  <c r="J52" i="14"/>
  <c r="T25" i="17"/>
  <c r="G107" i="12"/>
  <c r="E113"/>
  <c r="N95" i="13"/>
  <c r="R132" i="8"/>
  <c r="M41" i="14"/>
  <c r="B76" i="20"/>
  <c r="Q202" i="14"/>
  <c r="D43" i="15"/>
  <c r="Q142" i="16"/>
  <c r="P124"/>
  <c r="Q141" i="19"/>
  <c r="R114" i="12"/>
  <c r="E22" i="18"/>
  <c r="C93" i="9"/>
  <c r="P154" i="12"/>
  <c r="M167" i="14"/>
  <c r="L49" i="8"/>
  <c r="T170" i="12"/>
  <c r="M2" i="8"/>
  <c r="L159" i="9"/>
  <c r="C101"/>
  <c r="A40" i="15"/>
  <c r="Q97" i="8"/>
  <c r="F2" i="9"/>
  <c r="C103"/>
  <c r="B156" i="14"/>
  <c r="R97" i="16"/>
  <c r="I53" i="9"/>
  <c r="D46" i="8"/>
  <c r="C56" i="14"/>
  <c r="H80" i="18"/>
  <c r="H141" i="10"/>
  <c r="G39" i="9"/>
  <c r="C159" i="12"/>
  <c r="F90" i="17"/>
  <c r="D67" i="21"/>
  <c r="H15" i="18"/>
  <c r="O86" i="17"/>
  <c r="I170" i="13"/>
  <c r="Q5" i="17"/>
  <c r="P186"/>
  <c r="M7" i="16"/>
  <c r="G159"/>
  <c r="N69" i="18"/>
  <c r="N105" i="14"/>
  <c r="U30"/>
  <c r="J95" i="10"/>
  <c r="O43" i="17"/>
  <c r="N171" i="8"/>
  <c r="J22" i="13"/>
  <c r="I133" i="12"/>
  <c r="H45" i="8"/>
  <c r="T25"/>
  <c r="G53" i="21"/>
  <c r="T163" i="10"/>
  <c r="N93" i="19"/>
  <c r="N62" i="12"/>
  <c r="G208" i="14"/>
  <c r="J65" i="15"/>
  <c r="P208" i="13"/>
  <c r="P26" i="17"/>
  <c r="K96" i="10"/>
  <c r="L69"/>
  <c r="W180" i="14"/>
  <c r="G43" i="10"/>
  <c r="D136" i="16"/>
  <c r="Q136" i="8"/>
  <c r="D80" i="17"/>
  <c r="F172" i="8"/>
  <c r="M112"/>
  <c r="P118" i="16"/>
  <c r="H75" i="12"/>
  <c r="K209" i="9"/>
  <c r="P23" i="16"/>
  <c r="A169" i="9"/>
  <c r="B177" i="14"/>
  <c r="H202" i="16"/>
  <c r="K148" i="9"/>
  <c r="R42" i="16"/>
  <c r="H25" i="9"/>
  <c r="K18" i="8"/>
  <c r="T51" i="10"/>
  <c r="H206" i="12"/>
  <c r="C50" i="20"/>
  <c r="F75" i="10"/>
  <c r="R66"/>
  <c r="T173" i="16"/>
  <c r="F101"/>
  <c r="S51" i="9"/>
  <c r="C207" i="15"/>
  <c r="K127" i="16"/>
  <c r="J67" i="12"/>
  <c r="R191" i="18"/>
  <c r="B127" i="14"/>
  <c r="F35" i="9"/>
  <c r="P132" i="18"/>
  <c r="B126" i="9"/>
  <c r="D80" i="12"/>
  <c r="I70" i="14"/>
  <c r="M203" i="20"/>
  <c r="H87" i="10"/>
  <c r="S168"/>
  <c r="B173"/>
  <c r="H2" i="8"/>
  <c r="K15" i="13"/>
  <c r="I67" i="12"/>
  <c r="I18"/>
  <c r="D2" i="14"/>
  <c r="K2" i="8"/>
  <c r="F103" i="9"/>
  <c r="C155" i="10"/>
  <c r="I57" i="16"/>
  <c r="C202" i="12"/>
  <c r="M118" i="15"/>
  <c r="B109" i="18"/>
  <c r="R82" i="14"/>
  <c r="A80" i="22"/>
  <c r="A159" i="16"/>
  <c r="B165" i="18"/>
  <c r="P10" i="10"/>
  <c r="T78"/>
  <c r="L106" i="12"/>
  <c r="F71" i="8"/>
  <c r="K150" i="20"/>
  <c r="D57" i="15"/>
  <c r="E118" i="8"/>
  <c r="L32" i="20"/>
  <c r="S131" i="12"/>
  <c r="I77" i="8"/>
  <c r="N129" i="20"/>
  <c r="S6" i="15"/>
  <c r="A156" i="10"/>
  <c r="R80" i="18"/>
  <c r="O68" i="8"/>
  <c r="B86"/>
  <c r="I91" i="15"/>
  <c r="Q89" i="20"/>
  <c r="B199" i="16"/>
  <c r="P85" i="10"/>
  <c r="G186" i="17"/>
  <c r="I28" i="16"/>
  <c r="P141" i="9"/>
  <c r="Q106" i="16"/>
  <c r="P14" i="13"/>
  <c r="I15" i="14"/>
  <c r="A38" i="17"/>
  <c r="J35" i="13"/>
  <c r="K95" i="9"/>
  <c r="P64" i="17"/>
  <c r="P13" i="13"/>
  <c r="Q209" i="12"/>
  <c r="M85" i="16"/>
  <c r="A101" i="12"/>
  <c r="M55" i="8"/>
  <c r="Q118" i="18"/>
  <c r="D8" i="13"/>
  <c r="E160" i="12"/>
  <c r="R34" i="19"/>
  <c r="N2" i="14"/>
  <c r="G47" i="17"/>
  <c r="D187" i="9"/>
  <c r="D130" i="17"/>
  <c r="K3" i="19"/>
  <c r="G138" i="15"/>
  <c r="R143" i="10"/>
  <c r="N156" i="9"/>
  <c r="E141" i="20"/>
  <c r="M136" i="9"/>
  <c r="E156" i="17"/>
  <c r="B68" i="13"/>
  <c r="C109" i="8"/>
  <c r="I140"/>
  <c r="E114" i="18"/>
  <c r="T175"/>
  <c r="H27" i="12"/>
  <c r="J128" i="17"/>
  <c r="L143" i="20"/>
  <c r="B173" i="16"/>
  <c r="E80" i="8"/>
  <c r="G63" i="10"/>
  <c r="J46" i="20"/>
  <c r="F203" i="18"/>
  <c r="J115" i="9"/>
  <c r="U190" i="14"/>
  <c r="S159" i="9"/>
  <c r="J153" i="13"/>
  <c r="D208" i="15"/>
  <c r="D45" i="12"/>
  <c r="K87" i="13"/>
  <c r="J178" i="12"/>
  <c r="C175" i="8"/>
  <c r="S204" i="18"/>
  <c r="M43" i="13"/>
  <c r="G82" i="9"/>
  <c r="F173" i="12"/>
  <c r="T178" i="16"/>
  <c r="M201"/>
  <c r="M122" i="18"/>
  <c r="N82" i="8"/>
  <c r="O206" i="15"/>
  <c r="H44" i="21"/>
  <c r="E185" i="12"/>
  <c r="Q208" i="14"/>
  <c r="D191" i="10"/>
  <c r="G188" i="8"/>
  <c r="J34" i="14"/>
  <c r="L66" i="18"/>
  <c r="B58" i="12"/>
  <c r="O76" i="8"/>
  <c r="N193" i="10"/>
  <c r="E50" i="8"/>
  <c r="I116" i="15"/>
  <c r="S151"/>
  <c r="E3" i="8"/>
  <c r="J163"/>
  <c r="O48" i="9"/>
  <c r="P23" i="19"/>
  <c r="O137" i="8"/>
  <c r="D85" i="20"/>
  <c r="L151" i="8"/>
  <c r="C148" i="12"/>
  <c r="E80"/>
  <c r="L35" i="10"/>
  <c r="T111" i="16"/>
  <c r="Q38" i="9"/>
  <c r="I195" i="13"/>
  <c r="C145" i="12"/>
  <c r="J134" i="17"/>
  <c r="N114" i="9"/>
  <c r="P28" i="16"/>
  <c r="M18" i="8"/>
  <c r="M79" i="13"/>
  <c r="I58" i="14"/>
  <c r="K72" i="13"/>
  <c r="E150" i="15"/>
  <c r="T206" i="13"/>
  <c r="L50" i="12"/>
  <c r="J52" i="21"/>
  <c r="B109" i="13"/>
  <c r="S46" i="18"/>
  <c r="N53" i="17"/>
  <c r="P66" i="18"/>
  <c r="D186" i="12"/>
  <c r="M99" i="16"/>
  <c r="R109"/>
  <c r="L170" i="15"/>
  <c r="P86" i="8"/>
  <c r="T121" i="10"/>
  <c r="E102"/>
  <c r="P112" i="15"/>
  <c r="C132" i="13"/>
  <c r="B116" i="10"/>
  <c r="B90" i="14"/>
  <c r="A28" i="18"/>
  <c r="D147"/>
  <c r="E132" i="19"/>
  <c r="M11" i="17"/>
  <c r="O51" i="14"/>
  <c r="D172" i="9"/>
  <c r="E188"/>
  <c r="W159" i="14"/>
  <c r="P139" i="17"/>
  <c r="N137" i="9"/>
  <c r="N107" i="18"/>
  <c r="J206" i="14"/>
  <c r="C16" i="9"/>
  <c r="M72" i="10"/>
  <c r="F30" i="13"/>
  <c r="S31" i="12"/>
  <c r="R146" i="18"/>
  <c r="Q53" i="8"/>
  <c r="D208" i="10"/>
  <c r="S2" i="9"/>
  <c r="D67" i="10"/>
  <c r="T55" i="16"/>
  <c r="J36" i="15"/>
  <c r="Q40" i="20"/>
  <c r="J27" i="12"/>
  <c r="J79" i="13"/>
  <c r="D181" i="9"/>
  <c r="J111"/>
  <c r="G149" i="12"/>
  <c r="Q97" i="17"/>
  <c r="D103" i="8"/>
  <c r="R107" i="16"/>
  <c r="S172" i="19"/>
  <c r="K13" i="15"/>
  <c r="D153" i="10"/>
  <c r="N54" i="9"/>
  <c r="U112" i="14"/>
  <c r="D17" i="8"/>
  <c r="D129" i="18"/>
  <c r="H206"/>
  <c r="C116" i="17"/>
  <c r="G31" i="8"/>
  <c r="L25" i="16"/>
  <c r="R128" i="10"/>
  <c r="F165" i="15"/>
  <c r="S95" i="21"/>
  <c r="Q156" i="19"/>
  <c r="S75" i="9"/>
  <c r="F207" i="16"/>
  <c r="F40" i="12"/>
  <c r="K146" i="10"/>
  <c r="B125" i="13"/>
  <c r="C76" i="14"/>
  <c r="C33" i="15"/>
  <c r="I186" i="18"/>
  <c r="K164" i="19"/>
  <c r="K152" i="9"/>
  <c r="S82"/>
  <c r="S175" i="17"/>
  <c r="J162" i="8"/>
  <c r="O141" i="18"/>
  <c r="T43" i="14"/>
  <c r="G2"/>
  <c r="M170" i="18"/>
  <c r="K71" i="9"/>
  <c r="L113" i="12"/>
  <c r="H22" i="18"/>
  <c r="A186" i="13"/>
  <c r="T65" i="17"/>
  <c r="N133" i="16"/>
  <c r="Q64" i="9"/>
  <c r="F57" i="8"/>
  <c r="I115" i="13"/>
  <c r="G40" i="10"/>
  <c r="N82"/>
  <c r="J144" i="8"/>
  <c r="A63"/>
  <c r="D113" i="12"/>
  <c r="L193" i="16"/>
  <c r="P2" i="9"/>
  <c r="B138" i="12"/>
  <c r="I39" i="13"/>
  <c r="J134" i="15"/>
  <c r="E70" i="17"/>
  <c r="O130" i="14"/>
  <c r="L177" i="12"/>
  <c r="O85"/>
  <c r="J144" i="20"/>
  <c r="L119" i="15"/>
  <c r="L13" i="14"/>
  <c r="T175" i="15"/>
  <c r="G189" i="8"/>
  <c r="T151" i="10"/>
  <c r="I22" i="17"/>
  <c r="R196" i="18"/>
  <c r="F144" i="9"/>
  <c r="K27" i="13"/>
  <c r="P71" i="19"/>
  <c r="I140" i="13"/>
  <c r="M208"/>
  <c r="O64" i="15"/>
  <c r="S24" i="16"/>
  <c r="Q178" i="9"/>
  <c r="O147" i="8"/>
  <c r="T78"/>
  <c r="B66" i="9"/>
  <c r="A206" i="15"/>
  <c r="J22" i="12"/>
  <c r="R177" i="13"/>
  <c r="Q203" i="8"/>
  <c r="F202" i="13"/>
  <c r="S115" i="8"/>
  <c r="L37" i="17"/>
  <c r="C144" i="19"/>
  <c r="F187" i="13"/>
  <c r="K16" i="10"/>
  <c r="B194" i="19"/>
  <c r="E179" i="17"/>
  <c r="Q44" i="12"/>
  <c r="E38" i="15"/>
  <c r="H201" i="8"/>
  <c r="I164" i="17"/>
  <c r="L106" i="20"/>
  <c r="N152" i="14"/>
  <c r="I92" i="10"/>
  <c r="O59" i="9"/>
  <c r="Q127" i="10"/>
  <c r="Q143" i="19"/>
  <c r="O120" i="10"/>
  <c r="J90" i="16"/>
  <c r="D137" i="10"/>
  <c r="K26" i="8"/>
  <c r="J45" i="13"/>
  <c r="D156" i="16"/>
  <c r="T188" i="8"/>
  <c r="L116" i="12"/>
  <c r="A110" i="15"/>
  <c r="K68" i="8"/>
  <c r="H76" i="19"/>
  <c r="M89" i="15"/>
  <c r="A66" i="16"/>
  <c r="G38" i="10"/>
  <c r="E185" i="20"/>
  <c r="I23" i="9"/>
  <c r="J94" i="17"/>
  <c r="G37" i="12"/>
  <c r="S82" i="10"/>
  <c r="L6" i="15"/>
  <c r="N143" i="16"/>
  <c r="B32" i="13"/>
  <c r="D22" i="12"/>
  <c r="L120" i="14"/>
  <c r="S168" i="9"/>
  <c r="P94" i="17"/>
  <c r="I112" i="10"/>
  <c r="G96" i="14"/>
  <c r="N109" i="10"/>
  <c r="C102" i="20"/>
  <c r="T182" i="17"/>
  <c r="T120" i="10"/>
  <c r="Q190" i="8"/>
  <c r="D186" i="13"/>
  <c r="O47" i="8"/>
  <c r="I124" i="19"/>
  <c r="P113" i="16"/>
  <c r="G86"/>
  <c r="O165" i="14"/>
  <c r="O112" i="15"/>
  <c r="E17" i="12"/>
  <c r="K40" i="8"/>
  <c r="C20" i="18"/>
  <c r="P83" i="10"/>
  <c r="M208" i="8"/>
  <c r="P115" i="18"/>
  <c r="S148" i="21"/>
  <c r="R30" i="14"/>
  <c r="F195" i="10"/>
  <c r="G69" i="14"/>
  <c r="Q198" i="18"/>
  <c r="S143" i="19"/>
  <c r="L152" i="8"/>
  <c r="N101" i="15"/>
  <c r="Q79" i="18"/>
  <c r="K124" i="14"/>
  <c r="K9" i="21"/>
  <c r="H115" i="19"/>
  <c r="J21" i="12"/>
  <c r="L92" i="18"/>
  <c r="B53" i="14"/>
  <c r="M36" i="17"/>
  <c r="T9" i="15"/>
  <c r="O42" i="18"/>
  <c r="F199" i="9"/>
  <c r="E22" i="12"/>
  <c r="N152" i="10"/>
  <c r="I82" i="8"/>
  <c r="G128" i="10"/>
  <c r="H17" i="15"/>
  <c r="M76" i="13"/>
  <c r="S191" i="14"/>
  <c r="B78" i="15"/>
  <c r="N102" i="18"/>
  <c r="D195" i="10"/>
  <c r="P14"/>
  <c r="A103" i="12"/>
  <c r="L204" i="8"/>
  <c r="A66" i="12"/>
  <c r="G102" i="14"/>
  <c r="K186" i="9"/>
  <c r="C63"/>
  <c r="T109" i="15"/>
  <c r="K91" i="16"/>
  <c r="N3" i="17"/>
  <c r="E41" i="21"/>
  <c r="K42" i="19"/>
  <c r="S188" i="14"/>
  <c r="O18" i="9"/>
  <c r="E107" i="8"/>
  <c r="N138" i="9"/>
  <c r="N164" i="12"/>
  <c r="C156" i="13"/>
  <c r="R125" i="8"/>
  <c r="L185" i="16"/>
  <c r="G146"/>
  <c r="Q20" i="18"/>
  <c r="C38" i="10"/>
  <c r="E39" i="12"/>
  <c r="H8" i="17"/>
  <c r="S192" i="16"/>
  <c r="C190" i="15"/>
  <c r="E137" i="8"/>
  <c r="B161" i="9"/>
  <c r="J97"/>
  <c r="M2" i="10"/>
  <c r="L106" i="8"/>
  <c r="O119" i="19"/>
  <c r="H64" i="15"/>
  <c r="F77" i="10"/>
  <c r="R58" i="20"/>
  <c r="B204" i="16"/>
  <c r="Q144" i="10"/>
  <c r="R92" i="18"/>
  <c r="Q112" i="8"/>
  <c r="J5" i="19"/>
  <c r="P134" i="20"/>
  <c r="B150" i="10"/>
  <c r="D135" i="19"/>
  <c r="A106" i="8"/>
  <c r="P154" i="20"/>
  <c r="R120" i="18"/>
  <c r="E165" i="19"/>
  <c r="H190" i="8"/>
  <c r="C47" i="10"/>
  <c r="N49" i="17"/>
  <c r="F64" i="16"/>
  <c r="C51" i="14"/>
  <c r="D67"/>
  <c r="C148" i="20"/>
  <c r="D205" i="21"/>
  <c r="I64" i="18"/>
  <c r="C125" i="8"/>
  <c r="M19" i="13"/>
  <c r="I101" i="15"/>
  <c r="J125"/>
  <c r="A110" i="9"/>
  <c r="L182" i="16"/>
  <c r="H2" i="20"/>
  <c r="R78" i="12"/>
  <c r="G16" i="10"/>
  <c r="P118" i="14"/>
  <c r="C25" i="16"/>
  <c r="D3" i="13"/>
  <c r="N168"/>
  <c r="E183" i="10"/>
  <c r="B127" i="18"/>
  <c r="Q26" i="16"/>
  <c r="W196" i="14"/>
  <c r="B186" i="18"/>
  <c r="A88" i="8"/>
  <c r="N81" i="14"/>
  <c r="A170" i="9"/>
  <c r="L57" i="17"/>
  <c r="M97" i="10"/>
  <c r="H12" i="8"/>
  <c r="T97" i="18"/>
  <c r="P31" i="16"/>
  <c r="E104" i="13"/>
  <c r="O94" i="19"/>
  <c r="N130" i="17"/>
  <c r="P55" i="12"/>
  <c r="P5" i="19"/>
  <c r="L37" i="8"/>
  <c r="O144" i="12"/>
  <c r="B83" i="15"/>
  <c r="C25" i="10"/>
  <c r="N39"/>
  <c r="R141" i="19"/>
  <c r="J176" i="16"/>
  <c r="C148" i="14"/>
  <c r="E69" i="9"/>
  <c r="R105" i="14"/>
  <c r="A21" i="12"/>
  <c r="G113"/>
  <c r="F41" i="9"/>
  <c r="S169" i="8"/>
  <c r="R147" i="10"/>
  <c r="B138" i="18"/>
  <c r="T128" i="14"/>
  <c r="Q175" i="9"/>
  <c r="O44" i="14"/>
  <c r="Q75" i="15"/>
  <c r="S14" i="9"/>
  <c r="O110" i="16"/>
  <c r="G130" i="14"/>
  <c r="Q71" i="16"/>
  <c r="N21" i="14"/>
  <c r="O177" i="8"/>
  <c r="B178" i="9"/>
  <c r="I140" i="12"/>
  <c r="G39" i="19"/>
  <c r="P33" i="9"/>
  <c r="V131" i="14"/>
  <c r="D135" i="9"/>
  <c r="S197" i="8"/>
  <c r="M208" i="15"/>
  <c r="S140" i="17"/>
  <c r="F135" i="15"/>
  <c r="I183" i="17"/>
  <c r="S190" i="8"/>
  <c r="N152" i="12"/>
  <c r="F84" i="8"/>
  <c r="G207" i="10"/>
  <c r="Q5" i="16"/>
  <c r="L34" i="8"/>
  <c r="O96" i="16"/>
  <c r="I2" i="12"/>
  <c r="T94" i="13"/>
  <c r="L4" i="16"/>
  <c r="G181" i="18"/>
  <c r="K45"/>
  <c r="J149" i="20"/>
  <c r="G154" i="18"/>
  <c r="G19" i="16"/>
  <c r="L191" i="12"/>
  <c r="N63" i="9"/>
  <c r="C7" i="14"/>
  <c r="A47" i="9"/>
  <c r="G59" i="17"/>
  <c r="O154" i="14"/>
  <c r="J117" i="15"/>
  <c r="C96" i="14"/>
  <c r="H145" i="17"/>
  <c r="K26" i="16"/>
  <c r="R8" i="13"/>
  <c r="H111" i="9"/>
  <c r="K31" i="22"/>
  <c r="K129" i="17"/>
  <c r="C10" i="15"/>
  <c r="L51"/>
  <c r="H95" i="17"/>
  <c r="F58" i="12"/>
  <c r="C122" i="18"/>
  <c r="K170" i="8"/>
  <c r="B203" i="16"/>
  <c r="B67" i="15"/>
  <c r="A187" i="9"/>
  <c r="L77" i="17"/>
  <c r="C163" i="16"/>
  <c r="B68" i="12"/>
  <c r="A108" i="10"/>
  <c r="Q168" i="13"/>
  <c r="T160"/>
  <c r="Q116" i="14"/>
  <c r="L178" i="18"/>
  <c r="A56" i="8"/>
  <c r="R164" i="10"/>
  <c r="E69"/>
  <c r="H42" i="13"/>
  <c r="B131" i="19"/>
  <c r="D54" i="12"/>
  <c r="E162" i="8"/>
  <c r="V102" i="14"/>
  <c r="M147" i="15"/>
  <c r="F56" i="18"/>
  <c r="S176" i="15"/>
  <c r="H201"/>
  <c r="H3" i="10"/>
  <c r="Q45" i="13"/>
  <c r="T72" i="16"/>
  <c r="L194" i="18"/>
  <c r="D140" i="12"/>
  <c r="F146" i="8"/>
  <c r="H139" i="12"/>
  <c r="D116" i="19"/>
  <c r="Q183"/>
  <c r="J133" i="14"/>
  <c r="B66"/>
  <c r="S39" i="12"/>
  <c r="L26" i="9"/>
  <c r="D126" i="14"/>
  <c r="R29" i="8"/>
  <c r="T164"/>
  <c r="H188" i="19"/>
  <c r="F8" i="22"/>
  <c r="O172" i="8"/>
  <c r="N154" i="13"/>
  <c r="A63" i="9"/>
  <c r="T203" i="10"/>
  <c r="B117" i="15"/>
  <c r="L59" i="20"/>
  <c r="J77" i="8"/>
  <c r="B161" i="18"/>
  <c r="S75" i="13"/>
  <c r="N120" i="9"/>
  <c r="T153" i="15"/>
  <c r="Q50" i="13"/>
  <c r="O92" i="10"/>
  <c r="R149" i="14"/>
  <c r="B78" i="9"/>
  <c r="A209" i="13"/>
  <c r="H117"/>
  <c r="S98" i="16"/>
  <c r="F99" i="8"/>
  <c r="K176" i="21"/>
  <c r="B193" i="17"/>
  <c r="R78"/>
  <c r="L139" i="12"/>
  <c r="C166" i="10"/>
  <c r="S14"/>
  <c r="J173" i="13"/>
  <c r="P54" i="14"/>
  <c r="M129" i="13"/>
  <c r="G180" i="9"/>
  <c r="M149" i="13"/>
  <c r="A27" i="16"/>
  <c r="G111" i="8"/>
  <c r="M20" i="15"/>
  <c r="B172" i="14"/>
  <c r="L67" i="19"/>
  <c r="J71"/>
  <c r="P160" i="17"/>
  <c r="H43" i="10"/>
  <c r="M76" i="8"/>
  <c r="F153" i="15"/>
  <c r="K198" i="9"/>
  <c r="O130" i="8"/>
  <c r="R18" i="14"/>
  <c r="B55"/>
  <c r="A150" i="15"/>
  <c r="V121" i="14"/>
  <c r="S207" i="16"/>
  <c r="H133" i="14"/>
  <c r="F30" i="9"/>
  <c r="F131" i="18"/>
  <c r="Q71" i="10"/>
  <c r="E88" i="16"/>
  <c r="Q174"/>
  <c r="G79" i="18"/>
  <c r="C69" i="21"/>
  <c r="E137" i="12"/>
  <c r="A202" i="16"/>
  <c r="E66" i="15"/>
  <c r="I147" i="13"/>
  <c r="S23" i="16"/>
  <c r="L136" i="9"/>
  <c r="T204" i="21"/>
  <c r="E129" i="18"/>
  <c r="F91" i="17"/>
  <c r="D104" i="15"/>
  <c r="T200" i="17"/>
  <c r="F70" i="18"/>
  <c r="M176" i="8"/>
  <c r="P6" i="16"/>
  <c r="N124" i="9"/>
  <c r="T50" i="12"/>
  <c r="K52" i="13"/>
  <c r="O100" i="20"/>
  <c r="M26" i="13"/>
  <c r="S53"/>
  <c r="T174" i="9"/>
  <c r="R128" i="13"/>
  <c r="I152" i="8"/>
  <c r="T82" i="21"/>
  <c r="S98" i="10"/>
  <c r="S20" i="18"/>
  <c r="P178" i="14"/>
  <c r="G202"/>
  <c r="I75" i="17"/>
  <c r="I201" i="8"/>
  <c r="C117" i="12"/>
  <c r="P187" i="9"/>
  <c r="O5" i="12"/>
  <c r="G71" i="10"/>
  <c r="P44" i="17"/>
  <c r="G139" i="13"/>
  <c r="K166" i="16"/>
  <c r="R134" i="13"/>
  <c r="A167" i="12"/>
  <c r="J155" i="8"/>
  <c r="C30" i="13"/>
  <c r="F99" i="10"/>
  <c r="E158" i="9"/>
  <c r="R138" i="10"/>
  <c r="B53"/>
  <c r="J41" i="21"/>
  <c r="H39" i="9"/>
  <c r="T3" i="19"/>
  <c r="S137" i="10"/>
  <c r="I199" i="14"/>
  <c r="E59" i="8"/>
  <c r="C151" i="12"/>
  <c r="N68" i="17"/>
  <c r="A193" i="10"/>
  <c r="O104"/>
  <c r="U75" i="14"/>
  <c r="I50" i="8"/>
  <c r="E167" i="13"/>
  <c r="P164" i="9"/>
  <c r="Q20" i="8"/>
  <c r="C160" i="13"/>
  <c r="Q188" i="19"/>
  <c r="R33" i="16"/>
  <c r="P5" i="12"/>
  <c r="P206" i="16"/>
  <c r="K117" i="19"/>
  <c r="C164" i="13"/>
  <c r="O108" i="9"/>
  <c r="N12" i="16"/>
  <c r="T10" i="13"/>
  <c r="T85" i="20"/>
  <c r="O80" i="19"/>
  <c r="O64" i="9"/>
  <c r="I26" i="18"/>
  <c r="K105" i="19"/>
  <c r="E50" i="9"/>
  <c r="L58" i="12"/>
  <c r="G42" i="15"/>
  <c r="Q110" i="18"/>
  <c r="K48" i="14"/>
  <c r="T201" i="9"/>
  <c r="G157" i="10"/>
  <c r="D123" i="16"/>
  <c r="G193" i="15"/>
  <c r="Q40" i="12"/>
  <c r="P33" i="17"/>
  <c r="L25" i="10"/>
  <c r="A75" i="12"/>
  <c r="H11" i="8"/>
  <c r="F75" i="13"/>
  <c r="S169" i="16"/>
  <c r="J98"/>
  <c r="J24" i="14"/>
  <c r="N42" i="12"/>
  <c r="C154" i="15"/>
  <c r="P119"/>
  <c r="Q48" i="13"/>
  <c r="K39"/>
  <c r="J13" i="19"/>
  <c r="B110" i="13"/>
  <c r="A71"/>
  <c r="F174" i="12"/>
  <c r="P17" i="21"/>
  <c r="O125" i="13"/>
  <c r="E179" i="12"/>
  <c r="I105"/>
  <c r="G122" i="21"/>
  <c r="C35" i="13"/>
  <c r="E95" i="18"/>
  <c r="K159" i="13"/>
  <c r="J143" i="15"/>
  <c r="I52" i="8"/>
  <c r="C50" i="16"/>
  <c r="A135" i="12"/>
  <c r="D66" i="10"/>
  <c r="D103" i="16"/>
  <c r="E6" i="13"/>
  <c r="L22" i="17"/>
  <c r="I18"/>
  <c r="C59" i="14"/>
  <c r="I153" i="12"/>
  <c r="N161" i="8"/>
  <c r="F79" i="13"/>
  <c r="L173" i="12"/>
  <c r="O105" i="21"/>
  <c r="N71" i="12"/>
  <c r="P58" i="14"/>
  <c r="Q124" i="13"/>
  <c r="H141"/>
  <c r="L150" i="12"/>
  <c r="B161" i="16"/>
  <c r="R10" i="20"/>
  <c r="I104" i="10"/>
  <c r="O156" i="8"/>
  <c r="D150"/>
  <c r="P183" i="13"/>
  <c r="T13" i="9"/>
  <c r="H57" i="16"/>
  <c r="L200"/>
  <c r="L181" i="15"/>
  <c r="T13" i="17"/>
  <c r="H83" i="9"/>
  <c r="T193" i="19"/>
  <c r="G173" i="18"/>
  <c r="S206" i="15"/>
  <c r="O117" i="10"/>
  <c r="Q22" i="8"/>
  <c r="N101" i="10"/>
  <c r="N95" i="14"/>
  <c r="F147" i="12"/>
  <c r="K94" i="16"/>
  <c r="S167" i="15"/>
  <c r="Q198" i="14"/>
  <c r="G94" i="8"/>
  <c r="M162" i="18"/>
  <c r="F132" i="15"/>
  <c r="A153"/>
  <c r="S146" i="10"/>
  <c r="G125" i="9"/>
  <c r="K6"/>
  <c r="C141" i="17"/>
  <c r="R117" i="15"/>
  <c r="L104" i="8"/>
  <c r="B17" i="20"/>
  <c r="D12" i="17"/>
  <c r="V183" i="14"/>
  <c r="J36" i="9"/>
  <c r="V142" i="14"/>
  <c r="K97" i="8"/>
  <c r="J6" i="12"/>
  <c r="S7" i="10"/>
  <c r="D93" i="14"/>
  <c r="E143" i="13"/>
  <c r="S184" i="19"/>
  <c r="L122" i="12"/>
  <c r="F119" i="15"/>
  <c r="J53" i="20"/>
  <c r="H131" i="13"/>
  <c r="R143" i="9"/>
  <c r="M141" i="16"/>
  <c r="O79"/>
  <c r="R59" i="17"/>
  <c r="D19" i="14"/>
  <c r="P78" i="16"/>
  <c r="B78" i="19"/>
  <c r="T49" i="14"/>
  <c r="D141" i="13"/>
  <c r="I68" i="15"/>
  <c r="A37" i="17"/>
  <c r="K2" i="14"/>
  <c r="I112" i="9"/>
  <c r="I187" i="16"/>
  <c r="Q15" i="21"/>
  <c r="L184" i="18"/>
  <c r="M32" i="10"/>
  <c r="S123" i="9"/>
  <c r="S14" i="8"/>
  <c r="R110" i="13"/>
  <c r="A60" i="17"/>
  <c r="J162" i="16"/>
  <c r="O93" i="19"/>
  <c r="F186" i="20"/>
  <c r="J61" i="9"/>
  <c r="R165" i="17"/>
  <c r="D63" i="8"/>
  <c r="E121" i="13"/>
  <c r="L54" i="12"/>
  <c r="P182" i="10"/>
  <c r="P46" i="18"/>
  <c r="O149" i="9"/>
  <c r="I5" i="13"/>
  <c r="I101" i="16"/>
  <c r="O119" i="9"/>
  <c r="S139" i="13"/>
  <c r="C18" i="16"/>
  <c r="D129" i="12"/>
  <c r="A163" i="8"/>
  <c r="I141" i="18"/>
  <c r="B158" i="8"/>
  <c r="K7" i="9"/>
  <c r="A62" i="10"/>
  <c r="F169" i="12"/>
  <c r="A64" i="16"/>
  <c r="B94" i="13"/>
  <c r="F165" i="9"/>
  <c r="Q125" i="14"/>
  <c r="H132" i="8"/>
  <c r="D157" i="10"/>
  <c r="T6" i="12"/>
  <c r="Q110" i="15"/>
  <c r="O15" i="18"/>
  <c r="D40" i="12"/>
  <c r="A179" i="9"/>
  <c r="A86" i="8"/>
  <c r="D119" i="15"/>
  <c r="D93" i="8"/>
  <c r="D66" i="9"/>
  <c r="Q115" i="16"/>
  <c r="A181" i="12"/>
  <c r="G205" i="16"/>
  <c r="K185"/>
  <c r="T200" i="14"/>
  <c r="R95" i="9"/>
  <c r="M74" i="16"/>
  <c r="C209" i="10"/>
  <c r="E114" i="8"/>
  <c r="D72" i="9"/>
  <c r="G54" i="8"/>
  <c r="C198" i="13"/>
  <c r="R148" i="18"/>
  <c r="G75" i="16"/>
  <c r="J156" i="12"/>
  <c r="R98" i="13"/>
  <c r="C55" i="15"/>
  <c r="D123" i="21"/>
  <c r="N61" i="8"/>
  <c r="I43" i="14"/>
  <c r="C147" i="16"/>
  <c r="G33" i="12"/>
  <c r="R168" i="19"/>
  <c r="I163" i="9"/>
  <c r="M39" i="18"/>
  <c r="N19" i="12"/>
  <c r="J95" i="9"/>
  <c r="C141" i="15"/>
  <c r="L38"/>
  <c r="F59"/>
  <c r="C208" i="17"/>
  <c r="Q12" i="15"/>
  <c r="O53" i="16"/>
  <c r="F106" i="8"/>
  <c r="J204" i="12"/>
  <c r="B163" i="18"/>
  <c r="R92" i="20"/>
  <c r="A75" i="17"/>
  <c r="F2" i="16"/>
  <c r="H62" i="14"/>
  <c r="Q143" i="8"/>
  <c r="R39" i="9"/>
  <c r="S2" i="16"/>
  <c r="D138" i="9"/>
  <c r="C10" i="8"/>
  <c r="D120" i="12"/>
  <c r="F77" i="16"/>
  <c r="D174" i="19"/>
  <c r="C182" i="13"/>
  <c r="O173" i="16"/>
  <c r="C151" i="10"/>
  <c r="J50" i="15"/>
  <c r="I22" i="9"/>
  <c r="A136" i="19"/>
  <c r="G15" i="18"/>
  <c r="F108" i="16"/>
  <c r="N18"/>
  <c r="O35" i="19"/>
  <c r="A180"/>
  <c r="M135" i="13"/>
  <c r="B8" i="19"/>
  <c r="L95" i="16"/>
  <c r="K113" i="17"/>
  <c r="D74"/>
  <c r="N35" i="18"/>
  <c r="G186" i="19"/>
  <c r="Q131" i="12"/>
  <c r="P107" i="17"/>
  <c r="H111" i="12"/>
  <c r="E194" i="16"/>
  <c r="D63" i="15"/>
  <c r="T43" i="8"/>
  <c r="E19" i="12"/>
  <c r="N29" i="8"/>
  <c r="M189" i="16"/>
  <c r="O82" i="10"/>
  <c r="O155"/>
  <c r="I81" i="14"/>
  <c r="O49" i="19"/>
  <c r="Q158" i="13"/>
  <c r="M23" i="15"/>
  <c r="A79" i="12"/>
  <c r="I117" i="16"/>
  <c r="H147" i="8"/>
  <c r="J56" i="14"/>
  <c r="L24" i="12"/>
  <c r="R22" i="9"/>
  <c r="A39" i="10"/>
  <c r="N77" i="16"/>
  <c r="J141" i="9"/>
  <c r="G185" i="13"/>
  <c r="M90" i="15"/>
  <c r="W209" i="14"/>
  <c r="L147" i="18"/>
  <c r="G20" i="10"/>
  <c r="N31" i="18"/>
  <c r="L81" i="12"/>
  <c r="P52" i="13"/>
  <c r="L21" i="20"/>
  <c r="L185" i="12"/>
  <c r="T60" i="15"/>
  <c r="C165" i="8"/>
  <c r="I179" i="9"/>
  <c r="C115" i="10"/>
  <c r="P61" i="16"/>
  <c r="J77" i="10"/>
  <c r="B54" i="13"/>
  <c r="T192" i="10"/>
  <c r="D162" i="17"/>
  <c r="M133" i="9"/>
  <c r="I68" i="12"/>
  <c r="O101" i="19"/>
  <c r="O60" i="8"/>
  <c r="E14" i="12"/>
  <c r="E140" i="10"/>
  <c r="H196" i="13"/>
  <c r="H47"/>
  <c r="K72" i="8"/>
  <c r="S67" i="16"/>
  <c r="M66" i="21"/>
  <c r="H155" i="8"/>
  <c r="C3" i="9"/>
  <c r="H54" i="19"/>
  <c r="J188" i="18"/>
  <c r="Q142" i="17"/>
  <c r="E130" i="15"/>
  <c r="A39" i="18"/>
  <c r="G91" i="19"/>
  <c r="A117" i="12"/>
  <c r="D34" i="17"/>
  <c r="H108" i="18"/>
  <c r="C141" i="16"/>
  <c r="L192" i="13"/>
  <c r="B151" i="9"/>
  <c r="S153" i="10"/>
  <c r="L109" i="12"/>
  <c r="D97" i="8"/>
  <c r="R34" i="14"/>
  <c r="Q11"/>
  <c r="D115" i="18"/>
  <c r="C39" i="12"/>
  <c r="R82" i="9"/>
  <c r="O78" i="20"/>
  <c r="P40" i="9"/>
  <c r="S93" i="12"/>
  <c r="G21" i="17"/>
  <c r="Q161" i="18"/>
  <c r="R30" i="17"/>
  <c r="T6" i="10"/>
  <c r="K71" i="18"/>
  <c r="N84" i="15"/>
  <c r="K181" i="17"/>
  <c r="G4" i="15"/>
  <c r="M147" i="13"/>
  <c r="T159" i="12"/>
  <c r="G108" i="18"/>
  <c r="C187" i="16"/>
  <c r="J78" i="14"/>
  <c r="L185" i="15"/>
  <c r="L84" i="12"/>
  <c r="S161"/>
  <c r="A158" i="13"/>
  <c r="K14" i="16"/>
  <c r="B178" i="13"/>
  <c r="R92" i="9"/>
  <c r="G172" i="16"/>
  <c r="J45" i="12"/>
  <c r="G198" i="15"/>
  <c r="P23" i="10"/>
  <c r="O6" i="12"/>
  <c r="N188" i="13"/>
  <c r="P142" i="9"/>
  <c r="O6" i="16"/>
  <c r="G158" i="10"/>
  <c r="B41" i="17"/>
  <c r="O110" i="21"/>
  <c r="K21" i="14"/>
  <c r="E88" i="9"/>
  <c r="R124" i="10"/>
  <c r="C123" i="14"/>
  <c r="L126" i="15"/>
  <c r="P172" i="20"/>
  <c r="A154" i="8"/>
  <c r="A3" i="15"/>
  <c r="P173" i="10"/>
  <c r="B160" i="14"/>
  <c r="M64" i="16"/>
  <c r="K96" i="9"/>
  <c r="E91"/>
  <c r="H188" i="12"/>
  <c r="D73" i="9"/>
  <c r="M30" i="13"/>
  <c r="L170" i="12"/>
  <c r="N199" i="15"/>
  <c r="V118" i="14"/>
  <c r="Q199" i="8"/>
  <c r="C73"/>
  <c r="B83" i="17"/>
  <c r="N176"/>
  <c r="F76"/>
  <c r="K51"/>
  <c r="F60" i="10"/>
  <c r="N16" i="17"/>
  <c r="J67" i="13"/>
  <c r="B131" i="10"/>
  <c r="A143" i="17"/>
  <c r="E116"/>
  <c r="P84" i="12"/>
  <c r="S148" i="15"/>
  <c r="R173" i="16"/>
  <c r="E77" i="10"/>
  <c r="S32" i="17"/>
  <c r="C195" i="9"/>
  <c r="J157" i="22"/>
  <c r="J43" i="20"/>
  <c r="B186" i="8"/>
  <c r="F46" i="15"/>
  <c r="N206" i="13"/>
  <c r="Q179"/>
  <c r="T39" i="16"/>
  <c r="L159" i="18"/>
  <c r="H62"/>
  <c r="N172" i="14"/>
  <c r="G172" i="8"/>
  <c r="F133" i="10"/>
  <c r="M33" i="8"/>
  <c r="B143" i="15"/>
  <c r="D30" i="12"/>
  <c r="V45" i="14"/>
  <c r="M134" i="15"/>
  <c r="A76" i="17"/>
  <c r="W192" i="14"/>
  <c r="J4" i="8"/>
  <c r="P94" i="16"/>
  <c r="C141" i="9"/>
  <c r="K199" i="8"/>
  <c r="F203" i="13"/>
  <c r="D85" i="16"/>
  <c r="J59" i="8"/>
  <c r="N88" i="13"/>
  <c r="E103" i="8"/>
  <c r="B164" i="9"/>
  <c r="D28" i="10"/>
  <c r="I70" i="9"/>
  <c r="J130" i="12"/>
  <c r="Q186" i="16"/>
  <c r="L61" i="15"/>
  <c r="H71" i="8"/>
  <c r="V52" i="14"/>
  <c r="H65" i="12"/>
  <c r="S119" i="17"/>
  <c r="H50" i="13"/>
  <c r="F137" i="20"/>
  <c r="E82" i="18"/>
  <c r="S58" i="20"/>
  <c r="O87" i="15"/>
  <c r="J68" i="19"/>
  <c r="P30" i="15"/>
  <c r="D104" i="9"/>
  <c r="A156" i="8"/>
  <c r="O147" i="16"/>
  <c r="J190" i="9"/>
  <c r="E86" i="12"/>
  <c r="N158" i="9"/>
  <c r="M70"/>
  <c r="P208" i="8"/>
  <c r="C104" i="10"/>
  <c r="M137" i="12"/>
  <c r="K48" i="9"/>
  <c r="N18" i="15"/>
  <c r="M173" i="17"/>
  <c r="M91" i="8"/>
  <c r="O168" i="12"/>
  <c r="I167" i="15"/>
  <c r="I133" i="8"/>
  <c r="Q34" i="12"/>
  <c r="A135" i="15"/>
  <c r="M38" i="16"/>
  <c r="E154" i="10"/>
  <c r="C43" i="12"/>
  <c r="L190" i="9"/>
  <c r="P148" i="13"/>
  <c r="V179" i="14"/>
  <c r="D70"/>
  <c r="T114" i="15"/>
  <c r="B16"/>
  <c r="E41" i="12"/>
  <c r="I174" i="14"/>
  <c r="K64" i="13"/>
  <c r="O118" i="18"/>
  <c r="S33" i="14"/>
  <c r="O22"/>
  <c r="O149"/>
  <c r="L47" i="13"/>
  <c r="J193" i="19"/>
  <c r="G33" i="14"/>
  <c r="H172" i="8"/>
  <c r="F118" i="10"/>
  <c r="C133" i="14"/>
  <c r="J158" i="19"/>
  <c r="R137" i="15"/>
  <c r="K16" i="13"/>
  <c r="W150" i="14"/>
  <c r="J196" i="12"/>
  <c r="E170"/>
  <c r="J145" i="20"/>
  <c r="S61" i="14"/>
  <c r="P75" i="12"/>
  <c r="K69" i="15"/>
  <c r="I23" i="13"/>
  <c r="I183"/>
  <c r="L23" i="12"/>
  <c r="F16" i="9"/>
  <c r="P24" i="20"/>
  <c r="K76" i="19"/>
  <c r="A161" i="9"/>
  <c r="C194" i="8"/>
  <c r="K11" i="10"/>
  <c r="A121" i="8"/>
  <c r="C4"/>
  <c r="J29"/>
  <c r="R173" i="14"/>
  <c r="E53" i="10"/>
  <c r="N23" i="15"/>
  <c r="C70" i="16"/>
  <c r="R177" i="18"/>
  <c r="B113" i="15"/>
  <c r="O65" i="13"/>
  <c r="J209" i="16"/>
  <c r="B104" i="18"/>
  <c r="H115" i="10"/>
  <c r="Q125" i="18"/>
  <c r="M86" i="17"/>
  <c r="Q53" i="10"/>
  <c r="Q204" i="19"/>
  <c r="K204" i="15"/>
  <c r="E141" i="8"/>
  <c r="V209" i="14"/>
  <c r="F203" i="15"/>
  <c r="R35" i="16"/>
  <c r="B168" i="14"/>
  <c r="L36" i="13"/>
  <c r="U126" i="14"/>
  <c r="R66" i="16"/>
  <c r="T10" i="12"/>
  <c r="H64" i="19"/>
  <c r="R113" i="9"/>
  <c r="F207"/>
  <c r="J165" i="12"/>
  <c r="I135" i="18"/>
  <c r="R33" i="14"/>
  <c r="S206" i="13"/>
  <c r="R22" i="15"/>
  <c r="R184" i="9"/>
  <c r="O175" i="15"/>
  <c r="D161" i="9"/>
  <c r="P179" i="20"/>
  <c r="F153" i="12"/>
  <c r="P180" i="8"/>
  <c r="A6" i="10"/>
  <c r="G174" i="9"/>
  <c r="Q184" i="16"/>
  <c r="Q207" i="13"/>
  <c r="F39" i="16"/>
  <c r="K159" i="9"/>
  <c r="O98" i="14"/>
  <c r="O56" i="13"/>
  <c r="K97"/>
  <c r="T102" i="8"/>
  <c r="H12" i="19"/>
  <c r="G155" i="14"/>
  <c r="O39" i="10"/>
  <c r="U181" i="14"/>
  <c r="S81" i="12"/>
  <c r="R17" i="9"/>
  <c r="B85" i="17"/>
  <c r="P108" i="12"/>
  <c r="Q4" i="13"/>
  <c r="N37" i="10"/>
  <c r="D104" i="19"/>
  <c r="I161" i="9"/>
  <c r="C176" i="10"/>
  <c r="K24" i="16"/>
  <c r="A74" i="10"/>
  <c r="J184" i="15"/>
  <c r="H117" i="19"/>
  <c r="S179" i="15"/>
  <c r="E57" i="17"/>
  <c r="D147" i="19"/>
  <c r="C149" i="9"/>
  <c r="D50" i="13"/>
  <c r="O12" i="21"/>
  <c r="G111" i="14"/>
  <c r="R61" i="18"/>
  <c r="G201" i="19"/>
  <c r="S126" i="10"/>
  <c r="C86"/>
  <c r="B154" i="14"/>
  <c r="J35"/>
  <c r="D86"/>
  <c r="T90" i="13"/>
  <c r="H208" i="18"/>
  <c r="F9" i="20"/>
  <c r="A203" i="16"/>
  <c r="B60" i="15"/>
  <c r="O29" i="17"/>
  <c r="J145" i="15"/>
  <c r="S198"/>
  <c r="D150" i="9"/>
  <c r="P177" i="13"/>
  <c r="P40" i="8"/>
  <c r="C97" i="16"/>
  <c r="F15" i="15"/>
  <c r="O89" i="8"/>
  <c r="D122" i="20"/>
  <c r="O111" i="8"/>
  <c r="H170" i="12"/>
  <c r="K166" i="8"/>
  <c r="I203" i="16"/>
  <c r="L143" i="12"/>
  <c r="J79" i="17"/>
  <c r="M163" i="10"/>
  <c r="O188" i="15"/>
  <c r="R47"/>
  <c r="E13" i="18"/>
  <c r="D26" i="8"/>
  <c r="Q89" i="14"/>
  <c r="N6" i="15"/>
  <c r="S161" i="10"/>
  <c r="J43" i="18"/>
  <c r="R77" i="17"/>
  <c r="S175" i="8"/>
  <c r="T164" i="15"/>
  <c r="M73" i="8"/>
  <c r="A71"/>
  <c r="T174" i="15"/>
  <c r="T149" i="9"/>
  <c r="T113" i="19"/>
  <c r="T80" i="9"/>
  <c r="Q84" i="13"/>
  <c r="L124" i="8"/>
  <c r="J131"/>
  <c r="H205" i="14"/>
  <c r="S105" i="16"/>
  <c r="L165" i="9"/>
  <c r="B197" i="15"/>
  <c r="B81" i="10"/>
  <c r="T193"/>
  <c r="K38" i="15"/>
  <c r="F20" i="9"/>
  <c r="T206" i="12"/>
  <c r="M136" i="10"/>
  <c r="I53" i="8"/>
  <c r="T197" i="18"/>
  <c r="J80" i="12"/>
  <c r="G27" i="14"/>
  <c r="H120" i="19"/>
  <c r="J97" i="16"/>
  <c r="O146" i="17"/>
  <c r="T27" i="15"/>
  <c r="B8"/>
  <c r="H69" i="9"/>
  <c r="R109" i="13"/>
  <c r="L52" i="14"/>
  <c r="L159"/>
  <c r="M180" i="16"/>
  <c r="B98" i="18"/>
  <c r="D179" i="13"/>
  <c r="H206" i="14"/>
  <c r="T200" i="12"/>
  <c r="N115" i="10"/>
  <c r="H79" i="13"/>
  <c r="C127" i="12"/>
  <c r="R63" i="13"/>
  <c r="N38"/>
  <c r="N67" i="8"/>
  <c r="Q90" i="9"/>
  <c r="O182" i="16"/>
  <c r="R165" i="14"/>
  <c r="M109" i="16"/>
  <c r="S180" i="15"/>
  <c r="L134"/>
  <c r="G30" i="17"/>
  <c r="N32" i="8"/>
  <c r="E43" i="17"/>
  <c r="L37" i="14"/>
  <c r="J6" i="19"/>
  <c r="D139" i="16"/>
  <c r="H81"/>
  <c r="S124" i="18"/>
  <c r="A102" i="10"/>
  <c r="M48" i="13"/>
  <c r="B178" i="10"/>
  <c r="B176" i="16"/>
  <c r="C173" i="13"/>
  <c r="J154" i="9"/>
  <c r="Q7" i="10"/>
  <c r="B56" i="8"/>
  <c r="S151" i="9"/>
  <c r="G6" i="17"/>
  <c r="P116" i="16"/>
  <c r="G42" i="8"/>
  <c r="R160"/>
  <c r="U41" i="14"/>
  <c r="L206" i="18"/>
  <c r="N129" i="12"/>
  <c r="C106" i="16"/>
  <c r="F93" i="19"/>
  <c r="G56" i="15"/>
  <c r="P28" i="14"/>
  <c r="P96"/>
  <c r="S23" i="18"/>
  <c r="P30" i="13"/>
  <c r="U71" i="14"/>
  <c r="R80" i="16"/>
  <c r="R63" i="10"/>
  <c r="R119" i="13"/>
  <c r="S165" i="17"/>
  <c r="E29" i="18"/>
  <c r="H78" i="21"/>
  <c r="N70" i="13"/>
  <c r="F166" i="10"/>
  <c r="B45" i="9"/>
  <c r="K127" i="13"/>
  <c r="J183" i="19"/>
  <c r="M115" i="15"/>
  <c r="T15" i="18"/>
  <c r="O20" i="9"/>
  <c r="Q162" i="17"/>
  <c r="O183" i="19"/>
  <c r="I14" i="20"/>
  <c r="P62" i="15"/>
  <c r="B149"/>
  <c r="H5" i="21"/>
  <c r="P129" i="16"/>
  <c r="M165" i="10"/>
  <c r="K187" i="9"/>
  <c r="N167" i="13"/>
  <c r="R122" i="15"/>
  <c r="C38" i="12"/>
  <c r="P74" i="15"/>
  <c r="F131" i="12"/>
  <c r="D66" i="15"/>
  <c r="A82" i="9"/>
  <c r="V54" i="14"/>
  <c r="S159" i="12"/>
  <c r="O154" i="16"/>
  <c r="I99" i="17"/>
  <c r="C98" i="18"/>
  <c r="H101" i="8"/>
  <c r="I113" i="15"/>
  <c r="A123" i="10"/>
  <c r="A120" i="20"/>
  <c r="P37" i="17"/>
  <c r="O35" i="9"/>
  <c r="B47" i="12"/>
  <c r="Q20" i="10"/>
  <c r="O135" i="14"/>
  <c r="K24" i="8"/>
  <c r="G29" i="13"/>
  <c r="O130" i="17"/>
  <c r="J185" i="19"/>
  <c r="L199" i="16"/>
  <c r="C111" i="19"/>
  <c r="B138" i="20"/>
  <c r="E24" i="13"/>
  <c r="F16"/>
  <c r="M206" i="12"/>
  <c r="O54" i="8"/>
  <c r="E53" i="20"/>
  <c r="C127" i="18"/>
  <c r="C39" i="19"/>
  <c r="B64" i="18"/>
  <c r="R204" i="10"/>
  <c r="A208" i="15"/>
  <c r="O7" i="14"/>
  <c r="L46" i="16"/>
  <c r="P129" i="13"/>
  <c r="G2" i="8"/>
  <c r="M207" i="12"/>
  <c r="K159" i="8"/>
  <c r="A175" i="10"/>
  <c r="B43" i="12"/>
  <c r="E205" i="16"/>
  <c r="R95"/>
  <c r="L15"/>
  <c r="A164" i="19"/>
  <c r="N182" i="20"/>
  <c r="Q179" i="17"/>
  <c r="Q23" i="21"/>
  <c r="I189" i="12"/>
  <c r="H47" i="15"/>
  <c r="S152" i="14"/>
  <c r="C95"/>
  <c r="C97" i="10"/>
  <c r="S40"/>
  <c r="Q23" i="12"/>
  <c r="T60" i="8"/>
  <c r="H132" i="16"/>
  <c r="I205" i="14"/>
  <c r="C69" i="20"/>
  <c r="K193" i="15"/>
  <c r="S136" i="17"/>
  <c r="G86" i="19"/>
  <c r="W75" i="14"/>
  <c r="L47"/>
  <c r="P86" i="12"/>
  <c r="M179"/>
  <c r="R130" i="16"/>
  <c r="R187" i="18"/>
  <c r="I47" i="10"/>
  <c r="T118" i="14"/>
  <c r="D73" i="13"/>
  <c r="T125" i="14"/>
  <c r="D194" i="15"/>
  <c r="E114" i="12"/>
  <c r="F141" i="9"/>
  <c r="G103" i="16"/>
  <c r="H147" i="17"/>
  <c r="A192" i="18"/>
  <c r="R45" i="9"/>
  <c r="E181" i="17"/>
  <c r="Q136" i="19"/>
  <c r="R116" i="18"/>
  <c r="O172" i="10"/>
  <c r="H183" i="17"/>
  <c r="M169" i="13"/>
  <c r="S207" i="12"/>
  <c r="N104" i="10"/>
  <c r="A209" i="18"/>
  <c r="R42" i="15"/>
  <c r="T39"/>
  <c r="M196" i="10"/>
  <c r="M83" i="16"/>
  <c r="I87" i="10"/>
  <c r="L8" i="15"/>
  <c r="H155" i="14"/>
  <c r="F64" i="15"/>
  <c r="A184" i="12"/>
  <c r="R39" i="14"/>
  <c r="N91" i="16"/>
  <c r="E31" i="12"/>
  <c r="P78" i="15"/>
  <c r="O22" i="12"/>
  <c r="J46" i="18"/>
  <c r="L147" i="8"/>
  <c r="R135"/>
  <c r="H57" i="14"/>
  <c r="L30" i="8"/>
  <c r="H54" i="14"/>
  <c r="I156" i="15"/>
  <c r="D196" i="21"/>
  <c r="T172" i="12"/>
  <c r="I130" i="10"/>
  <c r="C125" i="14"/>
  <c r="F124" i="10"/>
  <c r="T205" i="14"/>
  <c r="B163"/>
  <c r="E48" i="9"/>
  <c r="P93" i="13"/>
  <c r="E153" i="12"/>
  <c r="D184" i="9"/>
  <c r="F52" i="8"/>
  <c r="Q27" i="10"/>
  <c r="N37" i="8"/>
  <c r="A19" i="21"/>
  <c r="L142" i="18"/>
  <c r="N80" i="8"/>
  <c r="N43" i="12"/>
  <c r="F83" i="17"/>
  <c r="A130" i="18"/>
  <c r="L94" i="10"/>
  <c r="G101" i="9"/>
  <c r="N59" i="8"/>
  <c r="H170" i="10"/>
  <c r="N14" i="21"/>
  <c r="A85" i="8"/>
  <c r="S141" i="14"/>
  <c r="G167" i="10"/>
  <c r="C175"/>
  <c r="M189" i="8"/>
  <c r="D152" i="10"/>
  <c r="R11" i="8"/>
  <c r="B66" i="12"/>
  <c r="M18" i="9"/>
  <c r="R119"/>
  <c r="A209" i="12"/>
  <c r="D201" i="15"/>
  <c r="B22" i="14"/>
  <c r="C173" i="18"/>
  <c r="J113" i="17"/>
  <c r="K100" i="8"/>
  <c r="G155" i="18"/>
  <c r="E109" i="20"/>
  <c r="F171" i="16"/>
  <c r="T60" i="17"/>
  <c r="A59" i="10"/>
  <c r="P197" i="13"/>
  <c r="M70"/>
  <c r="R81" i="10"/>
  <c r="E68" i="15"/>
  <c r="Q14" i="9"/>
  <c r="K48" i="12"/>
  <c r="T178" i="15"/>
  <c r="Q35" i="18"/>
  <c r="F85" i="12"/>
  <c r="S206"/>
  <c r="D89" i="17"/>
  <c r="D10" i="12"/>
  <c r="E16" i="10"/>
  <c r="D60" i="8"/>
  <c r="R202" i="15"/>
  <c r="L100" i="10"/>
  <c r="T146" i="15"/>
  <c r="N175" i="8"/>
  <c r="D108" i="14"/>
  <c r="E111" i="18"/>
  <c r="M48" i="9"/>
  <c r="P130" i="12"/>
  <c r="N161" i="9"/>
  <c r="S143" i="12"/>
  <c r="J146" i="14"/>
  <c r="I144" i="18"/>
  <c r="M31" i="17"/>
  <c r="I91" i="12"/>
  <c r="S76" i="9"/>
  <c r="K178" i="10"/>
  <c r="M97" i="14"/>
  <c r="F26" i="17"/>
  <c r="A69" i="10"/>
  <c r="H172" i="12"/>
  <c r="B18" i="9"/>
  <c r="F6" i="13"/>
  <c r="L38" i="10"/>
  <c r="M21" i="15"/>
  <c r="R120" i="10"/>
  <c r="T73" i="13"/>
  <c r="Q75" i="9"/>
  <c r="K50" i="18"/>
  <c r="I128" i="9"/>
  <c r="B108" i="10"/>
  <c r="G116" i="8"/>
  <c r="L70" i="12"/>
  <c r="C114" i="9"/>
  <c r="T76" i="14"/>
  <c r="H101" i="17"/>
  <c r="T110" i="13"/>
  <c r="A156"/>
  <c r="B61" i="17"/>
  <c r="D150" i="13"/>
  <c r="P76" i="18"/>
  <c r="L202" i="14"/>
  <c r="A125" i="9"/>
  <c r="J69"/>
  <c r="G77" i="17"/>
  <c r="D89" i="13"/>
  <c r="E171" i="8"/>
  <c r="B156" i="12"/>
  <c r="J62" i="20"/>
  <c r="N172" i="13"/>
  <c r="Q67" i="15"/>
  <c r="D187" i="20"/>
  <c r="I92" i="17"/>
  <c r="L191" i="14"/>
  <c r="D204" i="10"/>
  <c r="P193" i="20"/>
  <c r="J119" i="9"/>
  <c r="B8" i="20"/>
  <c r="O144" i="9"/>
  <c r="E61" i="15"/>
  <c r="L139" i="9"/>
  <c r="D169" i="19"/>
  <c r="S60" i="18"/>
  <c r="M166" i="19"/>
  <c r="D181" i="10"/>
  <c r="T128" i="8"/>
  <c r="G101" i="14"/>
  <c r="G59"/>
  <c r="I167" i="16"/>
  <c r="S9" i="14"/>
  <c r="Q110" i="13"/>
  <c r="A102" i="16"/>
  <c r="L179" i="13"/>
  <c r="S121" i="8"/>
  <c r="C160" i="10"/>
  <c r="T83" i="19"/>
  <c r="J85" i="13"/>
  <c r="B206" i="15"/>
  <c r="T21" i="14"/>
  <c r="T22" i="13"/>
  <c r="M26" i="10"/>
  <c r="M119" i="16"/>
  <c r="J19" i="14"/>
  <c r="E126" i="8"/>
  <c r="A191" i="13"/>
  <c r="A108" i="18"/>
  <c r="E55" i="10"/>
  <c r="L119" i="14"/>
  <c r="I96" i="15"/>
  <c r="C106"/>
  <c r="M137" i="9"/>
  <c r="Q150" i="19"/>
  <c r="B113" i="12"/>
  <c r="K50" i="10"/>
  <c r="F33"/>
  <c r="M139" i="8"/>
  <c r="A120" i="18"/>
  <c r="D165" i="12"/>
  <c r="H84" i="15"/>
  <c r="R207" i="18"/>
  <c r="P81" i="10"/>
  <c r="L146" i="8"/>
  <c r="S198" i="13"/>
  <c r="M71" i="12"/>
  <c r="L148" i="18"/>
  <c r="M170" i="10"/>
  <c r="E90" i="8"/>
  <c r="S39" i="16"/>
  <c r="R209" i="9"/>
  <c r="J121" i="12"/>
  <c r="N17" i="9"/>
  <c r="A43" i="10"/>
  <c r="I104" i="14"/>
  <c r="R74" i="13"/>
  <c r="K6" i="18"/>
  <c r="L176" i="8"/>
  <c r="N18" i="17"/>
  <c r="L183" i="18"/>
  <c r="I187" i="17"/>
  <c r="I28" i="8"/>
  <c r="S119" i="10"/>
  <c r="Q114" i="13"/>
  <c r="K49" i="14"/>
  <c r="M10" i="15"/>
  <c r="G89" i="9"/>
  <c r="K65" i="8"/>
  <c r="L201"/>
  <c r="L89" i="15"/>
  <c r="A195" i="10"/>
  <c r="M108" i="12"/>
  <c r="K109" i="16"/>
  <c r="G168" i="18"/>
  <c r="N154" i="10"/>
  <c r="J116" i="9"/>
  <c r="A158" i="10"/>
  <c r="B128"/>
  <c r="O26" i="9"/>
  <c r="J5" i="14"/>
  <c r="I194" i="9"/>
  <c r="C91" i="8"/>
  <c r="J163" i="9"/>
  <c r="L161" i="13"/>
  <c r="D53" i="21"/>
  <c r="O36" i="19"/>
  <c r="F80" i="10"/>
  <c r="C130" i="14"/>
  <c r="W197"/>
  <c r="L18" i="12"/>
  <c r="S69" i="15"/>
  <c r="N99" i="16"/>
  <c r="G78" i="13"/>
  <c r="D41"/>
  <c r="N142" i="9"/>
  <c r="R69" i="10"/>
  <c r="J72" i="12"/>
  <c r="J94" i="13"/>
  <c r="R182" i="12"/>
  <c r="O205" i="18"/>
  <c r="K20" i="12"/>
  <c r="G49" i="8"/>
  <c r="L42" i="14"/>
  <c r="Q150"/>
  <c r="I101" i="8"/>
  <c r="T117" i="18"/>
  <c r="A205" i="17"/>
  <c r="T49" i="10"/>
  <c r="O13" i="14"/>
  <c r="G35" i="16"/>
  <c r="G92" i="13"/>
  <c r="O22" i="16"/>
  <c r="S35" i="22"/>
  <c r="E37" i="15"/>
  <c r="Q138" i="14"/>
  <c r="K73" i="10"/>
  <c r="T68" i="9"/>
  <c r="A168" i="13"/>
  <c r="T145" i="8"/>
  <c r="Q113" i="15"/>
  <c r="F180" i="12"/>
  <c r="G174"/>
  <c r="H209" i="16"/>
  <c r="H180" i="20"/>
  <c r="A101" i="15"/>
  <c r="K167" i="14"/>
  <c r="R180" i="12"/>
  <c r="D111" i="18"/>
  <c r="B55" i="15"/>
  <c r="F124" i="9"/>
  <c r="P49" i="12"/>
  <c r="H99" i="8"/>
  <c r="B76" i="14"/>
  <c r="F178" i="10"/>
  <c r="N98" i="19"/>
  <c r="P62" i="8"/>
  <c r="J151" i="14"/>
  <c r="C114" i="8"/>
  <c r="D96" i="17"/>
  <c r="B104" i="16"/>
  <c r="G89" i="8"/>
  <c r="F141" i="20"/>
  <c r="C17" i="19"/>
  <c r="T145" i="15"/>
  <c r="T82" i="13"/>
  <c r="P56" i="16"/>
  <c r="H16" i="21"/>
  <c r="I186" i="13"/>
  <c r="E196" i="15"/>
  <c r="Q101" i="8"/>
  <c r="K69" i="13"/>
  <c r="F27"/>
  <c r="O199" i="16"/>
  <c r="F43" i="13"/>
  <c r="M102" i="21"/>
  <c r="Q38" i="14"/>
  <c r="S127" i="17"/>
  <c r="E43" i="15"/>
  <c r="I169" i="16"/>
  <c r="B79" i="9"/>
  <c r="J164" i="15"/>
  <c r="B166" i="12"/>
  <c r="Q58" i="8"/>
  <c r="C56" i="10"/>
  <c r="N200"/>
  <c r="R94"/>
  <c r="Q207" i="9"/>
  <c r="C80" i="17"/>
  <c r="L6" i="14"/>
  <c r="P122" i="13"/>
  <c r="H22" i="15"/>
  <c r="T137" i="10"/>
  <c r="L48" i="17"/>
  <c r="H184" i="16"/>
  <c r="E109" i="9"/>
  <c r="O187" i="15"/>
  <c r="H119" i="14"/>
  <c r="B194" i="21"/>
  <c r="L143" i="15"/>
  <c r="T43" i="13"/>
  <c r="N119" i="15"/>
  <c r="A198" i="12"/>
  <c r="I44" i="20"/>
  <c r="S116" i="9"/>
  <c r="S54" i="8"/>
  <c r="K2" i="13"/>
  <c r="S28" i="10"/>
  <c r="J133" i="13"/>
  <c r="G181" i="8"/>
  <c r="G67" i="9"/>
  <c r="Q175" i="16"/>
  <c r="T98" i="14"/>
  <c r="D206" i="9"/>
  <c r="Q25"/>
  <c r="C160" i="8"/>
  <c r="C78" i="9"/>
  <c r="D51" i="14"/>
  <c r="Q108" i="16"/>
  <c r="B164" i="17"/>
  <c r="N40" i="12"/>
  <c r="G208"/>
  <c r="J71" i="8"/>
  <c r="P2" i="10"/>
  <c r="K12" i="9"/>
  <c r="M15" i="16"/>
  <c r="N21" i="10"/>
  <c r="P128" i="8"/>
  <c r="H116" i="13"/>
  <c r="B198" i="15"/>
  <c r="F113"/>
  <c r="T121" i="13"/>
  <c r="D34" i="12"/>
  <c r="H190" i="14"/>
  <c r="M118" i="16"/>
  <c r="I178" i="14"/>
  <c r="R17" i="16"/>
  <c r="O24" i="13"/>
  <c r="P100" i="16"/>
  <c r="B56" i="17"/>
  <c r="H157" i="10"/>
  <c r="V30" i="14"/>
  <c r="L64" i="19"/>
  <c r="N176" i="8"/>
  <c r="R124" i="12"/>
  <c r="H56" i="13"/>
  <c r="R108" i="19"/>
  <c r="I198" i="15"/>
  <c r="K147" i="19"/>
  <c r="I123" i="17"/>
  <c r="E194"/>
  <c r="F40" i="19"/>
  <c r="C70" i="21"/>
  <c r="G201" i="14"/>
  <c r="G135" i="12"/>
  <c r="K58" i="13"/>
  <c r="H120" i="12"/>
  <c r="F15" i="18"/>
  <c r="G152" i="8"/>
  <c r="G79" i="13"/>
  <c r="A72" i="10"/>
  <c r="I152" i="13"/>
  <c r="S152" i="10"/>
  <c r="N141" i="16"/>
  <c r="T11" i="15"/>
  <c r="K38" i="14"/>
  <c r="O150" i="12"/>
  <c r="C81" i="8"/>
  <c r="J138" i="12"/>
  <c r="A11" i="15"/>
  <c r="L9" i="20"/>
  <c r="Q82" i="14"/>
  <c r="K130" i="13"/>
  <c r="K6" i="15"/>
  <c r="L97" i="9"/>
  <c r="S206" i="14"/>
  <c r="G123" i="12"/>
  <c r="J141" i="18"/>
  <c r="A180" i="17"/>
  <c r="O17" i="14"/>
  <c r="D74" i="15"/>
  <c r="I73" i="14"/>
  <c r="I127" i="9"/>
  <c r="P69" i="13"/>
  <c r="Q2" i="17"/>
  <c r="P181"/>
  <c r="I196" i="10"/>
  <c r="S148" i="18"/>
  <c r="G91" i="16"/>
  <c r="F206" i="20"/>
  <c r="D152" i="9"/>
  <c r="I180" i="10"/>
  <c r="A121" i="19"/>
  <c r="C119" i="8"/>
  <c r="S83" i="9"/>
  <c r="D120" i="14"/>
  <c r="E93" i="13"/>
  <c r="C134" i="10"/>
  <c r="C75" i="19"/>
  <c r="M209" i="10"/>
  <c r="E18" i="12"/>
  <c r="O6" i="19"/>
  <c r="L41" i="20"/>
  <c r="J137" i="16"/>
  <c r="G110" i="9"/>
  <c r="B6" i="14"/>
  <c r="E66" i="9"/>
  <c r="P44"/>
  <c r="M157" i="16"/>
  <c r="E155" i="10"/>
  <c r="G86" i="14"/>
  <c r="O14" i="10"/>
  <c r="W53" i="14"/>
  <c r="N193" i="13"/>
  <c r="O113" i="15"/>
  <c r="K34" i="16"/>
  <c r="N189" i="8"/>
  <c r="B123"/>
  <c r="P40" i="10"/>
  <c r="G31" i="17"/>
  <c r="L183" i="9"/>
  <c r="C35" i="12"/>
  <c r="R116" i="10"/>
  <c r="C46" i="17"/>
  <c r="E144" i="18"/>
  <c r="H77" i="14"/>
  <c r="S72"/>
  <c r="B69" i="15"/>
  <c r="C53" i="13"/>
  <c r="F99" i="15"/>
  <c r="G131" i="10"/>
  <c r="C193" i="8"/>
  <c r="P205" i="10"/>
  <c r="O66" i="13"/>
  <c r="T188" i="18"/>
  <c r="W100" i="14"/>
  <c r="E64" i="15"/>
  <c r="H65"/>
  <c r="E191"/>
  <c r="G129" i="8"/>
  <c r="M34" i="14"/>
  <c r="F97" i="10"/>
  <c r="T107" i="19"/>
  <c r="C204" i="9"/>
  <c r="T88" i="14"/>
  <c r="J177" i="10"/>
  <c r="E62"/>
  <c r="L45" i="17"/>
  <c r="I72" i="18"/>
  <c r="N57" i="13"/>
  <c r="J17" i="9"/>
  <c r="I94" i="12"/>
  <c r="T131" i="15"/>
  <c r="R41" i="16"/>
  <c r="O13" i="15"/>
  <c r="M54" i="8"/>
  <c r="I207"/>
  <c r="D20" i="18"/>
  <c r="J6" i="14"/>
  <c r="W137"/>
  <c r="A178" i="9"/>
  <c r="T77" i="15"/>
  <c r="T86" i="17"/>
  <c r="R174" i="9"/>
  <c r="R43" i="18"/>
  <c r="O140" i="20"/>
  <c r="F25" i="12"/>
  <c r="O96" i="13"/>
  <c r="M102" i="14"/>
  <c r="H60" i="19"/>
  <c r="R102" i="9"/>
  <c r="Q80" i="8"/>
  <c r="F92" i="15"/>
  <c r="N107" i="22"/>
  <c r="B82" i="8"/>
  <c r="T146" i="10"/>
  <c r="S194" i="15"/>
  <c r="C157" i="16"/>
  <c r="U157" i="14"/>
  <c r="L209" i="18"/>
  <c r="O81" i="10"/>
  <c r="N202" i="8"/>
  <c r="G105" i="13"/>
  <c r="B51" i="9"/>
  <c r="C162" i="10"/>
  <c r="M82" i="16"/>
  <c r="P123" i="10"/>
  <c r="I13" i="9"/>
  <c r="M117" i="14"/>
  <c r="Q134" i="16"/>
  <c r="O77" i="8"/>
  <c r="R207" i="19"/>
  <c r="J62" i="16"/>
  <c r="T67" i="13"/>
  <c r="Q67" i="17"/>
  <c r="R61" i="15"/>
  <c r="T10" i="10"/>
  <c r="R135"/>
  <c r="A87" i="18"/>
  <c r="T161" i="13"/>
  <c r="T26" i="19"/>
  <c r="S96" i="16"/>
  <c r="S191" i="8"/>
  <c r="D7" i="9"/>
  <c r="P203"/>
  <c r="H177" i="8"/>
  <c r="E82" i="20"/>
  <c r="O81" i="8"/>
  <c r="L95" i="13"/>
  <c r="C153" i="14"/>
  <c r="I18" i="8"/>
  <c r="E181" i="20"/>
  <c r="N64" i="18"/>
  <c r="O17" i="10"/>
  <c r="D96"/>
  <c r="A51" i="8"/>
  <c r="G103" i="19"/>
  <c r="B42" i="8"/>
  <c r="F159"/>
  <c r="R36" i="13"/>
  <c r="C53" i="8"/>
  <c r="S134" i="10"/>
  <c r="H97" i="13"/>
  <c r="I146" i="8"/>
  <c r="W82" i="14"/>
  <c r="T136"/>
  <c r="M119" i="10"/>
  <c r="Q193" i="16"/>
  <c r="P44" i="19"/>
  <c r="F97" i="17"/>
  <c r="T204" i="14"/>
  <c r="E122" i="15"/>
  <c r="Q138" i="10"/>
  <c r="F136"/>
  <c r="I97" i="19"/>
  <c r="Q44" i="13"/>
  <c r="S51" i="10"/>
  <c r="P161" i="17"/>
  <c r="N119" i="9"/>
  <c r="T83"/>
  <c r="I39" i="8"/>
  <c r="T99" i="15"/>
  <c r="P164" i="14"/>
  <c r="N146"/>
  <c r="W32"/>
  <c r="O100" i="17"/>
  <c r="C151" i="13"/>
  <c r="P63" i="10"/>
  <c r="P41" i="21"/>
  <c r="P35" i="12"/>
  <c r="H2" i="10"/>
  <c r="G48" i="9"/>
  <c r="P139" i="13"/>
  <c r="C109" i="19"/>
  <c r="H171" i="12"/>
  <c r="J178" i="13"/>
  <c r="A75" i="18"/>
  <c r="R35" i="14"/>
  <c r="O113" i="13"/>
  <c r="D18" i="12"/>
  <c r="M94" i="8"/>
  <c r="E5" i="10"/>
  <c r="J151" i="8"/>
  <c r="M2" i="17"/>
  <c r="Q62" i="18"/>
  <c r="K186"/>
  <c r="S150" i="8"/>
  <c r="R51" i="14"/>
  <c r="Q187" i="9"/>
  <c r="R21" i="15"/>
  <c r="J69" i="8"/>
  <c r="F66" i="17"/>
  <c r="K12" i="16"/>
  <c r="O21" i="18"/>
  <c r="B24" i="12"/>
  <c r="L208" i="10"/>
  <c r="E124" i="15"/>
  <c r="N24" i="16"/>
  <c r="B204" i="9"/>
  <c r="S55" i="15"/>
  <c r="O13" i="12"/>
  <c r="C58" i="8"/>
  <c r="C40" i="16"/>
  <c r="Q80" i="14"/>
  <c r="K118" i="12"/>
  <c r="G48" i="15"/>
  <c r="D48" i="19"/>
  <c r="P37" i="14"/>
  <c r="J4" i="18"/>
  <c r="D26" i="16"/>
  <c r="K158" i="13"/>
  <c r="S30" i="15"/>
  <c r="R89" i="13"/>
  <c r="D197" i="8"/>
  <c r="H160" i="10"/>
  <c r="H132"/>
  <c r="I188" i="16"/>
  <c r="H17"/>
  <c r="K109" i="10"/>
  <c r="Q134" i="13"/>
  <c r="Q175" i="12"/>
  <c r="M13" i="8"/>
  <c r="I80" i="18"/>
  <c r="Q99" i="19"/>
  <c r="E152" i="17"/>
  <c r="D75"/>
  <c r="R61" i="14"/>
  <c r="M175" i="15"/>
  <c r="F172" i="12"/>
  <c r="K128" i="15"/>
  <c r="M173" i="12"/>
  <c r="G135" i="18"/>
  <c r="G109" i="8"/>
  <c r="T191" i="14"/>
  <c r="L204" i="16"/>
  <c r="F168" i="13"/>
  <c r="R158" i="12"/>
  <c r="J93" i="13"/>
  <c r="E83"/>
  <c r="K57" i="9"/>
  <c r="J195" i="8"/>
  <c r="C78" i="12"/>
  <c r="Q132" i="14"/>
  <c r="B89" i="17"/>
  <c r="N32" i="12"/>
  <c r="P109" i="19"/>
  <c r="W136" i="14"/>
  <c r="I49" i="13"/>
  <c r="N209" i="14"/>
  <c r="V80"/>
  <c r="B202" i="15"/>
  <c r="O86" i="18"/>
  <c r="S21" i="13"/>
  <c r="E21" i="17"/>
  <c r="S36" i="9"/>
  <c r="K174" i="18"/>
  <c r="R76" i="12"/>
  <c r="K89" i="16"/>
  <c r="D13" i="8"/>
  <c r="P98" i="16"/>
  <c r="I53" i="19"/>
  <c r="S205" i="14"/>
  <c r="R169" i="9"/>
  <c r="G75" i="19"/>
  <c r="N123" i="9"/>
  <c r="F119" i="16"/>
  <c r="Q21" i="17"/>
  <c r="B107" i="15"/>
  <c r="S200" i="16"/>
  <c r="A30"/>
  <c r="A153" i="10"/>
  <c r="N177" i="13"/>
  <c r="D148" i="9"/>
  <c r="M207" i="14"/>
  <c r="Q131" i="8"/>
  <c r="N199"/>
  <c r="V189" i="14"/>
  <c r="M104" i="9"/>
  <c r="N51" i="12"/>
  <c r="M7" i="8"/>
  <c r="C170" i="12"/>
  <c r="S205" i="13"/>
  <c r="P207" i="9"/>
  <c r="T203" i="14"/>
  <c r="E43" i="9"/>
  <c r="A148" i="13"/>
  <c r="M17" i="10"/>
  <c r="R167" i="8"/>
  <c r="D117" i="15"/>
  <c r="A74" i="8"/>
  <c r="K206"/>
  <c r="S36" i="13"/>
  <c r="Q127" i="12"/>
  <c r="T77" i="17"/>
  <c r="W138" i="14"/>
  <c r="H23" i="10"/>
  <c r="F31" i="17"/>
  <c r="S35"/>
  <c r="C42" i="8"/>
  <c r="G21" i="14"/>
  <c r="A106" i="17"/>
  <c r="S62" i="14"/>
  <c r="D20" i="10"/>
  <c r="K121" i="9"/>
  <c r="J45" i="8"/>
  <c r="Q75"/>
  <c r="C77"/>
  <c r="D165" i="17"/>
  <c r="R38" i="9"/>
  <c r="J148" i="13"/>
  <c r="Q16"/>
  <c r="H133" i="18"/>
  <c r="S70" i="13"/>
  <c r="T153" i="12"/>
  <c r="K132" i="15"/>
  <c r="S203" i="9"/>
  <c r="H203" i="10"/>
  <c r="Q101" i="19"/>
  <c r="Q174" i="10"/>
  <c r="F37" i="16"/>
  <c r="B118" i="13"/>
  <c r="J27" i="17"/>
  <c r="L195" i="19"/>
  <c r="B169" i="17"/>
  <c r="L124" i="10"/>
  <c r="S162" i="16"/>
  <c r="M7" i="14"/>
  <c r="M118" i="10"/>
  <c r="H121" i="9"/>
  <c r="I117" i="17"/>
  <c r="N125" i="12"/>
  <c r="I99" i="18"/>
  <c r="H80" i="9"/>
  <c r="S172" i="15"/>
  <c r="C21" i="13"/>
  <c r="P190" i="12"/>
  <c r="J44" i="13"/>
  <c r="E170"/>
  <c r="I41" i="19"/>
  <c r="C133" i="15"/>
  <c r="B3" i="8"/>
  <c r="R86" i="16"/>
  <c r="M14" i="12"/>
  <c r="I47" i="19"/>
  <c r="T206" i="15"/>
  <c r="D59" i="9"/>
  <c r="L98" i="10"/>
  <c r="A58" i="15"/>
  <c r="R77" i="10"/>
  <c r="P152" i="12"/>
  <c r="B181" i="9"/>
  <c r="F155" i="10"/>
  <c r="H176" i="20"/>
  <c r="L133" i="18"/>
  <c r="K182" i="16"/>
  <c r="F179" i="17"/>
  <c r="E25" i="8"/>
  <c r="Q18" i="12"/>
  <c r="D112" i="13"/>
  <c r="Q202" i="12"/>
  <c r="P83" i="17"/>
  <c r="H158"/>
  <c r="Q171" i="10"/>
  <c r="J49" i="12"/>
  <c r="D51"/>
  <c r="M15" i="10"/>
  <c r="S136" i="9"/>
  <c r="G104" i="13"/>
  <c r="G197" i="10"/>
  <c r="I30" i="18"/>
  <c r="H11" i="16"/>
  <c r="J18" i="13"/>
  <c r="S11" i="9"/>
  <c r="C12" i="19"/>
  <c r="D29" i="17"/>
  <c r="P33" i="8"/>
  <c r="M89" i="17"/>
  <c r="I205" i="8"/>
  <c r="T9" i="14"/>
  <c r="M43" i="15"/>
  <c r="N120"/>
  <c r="Q127"/>
  <c r="G83" i="13"/>
  <c r="L115" i="21"/>
  <c r="O70" i="14"/>
  <c r="R189" i="19"/>
  <c r="Q163" i="14"/>
  <c r="G127" i="15"/>
  <c r="P33" i="16"/>
  <c r="R14"/>
  <c r="J5" i="8"/>
  <c r="N79" i="10"/>
  <c r="H166" i="14"/>
  <c r="G189" i="9"/>
  <c r="R142" i="17"/>
  <c r="R185" i="19"/>
  <c r="H111" i="16"/>
  <c r="M92" i="14"/>
  <c r="E196" i="9"/>
  <c r="H93" i="8"/>
  <c r="I192" i="17"/>
  <c r="H192" i="14"/>
  <c r="F188" i="18"/>
  <c r="W189" i="14"/>
  <c r="C78"/>
  <c r="H190" i="10"/>
  <c r="J142" i="9"/>
  <c r="N75" i="13"/>
  <c r="R145" i="15"/>
  <c r="H51" i="12"/>
  <c r="T182" i="15"/>
  <c r="N170" i="13"/>
  <c r="E191" i="18"/>
  <c r="T20" i="14"/>
  <c r="G181" i="15"/>
  <c r="E145" i="8"/>
  <c r="N66" i="12"/>
  <c r="G173" i="13"/>
  <c r="A205" i="18"/>
  <c r="K93" i="9"/>
  <c r="R92" i="16"/>
  <c r="W200" i="14"/>
  <c r="M100" i="20"/>
  <c r="R180" i="15"/>
  <c r="H63" i="19"/>
  <c r="T12" i="13"/>
  <c r="S47" i="14"/>
  <c r="D206" i="18"/>
  <c r="G179" i="14"/>
  <c r="N201" i="10"/>
  <c r="E16" i="9"/>
  <c r="S90" i="8"/>
  <c r="R187" i="16"/>
  <c r="C119" i="15"/>
  <c r="D165" i="9"/>
  <c r="J45" i="10"/>
  <c r="N26" i="15"/>
  <c r="H17" i="8"/>
  <c r="F19" i="10"/>
  <c r="M121" i="17"/>
  <c r="N67" i="16"/>
  <c r="T107"/>
  <c r="Q136" i="17"/>
  <c r="D88" i="18"/>
  <c r="D203" i="14"/>
  <c r="E94" i="9"/>
  <c r="D204" i="8"/>
  <c r="O20" i="10"/>
  <c r="B186" i="14"/>
  <c r="J110" i="10"/>
  <c r="N59"/>
  <c r="B48" i="9"/>
  <c r="T179" i="8"/>
  <c r="P102" i="10"/>
  <c r="H179" i="18"/>
  <c r="E56" i="8"/>
  <c r="B42" i="12"/>
  <c r="G9" i="10"/>
  <c r="D166" i="13"/>
  <c r="I94"/>
  <c r="K21" i="9"/>
  <c r="S20" i="15"/>
  <c r="D12" i="16"/>
  <c r="G176" i="10"/>
  <c r="C72" i="15"/>
  <c r="G60" i="8"/>
  <c r="N88" i="18"/>
  <c r="H93" i="13"/>
  <c r="R18"/>
  <c r="C79"/>
  <c r="G172" i="18"/>
  <c r="F6" i="10"/>
  <c r="L72" i="13"/>
  <c r="Q5" i="12"/>
  <c r="K78" i="9"/>
  <c r="Q150" i="15"/>
  <c r="P106" i="12"/>
  <c r="Q30" i="10"/>
  <c r="H45"/>
  <c r="K151" i="15"/>
  <c r="P94" i="13"/>
  <c r="C100" i="8"/>
  <c r="G82" i="17"/>
  <c r="B54" i="16"/>
  <c r="A193" i="20"/>
  <c r="G142" i="9"/>
  <c r="S189" i="12"/>
  <c r="E97" i="16"/>
  <c r="S33" i="15"/>
  <c r="S33" i="10"/>
  <c r="K139" i="16"/>
  <c r="I187" i="9"/>
  <c r="N103" i="20"/>
  <c r="J189" i="16"/>
  <c r="H36" i="10"/>
  <c r="R36" i="9"/>
  <c r="E194" i="10"/>
  <c r="O67" i="14"/>
  <c r="P11"/>
  <c r="A97" i="9"/>
  <c r="S90" i="21"/>
  <c r="C54"/>
  <c r="B84" i="9"/>
  <c r="P201"/>
  <c r="B85"/>
  <c r="T52" i="16"/>
  <c r="D181" i="17"/>
  <c r="C72"/>
  <c r="L23" i="19"/>
  <c r="I200" i="13"/>
  <c r="B138" i="9"/>
  <c r="D119" i="14"/>
  <c r="K75"/>
  <c r="T139" i="16"/>
  <c r="N121" i="17"/>
  <c r="J110" i="13"/>
  <c r="P69" i="16"/>
  <c r="J48" i="10"/>
  <c r="F130" i="12"/>
  <c r="M173" i="14"/>
  <c r="N125" i="9"/>
  <c r="O141" i="13"/>
  <c r="L85" i="14"/>
  <c r="P129" i="17"/>
  <c r="M125" i="13"/>
  <c r="G161" i="20"/>
  <c r="T74" i="12"/>
  <c r="S33" i="16"/>
  <c r="H6" i="13"/>
  <c r="J54" i="14"/>
  <c r="R87" i="13"/>
  <c r="Q12" i="12"/>
  <c r="H182" i="13"/>
  <c r="B56" i="20"/>
  <c r="B34" i="9"/>
  <c r="Q2" i="14"/>
  <c r="M151"/>
  <c r="D80" i="8"/>
  <c r="B100" i="9"/>
  <c r="M149" i="10"/>
  <c r="C10" i="9"/>
  <c r="O5" i="20"/>
  <c r="M50" i="14"/>
  <c r="H178" i="8"/>
  <c r="F122" i="18"/>
  <c r="A132" i="17"/>
  <c r="H198" i="9"/>
  <c r="N126" i="17"/>
  <c r="I195" i="9"/>
  <c r="D89"/>
  <c r="D27" i="8"/>
  <c r="I100"/>
  <c r="I32" i="13"/>
  <c r="A15"/>
  <c r="B52" i="8"/>
  <c r="K193" i="10"/>
  <c r="P27" i="9"/>
  <c r="E80" i="19"/>
  <c r="N49" i="10"/>
  <c r="G126" i="17"/>
  <c r="A172" i="9"/>
  <c r="D46" i="20"/>
  <c r="I49" i="16"/>
  <c r="E180" i="15"/>
  <c r="R111" i="8"/>
  <c r="E64" i="9"/>
  <c r="T77" i="13"/>
  <c r="G4" i="16"/>
  <c r="S107" i="12"/>
  <c r="L169" i="16"/>
  <c r="A25" i="18"/>
  <c r="B7" i="16"/>
  <c r="G104"/>
  <c r="F34" i="8"/>
  <c r="F68" i="9"/>
  <c r="Q28" i="10"/>
  <c r="G176" i="15"/>
  <c r="I202"/>
  <c r="D117" i="13"/>
  <c r="M91" i="12"/>
  <c r="O79" i="19"/>
  <c r="S65" i="14"/>
  <c r="C95" i="8"/>
  <c r="K189" i="21"/>
  <c r="D110" i="13"/>
  <c r="P57" i="8"/>
  <c r="E3" i="15"/>
  <c r="C117" i="14"/>
  <c r="H73" i="9"/>
  <c r="B144" i="15"/>
  <c r="I151" i="16"/>
  <c r="K144" i="18"/>
  <c r="Q163" i="16"/>
  <c r="H124" i="13"/>
  <c r="C3"/>
  <c r="S52" i="8"/>
  <c r="B189" i="14"/>
  <c r="P72" i="20"/>
  <c r="N36" i="19"/>
  <c r="H159" i="17"/>
  <c r="E123" i="15"/>
  <c r="N61" i="13"/>
  <c r="P112" i="14"/>
  <c r="H36" i="19"/>
  <c r="U133" i="14"/>
  <c r="K96" i="13"/>
  <c r="J86" i="9"/>
  <c r="D103" i="14"/>
  <c r="T43" i="15"/>
  <c r="I154" i="12"/>
  <c r="S152" i="13"/>
  <c r="H8" i="12"/>
  <c r="I154" i="15"/>
  <c r="D62" i="20"/>
  <c r="J203" i="10"/>
  <c r="L160" i="15"/>
  <c r="H47" i="14"/>
  <c r="J96" i="12"/>
  <c r="J116" i="14"/>
  <c r="J78" i="8"/>
  <c r="O203" i="16"/>
  <c r="I138" i="9"/>
  <c r="T116"/>
  <c r="U31" i="14"/>
  <c r="C201" i="8"/>
  <c r="U45" i="14"/>
  <c r="Q200" i="18"/>
  <c r="E186" i="16"/>
  <c r="T89" i="9"/>
  <c r="M138" i="17"/>
  <c r="H189" i="13"/>
  <c r="G111"/>
  <c r="V91" i="14"/>
  <c r="S27" i="13"/>
  <c r="R163" i="16"/>
  <c r="K3" i="15"/>
  <c r="L158" i="9"/>
  <c r="N109" i="14"/>
  <c r="G125"/>
  <c r="H99" i="13"/>
  <c r="C158" i="16"/>
  <c r="O7" i="13"/>
  <c r="D166" i="8"/>
  <c r="R11" i="13"/>
  <c r="M84" i="17"/>
  <c r="G83" i="10"/>
  <c r="F77" i="13"/>
  <c r="B94" i="17"/>
  <c r="E201" i="9"/>
  <c r="N78" i="10"/>
  <c r="H122" i="16"/>
  <c r="E55" i="18"/>
  <c r="F53" i="10"/>
  <c r="W145" i="14"/>
  <c r="R69" i="9"/>
  <c r="K174" i="17"/>
  <c r="J73" i="13"/>
  <c r="T106" i="15"/>
  <c r="B52" i="13"/>
  <c r="C80" i="10"/>
  <c r="H127" i="8"/>
  <c r="K146" i="13"/>
  <c r="D49" i="8"/>
  <c r="K80" i="18"/>
  <c r="K138" i="13"/>
  <c r="G163" i="10"/>
  <c r="H38" i="16"/>
  <c r="T18" i="14"/>
  <c r="Q53" i="17"/>
  <c r="G24" i="10"/>
  <c r="R152" i="12"/>
  <c r="Q35" i="8"/>
  <c r="A90" i="9"/>
  <c r="K194" i="12"/>
  <c r="Q41" i="8"/>
  <c r="B123" i="16"/>
  <c r="S95" i="12"/>
  <c r="J138" i="10"/>
  <c r="R159"/>
  <c r="D192"/>
  <c r="P162" i="12"/>
  <c r="A5" i="18"/>
  <c r="J174" i="8"/>
  <c r="T105" i="19"/>
  <c r="I200" i="10"/>
  <c r="I200" i="9"/>
  <c r="A193" i="18"/>
  <c r="S48" i="19"/>
  <c r="M43" i="18"/>
  <c r="Q129" i="19"/>
  <c r="Q96" i="13"/>
  <c r="B104" i="20"/>
  <c r="G153" i="18"/>
  <c r="B88" i="12"/>
  <c r="D11" i="15"/>
  <c r="J12" i="14"/>
  <c r="P145" i="8"/>
  <c r="J153"/>
  <c r="D172" i="14"/>
  <c r="G94" i="10"/>
  <c r="P78"/>
  <c r="A151" i="8"/>
  <c r="P137" i="13"/>
  <c r="O7" i="17"/>
  <c r="T158" i="16"/>
  <c r="L145"/>
  <c r="B30" i="12"/>
  <c r="D109" i="20"/>
  <c r="G119" i="18"/>
  <c r="Q54" i="15"/>
  <c r="C116" i="14"/>
  <c r="C20" i="8"/>
  <c r="O55" i="9"/>
  <c r="I58" i="16"/>
  <c r="H72" i="13"/>
  <c r="I64" i="14"/>
  <c r="D191"/>
  <c r="S109" i="10"/>
  <c r="O173" i="21"/>
  <c r="O143" i="10"/>
  <c r="J12" i="9"/>
  <c r="J92" i="13"/>
  <c r="L118" i="9"/>
  <c r="A95" i="17"/>
  <c r="Q164" i="10"/>
  <c r="C52" i="13"/>
  <c r="K90" i="10"/>
  <c r="R166" i="14"/>
  <c r="M121"/>
  <c r="G33" i="9"/>
  <c r="P22" i="15"/>
  <c r="N15" i="13"/>
  <c r="F25" i="10"/>
  <c r="Q20" i="17"/>
  <c r="F187" i="10"/>
  <c r="B39" i="16"/>
  <c r="I87" i="13"/>
  <c r="I73" i="18"/>
  <c r="D153" i="9"/>
  <c r="G191" i="17"/>
  <c r="S199" i="13"/>
  <c r="H134" i="15"/>
  <c r="O110" i="12"/>
  <c r="D201" i="18"/>
  <c r="U23" i="14"/>
  <c r="I72" i="21"/>
  <c r="C136" i="15"/>
  <c r="P102" i="9"/>
  <c r="O177" i="10"/>
  <c r="R69" i="8"/>
  <c r="Q72"/>
  <c r="R110" i="10"/>
  <c r="O22"/>
  <c r="L47"/>
  <c r="M94" i="16"/>
  <c r="O131" i="14"/>
  <c r="I5" i="12"/>
  <c r="A100" i="10"/>
  <c r="N70" i="22"/>
  <c r="F9" i="17"/>
  <c r="L38" i="14"/>
  <c r="I127" i="12"/>
  <c r="J3" i="15"/>
  <c r="P104" i="9"/>
  <c r="T180" i="13"/>
  <c r="P143" i="9"/>
  <c r="T188" i="16"/>
  <c r="T4" i="10"/>
  <c r="T165" i="13"/>
  <c r="A203" i="15"/>
  <c r="T130" i="14"/>
  <c r="T143" i="10"/>
  <c r="S110" i="12"/>
  <c r="H25" i="13"/>
  <c r="S208" i="16"/>
  <c r="M183" i="9"/>
  <c r="G54" i="15"/>
  <c r="M11" i="12"/>
  <c r="H98" i="13"/>
  <c r="O95" i="10"/>
  <c r="H13" i="12"/>
  <c r="L19" i="18"/>
  <c r="O146" i="14"/>
  <c r="E163" i="8"/>
  <c r="M198" i="17"/>
  <c r="N60" i="19"/>
  <c r="T85" i="10"/>
  <c r="J104" i="13"/>
  <c r="J106" i="8"/>
  <c r="Q19" i="12"/>
  <c r="U52" i="14"/>
  <c r="N36"/>
  <c r="N126" i="12"/>
  <c r="J180" i="8"/>
  <c r="U20" i="14"/>
  <c r="K34" i="9"/>
  <c r="K41"/>
  <c r="I136" i="10"/>
  <c r="S149" i="8"/>
  <c r="H124" i="12"/>
  <c r="N23" i="10"/>
  <c r="G73" i="17"/>
  <c r="H203" i="16"/>
  <c r="G129" i="14"/>
  <c r="L152"/>
  <c r="P106" i="10"/>
  <c r="T9" i="20"/>
  <c r="C185" i="14"/>
  <c r="G53" i="15"/>
  <c r="S208" i="18"/>
  <c r="S4" i="15"/>
  <c r="R144"/>
  <c r="P153" i="12"/>
  <c r="N57" i="16"/>
  <c r="I182" i="15"/>
  <c r="R10" i="8"/>
  <c r="F125" i="13"/>
  <c r="N136" i="16"/>
  <c r="K182" i="9"/>
  <c r="R156" i="19"/>
  <c r="E19" i="13"/>
  <c r="H26" i="12"/>
  <c r="H191" i="9"/>
  <c r="P194" i="17"/>
  <c r="D70" i="12"/>
  <c r="A148" i="9"/>
  <c r="M45"/>
  <c r="T175" i="13"/>
  <c r="N17" i="16"/>
  <c r="P205" i="15"/>
  <c r="B63" i="12"/>
  <c r="J88" i="13"/>
  <c r="Q139" i="18"/>
  <c r="I7" i="8"/>
  <c r="G168" i="15"/>
  <c r="D207" i="10"/>
  <c r="J33" i="18"/>
  <c r="T15" i="10"/>
  <c r="F114" i="9"/>
  <c r="J141" i="16"/>
  <c r="N27" i="8"/>
  <c r="N97" i="9"/>
  <c r="P92" i="10"/>
  <c r="L105" i="12"/>
  <c r="K106" i="16"/>
  <c r="J24" i="8"/>
  <c r="K190"/>
  <c r="N19" i="13"/>
  <c r="G27" i="16"/>
  <c r="O72" i="9"/>
  <c r="A89" i="8"/>
  <c r="B74" i="13"/>
  <c r="T191" i="19"/>
  <c r="F128" i="10"/>
  <c r="P143" i="8"/>
  <c r="E187" i="18"/>
  <c r="D170" i="13"/>
  <c r="L207" i="9"/>
  <c r="L25"/>
  <c r="T96" i="17"/>
  <c r="S41" i="12"/>
  <c r="G10" i="18"/>
  <c r="Q122" i="15"/>
  <c r="B189" i="9"/>
  <c r="K128"/>
  <c r="E195" i="8"/>
  <c r="G39" i="13"/>
  <c r="Q138" i="15"/>
  <c r="H169" i="9"/>
  <c r="Q122" i="14"/>
  <c r="G106" i="9"/>
  <c r="M71" i="15"/>
  <c r="I135" i="14"/>
  <c r="O111" i="19"/>
  <c r="B194" i="13"/>
  <c r="H82"/>
  <c r="N154" i="18"/>
  <c r="B193"/>
  <c r="C74" i="9"/>
  <c r="A126" i="18"/>
  <c r="T28" i="10"/>
  <c r="A164" i="16"/>
  <c r="L167" i="12"/>
  <c r="M4" i="14"/>
  <c r="R141"/>
  <c r="H85" i="17"/>
  <c r="L138" i="10"/>
  <c r="C50" i="18"/>
  <c r="L105" i="16"/>
  <c r="S152" i="12"/>
  <c r="Q47" i="9"/>
  <c r="C87" i="16"/>
  <c r="S95"/>
  <c r="I151" i="12"/>
  <c r="J23" i="16"/>
  <c r="H69" i="19"/>
  <c r="E88" i="15"/>
  <c r="K108" i="10"/>
  <c r="R106" i="14"/>
  <c r="L95" i="18"/>
  <c r="Q27"/>
  <c r="J154" i="16"/>
  <c r="S142" i="18"/>
  <c r="R110" i="12"/>
  <c r="N169" i="14"/>
  <c r="R171" i="13"/>
  <c r="R152" i="19"/>
  <c r="I123" i="10"/>
  <c r="H121" i="12"/>
  <c r="K159"/>
  <c r="W101" i="14"/>
  <c r="J59" i="17"/>
  <c r="K68" i="14"/>
  <c r="I59" i="12"/>
  <c r="P16"/>
  <c r="C209" i="8"/>
  <c r="E206" i="20"/>
  <c r="C70" i="17"/>
  <c r="G10" i="16"/>
  <c r="K81" i="8"/>
  <c r="H68" i="13"/>
  <c r="R67" i="10"/>
  <c r="J4" i="16"/>
  <c r="J147" i="17"/>
  <c r="P63" i="20"/>
  <c r="S103" i="10"/>
  <c r="H166" i="21"/>
  <c r="F137" i="9"/>
  <c r="S76" i="13"/>
  <c r="E90" i="15"/>
  <c r="G142" i="18"/>
  <c r="C196" i="13"/>
  <c r="R35"/>
  <c r="O60" i="16"/>
  <c r="F201" i="13"/>
  <c r="K124" i="9"/>
  <c r="P56" i="17"/>
  <c r="O124" i="15"/>
  <c r="W25" i="14"/>
  <c r="F91" i="13"/>
  <c r="S42" i="17"/>
  <c r="J193" i="16"/>
  <c r="R68" i="18"/>
  <c r="K89" i="12"/>
  <c r="B132" i="8"/>
  <c r="I163" i="12"/>
  <c r="E155" i="17"/>
  <c r="J95" i="16"/>
  <c r="C172" i="12"/>
  <c r="J64" i="9"/>
  <c r="D116" i="20"/>
  <c r="N20" i="12"/>
  <c r="K118" i="13"/>
  <c r="W77" i="14"/>
  <c r="D10" i="19"/>
  <c r="S15" i="16"/>
  <c r="F48" i="17"/>
  <c r="I152" i="15"/>
  <c r="I97"/>
  <c r="E137" i="16"/>
  <c r="J89" i="10"/>
  <c r="P74" i="18"/>
  <c r="S43"/>
  <c r="F52" i="9"/>
  <c r="S49" i="19"/>
  <c r="L83" i="16"/>
  <c r="O123"/>
  <c r="H138" i="14"/>
  <c r="K174" i="10"/>
  <c r="P46" i="14"/>
  <c r="C14" i="15"/>
  <c r="Q65" i="17"/>
  <c r="T165" i="16"/>
  <c r="M77" i="13"/>
  <c r="N164" i="9"/>
  <c r="L185" i="13"/>
  <c r="R31" i="12"/>
  <c r="R169" i="10"/>
  <c r="N84" i="16"/>
  <c r="K153" i="15"/>
  <c r="T58"/>
  <c r="T106" i="8"/>
  <c r="J97" i="14"/>
  <c r="G102" i="18"/>
  <c r="J85" i="17"/>
  <c r="B138" i="8"/>
  <c r="N69" i="21"/>
  <c r="R130" i="14"/>
  <c r="F72" i="12"/>
  <c r="S93" i="8"/>
  <c r="L102" i="12"/>
  <c r="H32" i="9"/>
  <c r="I98" i="8"/>
  <c r="T8" i="10"/>
  <c r="Q44" i="8"/>
  <c r="P26" i="16"/>
  <c r="R198" i="13"/>
  <c r="E192" i="9"/>
  <c r="N82"/>
  <c r="L183" i="16"/>
  <c r="K195" i="10"/>
  <c r="K156" i="18"/>
  <c r="J110" i="8"/>
  <c r="J96" i="14"/>
  <c r="M154" i="17"/>
  <c r="I86" i="13"/>
  <c r="D25" i="14"/>
  <c r="I77" i="18"/>
  <c r="K19" i="19"/>
  <c r="V170" i="14"/>
  <c r="G108" i="19"/>
  <c r="L25"/>
  <c r="H68" i="12"/>
  <c r="K36" i="10"/>
  <c r="R194" i="9"/>
  <c r="P13" i="19"/>
  <c r="D121" i="17"/>
  <c r="K56" i="12"/>
  <c r="J7" i="16"/>
  <c r="F16" i="12"/>
  <c r="L94" i="14"/>
  <c r="O77" i="10"/>
  <c r="A185" i="13"/>
  <c r="T185" i="12"/>
  <c r="T50" i="10"/>
  <c r="E13" i="8"/>
  <c r="E123" i="18"/>
  <c r="P32" i="9"/>
  <c r="P175"/>
  <c r="F96" i="19"/>
  <c r="A103" i="13"/>
  <c r="D209" i="17"/>
  <c r="G111"/>
  <c r="I158" i="9"/>
  <c r="P69" i="19"/>
  <c r="R145" i="13"/>
  <c r="I148" i="16"/>
  <c r="T109" i="17"/>
  <c r="M124" i="13"/>
  <c r="E192" i="20"/>
  <c r="M60" i="16"/>
  <c r="P113" i="12"/>
  <c r="D36" i="8"/>
  <c r="L28"/>
  <c r="A91" i="9"/>
  <c r="S94" i="15"/>
  <c r="T62" i="16"/>
  <c r="T58"/>
  <c r="D163" i="10"/>
  <c r="M98" i="18"/>
  <c r="P183" i="14"/>
  <c r="P74" i="9"/>
  <c r="M52" i="12"/>
  <c r="N92" i="14"/>
  <c r="W84"/>
  <c r="T206" i="8"/>
  <c r="C205" i="13"/>
  <c r="D54" i="9"/>
  <c r="E79" i="8"/>
  <c r="I159" i="18"/>
  <c r="I45" i="9"/>
  <c r="S114" i="19"/>
  <c r="E72" i="10"/>
  <c r="P24"/>
  <c r="A150" i="9"/>
  <c r="F10"/>
  <c r="H135" i="10"/>
  <c r="L78" i="13"/>
  <c r="T164" i="17"/>
  <c r="M160" i="13"/>
  <c r="B147" i="15"/>
  <c r="D86" i="9"/>
  <c r="D144" i="8"/>
  <c r="J157" i="13"/>
  <c r="I88" i="9"/>
  <c r="I118" i="14"/>
  <c r="B146" i="8"/>
  <c r="P23" i="22"/>
  <c r="T98" i="13"/>
  <c r="E30"/>
  <c r="K61" i="9"/>
  <c r="T22" i="10"/>
  <c r="N171" i="16"/>
  <c r="T171" i="18"/>
  <c r="C38" i="14"/>
  <c r="S83" i="17"/>
  <c r="S129" i="14"/>
  <c r="D36"/>
  <c r="D79" i="15"/>
  <c r="G41" i="22"/>
  <c r="B144" i="17"/>
  <c r="D29" i="13"/>
  <c r="B20" i="19"/>
  <c r="D60" i="12"/>
  <c r="Q54" i="10"/>
  <c r="K12"/>
  <c r="P149" i="15"/>
  <c r="F182" i="9"/>
  <c r="G82" i="10"/>
  <c r="U180" i="14"/>
  <c r="Q145"/>
  <c r="O145"/>
  <c r="T21" i="21"/>
  <c r="L145" i="10"/>
  <c r="R76" i="13"/>
  <c r="S127" i="8"/>
  <c r="B70" i="17"/>
  <c r="T123"/>
  <c r="J142" i="14"/>
  <c r="K3" i="17"/>
  <c r="Q143" i="12"/>
  <c r="S30" i="9"/>
  <c r="S184" i="17"/>
  <c r="R162" i="10"/>
  <c r="N150"/>
  <c r="O50" i="16"/>
  <c r="H92" i="14"/>
  <c r="T119" i="18"/>
  <c r="J85" i="14"/>
  <c r="R107" i="13"/>
  <c r="F106" i="9"/>
  <c r="C148" i="17"/>
  <c r="O5" i="19"/>
  <c r="W143" i="14"/>
  <c r="N21" i="8"/>
  <c r="K118" i="19"/>
  <c r="H29" i="9"/>
  <c r="F208" i="10"/>
  <c r="N126" i="14"/>
  <c r="I109"/>
  <c r="B100" i="19"/>
  <c r="S169" i="9"/>
  <c r="U19" i="14"/>
  <c r="U169"/>
  <c r="T198" i="18"/>
  <c r="K161" i="13"/>
  <c r="A144" i="12"/>
  <c r="E149" i="17"/>
  <c r="D51" i="18"/>
  <c r="A123" i="8"/>
  <c r="I93" i="15"/>
  <c r="B195" i="21"/>
  <c r="M172" i="8"/>
  <c r="F192" i="9"/>
  <c r="B81" i="18"/>
  <c r="A182" i="16"/>
  <c r="L125"/>
  <c r="E206" i="17"/>
  <c r="W85" i="14"/>
  <c r="N42" i="8"/>
  <c r="L162" i="15"/>
  <c r="H140" i="20"/>
  <c r="M87" i="16"/>
  <c r="C169" i="10"/>
  <c r="H185" i="16"/>
  <c r="P155" i="9"/>
  <c r="P32" i="15"/>
  <c r="G167" i="19"/>
  <c r="B166" i="10"/>
  <c r="J2" i="19"/>
  <c r="T182" i="8"/>
  <c r="P132"/>
  <c r="Q2" i="12"/>
  <c r="J140" i="16"/>
  <c r="T68"/>
  <c r="R152"/>
  <c r="I139" i="10"/>
  <c r="C35" i="15"/>
  <c r="J168" i="13"/>
  <c r="A92" i="16"/>
  <c r="S98" i="9"/>
  <c r="K185" i="18"/>
  <c r="L205" i="19"/>
  <c r="N63" i="17"/>
  <c r="G98" i="15"/>
  <c r="G182" i="16"/>
  <c r="P96" i="12"/>
  <c r="B185" i="16"/>
  <c r="K184" i="13"/>
  <c r="G54" i="10"/>
  <c r="E127" i="16"/>
  <c r="S8" i="9"/>
  <c r="B87" i="18"/>
  <c r="A44" i="19"/>
  <c r="T36" i="18"/>
  <c r="K149" i="17"/>
  <c r="F3" i="13"/>
  <c r="Q175"/>
  <c r="P153" i="14"/>
  <c r="R183" i="16"/>
  <c r="L198" i="18"/>
  <c r="B146" i="12"/>
  <c r="J72" i="17"/>
  <c r="R117" i="18"/>
  <c r="M105" i="15"/>
  <c r="O27" i="16"/>
  <c r="M173" i="9"/>
  <c r="H83" i="10"/>
  <c r="P93" i="12"/>
  <c r="B54" i="18"/>
  <c r="B3" i="15"/>
  <c r="H183" i="12"/>
  <c r="P88" i="10"/>
  <c r="P56" i="15"/>
  <c r="L37" i="21"/>
  <c r="L49" i="13"/>
  <c r="D141" i="12"/>
  <c r="F133" i="9"/>
  <c r="C51" i="10"/>
  <c r="I161" i="17"/>
  <c r="J83" i="10"/>
  <c r="J12" i="12"/>
  <c r="B193" i="10"/>
  <c r="A27" i="18"/>
  <c r="O45" i="19"/>
  <c r="K9" i="15"/>
  <c r="B157" i="17"/>
  <c r="G125" i="13"/>
  <c r="M167" i="10"/>
  <c r="T51" i="12"/>
  <c r="C127" i="13"/>
  <c r="O102" i="8"/>
  <c r="Q62" i="14"/>
  <c r="N21" i="13"/>
  <c r="E175" i="15"/>
  <c r="P153" i="18"/>
  <c r="N126" i="9"/>
  <c r="H97" i="14"/>
  <c r="A199" i="12"/>
  <c r="L99" i="9"/>
  <c r="G50" i="17"/>
  <c r="S79" i="21"/>
  <c r="A139" i="17"/>
  <c r="K202" i="12"/>
  <c r="O86" i="10"/>
  <c r="R141"/>
  <c r="M192" i="13"/>
  <c r="J196" i="15"/>
  <c r="H98" i="18"/>
  <c r="Q27" i="15"/>
  <c r="T110" i="18"/>
  <c r="H124" i="14"/>
  <c r="S183" i="15"/>
  <c r="D134" i="12"/>
  <c r="I54" i="10"/>
  <c r="J153" i="17"/>
  <c r="B113" i="8"/>
  <c r="Q10" i="10"/>
  <c r="S33" i="12"/>
  <c r="R194"/>
  <c r="Q17" i="17"/>
  <c r="M14" i="14"/>
  <c r="I37"/>
  <c r="P94" i="15"/>
  <c r="L139"/>
  <c r="S27" i="8"/>
  <c r="B64" i="9"/>
  <c r="I77" i="13"/>
  <c r="F93" i="15"/>
  <c r="I205" i="19"/>
  <c r="S175" i="13"/>
  <c r="I21" i="15"/>
  <c r="H5" i="14"/>
  <c r="C71" i="18"/>
  <c r="A43"/>
  <c r="N160" i="13"/>
  <c r="A165" i="8"/>
  <c r="M5" i="15"/>
  <c r="C118" i="9"/>
  <c r="F54" i="10"/>
  <c r="C173" i="16"/>
  <c r="K147" i="15"/>
  <c r="H63" i="12"/>
  <c r="M179" i="9"/>
  <c r="P189"/>
  <c r="Q66" i="16"/>
  <c r="B49" i="10"/>
  <c r="A56" i="12"/>
  <c r="K80" i="8"/>
  <c r="L186" i="18"/>
  <c r="T174" i="17"/>
  <c r="I29" i="18"/>
  <c r="O201" i="13"/>
  <c r="K133" i="8"/>
  <c r="B121" i="10"/>
  <c r="S58" i="9"/>
  <c r="M103"/>
  <c r="O207" i="8"/>
  <c r="R46" i="12"/>
  <c r="K157" i="9"/>
  <c r="G85" i="14"/>
  <c r="I157" i="16"/>
  <c r="P89" i="14"/>
  <c r="C49" i="10"/>
  <c r="N181" i="12"/>
  <c r="N27" i="13"/>
  <c r="K165" i="9"/>
  <c r="H187"/>
  <c r="R62" i="17"/>
  <c r="H43" i="12"/>
  <c r="D161" i="15"/>
  <c r="E116" i="10"/>
  <c r="D77" i="13"/>
  <c r="O111" i="16"/>
  <c r="O134"/>
  <c r="K4" i="14"/>
  <c r="L39" i="13"/>
  <c r="S112" i="17"/>
  <c r="L151" i="16"/>
  <c r="G34" i="8"/>
  <c r="L107" i="14"/>
  <c r="D178" i="8"/>
  <c r="F44" i="16"/>
  <c r="T49" i="13"/>
  <c r="J72" i="10"/>
  <c r="O189" i="12"/>
  <c r="N204" i="13"/>
  <c r="F159" i="17"/>
  <c r="D11" i="12"/>
  <c r="F140"/>
  <c r="I203" i="13"/>
  <c r="C13" i="8"/>
  <c r="M166" i="13"/>
  <c r="G118" i="14"/>
  <c r="T99" i="12"/>
  <c r="P133" i="14"/>
  <c r="P163" i="8"/>
  <c r="R191" i="17"/>
  <c r="Q148" i="12"/>
  <c r="G138" i="14"/>
  <c r="I166" i="13"/>
  <c r="Q96" i="20"/>
  <c r="N108" i="16"/>
  <c r="D184" i="18"/>
  <c r="M143" i="8"/>
  <c r="A88" i="16"/>
  <c r="I175" i="17"/>
  <c r="R105" i="16"/>
  <c r="G68" i="9"/>
  <c r="M124" i="10"/>
  <c r="D31" i="12"/>
  <c r="Q144" i="14"/>
  <c r="P127" i="21"/>
  <c r="I95" i="13"/>
  <c r="S73"/>
  <c r="S50"/>
  <c r="K73" i="12"/>
  <c r="O83" i="16"/>
  <c r="J190" i="19"/>
  <c r="P19" i="9"/>
  <c r="E54" i="10"/>
  <c r="S173" i="9"/>
  <c r="S136" i="21"/>
  <c r="N67" i="20"/>
  <c r="G47" i="13"/>
  <c r="S175" i="20"/>
  <c r="Q40" i="14"/>
  <c r="J128"/>
  <c r="C56" i="19"/>
  <c r="O39" i="9"/>
  <c r="L126" i="12"/>
  <c r="Q17" i="8"/>
  <c r="M56" i="14"/>
  <c r="M29"/>
  <c r="N127" i="19"/>
  <c r="I127" i="8"/>
  <c r="O184" i="14"/>
  <c r="T65" i="12"/>
  <c r="H85" i="10"/>
  <c r="S9" i="13"/>
  <c r="B44" i="14"/>
  <c r="M48" i="8"/>
  <c r="J93" i="14"/>
  <c r="O31" i="10"/>
  <c r="C54" i="9"/>
  <c r="O78" i="13"/>
  <c r="R4" i="14"/>
  <c r="H7" i="19"/>
  <c r="G83" i="22"/>
  <c r="C45" i="14"/>
  <c r="L201" i="21"/>
  <c r="D199" i="15"/>
  <c r="H6" i="18"/>
  <c r="Q185" i="13"/>
  <c r="D132" i="10"/>
  <c r="N142" i="19"/>
  <c r="S173" i="8"/>
  <c r="G67" i="17"/>
  <c r="C198" i="10"/>
  <c r="H18" i="15"/>
  <c r="G189" i="12"/>
  <c r="S16" i="8"/>
  <c r="J168" i="19"/>
  <c r="O180" i="12"/>
  <c r="Q165" i="16"/>
  <c r="S69" i="12"/>
  <c r="J35" i="16"/>
  <c r="H21"/>
  <c r="E121"/>
  <c r="J81" i="15"/>
  <c r="E159" i="9"/>
  <c r="C147" i="20"/>
  <c r="E186" i="12"/>
  <c r="E188" i="13"/>
  <c r="E132"/>
  <c r="R169" i="16"/>
  <c r="S90" i="18"/>
  <c r="O122" i="10"/>
  <c r="U43" i="14"/>
  <c r="O87" i="8"/>
  <c r="K44" i="18"/>
  <c r="J17" i="8"/>
  <c r="J53" i="14"/>
  <c r="M134" i="12"/>
  <c r="N7" i="16"/>
  <c r="R12" i="14"/>
  <c r="G120" i="10"/>
  <c r="F72" i="13"/>
  <c r="K76" i="16"/>
  <c r="F194" i="18"/>
  <c r="L205" i="17"/>
  <c r="Q96" i="14"/>
  <c r="P5" i="16"/>
  <c r="G139" i="8"/>
  <c r="D111" i="15"/>
  <c r="B155" i="14"/>
  <c r="C183" i="10"/>
  <c r="C178" i="21"/>
  <c r="S184" i="10"/>
  <c r="Q162" i="16"/>
  <c r="A42" i="10"/>
  <c r="H122"/>
  <c r="R25" i="8"/>
  <c r="B137" i="13"/>
  <c r="E17" i="18"/>
  <c r="K34" i="8"/>
  <c r="J29" i="12"/>
  <c r="Q77"/>
  <c r="T200" i="9"/>
  <c r="T32" i="8"/>
  <c r="G92" i="18"/>
  <c r="K113" i="19"/>
  <c r="T194" i="18"/>
  <c r="I44" i="13"/>
  <c r="T4" i="16"/>
  <c r="G58" i="14"/>
  <c r="T175" i="10"/>
  <c r="C137" i="8"/>
  <c r="H84" i="19"/>
  <c r="Q153" i="10"/>
  <c r="P116" i="14"/>
  <c r="J201" i="9"/>
  <c r="F185"/>
  <c r="A135" i="8"/>
  <c r="L90" i="12"/>
  <c r="Q68" i="8"/>
  <c r="H83" i="13"/>
  <c r="N132" i="8"/>
  <c r="J164" i="16"/>
  <c r="F155" i="12"/>
  <c r="C117" i="13"/>
  <c r="J200" i="17"/>
  <c r="T44" i="15"/>
  <c r="S79" i="8"/>
  <c r="B13" i="9"/>
  <c r="W195" i="14"/>
  <c r="S189" i="16"/>
  <c r="S19" i="8"/>
  <c r="H21" i="15"/>
  <c r="O17" i="8"/>
  <c r="N197" i="9"/>
  <c r="I199" i="18"/>
  <c r="K40" i="10"/>
  <c r="N18" i="13"/>
  <c r="A126" i="12"/>
  <c r="A88" i="9"/>
  <c r="P170" i="16"/>
  <c r="I90"/>
  <c r="T19" i="12"/>
  <c r="B70" i="9"/>
  <c r="K117" i="15"/>
  <c r="I208" i="17"/>
  <c r="M184" i="10"/>
  <c r="T14" i="17"/>
  <c r="D10" i="10"/>
  <c r="N45" i="14"/>
  <c r="F98" i="12"/>
  <c r="B115" i="19"/>
  <c r="R81" i="12"/>
  <c r="N186" i="10"/>
  <c r="S108" i="18"/>
  <c r="T122" i="13"/>
  <c r="H8" i="9"/>
  <c r="O107" i="10"/>
  <c r="B205" i="9"/>
  <c r="P179" i="8"/>
  <c r="P99" i="9"/>
  <c r="L18" i="13"/>
  <c r="B127" i="19"/>
  <c r="T106" i="16"/>
  <c r="M156" i="14"/>
  <c r="F69" i="8"/>
  <c r="H21" i="18"/>
  <c r="C8" i="13"/>
  <c r="D133" i="12"/>
  <c r="Q119" i="16"/>
  <c r="I28" i="18"/>
  <c r="C185" i="15"/>
  <c r="N175"/>
  <c r="J31" i="20"/>
  <c r="U91" i="14"/>
  <c r="W68"/>
  <c r="E73" i="10"/>
  <c r="B187" i="16"/>
  <c r="M132"/>
  <c r="L81" i="15"/>
  <c r="H79" i="10"/>
  <c r="D107"/>
  <c r="N201" i="13"/>
  <c r="M143" i="10"/>
  <c r="R13" i="17"/>
  <c r="H61" i="14"/>
  <c r="B209" i="8"/>
  <c r="L70" i="13"/>
  <c r="R95" i="21"/>
  <c r="G11" i="15"/>
  <c r="O36" i="8"/>
  <c r="R77"/>
  <c r="T52" i="20"/>
  <c r="N133" i="12"/>
  <c r="Q108" i="20"/>
  <c r="A126"/>
  <c r="D128" i="10"/>
  <c r="J146" i="12"/>
  <c r="E12" i="15"/>
  <c r="C145" i="8"/>
  <c r="Q154" i="14"/>
  <c r="O112" i="16"/>
  <c r="R116"/>
  <c r="G73" i="9"/>
  <c r="I143" i="12"/>
  <c r="N11" i="9"/>
  <c r="K151" i="12"/>
  <c r="H125" i="19"/>
  <c r="Q119" i="15"/>
  <c r="Q9" i="16"/>
  <c r="K83" i="14"/>
  <c r="M187"/>
  <c r="L64" i="18"/>
  <c r="L59" i="17"/>
  <c r="V66" i="14"/>
  <c r="O40" i="8"/>
  <c r="T129" i="12"/>
  <c r="A200" i="10"/>
  <c r="L180" i="15"/>
  <c r="P199" i="20"/>
  <c r="O108" i="12"/>
  <c r="S179" i="10"/>
  <c r="N123" i="14"/>
  <c r="O93" i="10"/>
  <c r="O120" i="8"/>
  <c r="G79" i="12"/>
  <c r="B171" i="13"/>
  <c r="K178" i="14"/>
  <c r="A70" i="18"/>
  <c r="B27" i="14"/>
  <c r="N137" i="15"/>
  <c r="E100" i="9"/>
  <c r="H203" i="8"/>
  <c r="H100" i="15"/>
  <c r="F172" i="13"/>
  <c r="M131" i="16"/>
  <c r="U49" i="14"/>
  <c r="A184" i="13"/>
  <c r="T142" i="10"/>
  <c r="M209" i="15"/>
  <c r="O62" i="8"/>
  <c r="K46" i="9"/>
  <c r="O137"/>
  <c r="D57" i="19"/>
  <c r="J14"/>
  <c r="N69" i="14"/>
  <c r="K104" i="8"/>
  <c r="F97" i="12"/>
  <c r="M50" i="10"/>
  <c r="N101" i="8"/>
  <c r="C48" i="13"/>
  <c r="E14" i="15"/>
  <c r="B65"/>
  <c r="M49" i="17"/>
  <c r="M116" i="10"/>
  <c r="E74"/>
  <c r="L25" i="20"/>
  <c r="H182" i="9"/>
  <c r="O95" i="18"/>
  <c r="G123" i="8"/>
  <c r="O182" i="14"/>
  <c r="G99" i="13"/>
  <c r="K45" i="15"/>
  <c r="K164" i="12"/>
  <c r="B92" i="15"/>
  <c r="D31"/>
  <c r="M45" i="10"/>
  <c r="R57" i="8"/>
  <c r="Q58" i="20"/>
  <c r="K40" i="19"/>
  <c r="J109" i="13"/>
  <c r="H132" i="9"/>
  <c r="J61" i="10"/>
  <c r="K18" i="15"/>
  <c r="Q176" i="17"/>
  <c r="A140" i="18"/>
  <c r="S10"/>
  <c r="O90"/>
  <c r="W124" i="14"/>
  <c r="D177" i="8"/>
  <c r="S83" i="12"/>
  <c r="A159" i="9"/>
  <c r="N205"/>
  <c r="Q170" i="19"/>
  <c r="L37" i="12"/>
  <c r="K144" i="16"/>
  <c r="S12" i="9"/>
  <c r="S18" i="8"/>
  <c r="P37"/>
  <c r="G68" i="14"/>
  <c r="L136" i="16"/>
  <c r="G36" i="12"/>
  <c r="T50" i="18"/>
  <c r="E91" i="20"/>
  <c r="F88" i="8"/>
  <c r="B193"/>
  <c r="J64"/>
  <c r="L38" i="12"/>
  <c r="G184" i="14"/>
  <c r="K135"/>
  <c r="S49" i="9"/>
  <c r="M144" i="16"/>
  <c r="N114"/>
  <c r="T155" i="18"/>
  <c r="T22" i="14"/>
  <c r="J16" i="8"/>
  <c r="F38" i="10"/>
  <c r="M109" i="9"/>
  <c r="E10" i="12"/>
  <c r="E57"/>
  <c r="S183" i="18"/>
  <c r="T32" i="19"/>
  <c r="G136" i="18"/>
  <c r="B162" i="22"/>
  <c r="R78" i="15"/>
  <c r="P20" i="16"/>
  <c r="A96" i="22"/>
  <c r="A189" i="16"/>
  <c r="J117" i="13"/>
  <c r="S85" i="14"/>
  <c r="P61" i="20"/>
  <c r="P122" i="16"/>
  <c r="O142" i="8"/>
  <c r="G146"/>
  <c r="T202" i="14"/>
  <c r="D96" i="12"/>
  <c r="G120" i="8"/>
  <c r="Q129" i="18"/>
  <c r="E99" i="17"/>
  <c r="S193" i="10"/>
  <c r="R43" i="13"/>
  <c r="I208" i="9"/>
  <c r="G115"/>
  <c r="M201" i="19"/>
  <c r="N165" i="17"/>
  <c r="F50"/>
  <c r="C149"/>
  <c r="S89" i="14"/>
  <c r="T116" i="20"/>
  <c r="I20" i="16"/>
  <c r="B80" i="13"/>
  <c r="O61" i="12"/>
  <c r="D100" i="9"/>
  <c r="F62" i="16"/>
  <c r="G187" i="19"/>
  <c r="A207" i="17"/>
  <c r="H127" i="22"/>
  <c r="T121" i="12"/>
  <c r="R189" i="9"/>
  <c r="K26" i="12"/>
  <c r="A128" i="18"/>
  <c r="O203" i="17"/>
  <c r="D62" i="13"/>
  <c r="I116" i="14"/>
  <c r="M161" i="10"/>
  <c r="G170" i="8"/>
  <c r="S36" i="15"/>
  <c r="G28"/>
  <c r="E109" i="18"/>
  <c r="K95" i="13"/>
  <c r="C138" i="12"/>
  <c r="E11" i="13"/>
  <c r="D73" i="18"/>
  <c r="L183" i="19"/>
  <c r="L185" i="9"/>
  <c r="N42" i="20"/>
  <c r="J38" i="14"/>
  <c r="P23" i="12"/>
  <c r="Q20" i="20"/>
  <c r="O204" i="17"/>
  <c r="G183" i="15"/>
  <c r="J41" i="9"/>
  <c r="L101"/>
  <c r="T83" i="8"/>
  <c r="J22" i="9"/>
  <c r="N31" i="13"/>
  <c r="N134" i="18"/>
  <c r="T173" i="13"/>
  <c r="K156" i="16"/>
  <c r="I177" i="19"/>
  <c r="P44" i="10"/>
  <c r="C177"/>
  <c r="K101" i="17"/>
  <c r="A165" i="12"/>
  <c r="S178" i="9"/>
  <c r="I43" i="10"/>
  <c r="R208"/>
  <c r="J182" i="8"/>
  <c r="N133"/>
  <c r="L169"/>
  <c r="T111" i="18"/>
  <c r="P158" i="9"/>
  <c r="D65" i="13"/>
  <c r="A112" i="8"/>
  <c r="T5" i="16"/>
  <c r="R142" i="18"/>
  <c r="O16" i="12"/>
  <c r="G153"/>
  <c r="M43" i="10"/>
  <c r="L139" i="8"/>
  <c r="F11" i="13"/>
  <c r="A8" i="12"/>
  <c r="T27" i="8"/>
  <c r="N18" i="14"/>
  <c r="E194" i="8"/>
  <c r="R145" i="17"/>
  <c r="M78" i="19"/>
  <c r="R2" i="15"/>
  <c r="B83" i="18"/>
  <c r="C40" i="10"/>
  <c r="D73"/>
  <c r="F164" i="12"/>
  <c r="M96" i="17"/>
  <c r="B188" i="9"/>
  <c r="M117" i="19"/>
  <c r="R35" i="12"/>
  <c r="J110" i="20"/>
  <c r="S176" i="17"/>
  <c r="T55" i="13"/>
  <c r="J53" i="15"/>
  <c r="H47" i="16"/>
  <c r="R90" i="12"/>
  <c r="Q160" i="15"/>
  <c r="O128" i="20"/>
  <c r="R15" i="12"/>
  <c r="F67" i="10"/>
  <c r="E187" i="15"/>
  <c r="K53" i="20"/>
  <c r="H140" i="17"/>
  <c r="Q90" i="18"/>
  <c r="F101" i="12"/>
  <c r="C26" i="10"/>
  <c r="N138" i="8"/>
  <c r="A40" i="21"/>
  <c r="O163" i="9"/>
  <c r="N83" i="16"/>
  <c r="O138" i="18"/>
  <c r="N100" i="17"/>
  <c r="T107" i="13"/>
  <c r="L33" i="8"/>
  <c r="B134" i="12"/>
  <c r="Q71" i="8"/>
  <c r="C174" i="20"/>
  <c r="M74" i="9"/>
  <c r="D202" i="13"/>
  <c r="L9" i="15"/>
  <c r="T86" i="8"/>
  <c r="T14" i="9"/>
  <c r="T124" i="13"/>
  <c r="G94" i="15"/>
  <c r="N110" i="16"/>
  <c r="N95" i="9"/>
  <c r="J172" i="8"/>
  <c r="J202" i="19"/>
  <c r="G61" i="15"/>
  <c r="N139"/>
  <c r="O66" i="16"/>
  <c r="E76" i="20"/>
  <c r="C138" i="10"/>
  <c r="J183" i="12"/>
  <c r="A204" i="15"/>
  <c r="M87" i="9"/>
  <c r="M115" i="12"/>
  <c r="F148" i="10"/>
  <c r="L138" i="21"/>
  <c r="L106" i="17"/>
  <c r="H49" i="20"/>
  <c r="L100" i="15"/>
  <c r="K101" i="20"/>
  <c r="R70" i="8"/>
  <c r="Q115" i="13"/>
  <c r="O198" i="15"/>
  <c r="G167" i="17"/>
  <c r="G145" i="14"/>
  <c r="J19" i="16"/>
  <c r="D145" i="15"/>
  <c r="K195" i="13"/>
  <c r="H19" i="14"/>
  <c r="D31" i="16"/>
  <c r="O151" i="12"/>
  <c r="C49" i="17"/>
  <c r="S81" i="8"/>
  <c r="P180" i="17"/>
  <c r="P149" i="12"/>
  <c r="O166" i="10"/>
  <c r="G196"/>
  <c r="I151"/>
  <c r="E92" i="13"/>
  <c r="T120"/>
  <c r="F115" i="15"/>
  <c r="T21" i="10"/>
  <c r="S18" i="14"/>
  <c r="K149" i="21"/>
  <c r="H202" i="13"/>
  <c r="D161" i="16"/>
  <c r="B52" i="18"/>
  <c r="D48"/>
  <c r="R112" i="9"/>
  <c r="E67" i="12"/>
  <c r="V28" i="14"/>
  <c r="E129" i="13"/>
  <c r="Q103" i="15"/>
  <c r="L31" i="14"/>
  <c r="D133" i="13"/>
  <c r="E209" i="19"/>
  <c r="P100" i="13"/>
  <c r="I4" i="14"/>
  <c r="E137" i="10"/>
  <c r="M5" i="13"/>
  <c r="J114"/>
  <c r="F28" i="9"/>
  <c r="T40" i="19"/>
  <c r="M12" i="12"/>
  <c r="C123" i="16"/>
  <c r="B21" i="12"/>
  <c r="S129" i="10"/>
  <c r="O14" i="17"/>
  <c r="T205" i="15"/>
  <c r="A3" i="9"/>
  <c r="I52" i="19"/>
  <c r="D194" i="13"/>
  <c r="T31" i="17"/>
  <c r="C166" i="15"/>
  <c r="S145" i="14"/>
  <c r="S64" i="19"/>
  <c r="I102" i="9"/>
  <c r="R126" i="21"/>
  <c r="F191"/>
  <c r="C168" i="16"/>
  <c r="Q154" i="19"/>
  <c r="C101" i="8"/>
  <c r="I88" i="14"/>
  <c r="S166" i="12"/>
  <c r="K167" i="20"/>
  <c r="O58" i="14"/>
  <c r="C202" i="18"/>
  <c r="H90" i="13"/>
  <c r="F188" i="10"/>
  <c r="C16" i="13"/>
  <c r="A110" i="16"/>
  <c r="D140" i="10"/>
  <c r="C164" i="12"/>
  <c r="N140" i="21"/>
  <c r="D36" i="10"/>
  <c r="T57" i="14"/>
  <c r="I204" i="8"/>
  <c r="Q87"/>
  <c r="J140" i="15"/>
  <c r="C198" i="14"/>
  <c r="M133" i="16"/>
  <c r="L108" i="13"/>
  <c r="B132" i="19"/>
  <c r="M65" i="12"/>
  <c r="J140" i="8"/>
  <c r="Q92" i="16"/>
  <c r="B136" i="10"/>
  <c r="T72" i="18"/>
  <c r="H153" i="14"/>
  <c r="C200" i="16"/>
  <c r="N37" i="14"/>
  <c r="R50" i="16"/>
  <c r="B54" i="8"/>
  <c r="O93" i="17"/>
  <c r="N184" i="15"/>
  <c r="R12" i="10"/>
  <c r="N47" i="12"/>
  <c r="I126" i="10"/>
  <c r="M145"/>
  <c r="Q34" i="14"/>
  <c r="K123" i="9"/>
  <c r="J107" i="10"/>
  <c r="G84" i="14"/>
  <c r="A122" i="10"/>
  <c r="G202" i="8"/>
  <c r="W178" i="14"/>
  <c r="L79" i="8"/>
  <c r="J127" i="15"/>
  <c r="R80" i="10"/>
  <c r="O202" i="15"/>
  <c r="R32" i="10"/>
  <c r="S134" i="17"/>
  <c r="O111" i="13"/>
  <c r="S142" i="16"/>
  <c r="Q5" i="9"/>
  <c r="F83"/>
  <c r="E67" i="13"/>
  <c r="A209" i="8"/>
  <c r="F26" i="13"/>
  <c r="E12" i="18"/>
  <c r="D102" i="16"/>
  <c r="H46" i="15"/>
  <c r="K118" i="9"/>
  <c r="T105"/>
  <c r="F182" i="16"/>
  <c r="K44" i="9"/>
  <c r="R181" i="14"/>
  <c r="G131" i="16"/>
  <c r="C152" i="14"/>
  <c r="I62" i="17"/>
  <c r="H144" i="14"/>
  <c r="F56" i="15"/>
  <c r="W44" i="14"/>
  <c r="Q155" i="10"/>
  <c r="J7" i="9"/>
  <c r="P102" i="13"/>
  <c r="M105" i="8"/>
  <c r="M68" i="21"/>
  <c r="R41" i="13"/>
  <c r="S152" i="9"/>
  <c r="M169" i="8"/>
  <c r="A46" i="20"/>
  <c r="S159" i="10"/>
  <c r="I19" i="13"/>
  <c r="E17" i="17"/>
  <c r="R79" i="12"/>
  <c r="G25" i="17"/>
  <c r="I118" i="13"/>
  <c r="G88" i="17"/>
  <c r="A44" i="15"/>
  <c r="T66" i="13"/>
  <c r="R18" i="10"/>
  <c r="I116" i="17"/>
  <c r="T38" i="10"/>
  <c r="A182" i="8"/>
  <c r="I142" i="13"/>
  <c r="K169" i="12"/>
  <c r="I193"/>
  <c r="A136" i="15"/>
  <c r="S93" i="16"/>
  <c r="M136" i="8"/>
  <c r="A147" i="12"/>
  <c r="S43" i="9"/>
  <c r="Q58" i="17"/>
  <c r="K73" i="16"/>
  <c r="G170" i="9"/>
  <c r="K63" i="12"/>
  <c r="L39" i="9"/>
  <c r="J191" i="12"/>
  <c r="T3" i="16"/>
  <c r="B4" i="13"/>
  <c r="G47" i="10"/>
  <c r="N109" i="12"/>
  <c r="P83"/>
  <c r="R197" i="13"/>
  <c r="K189" i="10"/>
  <c r="N92" i="12"/>
  <c r="E17" i="8"/>
  <c r="B47" i="15"/>
  <c r="M103"/>
  <c r="B74" i="8"/>
  <c r="O111" i="15"/>
  <c r="L172" i="13"/>
  <c r="P12" i="10"/>
  <c r="E67" i="17"/>
  <c r="K59" i="16"/>
  <c r="L46" i="10"/>
  <c r="O195" i="17"/>
  <c r="M172" i="12"/>
  <c r="K171" i="13"/>
  <c r="U140" i="14"/>
  <c r="J166" i="9"/>
  <c r="P67" i="21"/>
  <c r="F106" i="18"/>
  <c r="D6" i="19"/>
  <c r="K108" i="14"/>
  <c r="W102"/>
  <c r="J139" i="16"/>
  <c r="P19" i="14"/>
  <c r="B86" i="12"/>
  <c r="U102" i="14"/>
  <c r="J106"/>
  <c r="I30" i="12"/>
  <c r="T96" i="20"/>
  <c r="G92" i="9"/>
  <c r="J94"/>
  <c r="A56" i="13"/>
  <c r="H126" i="17"/>
  <c r="A104" i="10"/>
  <c r="N25" i="9"/>
  <c r="E150" i="21"/>
  <c r="Q3" i="16"/>
  <c r="F59" i="9"/>
  <c r="K121" i="18"/>
  <c r="M61" i="14"/>
  <c r="F122" i="9"/>
  <c r="J166" i="14"/>
  <c r="G167"/>
  <c r="I69" i="12"/>
  <c r="S139" i="9"/>
  <c r="F179" i="19"/>
  <c r="R86" i="15"/>
  <c r="I60" i="10"/>
  <c r="R117" i="12"/>
  <c r="L182" i="10"/>
  <c r="M16" i="20"/>
  <c r="S111" i="12"/>
  <c r="C139" i="19"/>
  <c r="D136" i="12"/>
  <c r="K49" i="20"/>
  <c r="L65" i="9"/>
  <c r="G186" i="20"/>
  <c r="S134" i="13"/>
  <c r="D156" i="15"/>
  <c r="E64" i="10"/>
  <c r="T131" i="9"/>
  <c r="L184" i="12"/>
  <c r="P193" i="21"/>
  <c r="G151" i="13"/>
  <c r="H131" i="14"/>
  <c r="L2"/>
  <c r="H23" i="17"/>
  <c r="J182" i="20"/>
  <c r="M192" i="17"/>
  <c r="N99" i="18"/>
  <c r="R66"/>
  <c r="G11" i="16"/>
  <c r="R150" i="13"/>
  <c r="D104" i="17"/>
  <c r="Q35" i="15"/>
  <c r="D90" i="18"/>
  <c r="J125" i="16"/>
  <c r="J86" i="20"/>
  <c r="J191" i="14"/>
  <c r="C35" i="18"/>
  <c r="J193" i="15"/>
  <c r="F204" i="10"/>
  <c r="F151" i="13"/>
  <c r="I29"/>
  <c r="B158" i="15"/>
  <c r="C124" i="17"/>
  <c r="B26" i="13"/>
  <c r="Q13" i="12"/>
  <c r="F88" i="13"/>
  <c r="N163" i="10"/>
  <c r="O3"/>
  <c r="Q95" i="20"/>
  <c r="B165" i="15"/>
  <c r="E95" i="8"/>
  <c r="F69" i="12"/>
  <c r="T27" i="13"/>
  <c r="E182" i="12"/>
  <c r="I86" i="19"/>
  <c r="O123" i="14"/>
  <c r="G205" i="8"/>
  <c r="A26" i="12"/>
  <c r="G100" i="15"/>
  <c r="C107" i="13"/>
  <c r="I3" i="17"/>
  <c r="Q19" i="9"/>
  <c r="O162" i="17"/>
  <c r="K82" i="14"/>
  <c r="C62" i="13"/>
  <c r="K32" i="8"/>
  <c r="N77" i="9"/>
  <c r="F15" i="13"/>
  <c r="M183" i="8"/>
  <c r="A81" i="15"/>
  <c r="A57" i="16"/>
  <c r="D106" i="18"/>
  <c r="M8" i="9"/>
  <c r="F63" i="15"/>
  <c r="G79" i="10"/>
  <c r="S204" i="13"/>
  <c r="H128" i="8"/>
  <c r="F37" i="10"/>
  <c r="G168" i="14"/>
  <c r="B150" i="9"/>
  <c r="S191" i="13"/>
  <c r="S53" i="8"/>
  <c r="O84" i="12"/>
  <c r="O126" i="10"/>
  <c r="I27"/>
  <c r="I27" i="15"/>
  <c r="J48" i="13"/>
  <c r="H100" i="10"/>
  <c r="Q69"/>
  <c r="R101" i="12"/>
  <c r="F32" i="16"/>
  <c r="G2" i="21"/>
  <c r="C63" i="13"/>
  <c r="L99"/>
  <c r="I6" i="12"/>
  <c r="H100" i="16"/>
  <c r="N50" i="14"/>
  <c r="T194" i="15"/>
  <c r="S76" i="14"/>
  <c r="Q95" i="12"/>
  <c r="P151"/>
  <c r="P55" i="13"/>
  <c r="I75" i="15"/>
  <c r="B19" i="19"/>
  <c r="C190" i="14"/>
  <c r="B23" i="15"/>
  <c r="P207" i="13"/>
  <c r="O116" i="20"/>
  <c r="C155" i="17"/>
  <c r="M123"/>
  <c r="O88" i="20"/>
  <c r="Q81" i="18"/>
  <c r="I83" i="9"/>
  <c r="D144" i="16"/>
  <c r="B91" i="9"/>
  <c r="O22" i="15"/>
  <c r="B111" i="19"/>
  <c r="T149" i="8"/>
  <c r="G95" i="12"/>
  <c r="S131" i="9"/>
  <c r="A150" i="10"/>
  <c r="E78" i="12"/>
  <c r="B12"/>
  <c r="L117" i="15"/>
  <c r="O66" i="8"/>
  <c r="A95" i="13"/>
  <c r="Q209" i="14"/>
  <c r="I208" i="12"/>
  <c r="K206" i="10"/>
  <c r="S201" i="13"/>
  <c r="B66"/>
  <c r="O204" i="15"/>
  <c r="P84" i="16"/>
  <c r="T145" i="13"/>
  <c r="S70" i="10"/>
  <c r="N150" i="9"/>
  <c r="Q173" i="19"/>
  <c r="N137" i="16"/>
  <c r="S203" i="17"/>
  <c r="C153" i="16"/>
  <c r="P36" i="8"/>
  <c r="M8" i="16"/>
  <c r="H137" i="12"/>
  <c r="E155" i="13"/>
  <c r="L193" i="8"/>
  <c r="D85" i="14"/>
  <c r="N187" i="13"/>
  <c r="C76"/>
  <c r="L42" i="8"/>
  <c r="B51" i="18"/>
  <c r="P131" i="9"/>
  <c r="R184" i="8"/>
  <c r="P84" i="10"/>
  <c r="P21" i="14"/>
  <c r="K156"/>
  <c r="D147" i="10"/>
  <c r="H47" i="12"/>
  <c r="D175" i="9"/>
  <c r="B199"/>
  <c r="M32" i="17"/>
  <c r="S200" i="13"/>
  <c r="A96" i="16"/>
  <c r="T72" i="8"/>
  <c r="B97" i="10"/>
  <c r="M152" i="13"/>
  <c r="G114" i="14"/>
  <c r="G100" i="12"/>
  <c r="I128" i="10"/>
  <c r="F175" i="8"/>
  <c r="R39" i="18"/>
  <c r="J188" i="12"/>
  <c r="T109" i="19"/>
  <c r="K4" i="15"/>
  <c r="E31" i="8"/>
  <c r="D80" i="15"/>
  <c r="T176" i="16"/>
  <c r="A199" i="10"/>
  <c r="P186" i="15"/>
  <c r="R73" i="16"/>
  <c r="E111" i="17"/>
  <c r="K202" i="10"/>
  <c r="I11" i="9"/>
  <c r="Q70" i="16"/>
  <c r="K172" i="9"/>
  <c r="A159" i="15"/>
  <c r="R35" i="21"/>
  <c r="I37" i="19"/>
  <c r="H126" i="8"/>
  <c r="R79" i="9"/>
  <c r="F16" i="18"/>
  <c r="A21" i="15"/>
  <c r="R133" i="19"/>
  <c r="A39" i="12"/>
  <c r="C79" i="18"/>
  <c r="F100" i="10"/>
  <c r="G128" i="17"/>
  <c r="U60" i="14"/>
  <c r="G6" i="16"/>
  <c r="S76" i="12"/>
  <c r="E127" i="8"/>
  <c r="C143" i="17"/>
  <c r="N156" i="16"/>
  <c r="G113"/>
  <c r="D177" i="12"/>
  <c r="O33" i="15"/>
  <c r="P169" i="12"/>
  <c r="H61" i="18"/>
  <c r="G199" i="8"/>
  <c r="M123" i="9"/>
  <c r="O91" i="13"/>
  <c r="Q42" i="8"/>
  <c r="Q86" i="17"/>
  <c r="D135" i="18"/>
  <c r="M93" i="10"/>
  <c r="H25" i="21"/>
  <c r="H116" i="14"/>
  <c r="D15" i="15"/>
  <c r="Q144" i="13"/>
  <c r="M58" i="15"/>
  <c r="R43" i="10"/>
  <c r="D156" i="20"/>
  <c r="T126" i="9"/>
  <c r="R11" i="15"/>
  <c r="R20" i="14"/>
  <c r="I103" i="15"/>
  <c r="H118" i="9"/>
  <c r="Q91" i="15"/>
  <c r="F139" i="12"/>
  <c r="B142" i="10"/>
  <c r="A106" i="9"/>
  <c r="E143" i="10"/>
  <c r="M183" i="15"/>
  <c r="N48" i="18"/>
  <c r="S8" i="14"/>
  <c r="B101" i="17"/>
  <c r="C177" i="9"/>
  <c r="E126" i="19"/>
  <c r="C3" i="8"/>
  <c r="F165" i="12"/>
  <c r="Q58" i="15"/>
  <c r="M90" i="18"/>
  <c r="C9" i="17"/>
  <c r="J174" i="10"/>
  <c r="I63"/>
  <c r="R94" i="8"/>
  <c r="N107" i="20"/>
  <c r="S29" i="12"/>
  <c r="G91" i="14"/>
  <c r="L70" i="20"/>
  <c r="G70" i="9"/>
  <c r="Q43" i="16"/>
  <c r="H183"/>
  <c r="C191"/>
  <c r="T186"/>
  <c r="D171" i="18"/>
  <c r="M107" i="8"/>
  <c r="S48" i="12"/>
  <c r="O133"/>
  <c r="S154" i="16"/>
  <c r="A188" i="12"/>
  <c r="A206" i="16"/>
  <c r="L106" i="19"/>
  <c r="B91" i="13"/>
  <c r="T74" i="9"/>
  <c r="I178" i="13"/>
  <c r="Q82" i="9"/>
  <c r="E101" i="13"/>
  <c r="G88" i="8"/>
  <c r="L173" i="13"/>
  <c r="S186" i="8"/>
  <c r="P51" i="13"/>
  <c r="I14" i="18"/>
  <c r="B49" i="9"/>
  <c r="C118" i="10"/>
  <c r="D128" i="8"/>
  <c r="G177" i="13"/>
  <c r="D133" i="16"/>
  <c r="N144" i="13"/>
  <c r="C116" i="20"/>
  <c r="R72" i="15"/>
  <c r="F186" i="13"/>
  <c r="N124" i="21"/>
  <c r="A11" i="22"/>
  <c r="L98" i="18"/>
  <c r="I159" i="16"/>
  <c r="A18"/>
  <c r="L11" i="19"/>
  <c r="M48" i="18"/>
  <c r="A170" i="16"/>
  <c r="G185" i="15"/>
  <c r="E16" i="18"/>
  <c r="H118" i="10"/>
  <c r="F134"/>
  <c r="E93" i="8"/>
  <c r="N36" i="13"/>
  <c r="K110"/>
  <c r="H4" i="10"/>
  <c r="T63" i="13"/>
  <c r="D165" i="10"/>
  <c r="N44" i="19"/>
  <c r="S149" i="13"/>
  <c r="E35" i="12"/>
  <c r="G57"/>
  <c r="G191" i="16"/>
  <c r="F15"/>
  <c r="P39" i="12"/>
  <c r="T29" i="13"/>
  <c r="T94" i="8"/>
  <c r="C100" i="9"/>
  <c r="H198" i="16"/>
  <c r="L121" i="9"/>
  <c r="R37" i="16"/>
  <c r="E145" i="15"/>
  <c r="M49" i="10"/>
  <c r="Q151" i="12"/>
  <c r="D37" i="18"/>
  <c r="H5" i="13"/>
  <c r="A131" i="8"/>
  <c r="P14" i="14"/>
  <c r="B48" i="20"/>
  <c r="C147" i="14"/>
  <c r="B139" i="9"/>
  <c r="M4" i="8"/>
  <c r="I94" i="10"/>
  <c r="V21" i="14"/>
  <c r="S168" i="13"/>
  <c r="P159" i="10"/>
  <c r="L181"/>
  <c r="E87" i="12"/>
  <c r="E18" i="18"/>
  <c r="I27" i="20"/>
  <c r="P104" i="8"/>
  <c r="D52"/>
  <c r="R155" i="13"/>
  <c r="O199" i="19"/>
  <c r="I154" i="18"/>
  <c r="B178" i="8"/>
  <c r="F19" i="18"/>
  <c r="P191" i="15"/>
  <c r="I77" i="20"/>
  <c r="O191" i="13"/>
  <c r="H50" i="18"/>
  <c r="M193" i="13"/>
  <c r="P112" i="17"/>
  <c r="O149"/>
  <c r="M88" i="16"/>
  <c r="B27" i="8"/>
  <c r="M128" i="18"/>
  <c r="P141" i="10"/>
  <c r="W119" i="14"/>
  <c r="Q129" i="9"/>
  <c r="K88" i="13"/>
  <c r="N23" i="18"/>
  <c r="B190" i="14"/>
  <c r="T103" i="10"/>
  <c r="D133" i="14"/>
  <c r="O24" i="21"/>
  <c r="S58" i="15"/>
  <c r="P77" i="9"/>
  <c r="B150" i="13"/>
  <c r="O162" i="16"/>
  <c r="L174" i="10"/>
  <c r="P181" i="13"/>
  <c r="Q111" i="10"/>
  <c r="T17" i="15"/>
  <c r="A51" i="17"/>
  <c r="R167" i="12"/>
  <c r="L132"/>
  <c r="P142" i="14"/>
  <c r="P201" i="15"/>
  <c r="B37" i="8"/>
  <c r="S116" i="10"/>
  <c r="O145" i="18"/>
  <c r="T35" i="10"/>
  <c r="Q51" i="18"/>
  <c r="H195" i="9"/>
  <c r="C160" i="18"/>
  <c r="P63" i="16"/>
  <c r="C66" i="14"/>
  <c r="F76" i="10"/>
  <c r="A200" i="19"/>
  <c r="L87" i="15"/>
  <c r="L50" i="9"/>
  <c r="N86" i="14"/>
  <c r="Q25" i="18"/>
  <c r="M163" i="8"/>
  <c r="F18"/>
  <c r="M170" i="13"/>
  <c r="P109" i="17"/>
  <c r="W190" i="14"/>
  <c r="A161" i="12"/>
  <c r="D160"/>
  <c r="A167" i="17"/>
  <c r="J43" i="13"/>
  <c r="B149"/>
  <c r="L10" i="12"/>
  <c r="R54" i="8"/>
  <c r="A93" i="18"/>
  <c r="T104" i="14"/>
  <c r="A134" i="10"/>
  <c r="F29" i="19"/>
  <c r="J188" i="15"/>
  <c r="L109" i="9"/>
  <c r="F189" i="10"/>
  <c r="B165" i="8"/>
  <c r="E208" i="17"/>
  <c r="J100" i="12"/>
  <c r="R206" i="18"/>
  <c r="T4" i="13"/>
  <c r="M14" i="16"/>
  <c r="N91" i="15"/>
  <c r="M161" i="14"/>
  <c r="L138" i="8"/>
  <c r="R184" i="13"/>
  <c r="L149" i="14"/>
  <c r="C129" i="16"/>
  <c r="B28" i="12"/>
  <c r="T132" i="18"/>
  <c r="R160" i="12"/>
  <c r="L149" i="20"/>
  <c r="F75" i="15"/>
  <c r="Q67" i="10"/>
  <c r="B33" i="8"/>
  <c r="R136" i="12"/>
  <c r="S33" i="18"/>
  <c r="K190" i="12"/>
  <c r="R55" i="10"/>
  <c r="A156" i="15"/>
  <c r="D179" i="12"/>
  <c r="D3" i="9"/>
  <c r="J145" i="12"/>
  <c r="Q36" i="18"/>
  <c r="I127" i="15"/>
  <c r="B114" i="17"/>
  <c r="O116" i="14"/>
  <c r="C179" i="10"/>
  <c r="J141"/>
  <c r="T187" i="22"/>
  <c r="I142" i="9"/>
  <c r="G157" i="12"/>
  <c r="M129" i="16"/>
  <c r="H31" i="18"/>
  <c r="I175" i="12"/>
  <c r="R45" i="10"/>
  <c r="B83" i="12"/>
  <c r="F103" i="16"/>
  <c r="S19" i="17"/>
  <c r="S43"/>
  <c r="O75" i="12"/>
  <c r="W176" i="14"/>
  <c r="H194" i="17"/>
  <c r="T35" i="14"/>
  <c r="C206" i="17"/>
  <c r="Q107" i="10"/>
  <c r="K142" i="14"/>
  <c r="F202" i="18"/>
  <c r="S120" i="17"/>
  <c r="P135" i="10"/>
  <c r="T132" i="8"/>
  <c r="B78" i="12"/>
  <c r="H78" i="9"/>
  <c r="G155" i="17"/>
  <c r="O112" i="10"/>
  <c r="A122" i="9"/>
  <c r="R55" i="12"/>
  <c r="H106" i="15"/>
  <c r="C137" i="14"/>
  <c r="T132"/>
  <c r="O9" i="10"/>
  <c r="J57" i="17"/>
  <c r="H131" i="15"/>
  <c r="O2" i="17"/>
  <c r="R52" i="19"/>
  <c r="Q194" i="9"/>
  <c r="M8" i="15"/>
  <c r="F38" i="16"/>
  <c r="A98" i="17"/>
  <c r="D35" i="9"/>
  <c r="L163" i="14"/>
  <c r="E57" i="18"/>
  <c r="H124" i="10"/>
  <c r="K139"/>
  <c r="F6" i="18"/>
  <c r="J181" i="17"/>
  <c r="R180" i="14"/>
  <c r="J93" i="9"/>
  <c r="E143" i="12"/>
  <c r="L54" i="20"/>
  <c r="G51" i="18"/>
  <c r="A75" i="8"/>
  <c r="S72" i="19"/>
  <c r="I120" i="16"/>
  <c r="Q160" i="17"/>
  <c r="R143" i="14"/>
  <c r="G121" i="9"/>
  <c r="V10" i="14"/>
  <c r="P84"/>
  <c r="S136" i="15"/>
  <c r="G46" i="10"/>
  <c r="B197" i="8"/>
  <c r="P195" i="10"/>
  <c r="L138" i="9"/>
  <c r="J104" i="14"/>
  <c r="O162" i="9"/>
  <c r="K52" i="12"/>
  <c r="I164" i="16"/>
  <c r="H62"/>
  <c r="K77" i="17"/>
  <c r="Q126" i="13"/>
  <c r="L149" i="15"/>
  <c r="T8" i="14"/>
  <c r="B78" i="13"/>
  <c r="G44" i="17"/>
  <c r="L158" i="13"/>
  <c r="C99" i="17"/>
  <c r="F209" i="16"/>
  <c r="G179" i="13"/>
  <c r="T35" i="22"/>
  <c r="S38" i="13"/>
  <c r="I173"/>
  <c r="J175"/>
  <c r="K195" i="16"/>
  <c r="T169" i="13"/>
  <c r="Q87" i="20"/>
  <c r="L72" i="18"/>
  <c r="M118"/>
  <c r="I51" i="8"/>
  <c r="M47" i="20"/>
  <c r="M73" i="10"/>
  <c r="H41" i="18"/>
  <c r="D69" i="8"/>
  <c r="A167" i="16"/>
  <c r="N127" i="18"/>
  <c r="Q183" i="15"/>
  <c r="B117" i="12"/>
  <c r="N143" i="8"/>
  <c r="R138" i="17"/>
  <c r="F31" i="13"/>
  <c r="K136" i="14"/>
  <c r="G80" i="19"/>
  <c r="Q62"/>
  <c r="T126" i="13"/>
  <c r="I137" i="20"/>
  <c r="S198" i="18"/>
  <c r="P183"/>
  <c r="P9" i="9"/>
  <c r="O16" i="14"/>
  <c r="S194"/>
  <c r="H4" i="15"/>
  <c r="F94" i="10"/>
  <c r="D42" i="9"/>
  <c r="S93" i="17"/>
  <c r="A177" i="15"/>
  <c r="E169" i="20"/>
  <c r="M101" i="15"/>
  <c r="D33" i="22"/>
  <c r="O28" i="12"/>
  <c r="F28" i="17"/>
  <c r="I148" i="15"/>
  <c r="J35" i="12"/>
  <c r="A26" i="9"/>
  <c r="A38"/>
  <c r="A62" i="12"/>
  <c r="L66" i="8"/>
  <c r="R103" i="19"/>
  <c r="S136" i="14"/>
  <c r="A70" i="13"/>
  <c r="C12" i="15"/>
  <c r="N194" i="9"/>
  <c r="I105" i="10"/>
  <c r="G145" i="20"/>
  <c r="I115" i="14"/>
  <c r="K160" i="10"/>
  <c r="C134" i="16"/>
  <c r="L110" i="13"/>
  <c r="P93" i="18"/>
  <c r="D101" i="12"/>
  <c r="R142" i="10"/>
  <c r="D174"/>
  <c r="U76" i="14"/>
  <c r="K72" i="17"/>
  <c r="K202" i="14"/>
  <c r="B160" i="12"/>
  <c r="Q21" i="9"/>
  <c r="L116" i="8"/>
  <c r="M110" i="20"/>
  <c r="H118" i="14"/>
  <c r="E4" i="9"/>
  <c r="S150" i="15"/>
  <c r="K189" i="14"/>
  <c r="R70" i="21"/>
  <c r="I43" i="8"/>
  <c r="N126" i="10"/>
  <c r="I16" i="15"/>
  <c r="N165" i="20"/>
  <c r="T115" i="19"/>
  <c r="O107" i="16"/>
  <c r="W207" i="14"/>
  <c r="H46" i="18"/>
  <c r="P53" i="22"/>
  <c r="G16" i="12"/>
  <c r="S194" i="18"/>
  <c r="N76" i="15"/>
  <c r="P45" i="22"/>
  <c r="J77" i="14"/>
  <c r="K51" i="8"/>
  <c r="I186" i="16"/>
  <c r="I49" i="9"/>
  <c r="G85"/>
  <c r="L152" i="18"/>
  <c r="F177" i="17"/>
  <c r="O51" i="12"/>
  <c r="O206" i="13"/>
  <c r="F209" i="12"/>
  <c r="O131"/>
  <c r="U88" i="14"/>
  <c r="O13" i="17"/>
  <c r="O34" i="13"/>
  <c r="M155" i="17"/>
  <c r="C36" i="8"/>
  <c r="J23" i="14"/>
  <c r="A172" i="15"/>
  <c r="R145" i="8"/>
  <c r="Q165" i="14"/>
  <c r="F196" i="17"/>
  <c r="H84" i="9"/>
  <c r="G147" i="15"/>
  <c r="P29" i="17"/>
  <c r="H133" i="12"/>
  <c r="M34" i="10"/>
  <c r="O132"/>
  <c r="I120"/>
  <c r="N40" i="13"/>
  <c r="G145" i="15"/>
  <c r="F127" i="12"/>
  <c r="K52" i="17"/>
  <c r="P60" i="15"/>
  <c r="C21" i="12"/>
  <c r="A83" i="9"/>
  <c r="C67" i="18"/>
  <c r="G138"/>
  <c r="I120" i="15"/>
  <c r="L40" i="9"/>
  <c r="M125" i="10"/>
  <c r="H161" i="13"/>
  <c r="N114" i="15"/>
  <c r="O174" i="17"/>
  <c r="S103" i="21"/>
  <c r="J35" i="9"/>
  <c r="R188" i="13"/>
  <c r="D15" i="17"/>
  <c r="D8" i="10"/>
  <c r="R182" i="14"/>
  <c r="S89" i="22"/>
  <c r="L66" i="15"/>
  <c r="Q56" i="20"/>
  <c r="B114" i="15"/>
  <c r="E163" i="17"/>
  <c r="B83" i="8"/>
  <c r="B122" i="16"/>
  <c r="K32" i="15"/>
  <c r="B19" i="10"/>
  <c r="N46" i="9"/>
  <c r="N123" i="12"/>
  <c r="G121" i="10"/>
  <c r="C43" i="19"/>
  <c r="U159" i="14"/>
  <c r="N176" i="12"/>
  <c r="T159" i="15"/>
  <c r="J109" i="19"/>
  <c r="B134" i="13"/>
  <c r="L77"/>
  <c r="F79" i="15"/>
  <c r="R209" i="20"/>
  <c r="B21" i="13"/>
  <c r="H142" i="10"/>
  <c r="T128" i="12"/>
  <c r="B149" i="10"/>
  <c r="F19" i="12"/>
  <c r="L62" i="8"/>
  <c r="J161" i="15"/>
  <c r="D132" i="12"/>
  <c r="I118" i="9"/>
  <c r="C165" i="10"/>
  <c r="I24" i="14"/>
  <c r="B27" i="9"/>
  <c r="D165" i="13"/>
  <c r="H98" i="14"/>
  <c r="I31" i="22"/>
  <c r="B110" i="17"/>
  <c r="L61"/>
  <c r="I124" i="8"/>
  <c r="Q170" i="18"/>
  <c r="P124" i="15"/>
  <c r="A35" i="8"/>
  <c r="C180" i="20"/>
  <c r="T105" i="14"/>
  <c r="D204" i="16"/>
  <c r="J74" i="10"/>
  <c r="R166" i="13"/>
  <c r="B26" i="17"/>
  <c r="E106"/>
  <c r="N98" i="12"/>
  <c r="H44" i="15"/>
  <c r="E30" i="8"/>
  <c r="M131" i="18"/>
  <c r="O40" i="10"/>
  <c r="D53" i="19"/>
  <c r="K45" i="10"/>
  <c r="D7" i="17"/>
  <c r="K82" i="8"/>
  <c r="E146" i="9"/>
  <c r="J29" i="16"/>
  <c r="E194" i="19"/>
  <c r="I151" i="8"/>
  <c r="I100" i="13"/>
  <c r="G98" i="9"/>
  <c r="S204" i="19"/>
  <c r="N121" i="13"/>
  <c r="L186" i="9"/>
  <c r="I54" i="12"/>
  <c r="A45" i="17"/>
  <c r="B76" i="9"/>
  <c r="Q36" i="8"/>
  <c r="B55" i="9"/>
  <c r="T26" i="15"/>
  <c r="J71" i="20"/>
  <c r="S121" i="12"/>
  <c r="D114" i="14"/>
  <c r="H126" i="18"/>
  <c r="H122" i="13"/>
  <c r="A179" i="8"/>
  <c r="O137" i="18"/>
  <c r="B192" i="9"/>
  <c r="J54" i="13"/>
  <c r="I172"/>
  <c r="E45" i="12"/>
  <c r="R19" i="9"/>
  <c r="M15" i="15"/>
  <c r="H71" i="14"/>
  <c r="L44" i="16"/>
  <c r="T184" i="14"/>
  <c r="J37" i="9"/>
  <c r="K190" i="19"/>
  <c r="B197"/>
  <c r="J11" i="14"/>
  <c r="T63" i="10"/>
  <c r="I8" i="21"/>
  <c r="A86" i="12"/>
  <c r="W55" i="14"/>
  <c r="N115"/>
  <c r="A29" i="9"/>
  <c r="H180" i="14"/>
  <c r="O60" i="19"/>
  <c r="M60" i="8"/>
  <c r="T5" i="17"/>
  <c r="O29" i="15"/>
  <c r="J94" i="10"/>
  <c r="K45" i="13"/>
  <c r="M51" i="12"/>
  <c r="E94" i="17"/>
  <c r="R174" i="12"/>
  <c r="L174" i="20"/>
  <c r="E36" i="17"/>
  <c r="C131"/>
  <c r="O187" i="19"/>
  <c r="B21" i="16"/>
  <c r="H28" i="18"/>
  <c r="D114" i="9"/>
  <c r="H30" i="13"/>
  <c r="C88" i="15"/>
  <c r="J73" i="10"/>
  <c r="G82" i="14"/>
  <c r="E20" i="16"/>
  <c r="Q18" i="8"/>
  <c r="K165" i="17"/>
  <c r="Q190" i="20"/>
  <c r="L2" i="8"/>
  <c r="I190" i="12"/>
  <c r="D146" i="9"/>
  <c r="A12" i="15"/>
  <c r="M188" i="8"/>
  <c r="N34"/>
  <c r="N25" i="13"/>
  <c r="E64" i="21"/>
  <c r="S209" i="14"/>
  <c r="O129" i="15"/>
  <c r="O208" i="9"/>
  <c r="O105" i="17"/>
  <c r="I203"/>
  <c r="M66" i="14"/>
  <c r="K17" i="10"/>
  <c r="P163" i="16"/>
  <c r="V49" i="14"/>
  <c r="M117" i="9"/>
  <c r="H103" i="15"/>
  <c r="E208" i="19"/>
  <c r="L5" i="8"/>
  <c r="B13" i="17"/>
  <c r="C135"/>
  <c r="Q14" i="13"/>
  <c r="L190" i="15"/>
  <c r="L28" i="20"/>
  <c r="M190" i="14"/>
  <c r="C18" i="17"/>
  <c r="H99" i="16"/>
  <c r="S192" i="20"/>
  <c r="D51" i="15"/>
  <c r="D193" i="16"/>
  <c r="K175" i="15"/>
  <c r="R202" i="17"/>
  <c r="D79" i="13"/>
  <c r="M65" i="15"/>
  <c r="O91" i="20"/>
  <c r="S24" i="8"/>
  <c r="L121" i="10"/>
  <c r="C108" i="13"/>
  <c r="B12" i="21"/>
  <c r="Q169" i="18"/>
  <c r="K152" i="12"/>
  <c r="B29" i="9"/>
  <c r="F24" i="18"/>
  <c r="N60" i="14"/>
  <c r="B187" i="20"/>
  <c r="S139" i="8"/>
  <c r="P17"/>
  <c r="P167"/>
  <c r="G22" i="14"/>
  <c r="G183"/>
  <c r="K26"/>
  <c r="S48" i="9"/>
  <c r="A124" i="21"/>
  <c r="L57" i="19"/>
  <c r="H48" i="12"/>
  <c r="C65" i="10"/>
  <c r="O169" i="18"/>
  <c r="G198" i="10"/>
  <c r="Q70" i="15"/>
  <c r="E204" i="16"/>
  <c r="G107" i="15"/>
  <c r="C88" i="8"/>
  <c r="I205" i="18"/>
  <c r="H147" i="19"/>
  <c r="H94" i="16"/>
  <c r="B30"/>
  <c r="D16" i="10"/>
  <c r="C183" i="15"/>
  <c r="C87" i="13"/>
  <c r="E202" i="10"/>
  <c r="H112" i="9"/>
  <c r="D121" i="15"/>
  <c r="G179" i="16"/>
  <c r="J191" i="13"/>
  <c r="O73" i="14"/>
  <c r="P91" i="21"/>
  <c r="I143" i="8"/>
  <c r="H25" i="10"/>
  <c r="Q51" i="14"/>
  <c r="I123"/>
  <c r="S146" i="19"/>
  <c r="T199" i="15"/>
  <c r="Q114" i="18"/>
  <c r="K42" i="16"/>
  <c r="E152" i="13"/>
  <c r="B109" i="8"/>
  <c r="T23" i="16"/>
  <c r="O199" i="15"/>
  <c r="B19" i="14"/>
  <c r="I96" i="9"/>
  <c r="I103" i="17"/>
  <c r="I139" i="16"/>
  <c r="R202" i="9"/>
  <c r="B92" i="16"/>
  <c r="K182" i="13"/>
  <c r="M24" i="16"/>
  <c r="A12" i="8"/>
  <c r="M31"/>
  <c r="M59" i="14"/>
  <c r="C42"/>
  <c r="F147" i="13"/>
  <c r="D74" i="16"/>
  <c r="E69" i="17"/>
  <c r="L197" i="16"/>
  <c r="M30" i="10"/>
  <c r="S201" i="17"/>
  <c r="N168" i="8"/>
  <c r="P25" i="12"/>
  <c r="Q196" i="13"/>
  <c r="Q66" i="20"/>
  <c r="B107" i="14"/>
  <c r="J115" i="12"/>
  <c r="P32" i="21"/>
  <c r="H114" i="13"/>
  <c r="P53" i="17"/>
  <c r="D197" i="14"/>
  <c r="T26" i="9"/>
  <c r="D31" i="8"/>
  <c r="L14" i="14"/>
  <c r="T184" i="19"/>
  <c r="R119" i="12"/>
  <c r="L170" i="10"/>
  <c r="Q57" i="14"/>
  <c r="O27" i="13"/>
  <c r="D36"/>
  <c r="I12" i="9"/>
  <c r="H185"/>
  <c r="I94" i="18"/>
  <c r="L138" i="15"/>
  <c r="K10" i="20"/>
  <c r="L198" i="8"/>
  <c r="S119" i="12"/>
  <c r="G7" i="15"/>
  <c r="B16" i="18"/>
  <c r="N3" i="10"/>
  <c r="H5" i="12"/>
  <c r="K125"/>
  <c r="B93" i="9"/>
  <c r="M154" i="10"/>
  <c r="I6" i="18"/>
  <c r="J59" i="15"/>
  <c r="D94" i="14"/>
  <c r="R158" i="8"/>
  <c r="O4" i="14"/>
  <c r="F121" i="13"/>
  <c r="R21" i="16"/>
  <c r="Q156" i="10"/>
  <c r="G74"/>
  <c r="O76" i="9"/>
  <c r="N35" i="14"/>
  <c r="P44" i="18"/>
  <c r="K122" i="8"/>
  <c r="A123" i="13"/>
  <c r="Q45" i="14"/>
  <c r="S146" i="12"/>
  <c r="G64"/>
  <c r="S122" i="14"/>
  <c r="T18" i="9"/>
  <c r="J185" i="17"/>
  <c r="B133" i="10"/>
  <c r="I114" i="20"/>
  <c r="A194" i="10"/>
  <c r="H127" i="18"/>
  <c r="B15" i="17"/>
  <c r="D70"/>
  <c r="B154" i="15"/>
  <c r="A34" i="10"/>
  <c r="H63" i="15"/>
  <c r="L66" i="10"/>
  <c r="H102"/>
  <c r="H168" i="17"/>
  <c r="C103" i="16"/>
  <c r="I146" i="19"/>
  <c r="S80" i="8"/>
  <c r="D173" i="9"/>
  <c r="A25" i="13"/>
  <c r="F202" i="20"/>
  <c r="E142" i="19"/>
  <c r="T7" i="8"/>
  <c r="A207"/>
  <c r="G126" i="9"/>
  <c r="D37" i="15"/>
  <c r="S207" i="14"/>
  <c r="N100" i="13"/>
  <c r="B132" i="14"/>
  <c r="B198" i="21"/>
  <c r="F65" i="18"/>
  <c r="I124" i="9"/>
  <c r="J54" i="12"/>
  <c r="I110" i="13"/>
  <c r="D99" i="8"/>
  <c r="T97" i="10"/>
  <c r="L78" i="9"/>
  <c r="B73" i="17"/>
  <c r="F40"/>
  <c r="T188" i="15"/>
  <c r="H172"/>
  <c r="P141" i="13"/>
  <c r="B167" i="20"/>
  <c r="D58" i="15"/>
  <c r="R166" i="8"/>
  <c r="O38" i="15"/>
  <c r="S128" i="9"/>
  <c r="Q148"/>
  <c r="R137" i="10"/>
  <c r="L137" i="13"/>
  <c r="I95" i="14"/>
  <c r="L149" i="17"/>
  <c r="B97" i="9"/>
  <c r="M82" i="12"/>
  <c r="Q69" i="15"/>
  <c r="I2" i="10"/>
  <c r="C175" i="19"/>
  <c r="I151" i="17"/>
  <c r="D34" i="14"/>
  <c r="Q206" i="15"/>
  <c r="I8" i="12"/>
  <c r="T101"/>
  <c r="O149" i="16"/>
  <c r="I164" i="9"/>
  <c r="L131" i="16"/>
  <c r="A61" i="20"/>
  <c r="B15" i="15"/>
  <c r="K140" i="12"/>
  <c r="J87" i="18"/>
  <c r="A153" i="9"/>
  <c r="O127" i="14"/>
  <c r="T75" i="13"/>
  <c r="Q102" i="18"/>
  <c r="H61" i="15"/>
  <c r="M39" i="16"/>
  <c r="P169" i="18"/>
  <c r="P190" i="14"/>
  <c r="P97" i="20"/>
  <c r="C150" i="10"/>
  <c r="O3" i="16"/>
  <c r="F164" i="13"/>
  <c r="D3" i="10"/>
  <c r="T133"/>
  <c r="L139" i="18"/>
  <c r="Q30" i="15"/>
  <c r="T182" i="19"/>
  <c r="G48" i="17"/>
  <c r="A199" i="8"/>
  <c r="R105" i="20"/>
  <c r="D144" i="12"/>
  <c r="G153" i="16"/>
  <c r="Q149" i="15"/>
  <c r="O64" i="16"/>
  <c r="G12" i="19"/>
  <c r="J157" i="12"/>
  <c r="P207" i="10"/>
  <c r="A104" i="12"/>
  <c r="M19" i="17"/>
  <c r="N79" i="20"/>
  <c r="K75" i="10"/>
  <c r="G70" i="19"/>
  <c r="S108" i="15"/>
  <c r="C136" i="16"/>
  <c r="L26" i="15"/>
  <c r="R140" i="8"/>
  <c r="D175" i="22"/>
  <c r="K204" i="17"/>
  <c r="O102" i="12"/>
  <c r="M28" i="18"/>
  <c r="K140" i="14"/>
  <c r="G83" i="20"/>
  <c r="F51" i="10"/>
  <c r="J76" i="15"/>
  <c r="K74" i="17"/>
  <c r="I122" i="9"/>
  <c r="T149" i="18"/>
  <c r="S104" i="20"/>
  <c r="Q147" i="15"/>
  <c r="T87" i="12"/>
  <c r="H146" i="8"/>
  <c r="Q78" i="9"/>
  <c r="E134"/>
  <c r="P196" i="16"/>
  <c r="G53" i="13"/>
  <c r="G91" i="8"/>
  <c r="O181"/>
  <c r="J120" i="15"/>
  <c r="T201" i="8"/>
  <c r="F112" i="19"/>
  <c r="C34" i="15"/>
  <c r="B197" i="18"/>
  <c r="H152" i="9"/>
  <c r="B181" i="10"/>
  <c r="T112"/>
  <c r="J21" i="16"/>
  <c r="D45"/>
  <c r="O161" i="18"/>
  <c r="P105" i="8"/>
  <c r="P50" i="15"/>
  <c r="I106" i="8"/>
  <c r="K111"/>
  <c r="M39"/>
  <c r="R119" i="15"/>
  <c r="M46" i="12"/>
  <c r="M82" i="21"/>
  <c r="B126" i="14"/>
  <c r="D124" i="8"/>
  <c r="N87"/>
  <c r="Q103" i="14"/>
  <c r="L181" i="9"/>
  <c r="N44"/>
  <c r="O106" i="8"/>
  <c r="B5" i="21"/>
  <c r="Q126" i="8"/>
  <c r="D148" i="10"/>
  <c r="J151" i="13"/>
  <c r="O53" i="12"/>
  <c r="F57" i="18"/>
  <c r="T89"/>
  <c r="S86" i="12"/>
  <c r="W11" i="14"/>
  <c r="F206" i="9"/>
  <c r="J37" i="10"/>
  <c r="E96"/>
  <c r="P43" i="8"/>
  <c r="P34" i="12"/>
  <c r="B60" i="9"/>
  <c r="F104" i="16"/>
  <c r="P204" i="17"/>
  <c r="P95"/>
  <c r="N153"/>
  <c r="D179" i="10"/>
  <c r="R27"/>
  <c r="I186" i="8"/>
  <c r="N36" i="18"/>
  <c r="L86" i="15"/>
  <c r="M38" i="21"/>
  <c r="R82" i="16"/>
  <c r="F117" i="15"/>
  <c r="G92" i="8"/>
  <c r="K40" i="13"/>
  <c r="I105" i="14"/>
  <c r="N77" i="10"/>
  <c r="I152" i="14"/>
  <c r="T115" i="16"/>
  <c r="K34" i="14"/>
  <c r="A4" i="13"/>
  <c r="F69" i="17"/>
  <c r="P13" i="9"/>
  <c r="G112" i="19"/>
  <c r="K98" i="13"/>
  <c r="I78" i="8"/>
  <c r="O9" i="9"/>
  <c r="Q18" i="19"/>
  <c r="F131" i="17"/>
  <c r="P188" i="9"/>
  <c r="K2" i="12"/>
  <c r="L191" i="9"/>
  <c r="Q99" i="15"/>
  <c r="O59" i="8"/>
  <c r="T117"/>
  <c r="N52" i="17"/>
  <c r="O145" i="12"/>
  <c r="P67" i="15"/>
  <c r="S195"/>
  <c r="R21" i="9"/>
  <c r="J79" i="19"/>
  <c r="R121" i="12"/>
  <c r="L204" i="14"/>
  <c r="Q63" i="22"/>
  <c r="E30" i="10"/>
  <c r="Q24" i="8"/>
  <c r="D75" i="18"/>
  <c r="E22" i="15"/>
  <c r="I118" i="10"/>
  <c r="B103" i="14"/>
  <c r="J9" i="18"/>
  <c r="S196" i="19"/>
  <c r="Q159" i="18"/>
  <c r="F209" i="10"/>
  <c r="S162" i="12"/>
  <c r="K205" i="8"/>
  <c r="A42" i="18"/>
  <c r="J64" i="10"/>
  <c r="O61" i="8"/>
  <c r="S145" i="12"/>
  <c r="M143"/>
  <c r="T58" i="17"/>
  <c r="L130" i="8"/>
  <c r="D24"/>
  <c r="R10" i="17"/>
  <c r="H158" i="14"/>
  <c r="O71" i="10"/>
  <c r="M173" i="8"/>
  <c r="O76" i="15"/>
  <c r="M125" i="16"/>
  <c r="J184"/>
  <c r="Q121"/>
  <c r="D41" i="9"/>
  <c r="Q85" i="10"/>
  <c r="G136" i="14"/>
  <c r="B185" i="9"/>
  <c r="M7" i="10"/>
  <c r="N101" i="9"/>
  <c r="C22"/>
  <c r="D39" i="15"/>
  <c r="L24" i="18"/>
  <c r="K33" i="9"/>
  <c r="E119" i="12"/>
  <c r="R60" i="13"/>
  <c r="H50" i="10"/>
  <c r="A177" i="13"/>
  <c r="G203" i="14"/>
  <c r="H60" i="13"/>
  <c r="S58" i="16"/>
  <c r="K128" i="17"/>
  <c r="J88" i="8"/>
  <c r="I174" i="19"/>
  <c r="E19" i="8"/>
  <c r="F78" i="12"/>
  <c r="E80" i="9"/>
  <c r="H133" i="20"/>
  <c r="G12" i="15"/>
  <c r="M181" i="20"/>
  <c r="C6" i="13"/>
  <c r="E182" i="8"/>
  <c r="M199" i="9"/>
  <c r="N52" i="8"/>
  <c r="S41" i="16"/>
  <c r="F16" i="19"/>
  <c r="P199" i="8"/>
  <c r="A107" i="17"/>
  <c r="M141" i="15"/>
  <c r="M178"/>
  <c r="S30" i="14"/>
  <c r="O120" i="9"/>
  <c r="D195" i="8"/>
  <c r="N57" i="17"/>
  <c r="L51" i="10"/>
  <c r="A34" i="15"/>
  <c r="A177" i="18"/>
  <c r="L112" i="12"/>
  <c r="R176" i="14"/>
  <c r="B177" i="19"/>
  <c r="R29" i="17"/>
  <c r="T18" i="12"/>
  <c r="F7" i="18"/>
  <c r="K5" i="9"/>
  <c r="Q83" i="10"/>
  <c r="P127" i="14"/>
  <c r="Q172" i="13"/>
  <c r="L19" i="9"/>
  <c r="C144" i="17"/>
  <c r="S113" i="14"/>
  <c r="G36" i="9"/>
  <c r="O167" i="13"/>
  <c r="B201" i="14"/>
  <c r="H125" i="15"/>
  <c r="R118" i="13"/>
  <c r="L177" i="16"/>
  <c r="T171" i="9"/>
  <c r="M22" i="18"/>
  <c r="D209" i="10"/>
  <c r="C74"/>
  <c r="K91" i="14"/>
  <c r="N7" i="18"/>
  <c r="R91" i="17"/>
  <c r="S88" i="10"/>
  <c r="M146" i="16"/>
  <c r="T104" i="13"/>
  <c r="P17" i="15"/>
  <c r="B140" i="10"/>
  <c r="Q107" i="15"/>
  <c r="G59" i="12"/>
  <c r="P67"/>
  <c r="Q65"/>
  <c r="N171" i="19"/>
  <c r="D127" i="17"/>
  <c r="N33" i="13"/>
  <c r="A138" i="18"/>
  <c r="J70" i="10"/>
  <c r="A186" i="8"/>
  <c r="N126" i="13"/>
  <c r="L7" i="17"/>
  <c r="T169" i="14"/>
  <c r="R132"/>
  <c r="K51" i="19"/>
  <c r="D12" i="12"/>
  <c r="D204" i="17"/>
  <c r="G145" i="12"/>
  <c r="P111" i="10"/>
  <c r="F149" i="13"/>
  <c r="O171" i="9"/>
  <c r="L146" i="13"/>
  <c r="E27" i="9"/>
  <c r="M54" i="19"/>
  <c r="H71" i="13"/>
  <c r="K85" i="18"/>
  <c r="H78" i="12"/>
  <c r="H172" i="16"/>
  <c r="B92" i="10"/>
  <c r="D8" i="14"/>
  <c r="O151" i="13"/>
  <c r="E36" i="10"/>
  <c r="W120" i="14"/>
  <c r="P32" i="18"/>
  <c r="H197" i="15"/>
  <c r="B18" i="13"/>
  <c r="M46" i="17"/>
  <c r="W86" i="14"/>
  <c r="T41" i="21"/>
  <c r="B75" i="19"/>
  <c r="B156" i="10"/>
  <c r="S101" i="9"/>
  <c r="Q29" i="8"/>
  <c r="F27" i="17"/>
  <c r="N192"/>
  <c r="G87" i="18"/>
  <c r="F84" i="13"/>
  <c r="K38" i="16"/>
  <c r="M33" i="15"/>
  <c r="J162" i="12"/>
  <c r="P46" i="21"/>
  <c r="R61" i="16"/>
  <c r="D94"/>
  <c r="L84" i="10"/>
  <c r="R112" i="12"/>
  <c r="A127" i="18"/>
  <c r="U89" i="14"/>
  <c r="G158" i="8"/>
  <c r="N72" i="16"/>
  <c r="S79" i="12"/>
  <c r="F98" i="8"/>
  <c r="G197" i="14"/>
  <c r="J75" i="18"/>
  <c r="B47" i="13"/>
  <c r="Q191" i="10"/>
  <c r="P124" i="8"/>
  <c r="M10" i="12"/>
  <c r="I131" i="9"/>
  <c r="N204" i="15"/>
  <c r="M90" i="12"/>
  <c r="N203" i="18"/>
  <c r="J88" i="10"/>
  <c r="Q189"/>
  <c r="H148" i="14"/>
  <c r="O179" i="9"/>
  <c r="R138" i="13"/>
  <c r="D74" i="9"/>
  <c r="D13" i="15"/>
  <c r="L171" i="8"/>
  <c r="K174" i="16"/>
  <c r="H48"/>
  <c r="R79" i="15"/>
  <c r="P146" i="14"/>
  <c r="T126" i="10"/>
  <c r="D93" i="18"/>
  <c r="G18" i="9"/>
  <c r="K183" i="15"/>
  <c r="B134" i="17"/>
  <c r="Q144"/>
  <c r="C135" i="10"/>
  <c r="F113"/>
  <c r="T33" i="15"/>
  <c r="G27" i="20"/>
  <c r="D85" i="13"/>
  <c r="A112" i="12"/>
  <c r="Q19" i="15"/>
  <c r="G103" i="13"/>
  <c r="J19" i="17"/>
  <c r="S191" i="20"/>
  <c r="S86" i="8"/>
  <c r="O48" i="17"/>
  <c r="B126" i="12"/>
  <c r="F13" i="9"/>
  <c r="F78" i="8"/>
  <c r="F53"/>
  <c r="G87" i="9"/>
  <c r="E47" i="17"/>
  <c r="D21" i="10"/>
  <c r="C150" i="17"/>
  <c r="N110" i="13"/>
  <c r="E92" i="12"/>
  <c r="T187"/>
  <c r="P4" i="14"/>
  <c r="C129" i="19"/>
  <c r="E205" i="20"/>
  <c r="K43" i="16"/>
  <c r="G207" i="9"/>
  <c r="I68" i="14"/>
  <c r="M118" i="8"/>
  <c r="P198" i="12"/>
  <c r="I206" i="19"/>
  <c r="Q19" i="13"/>
  <c r="E3" i="9"/>
  <c r="M46" i="16"/>
  <c r="D108" i="9"/>
  <c r="E140" i="17"/>
  <c r="L161" i="14"/>
  <c r="B191" i="13"/>
  <c r="Q163" i="12"/>
  <c r="I136" i="17"/>
  <c r="C88" i="13"/>
  <c r="A16" i="15"/>
  <c r="K114" i="9"/>
  <c r="J201" i="19"/>
  <c r="T76" i="16"/>
  <c r="J209" i="10"/>
  <c r="A94"/>
  <c r="R25" i="12"/>
  <c r="B202"/>
  <c r="O207" i="16"/>
  <c r="G144" i="15"/>
  <c r="D78" i="10"/>
  <c r="E41" i="13"/>
  <c r="H186"/>
  <c r="N175" i="14"/>
  <c r="E16" i="13"/>
  <c r="T53" i="14"/>
  <c r="S201" i="10"/>
  <c r="A192" i="9"/>
  <c r="C39" i="13"/>
  <c r="G86" i="15"/>
  <c r="O103"/>
  <c r="L85" i="13"/>
  <c r="R168" i="14"/>
  <c r="Q183"/>
  <c r="P134" i="16"/>
  <c r="L106"/>
  <c r="Q68" i="13"/>
  <c r="H41" i="9"/>
  <c r="A27" i="20"/>
  <c r="H159" i="12"/>
  <c r="A162" i="19"/>
  <c r="Q75" i="14"/>
  <c r="O9" i="13"/>
  <c r="A158" i="16"/>
  <c r="E128" i="15"/>
  <c r="R137" i="20"/>
  <c r="G85" i="15"/>
  <c r="E166" i="17"/>
  <c r="L107" i="16"/>
  <c r="C138" i="14"/>
  <c r="T155" i="9"/>
  <c r="R41" i="12"/>
  <c r="H177" i="17"/>
  <c r="M25" i="12"/>
  <c r="A2" i="9"/>
  <c r="H75" i="10"/>
  <c r="R56" i="14"/>
  <c r="H208" i="13"/>
  <c r="R32" i="21"/>
  <c r="P105" i="16"/>
  <c r="R47"/>
  <c r="H10"/>
  <c r="Q52" i="8"/>
  <c r="N182" i="16"/>
  <c r="I10" i="8"/>
  <c r="N60" i="18"/>
  <c r="R120" i="12"/>
  <c r="K173" i="14"/>
  <c r="L115" i="8"/>
  <c r="B62" i="16"/>
  <c r="A165" i="19"/>
  <c r="H39" i="18"/>
  <c r="C152" i="19"/>
  <c r="G71" i="16"/>
  <c r="D126" i="17"/>
  <c r="C158" i="13"/>
  <c r="F31" i="19"/>
  <c r="H151" i="9"/>
  <c r="F45" i="20"/>
  <c r="N3" i="21"/>
  <c r="P59" i="15"/>
  <c r="H110" i="21"/>
  <c r="R149" i="16"/>
  <c r="C33" i="14"/>
  <c r="Q135" i="17"/>
  <c r="B155" i="15"/>
  <c r="J40" i="14"/>
  <c r="M76" i="19"/>
  <c r="N68"/>
  <c r="E110" i="15"/>
  <c r="J42" i="10"/>
  <c r="D55" i="19"/>
  <c r="S88" i="13"/>
  <c r="N46" i="16"/>
  <c r="I166" i="14"/>
  <c r="J166" i="18"/>
  <c r="R134" i="9"/>
  <c r="K199" i="10"/>
  <c r="Q135" i="13"/>
  <c r="P50" i="16"/>
  <c r="P172" i="17"/>
  <c r="A124" i="18"/>
  <c r="M63" i="20"/>
  <c r="R64" i="17"/>
  <c r="D114" i="13"/>
  <c r="C19" i="9"/>
  <c r="B100" i="14"/>
  <c r="S15" i="10"/>
  <c r="D53" i="14"/>
  <c r="Q122" i="19"/>
  <c r="O92" i="15"/>
  <c r="L147" i="12"/>
  <c r="L205" i="9"/>
  <c r="K68" i="18"/>
  <c r="M166" i="8"/>
  <c r="C174" i="14"/>
  <c r="G86" i="17"/>
  <c r="I42" i="9"/>
  <c r="O9" i="16"/>
  <c r="D82" i="12"/>
  <c r="L131" i="13"/>
  <c r="D97" i="9"/>
  <c r="K100" i="12"/>
  <c r="L102" i="16"/>
  <c r="I109" i="10"/>
  <c r="B133" i="9"/>
  <c r="M140" i="13"/>
  <c r="L132" i="20"/>
  <c r="B119" i="9"/>
  <c r="N57" i="14"/>
  <c r="B162" i="13"/>
  <c r="L47" i="9"/>
  <c r="N66" i="17"/>
  <c r="N206" i="9"/>
  <c r="T141" i="15"/>
  <c r="E167" i="9"/>
  <c r="L55" i="16"/>
  <c r="I36" i="15"/>
  <c r="S104" i="17"/>
  <c r="A209"/>
  <c r="Q7" i="14"/>
  <c r="R35" i="9"/>
  <c r="I163" i="8"/>
  <c r="R118"/>
  <c r="F72" i="20"/>
  <c r="G130" i="9"/>
  <c r="W135" i="14"/>
  <c r="D176" i="8"/>
  <c r="H32"/>
  <c r="I74" i="12"/>
  <c r="F94" i="17"/>
  <c r="J97" i="8"/>
  <c r="O148" i="12"/>
  <c r="T139" i="18"/>
  <c r="D164" i="8"/>
  <c r="N149" i="16"/>
  <c r="G120" i="12"/>
  <c r="G207" i="14"/>
  <c r="L169" i="18"/>
  <c r="O155" i="13"/>
  <c r="O7" i="8"/>
  <c r="T196" i="13"/>
  <c r="C40" i="14"/>
  <c r="E200" i="12"/>
  <c r="D177" i="9"/>
  <c r="S105" i="8"/>
  <c r="C107" i="16"/>
  <c r="S206" i="9"/>
  <c r="C39" i="20"/>
  <c r="C77" i="14"/>
  <c r="I93" i="8"/>
  <c r="H111" i="10"/>
  <c r="O116" i="13"/>
  <c r="L8" i="10"/>
  <c r="J105" i="8"/>
  <c r="D183" i="10"/>
  <c r="G134" i="9"/>
  <c r="F14"/>
  <c r="D71" i="18"/>
  <c r="C128" i="9"/>
  <c r="G38" i="13"/>
  <c r="J135" i="17"/>
  <c r="N151" i="13"/>
  <c r="B184" i="8"/>
  <c r="S56" i="13"/>
  <c r="Q5" i="18"/>
  <c r="J109" i="12"/>
  <c r="K117" i="9"/>
  <c r="M200" i="17"/>
  <c r="Q134" i="14"/>
  <c r="M171"/>
  <c r="S176" i="13"/>
  <c r="Q25" i="17"/>
  <c r="I209" i="12"/>
  <c r="Q12" i="9"/>
  <c r="F92" i="12"/>
  <c r="J193" i="21"/>
  <c r="G206" i="10"/>
  <c r="S118" i="12"/>
  <c r="R24" i="8"/>
  <c r="A199" i="16"/>
  <c r="A157" i="17"/>
  <c r="A143" i="16"/>
  <c r="K179" i="12"/>
  <c r="H142" i="20"/>
  <c r="H31" i="8"/>
  <c r="L109" i="10"/>
  <c r="T54"/>
  <c r="B162" i="14"/>
  <c r="N200" i="8"/>
  <c r="B80"/>
  <c r="K166" i="9"/>
  <c r="C69" i="16"/>
  <c r="A187" i="13"/>
  <c r="K201" i="10"/>
  <c r="B126" i="16"/>
  <c r="Q160"/>
  <c r="E73" i="9"/>
  <c r="O103" i="8"/>
  <c r="C88" i="10"/>
  <c r="B22"/>
  <c r="E105" i="18"/>
  <c r="M120" i="9"/>
  <c r="B69"/>
  <c r="Q189" i="15"/>
  <c r="W147" i="14"/>
  <c r="J114" i="15"/>
  <c r="Q176"/>
  <c r="S203" i="10"/>
  <c r="K184" i="18"/>
  <c r="N197" i="16"/>
  <c r="G156" i="12"/>
  <c r="V61" i="14"/>
  <c r="H103" i="10"/>
  <c r="J113" i="8"/>
  <c r="G85" i="19"/>
  <c r="G29" i="8"/>
  <c r="M150"/>
  <c r="N180" i="17"/>
  <c r="C18" i="18"/>
  <c r="N176" i="9"/>
  <c r="S177" i="19"/>
  <c r="R162" i="14"/>
  <c r="O125" i="18"/>
  <c r="F38" i="13"/>
  <c r="E18" i="8"/>
  <c r="R115"/>
  <c r="K151" i="13"/>
  <c r="F82" i="8"/>
  <c r="O19" i="14"/>
  <c r="Q141" i="12"/>
  <c r="E201" i="8"/>
  <c r="E98" i="13"/>
  <c r="G167" i="20"/>
  <c r="P104" i="13"/>
  <c r="G131" i="14"/>
  <c r="P147" i="13"/>
  <c r="K125" i="15"/>
  <c r="O10" i="19"/>
  <c r="J194" i="13"/>
  <c r="C23" i="8"/>
  <c r="C176" i="13"/>
  <c r="J81" i="9"/>
  <c r="S185" i="14"/>
  <c r="O59" i="21"/>
  <c r="I34" i="14"/>
  <c r="Q145" i="13"/>
  <c r="J140" i="10"/>
  <c r="R77" i="12"/>
  <c r="K79" i="10"/>
  <c r="B181" i="8"/>
  <c r="G72" i="17"/>
  <c r="C103" i="12"/>
  <c r="C15" i="19"/>
  <c r="F160" i="18"/>
  <c r="P5" i="10"/>
  <c r="Q99" i="18"/>
  <c r="D136" i="9"/>
  <c r="H165" i="8"/>
  <c r="A41" i="16"/>
  <c r="I199" i="12"/>
  <c r="R30"/>
  <c r="A105" i="13"/>
  <c r="T16" i="16"/>
  <c r="D23" i="13"/>
  <c r="I76"/>
  <c r="L182" i="15"/>
  <c r="F209" i="17"/>
  <c r="B95" i="9"/>
  <c r="I38" i="12"/>
  <c r="J48" i="14"/>
  <c r="C123" i="13"/>
  <c r="K33" i="17"/>
  <c r="K58" i="18"/>
  <c r="N193" i="16"/>
  <c r="H181" i="9"/>
  <c r="M40" i="16"/>
  <c r="S55" i="18"/>
  <c r="N194" i="8"/>
  <c r="L81" i="14"/>
  <c r="F188" i="9"/>
  <c r="I197" i="13"/>
  <c r="N33" i="12"/>
  <c r="S12" i="10"/>
  <c r="B21" i="14"/>
  <c r="P46" i="13"/>
  <c r="B102" i="16"/>
  <c r="P174" i="15"/>
  <c r="F42" i="12"/>
  <c r="J46" i="14"/>
  <c r="P29" i="16"/>
  <c r="A118" i="13"/>
  <c r="K163" i="14"/>
  <c r="T143" i="8"/>
  <c r="T50" i="14"/>
  <c r="H54" i="12"/>
  <c r="M193" i="19"/>
  <c r="H66"/>
  <c r="N27" i="9"/>
  <c r="N146" i="10"/>
  <c r="M29"/>
  <c r="M141"/>
  <c r="D102" i="15"/>
  <c r="A79" i="16"/>
  <c r="R23" i="18"/>
  <c r="J189" i="12"/>
  <c r="S62" i="10"/>
  <c r="B109" i="15"/>
  <c r="T137" i="9"/>
  <c r="A179" i="10"/>
  <c r="E63" i="13"/>
  <c r="D196" i="18"/>
  <c r="M98" i="17"/>
  <c r="L160" i="9"/>
  <c r="K136" i="8"/>
  <c r="I138" i="12"/>
  <c r="I100" i="18"/>
  <c r="A208" i="12"/>
  <c r="Q97"/>
  <c r="J78" i="15"/>
  <c r="T50" i="21"/>
  <c r="O104" i="9"/>
  <c r="R16" i="13"/>
  <c r="W121" i="14"/>
  <c r="L105" i="15"/>
  <c r="N48"/>
  <c r="P153" i="17"/>
  <c r="P162" i="14"/>
  <c r="R136" i="20"/>
  <c r="O201" i="8"/>
  <c r="I7" i="10"/>
  <c r="G186" i="18"/>
  <c r="O159" i="8"/>
  <c r="P59" i="10"/>
  <c r="L151" i="9"/>
  <c r="I86" i="14"/>
  <c r="C101" i="13"/>
  <c r="H198" i="15"/>
  <c r="T20" i="18"/>
  <c r="O150" i="13"/>
  <c r="H171" i="10"/>
  <c r="M160" i="15"/>
  <c r="S191" i="16"/>
  <c r="E187" i="13"/>
  <c r="R109" i="14"/>
  <c r="L166" i="15"/>
  <c r="Q208" i="12"/>
  <c r="T111" i="13"/>
  <c r="K22"/>
  <c r="E144" i="15"/>
  <c r="G198" i="17"/>
  <c r="F201" i="8"/>
  <c r="K156" i="20"/>
  <c r="O185" i="13"/>
  <c r="G153" i="14"/>
  <c r="B81" i="13"/>
  <c r="O123" i="18"/>
  <c r="C195" i="10"/>
  <c r="A59" i="17"/>
  <c r="G55" i="19"/>
  <c r="C2" i="10"/>
  <c r="D139" i="8"/>
  <c r="E111" i="10"/>
  <c r="I68" i="9"/>
  <c r="K179" i="17"/>
  <c r="I3" i="13"/>
  <c r="K3"/>
  <c r="C108" i="15"/>
  <c r="K87" i="16"/>
  <c r="C195" i="17"/>
  <c r="Q36" i="20"/>
  <c r="W65" i="14"/>
  <c r="I150" i="13"/>
  <c r="J155" i="15"/>
  <c r="E45" i="8"/>
  <c r="I185" i="18"/>
  <c r="G143"/>
  <c r="G57"/>
  <c r="S197" i="12"/>
  <c r="T67" i="8"/>
  <c r="G53" i="9"/>
  <c r="O195" i="14"/>
  <c r="F37" i="17"/>
  <c r="Q20" i="9"/>
  <c r="T148" i="15"/>
  <c r="F83" i="8"/>
  <c r="A193"/>
  <c r="N188" i="16"/>
  <c r="L31" i="9"/>
  <c r="I195" i="14"/>
  <c r="R5" i="16"/>
  <c r="P114" i="13"/>
  <c r="B22" i="21"/>
  <c r="I104" i="12"/>
  <c r="G154" i="10"/>
  <c r="P44" i="13"/>
  <c r="D67" i="12"/>
  <c r="C157" i="10"/>
  <c r="B96" i="12"/>
  <c r="B207" i="13"/>
  <c r="N19" i="8"/>
  <c r="F70" i="15"/>
  <c r="A146" i="20"/>
  <c r="J157" i="14"/>
  <c r="J16" i="18"/>
  <c r="U131" i="14"/>
  <c r="F33" i="9"/>
  <c r="F76" i="15"/>
  <c r="L15" i="10"/>
  <c r="F71" i="15"/>
  <c r="N138" i="14"/>
  <c r="G183" i="18"/>
  <c r="E55" i="9"/>
  <c r="J87" i="8"/>
  <c r="D22" i="13"/>
  <c r="S38" i="9"/>
  <c r="B3" i="13"/>
  <c r="S110" i="10"/>
  <c r="S204" i="9"/>
  <c r="L152"/>
  <c r="I172" i="10"/>
  <c r="U186" i="14"/>
  <c r="O53" i="9"/>
  <c r="B20" i="8"/>
  <c r="Q153"/>
  <c r="A179" i="12"/>
  <c r="B183" i="18"/>
  <c r="Q21" i="8"/>
  <c r="C153" i="17"/>
  <c r="R19" i="14"/>
  <c r="I70" i="8"/>
  <c r="H205" i="9"/>
  <c r="B10" i="16"/>
  <c r="H92" i="18"/>
  <c r="I169" i="9"/>
  <c r="W146" i="14"/>
  <c r="J190" i="16"/>
  <c r="B175"/>
  <c r="T170" i="8"/>
  <c r="C136" i="14"/>
  <c r="D145"/>
  <c r="A134" i="9"/>
  <c r="L52" i="19"/>
  <c r="L80" i="10"/>
  <c r="A142" i="15"/>
  <c r="I199" i="8"/>
  <c r="I101" i="14"/>
  <c r="Q177" i="9"/>
  <c r="P154" i="13"/>
  <c r="A94" i="18"/>
  <c r="T108" i="9"/>
  <c r="A47" i="15"/>
  <c r="N112" i="17"/>
  <c r="F13" i="15"/>
  <c r="F8" i="9"/>
  <c r="P14" i="12"/>
  <c r="S141" i="15"/>
  <c r="K185" i="21"/>
  <c r="D168" i="10"/>
  <c r="T174"/>
  <c r="N208" i="8"/>
  <c r="B88" i="9"/>
  <c r="E132"/>
  <c r="D116" i="10"/>
  <c r="H86"/>
  <c r="S158"/>
  <c r="L108"/>
  <c r="T107" i="14"/>
  <c r="K46" i="17"/>
  <c r="M182" i="9"/>
  <c r="O21" i="19"/>
  <c r="F43" i="15"/>
  <c r="N7" i="19"/>
  <c r="M80" i="17"/>
  <c r="P136" i="16"/>
  <c r="U113" i="14"/>
  <c r="L68" i="19"/>
  <c r="G190" i="13"/>
  <c r="J62"/>
  <c r="O124" i="18"/>
  <c r="M81" i="12"/>
  <c r="P27" i="17"/>
  <c r="P115" i="9"/>
  <c r="U74" i="14"/>
  <c r="F182" i="8"/>
  <c r="E34" i="17"/>
  <c r="D125" i="8"/>
  <c r="T111" i="10"/>
  <c r="A100" i="17"/>
  <c r="E191" i="16"/>
  <c r="I177" i="8"/>
  <c r="T81" i="13"/>
  <c r="I147" i="16"/>
  <c r="S150" i="18"/>
  <c r="G80" i="15"/>
  <c r="E26" i="18"/>
  <c r="G51" i="12"/>
  <c r="S133" i="15"/>
  <c r="D187" i="12"/>
  <c r="Q26" i="8"/>
  <c r="A147" i="10"/>
  <c r="B130" i="14"/>
  <c r="K13" i="17"/>
  <c r="M23" i="16"/>
  <c r="Q60" i="13"/>
  <c r="D85" i="15"/>
  <c r="J15" i="10"/>
  <c r="J47" i="17"/>
  <c r="J182" i="12"/>
  <c r="S157" i="17"/>
  <c r="R152" i="13"/>
  <c r="B28" i="17"/>
  <c r="O39" i="13"/>
  <c r="M180" i="14"/>
  <c r="E8" i="15"/>
  <c r="L131" i="10"/>
  <c r="J26" i="19"/>
  <c r="F12" i="8"/>
  <c r="L181" i="16"/>
  <c r="C206" i="12"/>
  <c r="A60" i="15"/>
  <c r="J63" i="13"/>
  <c r="R140" i="10"/>
  <c r="D68" i="8"/>
  <c r="O37" i="19"/>
  <c r="C60" i="18"/>
  <c r="C206" i="13"/>
  <c r="D68" i="17"/>
  <c r="Q15" i="13"/>
  <c r="K50" i="16"/>
  <c r="I37"/>
  <c r="E203" i="15"/>
  <c r="W131" i="14"/>
  <c r="N103" i="21"/>
  <c r="J77"/>
  <c r="T48" i="10"/>
  <c r="S27" i="16"/>
  <c r="K122" i="18"/>
  <c r="K135" i="9"/>
  <c r="E30" i="12"/>
  <c r="C191"/>
  <c r="O52" i="8"/>
  <c r="F169" i="17"/>
  <c r="R150" i="18"/>
  <c r="R28" i="19"/>
  <c r="C152" i="18"/>
  <c r="A138" i="13"/>
  <c r="D174" i="14"/>
  <c r="M161" i="17"/>
  <c r="J4" i="20"/>
  <c r="G185"/>
  <c r="N174"/>
  <c r="P67" i="8"/>
  <c r="W74" i="14"/>
  <c r="A121" i="16"/>
  <c r="K152" i="14"/>
  <c r="P58" i="10"/>
  <c r="S113" i="17"/>
  <c r="F168" i="18"/>
  <c r="F84" i="10"/>
  <c r="F142" i="8"/>
  <c r="I34" i="12"/>
  <c r="I48" i="10"/>
  <c r="P91" i="8"/>
  <c r="R14" i="12"/>
  <c r="O45" i="15"/>
  <c r="P21" i="12"/>
  <c r="N183"/>
  <c r="F125" i="10"/>
  <c r="K77" i="12"/>
  <c r="H106" i="10"/>
  <c r="G36"/>
  <c r="L29" i="16"/>
  <c r="T96" i="15"/>
  <c r="M63" i="8"/>
  <c r="T22" i="12"/>
  <c r="D70" i="19"/>
  <c r="L10" i="14"/>
  <c r="G90" i="18"/>
  <c r="G146" i="9"/>
  <c r="E17" i="10"/>
  <c r="E12"/>
  <c r="G42" i="9"/>
  <c r="L122" i="15"/>
  <c r="P114" i="9"/>
  <c r="B144" i="14"/>
  <c r="M86" i="20"/>
  <c r="S182" i="14"/>
  <c r="K185" i="20"/>
  <c r="N151" i="12"/>
  <c r="H138" i="16"/>
  <c r="D124" i="18"/>
  <c r="S40" i="8"/>
  <c r="N47" i="16"/>
  <c r="N135"/>
  <c r="C45" i="17"/>
  <c r="B139" i="12"/>
  <c r="P179" i="14"/>
  <c r="O20" i="12"/>
  <c r="O37" i="21"/>
  <c r="Q64" i="13"/>
  <c r="Q180" i="17"/>
  <c r="P3" i="16"/>
  <c r="P174" i="8"/>
  <c r="K64" i="14"/>
  <c r="W181"/>
  <c r="S208" i="9"/>
  <c r="D16" i="20"/>
  <c r="B109" i="16"/>
  <c r="G182" i="8"/>
  <c r="C164"/>
  <c r="P181" i="10"/>
  <c r="F19" i="17"/>
  <c r="G42" i="18"/>
  <c r="B158" i="9"/>
  <c r="B149" i="12"/>
  <c r="I100" i="14"/>
  <c r="A146" i="10"/>
  <c r="R177" i="8"/>
  <c r="A21"/>
  <c r="H81" i="12"/>
  <c r="B63" i="14"/>
  <c r="C101" i="10"/>
  <c r="G166" i="14"/>
  <c r="N201" i="8"/>
  <c r="N203" i="13"/>
  <c r="L164" i="10"/>
  <c r="V105" i="14"/>
  <c r="B194" i="8"/>
  <c r="N198" i="17"/>
  <c r="O125" i="10"/>
  <c r="R16" i="8"/>
  <c r="B6" i="9"/>
  <c r="K194" i="10"/>
  <c r="M207" i="8"/>
  <c r="O37" i="13"/>
  <c r="R113" i="19"/>
  <c r="T39" i="10"/>
  <c r="R78" i="8"/>
  <c r="L161" i="10"/>
  <c r="H196" i="16"/>
  <c r="J178" i="17"/>
  <c r="G169" i="16"/>
  <c r="N51"/>
  <c r="F197" i="13"/>
  <c r="O33" i="19"/>
  <c r="I157" i="12"/>
  <c r="R138" i="8"/>
  <c r="L37" i="19"/>
  <c r="G90" i="15"/>
  <c r="J159" i="10"/>
  <c r="F176" i="8"/>
  <c r="L187" i="13"/>
  <c r="P7" i="19"/>
  <c r="O188" i="16"/>
  <c r="P57"/>
  <c r="K97" i="12"/>
  <c r="S13" i="15"/>
  <c r="O166" i="16"/>
  <c r="H49" i="10"/>
  <c r="R163" i="13"/>
  <c r="D162" i="18"/>
  <c r="M62" i="16"/>
  <c r="C102"/>
  <c r="Q70" i="9"/>
  <c r="H182" i="17"/>
  <c r="O58" i="10"/>
  <c r="Q8" i="12"/>
  <c r="F61" i="15"/>
  <c r="J52" i="20"/>
  <c r="P188" i="15"/>
  <c r="O193" i="13"/>
  <c r="E56"/>
  <c r="U83" i="14"/>
  <c r="S129" i="15"/>
  <c r="S73" i="19"/>
  <c r="L12" i="13"/>
  <c r="C123" i="15"/>
  <c r="A192" i="12"/>
  <c r="S182" i="9"/>
  <c r="D33" i="13"/>
  <c r="A9" i="8"/>
  <c r="I134" i="12"/>
  <c r="E133"/>
  <c r="D16" i="9"/>
  <c r="G154"/>
  <c r="K76"/>
  <c r="S160" i="20"/>
  <c r="O184" i="19"/>
  <c r="F175" i="12"/>
  <c r="O67" i="8"/>
  <c r="L185" i="10"/>
  <c r="A100" i="16"/>
  <c r="F157" i="13"/>
  <c r="F21"/>
  <c r="Q57" i="18"/>
  <c r="R18" i="21"/>
  <c r="W7" i="14"/>
  <c r="V38"/>
  <c r="J198" i="9"/>
  <c r="P35" i="18"/>
  <c r="M58" i="8"/>
  <c r="T203"/>
  <c r="O61" i="17"/>
  <c r="T85" i="19"/>
  <c r="F3" i="9"/>
  <c r="R51"/>
  <c r="R54" i="14"/>
  <c r="G64" i="16"/>
  <c r="E113" i="8"/>
  <c r="C113" i="16"/>
  <c r="H5" i="10"/>
  <c r="N22"/>
  <c r="C85" i="20"/>
  <c r="Q18" i="13"/>
  <c r="P39" i="9"/>
  <c r="K169" i="19"/>
  <c r="R148" i="9"/>
  <c r="D34"/>
  <c r="G2" i="18"/>
  <c r="C45" i="16"/>
  <c r="I166" i="9"/>
  <c r="M149" i="18"/>
  <c r="P197" i="21"/>
  <c r="K30" i="9"/>
  <c r="H25" i="12"/>
  <c r="H171" i="14"/>
  <c r="J198"/>
  <c r="S82" i="17"/>
  <c r="P205" i="12"/>
  <c r="Q159" i="13"/>
  <c r="A36" i="10"/>
  <c r="L45" i="22"/>
  <c r="H190" i="12"/>
  <c r="H53" i="9"/>
  <c r="I37" i="17"/>
  <c r="K52" i="8"/>
  <c r="R192" i="12"/>
  <c r="R45" i="17"/>
  <c r="G149" i="9"/>
  <c r="O78" i="10"/>
  <c r="N119" i="17"/>
  <c r="K177" i="15"/>
  <c r="D35" i="16"/>
  <c r="L29" i="17"/>
  <c r="S112" i="16"/>
  <c r="J102" i="15"/>
  <c r="M162"/>
  <c r="G193" i="13"/>
  <c r="B193"/>
  <c r="A165" i="9"/>
  <c r="L20" i="19"/>
  <c r="I47" i="16"/>
  <c r="J125" i="8"/>
  <c r="S66" i="10"/>
  <c r="A172" i="18"/>
  <c r="R120" i="14"/>
  <c r="A60" i="10"/>
  <c r="G128" i="12"/>
  <c r="N162" i="9"/>
  <c r="Q169"/>
  <c r="M145" i="12"/>
  <c r="F49" i="16"/>
  <c r="B74" i="17"/>
  <c r="F11" i="12"/>
  <c r="N132" i="18"/>
  <c r="R41" i="8"/>
  <c r="A38" i="16"/>
  <c r="T123" i="13"/>
  <c r="N5" i="17"/>
  <c r="A98" i="13"/>
  <c r="B18" i="8"/>
  <c r="J18"/>
  <c r="H89" i="9"/>
  <c r="P79" i="19"/>
  <c r="K14"/>
  <c r="T149" i="10"/>
  <c r="C203" i="19"/>
  <c r="F173" i="18"/>
  <c r="L37" i="9"/>
  <c r="L196" i="13"/>
  <c r="C170" i="10"/>
  <c r="D203"/>
  <c r="R206" i="17"/>
  <c r="G106" i="20"/>
  <c r="B57" i="13"/>
  <c r="T48" i="17"/>
  <c r="N82" i="16"/>
  <c r="I92" i="15"/>
  <c r="N122" i="16"/>
  <c r="S187" i="14"/>
  <c r="T184" i="15"/>
  <c r="D140" i="13"/>
  <c r="S61" i="16"/>
  <c r="D156" i="14"/>
  <c r="R44" i="12"/>
  <c r="J68" i="17"/>
  <c r="T176" i="18"/>
  <c r="S126" i="15"/>
  <c r="N146" i="19"/>
  <c r="R103" i="18"/>
  <c r="S108" i="8"/>
  <c r="C39" i="9"/>
  <c r="A161" i="18"/>
  <c r="L140" i="9"/>
  <c r="G76" i="13"/>
  <c r="G209" i="12"/>
  <c r="J35" i="20"/>
  <c r="K13" i="13"/>
  <c r="T79" i="8"/>
  <c r="L7" i="18"/>
  <c r="M187" i="13"/>
  <c r="A151" i="10"/>
  <c r="B57" i="15"/>
  <c r="P162"/>
  <c r="H153" i="13"/>
  <c r="N205"/>
  <c r="S190" i="9"/>
  <c r="T8" i="15"/>
  <c r="R184" i="10"/>
  <c r="B139"/>
  <c r="H208" i="14"/>
  <c r="S185" i="8"/>
  <c r="E180" i="17"/>
  <c r="E105" i="15"/>
  <c r="I153" i="9"/>
  <c r="A22" i="12"/>
  <c r="M174"/>
  <c r="M138" i="20"/>
  <c r="C71" i="9"/>
  <c r="B141" i="8"/>
  <c r="G204"/>
  <c r="H53" i="12"/>
  <c r="P97" i="9"/>
  <c r="N56" i="18"/>
  <c r="U174" i="14"/>
  <c r="S54"/>
  <c r="I189" i="16"/>
  <c r="D180" i="14"/>
  <c r="I12" i="8"/>
  <c r="E59" i="10"/>
  <c r="L51" i="12"/>
  <c r="Q83" i="17"/>
  <c r="R195" i="10"/>
  <c r="V137" i="14"/>
  <c r="C21" i="20"/>
  <c r="C64" i="12"/>
  <c r="H161" i="16"/>
  <c r="S75" i="12"/>
  <c r="C149" i="8"/>
  <c r="I175" i="10"/>
  <c r="Q205" i="18"/>
  <c r="E88" i="21"/>
  <c r="I119" i="14"/>
  <c r="F13" i="13"/>
  <c r="I79" i="18"/>
  <c r="C31" i="21"/>
  <c r="N176" i="20"/>
  <c r="B118" i="16"/>
  <c r="R160" i="18"/>
  <c r="H103" i="8"/>
  <c r="T46" i="9"/>
  <c r="O209" i="17"/>
  <c r="B4" i="15"/>
  <c r="B54" i="10"/>
  <c r="N58" i="15"/>
  <c r="B171" i="12"/>
  <c r="T104" i="8"/>
  <c r="E192" i="10"/>
  <c r="N201" i="16"/>
  <c r="L68" i="9"/>
  <c r="O48" i="13"/>
  <c r="K64" i="10"/>
  <c r="C170" i="18"/>
  <c r="I196" i="17"/>
  <c r="T51" i="13"/>
  <c r="F52"/>
  <c r="F23" i="16"/>
  <c r="J108"/>
  <c r="R86" i="13"/>
  <c r="S62" i="18"/>
  <c r="W206" i="14"/>
  <c r="C179" i="12"/>
  <c r="L192"/>
  <c r="S122" i="17"/>
  <c r="F129" i="9"/>
  <c r="G150" i="17"/>
  <c r="Q25" i="21"/>
  <c r="P196" i="9"/>
  <c r="H51" i="19"/>
  <c r="S140" i="8"/>
  <c r="M139" i="12"/>
  <c r="L107"/>
  <c r="S42" i="8"/>
  <c r="H83" i="16"/>
  <c r="B41" i="15"/>
  <c r="F152" i="16"/>
  <c r="J57" i="20"/>
  <c r="I89" i="9"/>
  <c r="O200" i="12"/>
  <c r="J15" i="16"/>
  <c r="C81" i="9"/>
  <c r="M44" i="12"/>
  <c r="M126" i="15"/>
  <c r="G107" i="14"/>
  <c r="D123"/>
  <c r="I112" i="15"/>
  <c r="R142"/>
  <c r="R30"/>
  <c r="D26" i="14"/>
  <c r="D78" i="8"/>
  <c r="B46" i="14"/>
  <c r="A104" i="13"/>
  <c r="V169" i="14"/>
  <c r="R3" i="9"/>
  <c r="B82" i="13"/>
  <c r="A160" i="15"/>
  <c r="H142" i="18"/>
  <c r="F11" i="16"/>
  <c r="E83"/>
  <c r="S114" i="9"/>
  <c r="B71"/>
  <c r="F135" i="12"/>
  <c r="B60" i="13"/>
  <c r="M3" i="20"/>
  <c r="D43" i="10"/>
  <c r="T182" i="12"/>
  <c r="S105" i="15"/>
  <c r="K52"/>
  <c r="J159" i="9"/>
  <c r="J138" i="14"/>
  <c r="K200"/>
  <c r="R13"/>
  <c r="N117" i="13"/>
  <c r="H171" i="9"/>
  <c r="R102" i="10"/>
  <c r="O19" i="15"/>
  <c r="F67" i="13"/>
  <c r="Q25" i="8"/>
  <c r="C130"/>
  <c r="K62" i="10"/>
  <c r="K173" i="9"/>
  <c r="D49" i="16"/>
  <c r="O191" i="15"/>
  <c r="M185" i="16"/>
  <c r="E13" i="10"/>
  <c r="E163" i="9"/>
  <c r="G123" i="14"/>
  <c r="S166" i="13"/>
  <c r="N66" i="8"/>
  <c r="F97" i="20"/>
  <c r="C33" i="13"/>
  <c r="Q55" i="17"/>
  <c r="F29" i="20"/>
  <c r="T11" i="13"/>
  <c r="B112" i="17"/>
  <c r="M52" i="14"/>
  <c r="H57" i="10"/>
  <c r="T31" i="15"/>
  <c r="E183" i="13"/>
  <c r="I126" i="9"/>
  <c r="L26" i="14"/>
  <c r="L66"/>
  <c r="J152"/>
  <c r="K137" i="9"/>
  <c r="D76" i="18"/>
  <c r="F166" i="17"/>
  <c r="H164" i="18"/>
  <c r="S118" i="14"/>
  <c r="Q17" i="13"/>
  <c r="M209" i="12"/>
  <c r="K87" i="8"/>
  <c r="O52" i="16"/>
  <c r="A195" i="20"/>
  <c r="M159" i="13"/>
  <c r="I43" i="15"/>
  <c r="B173" i="9"/>
  <c r="S2" i="15"/>
  <c r="E207" i="13"/>
  <c r="G122" i="16"/>
  <c r="A67" i="8"/>
  <c r="H52" i="20"/>
  <c r="H31" i="13"/>
  <c r="S194" i="16"/>
  <c r="D47" i="15"/>
  <c r="K54" i="17"/>
  <c r="C31" i="10"/>
  <c r="Q55" i="18"/>
  <c r="Q137" i="13"/>
  <c r="S88" i="18"/>
  <c r="F111" i="20"/>
  <c r="R7" i="14"/>
  <c r="A56" i="15"/>
  <c r="P38" i="16"/>
  <c r="O103" i="18"/>
  <c r="O175" i="9"/>
  <c r="Q78" i="12"/>
  <c r="I45" i="14"/>
  <c r="O46" i="10"/>
  <c r="I155" i="9"/>
  <c r="K188" i="12"/>
  <c r="A7" i="10"/>
  <c r="M165" i="13"/>
  <c r="N203" i="14"/>
  <c r="H195" i="15"/>
  <c r="G82" i="12"/>
  <c r="O134" i="15"/>
  <c r="J100" i="20"/>
  <c r="Q123" i="19"/>
  <c r="C72" i="8"/>
  <c r="O113" i="20"/>
  <c r="S28" i="19"/>
  <c r="M29" i="12"/>
  <c r="Q208" i="17"/>
  <c r="C94" i="9"/>
  <c r="S96" i="14"/>
  <c r="Q22" i="21"/>
  <c r="I51" i="15"/>
  <c r="O71" i="16"/>
  <c r="M206" i="10"/>
  <c r="O176"/>
  <c r="R58" i="15"/>
  <c r="D139" i="9"/>
  <c r="T78" i="15"/>
  <c r="Q38" i="8"/>
  <c r="G106" i="18"/>
  <c r="J69" i="15"/>
  <c r="B187" i="19"/>
  <c r="A144" i="13"/>
  <c r="G139" i="17"/>
  <c r="Q33" i="8"/>
  <c r="P167" i="17"/>
  <c r="T115" i="14"/>
  <c r="T129" i="8"/>
  <c r="O81" i="18"/>
  <c r="B120" i="12"/>
  <c r="O42" i="15"/>
  <c r="B83" i="10"/>
  <c r="I51" i="14"/>
  <c r="K106" i="17"/>
  <c r="T15" i="15"/>
  <c r="K107" i="12"/>
  <c r="P177" i="10"/>
  <c r="H156" i="15"/>
  <c r="S74" i="9"/>
  <c r="T199"/>
  <c r="T96" i="18"/>
  <c r="Q19" i="16"/>
  <c r="Q191" i="19"/>
  <c r="R75" i="10"/>
  <c r="G45" i="9"/>
  <c r="A168" i="15"/>
  <c r="B2" i="8"/>
  <c r="N85" i="18"/>
  <c r="B32" i="19"/>
  <c r="J150" i="10"/>
  <c r="P51" i="9"/>
  <c r="H90" i="12"/>
  <c r="J137" i="13"/>
  <c r="K136" i="10"/>
  <c r="I49"/>
  <c r="L95" i="19"/>
  <c r="N12" i="10"/>
  <c r="L141" i="17"/>
  <c r="H133" i="9"/>
  <c r="S160" i="18"/>
  <c r="G3" i="19"/>
  <c r="O160" i="18"/>
  <c r="L147" i="15"/>
  <c r="M179" i="13"/>
  <c r="F159" i="9"/>
  <c r="I162" i="14"/>
  <c r="E152" i="16"/>
  <c r="G69" i="12"/>
  <c r="J160" i="19"/>
  <c r="T194" i="13"/>
  <c r="G4" i="14"/>
  <c r="P162" i="18"/>
  <c r="T117" i="20"/>
  <c r="Q39" i="12"/>
  <c r="M192" i="20"/>
  <c r="H135" i="8"/>
  <c r="K53" i="19"/>
  <c r="G200" i="18"/>
  <c r="I11" i="8"/>
  <c r="P74" i="19"/>
  <c r="R167" i="9"/>
  <c r="E207"/>
  <c r="H73" i="19"/>
  <c r="T150" i="13"/>
  <c r="E124" i="9"/>
  <c r="C121" i="14"/>
  <c r="C54" i="8"/>
  <c r="Q37" i="14"/>
  <c r="C143" i="20"/>
  <c r="G129" i="17"/>
  <c r="W22" i="14"/>
  <c r="O156" i="15"/>
  <c r="F160" i="21"/>
  <c r="J207" i="17"/>
  <c r="S85" i="21"/>
  <c r="R156" i="15"/>
  <c r="A80" i="10"/>
  <c r="B139" i="22"/>
  <c r="D108" i="15"/>
  <c r="G64" i="9"/>
  <c r="C138" i="13"/>
  <c r="D8" i="8"/>
  <c r="E206" i="16"/>
  <c r="R200" i="8"/>
  <c r="B184" i="15"/>
  <c r="J64" i="17"/>
  <c r="P197" i="18"/>
  <c r="N43" i="13"/>
  <c r="N205" i="16"/>
  <c r="F31"/>
  <c r="B189"/>
  <c r="L143" i="19"/>
  <c r="K32" i="9"/>
  <c r="Q28" i="20"/>
  <c r="Q39" i="14"/>
  <c r="A22" i="18"/>
  <c r="Q117" i="13"/>
  <c r="G50" i="19"/>
  <c r="T52" i="8"/>
  <c r="C184" i="14"/>
  <c r="S202" i="16"/>
  <c r="D155" i="12"/>
  <c r="H56" i="14"/>
  <c r="P28" i="13"/>
  <c r="C38" i="16"/>
  <c r="Q206" i="9"/>
  <c r="H92" i="12"/>
  <c r="I167" i="14"/>
  <c r="L4" i="15"/>
  <c r="T129" i="17"/>
  <c r="H112" i="10"/>
  <c r="B166" i="13"/>
  <c r="T60" i="14"/>
  <c r="B91" i="8"/>
  <c r="C203" i="16"/>
  <c r="A125" i="8"/>
  <c r="N18" i="19"/>
  <c r="A12" i="10"/>
  <c r="P152" i="13"/>
  <c r="N50"/>
  <c r="J8" i="9"/>
  <c r="D173" i="14"/>
  <c r="T76" i="8"/>
  <c r="S78" i="10"/>
  <c r="B121" i="13"/>
  <c r="B190" i="8"/>
  <c r="P136" i="14"/>
  <c r="D170"/>
  <c r="N20"/>
  <c r="F64" i="17"/>
  <c r="J66" i="13"/>
  <c r="I76" i="17"/>
  <c r="F205" i="8"/>
  <c r="Q68" i="15"/>
  <c r="T153" i="13"/>
  <c r="M199" i="10"/>
  <c r="K180" i="14"/>
  <c r="I51" i="13"/>
  <c r="R58" i="8"/>
  <c r="K89" i="9"/>
  <c r="L27" i="15"/>
  <c r="T56" i="18"/>
  <c r="B177" i="16"/>
  <c r="M103" i="10"/>
  <c r="S207" i="13"/>
  <c r="K133"/>
  <c r="Q96" i="8"/>
  <c r="M186" i="12"/>
  <c r="F184" i="16"/>
  <c r="N74" i="17"/>
  <c r="E8" i="12"/>
  <c r="T66" i="17"/>
  <c r="T147" i="9"/>
  <c r="L75" i="15"/>
  <c r="G159" i="14"/>
  <c r="I97" i="10"/>
  <c r="G182" i="14"/>
  <c r="C126" i="17"/>
  <c r="E187" i="9"/>
  <c r="S97" i="10"/>
  <c r="J202" i="15"/>
  <c r="N131" i="12"/>
  <c r="R147" i="16"/>
  <c r="I207"/>
  <c r="J121" i="8"/>
  <c r="N112"/>
  <c r="G65" i="14"/>
  <c r="N140"/>
  <c r="D151" i="12"/>
  <c r="M94" i="21"/>
  <c r="M162" i="8"/>
  <c r="D144" i="18"/>
  <c r="S37"/>
  <c r="M195" i="12"/>
  <c r="Q104" i="10"/>
  <c r="G87" i="14"/>
  <c r="N74" i="16"/>
  <c r="S19" i="14"/>
  <c r="Q123" i="13"/>
  <c r="N3" i="19"/>
  <c r="A7" i="9"/>
  <c r="Q14" i="12"/>
  <c r="F149" i="16"/>
  <c r="A71" i="19"/>
  <c r="N83" i="12"/>
  <c r="F191"/>
  <c r="D188" i="8"/>
  <c r="Q186" i="15"/>
  <c r="I18"/>
  <c r="C17" i="8"/>
  <c r="A150" i="19"/>
  <c r="N94" i="15"/>
  <c r="F20" i="17"/>
  <c r="I23" i="14"/>
  <c r="I2"/>
  <c r="M85" i="9"/>
  <c r="M34"/>
  <c r="C53"/>
  <c r="Q76" i="17"/>
  <c r="E199" i="16"/>
  <c r="O118" i="9"/>
  <c r="B198"/>
  <c r="L76" i="8"/>
  <c r="Q61" i="16"/>
  <c r="O72" i="18"/>
  <c r="A53" i="15"/>
  <c r="F46" i="12"/>
  <c r="P144" i="18"/>
  <c r="M91" i="10"/>
  <c r="A54" i="12"/>
  <c r="R86" i="19"/>
  <c r="L60" i="17"/>
  <c r="K207" i="13"/>
  <c r="B117" i="9"/>
  <c r="C68" i="10"/>
  <c r="M38" i="8"/>
  <c r="J119" i="16"/>
  <c r="L107" i="13"/>
  <c r="M154" i="8"/>
  <c r="R158" i="15"/>
  <c r="T96" i="16"/>
  <c r="K30"/>
  <c r="A48"/>
  <c r="N91" i="10"/>
  <c r="S193" i="14"/>
  <c r="G77" i="13"/>
  <c r="N42" i="15"/>
  <c r="L24" i="8"/>
  <c r="C53" i="16"/>
  <c r="Q3" i="8"/>
  <c r="D180" i="13"/>
  <c r="O102" i="15"/>
  <c r="M117" i="12"/>
  <c r="M80" i="18"/>
  <c r="T19" i="13"/>
  <c r="T118" i="18"/>
  <c r="Q97" i="13"/>
  <c r="D113"/>
  <c r="A74" i="12"/>
  <c r="O40" i="20"/>
  <c r="B90" i="12"/>
  <c r="R146" i="8"/>
  <c r="B31" i="17"/>
  <c r="C181" i="12"/>
  <c r="H104" i="9"/>
  <c r="C185" i="8"/>
  <c r="N205" i="12"/>
  <c r="M54" i="14"/>
  <c r="L100" i="9"/>
  <c r="S129"/>
  <c r="O4" i="18"/>
  <c r="S56" i="9"/>
  <c r="D157" i="12"/>
  <c r="D41" i="16"/>
  <c r="C109"/>
  <c r="C138"/>
  <c r="C116" i="15"/>
  <c r="O82" i="9"/>
  <c r="Q101" i="18"/>
  <c r="B100"/>
  <c r="O79" i="13"/>
  <c r="P66" i="12"/>
  <c r="H165" i="10"/>
  <c r="S121" i="18"/>
  <c r="B137" i="9"/>
  <c r="M80" i="15"/>
  <c r="E201" i="17"/>
  <c r="N35" i="9"/>
  <c r="P186" i="10"/>
  <c r="G209" i="9"/>
  <c r="T201" i="13"/>
  <c r="O85" i="17"/>
  <c r="P185"/>
  <c r="B24" i="9"/>
  <c r="O125" i="17"/>
  <c r="G126" i="19"/>
  <c r="H192" i="17"/>
  <c r="K165" i="10"/>
  <c r="L25" i="8"/>
  <c r="K56" i="10"/>
  <c r="F118" i="18"/>
  <c r="G140" i="12"/>
  <c r="D152" i="8"/>
  <c r="I138" i="18"/>
  <c r="O206" i="14"/>
  <c r="S88" i="8"/>
  <c r="T180" i="14"/>
  <c r="J62" i="8"/>
  <c r="L75" i="20"/>
  <c r="N3" i="13"/>
  <c r="I84" i="8"/>
  <c r="A193" i="9"/>
  <c r="M208" i="14"/>
  <c r="K184"/>
  <c r="S74" i="12"/>
  <c r="P192" i="10"/>
  <c r="A174" i="20"/>
  <c r="T168" i="15"/>
  <c r="G96" i="10"/>
  <c r="Q178"/>
  <c r="O61" i="18"/>
  <c r="F113" i="16"/>
  <c r="T20" i="10"/>
  <c r="P51" i="16"/>
  <c r="L154" i="15"/>
  <c r="I65" i="9"/>
  <c r="T10" i="15"/>
  <c r="L188" i="17"/>
  <c r="F134" i="15"/>
  <c r="R135" i="13"/>
  <c r="K139" i="14"/>
  <c r="H28" i="16"/>
  <c r="O102" i="9"/>
  <c r="D24" i="10"/>
  <c r="J148" i="9"/>
  <c r="G23" i="12"/>
  <c r="O145" i="19"/>
  <c r="K26"/>
  <c r="H179" i="13"/>
  <c r="J87" i="10"/>
  <c r="K124" i="15"/>
  <c r="P178" i="9"/>
  <c r="J16" i="10"/>
  <c r="N168" i="12"/>
  <c r="R170" i="10"/>
  <c r="F193" i="17"/>
  <c r="P90" i="12"/>
  <c r="F162" i="16"/>
  <c r="N200" i="15"/>
  <c r="M67" i="12"/>
  <c r="O68" i="15"/>
  <c r="G199" i="10"/>
  <c r="N104" i="19"/>
  <c r="S86" i="10"/>
  <c r="C104" i="20"/>
  <c r="S105" i="17"/>
  <c r="I126" i="12"/>
  <c r="S157"/>
  <c r="R80" i="8"/>
  <c r="P80" i="10"/>
  <c r="P85" i="19"/>
  <c r="F19"/>
  <c r="C70" i="14"/>
  <c r="S146" i="9"/>
  <c r="G35" i="8"/>
  <c r="N148" i="15"/>
  <c r="C13" i="19"/>
  <c r="N29" i="20"/>
  <c r="T71" i="9"/>
  <c r="M66" i="12"/>
  <c r="R42"/>
  <c r="L53" i="8"/>
  <c r="L29" i="12"/>
  <c r="D63" i="9"/>
  <c r="H62" i="17"/>
  <c r="S110" i="9"/>
  <c r="D55"/>
  <c r="I198" i="10"/>
  <c r="T146" i="16"/>
  <c r="L130" i="17"/>
  <c r="K51" i="14"/>
  <c r="E65" i="9"/>
  <c r="K137" i="15"/>
  <c r="C10" i="14"/>
  <c r="D15" i="12"/>
  <c r="B65" i="16"/>
  <c r="L111" i="10"/>
  <c r="H110" i="18"/>
  <c r="R18" i="8"/>
  <c r="N69" i="16"/>
  <c r="E199" i="19"/>
  <c r="A134" i="15"/>
  <c r="F188" i="8"/>
  <c r="J195" i="14"/>
  <c r="I32" i="9"/>
  <c r="H206" i="15"/>
  <c r="F137" i="12"/>
  <c r="D163" i="8"/>
  <c r="H45" i="18"/>
  <c r="E199" i="12"/>
  <c r="E166" i="13"/>
  <c r="A54" i="10"/>
  <c r="L155"/>
  <c r="J147" i="8"/>
  <c r="F8" i="16"/>
  <c r="H112" i="19"/>
  <c r="T204" i="9"/>
  <c r="N44" i="18"/>
  <c r="I206" i="10"/>
  <c r="E156"/>
  <c r="S6" i="14"/>
  <c r="E117" i="17"/>
  <c r="R38" i="14"/>
  <c r="E10" i="8"/>
  <c r="A12" i="17"/>
  <c r="V7" i="14"/>
  <c r="E8" i="17"/>
  <c r="B66"/>
  <c r="Q98" i="18"/>
  <c r="T193" i="13"/>
  <c r="N124"/>
  <c r="J68"/>
  <c r="P9" i="16"/>
  <c r="E155" i="18"/>
  <c r="A15" i="9"/>
  <c r="M95" i="14"/>
  <c r="H6" i="16"/>
  <c r="B182" i="14"/>
  <c r="T24" i="12"/>
  <c r="A141" i="16"/>
  <c r="D186" i="19"/>
  <c r="D116" i="8"/>
  <c r="R35"/>
  <c r="S136" i="19"/>
  <c r="S54" i="10"/>
  <c r="O197" i="16"/>
  <c r="P41" i="12"/>
  <c r="C72" i="16"/>
  <c r="H201" i="9"/>
  <c r="B139" i="17"/>
  <c r="L54" i="8"/>
  <c r="E129"/>
  <c r="N97" i="13"/>
  <c r="J76"/>
  <c r="A119" i="12"/>
  <c r="H130" i="17"/>
  <c r="Q201" i="15"/>
  <c r="G162" i="9"/>
  <c r="Q104" i="16"/>
  <c r="O167" i="15"/>
  <c r="Q70" i="10"/>
  <c r="C52" i="14"/>
  <c r="T178" i="10"/>
  <c r="A137" i="19"/>
  <c r="R10" i="14"/>
  <c r="E87" i="15"/>
  <c r="G197" i="9"/>
  <c r="R192" i="8"/>
  <c r="A13" i="12"/>
  <c r="T120"/>
  <c r="C11" i="21"/>
  <c r="D174" i="20"/>
  <c r="S118" i="8"/>
  <c r="Q205" i="15"/>
  <c r="C130" i="12"/>
  <c r="Q28" i="13"/>
  <c r="O186" i="9"/>
  <c r="T101" i="10"/>
  <c r="D131" i="12"/>
  <c r="O118" i="16"/>
  <c r="K170" i="14"/>
  <c r="L31" i="10"/>
  <c r="S197"/>
  <c r="M85" i="8"/>
  <c r="C11"/>
  <c r="A144" i="10"/>
  <c r="A136" i="16"/>
  <c r="S8" i="10"/>
  <c r="M51"/>
  <c r="R17" i="12"/>
  <c r="E89"/>
  <c r="E162"/>
  <c r="S107" i="17"/>
  <c r="J203" i="12"/>
  <c r="L7" i="19"/>
  <c r="L69" i="15"/>
  <c r="F64" i="10"/>
  <c r="J97" i="12"/>
  <c r="T114" i="8"/>
  <c r="G112" i="16"/>
  <c r="P197"/>
  <c r="L73" i="10"/>
  <c r="H111" i="14"/>
  <c r="P64" i="10"/>
  <c r="I42" i="8"/>
  <c r="D186"/>
  <c r="J123" i="18"/>
  <c r="O23" i="14"/>
  <c r="S4" i="13"/>
  <c r="E146" i="12"/>
  <c r="C32" i="14"/>
  <c r="E182" i="15"/>
  <c r="S183" i="17"/>
  <c r="M37" i="18"/>
  <c r="B45" i="19"/>
  <c r="O7" i="15"/>
  <c r="P83" i="18"/>
  <c r="R57" i="14"/>
  <c r="D201" i="12"/>
  <c r="K10" i="10"/>
  <c r="E58" i="17"/>
  <c r="I81" i="12"/>
  <c r="H154" i="9"/>
  <c r="O188" i="14"/>
  <c r="P53" i="15"/>
  <c r="A44" i="18"/>
  <c r="G200" i="19"/>
  <c r="N156" i="12"/>
  <c r="S120" i="16"/>
  <c r="L144" i="12"/>
  <c r="E161"/>
  <c r="S19" i="10"/>
  <c r="F195" i="8"/>
  <c r="G50"/>
  <c r="M51" i="17"/>
  <c r="G19" i="10"/>
  <c r="L188"/>
  <c r="J104" i="18"/>
  <c r="P131" i="15"/>
  <c r="B188" i="16"/>
  <c r="D7" i="10"/>
  <c r="S78" i="16"/>
  <c r="N206"/>
  <c r="G190" i="8"/>
  <c r="A42" i="20"/>
  <c r="P30" i="19"/>
  <c r="E173" i="9"/>
  <c r="P112" i="12"/>
  <c r="G164" i="8"/>
  <c r="B102" i="12"/>
  <c r="S68" i="19"/>
  <c r="S159" i="8"/>
  <c r="D164" i="21"/>
  <c r="G118" i="8"/>
  <c r="S81" i="15"/>
  <c r="C120" i="10"/>
  <c r="F32"/>
  <c r="W165" i="14"/>
  <c r="H166" i="15"/>
  <c r="P121" i="9"/>
  <c r="I75" i="16"/>
  <c r="K59" i="20"/>
  <c r="B126" i="15"/>
  <c r="Q184" i="14"/>
  <c r="H149" i="12"/>
  <c r="L116" i="13"/>
  <c r="S28" i="9"/>
  <c r="M131" i="12"/>
  <c r="F169" i="15"/>
  <c r="H203" i="9"/>
  <c r="A148" i="19"/>
  <c r="O101" i="9"/>
  <c r="O201" i="14"/>
  <c r="K5" i="18"/>
  <c r="B154" i="8"/>
  <c r="E78"/>
  <c r="H22" i="9"/>
  <c r="L157" i="13"/>
  <c r="O143" i="12"/>
  <c r="K132" i="14"/>
  <c r="D10" i="13"/>
  <c r="E5"/>
  <c r="K4" i="21"/>
  <c r="D102" i="9"/>
  <c r="N14" i="13"/>
  <c r="E203" i="9"/>
  <c r="B190" i="12"/>
  <c r="H19" i="9"/>
  <c r="P132" i="10"/>
  <c r="C190" i="9"/>
  <c r="S179" i="14"/>
  <c r="C151"/>
  <c r="P89" i="12"/>
  <c r="T29" i="15"/>
  <c r="S180" i="8"/>
  <c r="I156" i="9"/>
  <c r="M151" i="10"/>
  <c r="B100" i="16"/>
  <c r="E8" i="13"/>
  <c r="G191" i="8"/>
  <c r="Q77" i="16"/>
  <c r="F34" i="18"/>
  <c r="N68" i="16"/>
  <c r="A147" i="9"/>
  <c r="R9" i="12"/>
  <c r="N120" i="16"/>
  <c r="T133" i="20"/>
  <c r="F16" i="8"/>
  <c r="L43" i="16"/>
  <c r="C157" i="17"/>
  <c r="Q154" i="9"/>
  <c r="R119" i="8"/>
  <c r="A68" i="15"/>
  <c r="Q76"/>
  <c r="C83" i="12"/>
  <c r="F85" i="13"/>
  <c r="D187" i="8"/>
  <c r="N90" i="9"/>
  <c r="N82" i="14"/>
  <c r="G4" i="9"/>
  <c r="C120" i="14"/>
  <c r="L144" i="9"/>
  <c r="E125" i="8"/>
  <c r="J105" i="14"/>
  <c r="B30" i="10"/>
  <c r="Q181" i="18"/>
  <c r="E118" i="12"/>
  <c r="V53" i="14"/>
  <c r="M78" i="16"/>
  <c r="N156" i="8"/>
  <c r="C169" i="13"/>
  <c r="R44" i="20"/>
  <c r="L71" i="10"/>
  <c r="A147" i="17"/>
  <c r="K61" i="10"/>
  <c r="P60" i="20"/>
  <c r="S144" i="9"/>
  <c r="T69" i="10"/>
  <c r="H73" i="12"/>
  <c r="F184" i="17"/>
  <c r="O82"/>
  <c r="R88" i="10"/>
  <c r="K47" i="15"/>
  <c r="G111" i="10"/>
  <c r="O119" i="14"/>
  <c r="H111" i="8"/>
  <c r="I174" i="9"/>
  <c r="H86" i="13"/>
  <c r="T18"/>
  <c r="R94"/>
  <c r="S150" i="19"/>
  <c r="N35" i="10"/>
  <c r="I90" i="14"/>
  <c r="P27" i="12"/>
  <c r="D121" i="19"/>
  <c r="B108" i="15"/>
  <c r="O55" i="17"/>
  <c r="Q116" i="20"/>
  <c r="S23" i="9"/>
  <c r="B132"/>
  <c r="N41" i="8"/>
  <c r="P24" i="16"/>
  <c r="Q197" i="9"/>
  <c r="S143" i="14"/>
  <c r="T37" i="8"/>
  <c r="C112" i="12"/>
  <c r="L27" i="9"/>
  <c r="D102" i="8"/>
  <c r="C37" i="9"/>
  <c r="P144" i="15"/>
  <c r="J66" i="14"/>
  <c r="N143" i="12"/>
  <c r="T164" i="14"/>
  <c r="M33" i="9"/>
  <c r="E19" i="18"/>
  <c r="L16" i="9"/>
  <c r="W105" i="14"/>
  <c r="H16" i="12"/>
  <c r="F107"/>
  <c r="R170" i="20"/>
  <c r="O105" i="13"/>
  <c r="D15" i="10"/>
  <c r="S181" i="19"/>
  <c r="L184" i="10"/>
  <c r="K66" i="8"/>
  <c r="H67"/>
  <c r="D158" i="16"/>
  <c r="P81" i="19"/>
  <c r="B205" i="10"/>
  <c r="S93" i="19"/>
  <c r="P111" i="8"/>
  <c r="K175" i="10"/>
  <c r="G2" i="13"/>
  <c r="M195" i="10"/>
  <c r="H120" i="14"/>
  <c r="C183" i="12"/>
  <c r="E82" i="10"/>
  <c r="C124" i="13"/>
  <c r="P55" i="10"/>
  <c r="O129" i="8"/>
  <c r="C127" i="15"/>
  <c r="U92" i="14"/>
  <c r="A53" i="12"/>
  <c r="G2" i="10"/>
  <c r="K198" i="14"/>
  <c r="D122" i="15"/>
  <c r="A180" i="8"/>
  <c r="R97" i="12"/>
  <c r="J89" i="15"/>
  <c r="E161" i="17"/>
  <c r="E24"/>
  <c r="S10" i="12"/>
  <c r="C81"/>
  <c r="C72"/>
  <c r="S113" i="15"/>
  <c r="N120" i="12"/>
  <c r="B84" i="10"/>
  <c r="S73" i="8"/>
  <c r="C20" i="15"/>
  <c r="F49" i="12"/>
  <c r="N172" i="9"/>
  <c r="Q94" i="20"/>
  <c r="J161"/>
  <c r="G209" i="19"/>
  <c r="R200" i="12"/>
  <c r="I119" i="15"/>
  <c r="D180" i="8"/>
  <c r="R185" i="17"/>
  <c r="R161" i="18"/>
  <c r="M94" i="20"/>
  <c r="L19" i="16"/>
  <c r="B177" i="17"/>
  <c r="E140" i="18"/>
  <c r="J118" i="13"/>
  <c r="S56" i="12"/>
  <c r="O24" i="9"/>
  <c r="G42" i="16"/>
  <c r="N137" i="10"/>
  <c r="B112"/>
  <c r="H107" i="16"/>
  <c r="R56" i="18"/>
  <c r="J137" i="8"/>
  <c r="S5" i="13"/>
  <c r="T98" i="20"/>
  <c r="R156" i="14"/>
  <c r="M114" i="15"/>
  <c r="A10" i="19"/>
  <c r="C151" i="17"/>
  <c r="F177" i="10"/>
  <c r="D201" i="8"/>
  <c r="P143" i="17"/>
  <c r="D62" i="15"/>
  <c r="S68" i="9"/>
  <c r="S173" i="18"/>
  <c r="O119" i="10"/>
  <c r="S55" i="17"/>
  <c r="M197"/>
  <c r="O155" i="8"/>
  <c r="O121" i="12"/>
  <c r="M116" i="14"/>
  <c r="H58" i="16"/>
  <c r="C121" i="13"/>
  <c r="H26" i="14"/>
  <c r="N194" i="13"/>
  <c r="O157" i="12"/>
  <c r="G71" i="17"/>
  <c r="L125" i="18"/>
  <c r="L187" i="9"/>
  <c r="I64" i="21"/>
  <c r="M6" i="12"/>
  <c r="O16" i="8"/>
  <c r="N93" i="15"/>
  <c r="S155" i="9"/>
  <c r="H12" i="10"/>
  <c r="D17" i="20"/>
  <c r="G47" i="15"/>
  <c r="K59" i="18"/>
  <c r="G105" i="8"/>
  <c r="T124" i="9"/>
  <c r="O99" i="14"/>
  <c r="E91" i="17"/>
  <c r="N188" i="8"/>
  <c r="T144"/>
  <c r="H188" i="14"/>
  <c r="A118" i="10"/>
  <c r="D56" i="13"/>
  <c r="S13" i="12"/>
  <c r="G81" i="17"/>
  <c r="K50" i="19"/>
  <c r="H74" i="8"/>
  <c r="A151" i="16"/>
  <c r="B58" i="19"/>
  <c r="N9" i="16"/>
  <c r="T200" i="10"/>
  <c r="H196" i="21"/>
  <c r="B82" i="16"/>
  <c r="L57" i="18"/>
  <c r="D19" i="9"/>
  <c r="O129" i="17"/>
  <c r="P173"/>
  <c r="T205" i="12"/>
  <c r="C30" i="19"/>
  <c r="M45" i="14"/>
  <c r="I2" i="13"/>
  <c r="Q178" i="16"/>
  <c r="M19" i="15"/>
  <c r="H93" i="16"/>
  <c r="C2" i="9"/>
  <c r="T66" i="20"/>
  <c r="G62" i="8"/>
  <c r="M35" i="14"/>
  <c r="L209" i="15"/>
  <c r="N42" i="17"/>
  <c r="B29" i="15"/>
  <c r="D202" i="14"/>
  <c r="G70" i="16"/>
  <c r="C170" i="15"/>
  <c r="R181"/>
  <c r="H55" i="16"/>
  <c r="B58" i="14"/>
  <c r="B167" i="12"/>
  <c r="T16" i="10"/>
  <c r="K203" i="15"/>
  <c r="T162" i="13"/>
  <c r="H160" i="15"/>
  <c r="L100" i="13"/>
  <c r="H168"/>
  <c r="N118"/>
  <c r="N177" i="16"/>
  <c r="L37"/>
  <c r="S148" i="8"/>
  <c r="R16" i="10"/>
  <c r="I95" i="17"/>
  <c r="A29" i="8"/>
  <c r="I115" i="17"/>
  <c r="N90"/>
  <c r="H52" i="13"/>
  <c r="P55" i="21"/>
  <c r="G54" i="18"/>
  <c r="K206" i="13"/>
  <c r="F9" i="16"/>
  <c r="A164" i="8"/>
  <c r="R97" i="10"/>
  <c r="E74" i="8"/>
  <c r="E24" i="16"/>
  <c r="Q93" i="9"/>
  <c r="P77" i="12"/>
  <c r="R77" i="13"/>
  <c r="G108" i="9"/>
  <c r="M68"/>
  <c r="E46" i="10"/>
  <c r="G48" i="21"/>
  <c r="S88"/>
  <c r="D113" i="17"/>
  <c r="B169" i="8"/>
  <c r="T24" i="9"/>
  <c r="S28" i="13"/>
  <c r="K99" i="15"/>
  <c r="M122" i="17"/>
  <c r="C62" i="14"/>
  <c r="A113" i="19"/>
  <c r="J35" i="8"/>
  <c r="B172" i="9"/>
  <c r="D123" i="8"/>
  <c r="J57" i="15"/>
  <c r="A102" i="19"/>
  <c r="P145" i="9"/>
  <c r="N147" i="15"/>
  <c r="I142" i="14"/>
  <c r="M65" i="8"/>
  <c r="S179" i="20"/>
  <c r="T66" i="14"/>
  <c r="J177" i="18"/>
  <c r="O56" i="12"/>
  <c r="I10" i="19"/>
  <c r="T164" i="10"/>
  <c r="A203" i="19"/>
  <c r="I55" i="10"/>
  <c r="O63" i="15"/>
  <c r="R187"/>
  <c r="J23" i="10"/>
  <c r="G43" i="13"/>
  <c r="G108" i="17"/>
  <c r="E100" i="15"/>
  <c r="L136"/>
  <c r="E91" i="13"/>
  <c r="M29" i="15"/>
  <c r="N179" i="13"/>
  <c r="E104" i="21"/>
  <c r="I154" i="13"/>
  <c r="R6" i="18"/>
  <c r="T99" i="20"/>
  <c r="S104" i="14"/>
  <c r="I127" i="18"/>
  <c r="H61" i="12"/>
  <c r="Q190" i="18"/>
  <c r="P72" i="15"/>
  <c r="C121" i="8"/>
  <c r="O21" i="12"/>
  <c r="O47" i="14"/>
  <c r="P207" i="16"/>
  <c r="S200" i="14"/>
  <c r="G86" i="9"/>
  <c r="Q182" i="10"/>
  <c r="L189" i="13"/>
  <c r="C201" i="17"/>
  <c r="H43" i="8"/>
  <c r="C63" i="18"/>
  <c r="P117" i="12"/>
  <c r="B82"/>
  <c r="N152" i="13"/>
  <c r="A49" i="12"/>
  <c r="N79" i="14"/>
  <c r="T29"/>
  <c r="I38" i="9"/>
  <c r="Q34" i="13"/>
  <c r="K112" i="9"/>
  <c r="O45" i="14"/>
  <c r="B173" i="12"/>
  <c r="S79" i="14"/>
  <c r="R55" i="9"/>
  <c r="G93" i="16"/>
  <c r="G32" i="14"/>
  <c r="K94" i="12"/>
  <c r="E117" i="13"/>
  <c r="J100" i="15"/>
  <c r="B136" i="17"/>
  <c r="I3" i="14"/>
  <c r="E6" i="17"/>
  <c r="P183" i="9"/>
  <c r="L78" i="16"/>
  <c r="N37" i="17"/>
  <c r="K65" i="9"/>
  <c r="A53" i="10"/>
  <c r="R198" i="16"/>
  <c r="C87" i="9"/>
  <c r="M62"/>
  <c r="C97" i="13"/>
  <c r="H62" i="12"/>
  <c r="D155" i="16"/>
  <c r="J184" i="8"/>
  <c r="G183" i="12"/>
  <c r="N41" i="9"/>
  <c r="H195" i="13"/>
  <c r="Q140" i="10"/>
  <c r="L50"/>
  <c r="G45" i="8"/>
  <c r="C48" i="10"/>
  <c r="R179" i="8"/>
  <c r="S49" i="12"/>
  <c r="W128" i="14"/>
  <c r="O14" i="19"/>
  <c r="M30" i="18"/>
  <c r="W95" i="14"/>
  <c r="N87" i="18"/>
  <c r="Q186"/>
  <c r="C9" i="16"/>
  <c r="O171" i="15"/>
  <c r="A119"/>
  <c r="M132" i="14"/>
  <c r="T14"/>
  <c r="A183" i="13"/>
  <c r="E35" i="15"/>
  <c r="W73" i="14"/>
  <c r="K49" i="13"/>
  <c r="A196" i="10"/>
  <c r="B138"/>
  <c r="F33" i="17"/>
  <c r="T122" i="9"/>
  <c r="P156" i="13"/>
  <c r="C197" i="16"/>
  <c r="C184"/>
  <c r="R206" i="15"/>
  <c r="N99" i="13"/>
  <c r="G67" i="15"/>
  <c r="C127" i="16"/>
  <c r="B31" i="18"/>
  <c r="L38"/>
  <c r="H104"/>
  <c r="O119" i="12"/>
  <c r="O85" i="9"/>
  <c r="J24" i="16"/>
  <c r="I149" i="9"/>
  <c r="D121" i="8"/>
  <c r="N97"/>
  <c r="O70" i="13"/>
  <c r="E25" i="10"/>
  <c r="O38" i="12"/>
  <c r="K88" i="14"/>
  <c r="I187" i="18"/>
  <c r="C161" i="9"/>
  <c r="T78" i="17"/>
  <c r="P108" i="21"/>
  <c r="I110" i="10"/>
  <c r="Q133" i="9"/>
  <c r="K66" i="12"/>
  <c r="T172" i="14"/>
  <c r="N158"/>
  <c r="I193"/>
  <c r="N154"/>
  <c r="D18" i="8"/>
  <c r="A181" i="10"/>
  <c r="Q86" i="9"/>
  <c r="J97" i="10"/>
  <c r="F78"/>
  <c r="P92" i="16"/>
  <c r="Q7" i="18"/>
  <c r="I117" i="13"/>
  <c r="A160" i="10"/>
  <c r="O104" i="13"/>
  <c r="E84" i="12"/>
  <c r="T20" i="9"/>
  <c r="N163" i="12"/>
  <c r="C47" i="14"/>
  <c r="P48" i="10"/>
  <c r="J160" i="14"/>
  <c r="O206" i="9"/>
  <c r="N93" i="10"/>
  <c r="O200"/>
  <c r="M205" i="14"/>
  <c r="T56" i="9"/>
  <c r="N54" i="14"/>
  <c r="A133" i="17"/>
  <c r="E95" i="19"/>
  <c r="K172" i="17"/>
  <c r="D158" i="18"/>
  <c r="F206" i="8"/>
  <c r="M65" i="13"/>
  <c r="N71" i="8"/>
  <c r="G66"/>
  <c r="M126" i="21"/>
  <c r="H209" i="15"/>
  <c r="W186" i="14"/>
  <c r="G36" i="19"/>
  <c r="A192" i="8"/>
  <c r="N187" i="21"/>
  <c r="C125" i="10"/>
  <c r="H180" i="13"/>
  <c r="Q66" i="17"/>
  <c r="K88" i="15"/>
  <c r="A107" i="21"/>
  <c r="F43" i="10"/>
  <c r="T64" i="17"/>
  <c r="J181" i="14"/>
  <c r="D184" i="8"/>
  <c r="I125" i="9"/>
  <c r="L151" i="12"/>
  <c r="Q187" i="14"/>
  <c r="J187" i="16"/>
  <c r="O175" i="10"/>
  <c r="H5" i="8"/>
  <c r="G187" i="15"/>
  <c r="E10" i="19"/>
  <c r="S183" i="10"/>
  <c r="N122" i="15"/>
  <c r="L89" i="21"/>
  <c r="V33" i="14"/>
  <c r="R17" i="13"/>
  <c r="I31" i="18"/>
  <c r="F137" i="15"/>
  <c r="U63" i="14"/>
  <c r="G71" i="8"/>
  <c r="W29" i="14"/>
  <c r="R182" i="9"/>
  <c r="E171" i="15"/>
  <c r="I2"/>
  <c r="R132" i="12"/>
  <c r="K26" i="15"/>
  <c r="I25" i="10"/>
  <c r="C4" i="21"/>
  <c r="G31" i="12"/>
  <c r="J183" i="9"/>
  <c r="T77" i="16"/>
  <c r="Q118"/>
  <c r="L109"/>
  <c r="O88" i="15"/>
  <c r="N177" i="14"/>
  <c r="G67" i="18"/>
  <c r="I99" i="15"/>
  <c r="Q209" i="8"/>
  <c r="K23" i="16"/>
  <c r="E67"/>
  <c r="C77" i="10"/>
  <c r="C68" i="22"/>
  <c r="R137" i="16"/>
  <c r="W126" i="14"/>
  <c r="V81"/>
  <c r="P125" i="17"/>
  <c r="O160" i="15"/>
  <c r="M110" i="8"/>
  <c r="P162" i="16"/>
  <c r="D183"/>
  <c r="A190" i="12"/>
  <c r="L197" i="8"/>
  <c r="S69" i="10"/>
  <c r="L142" i="21"/>
  <c r="V82" i="14"/>
  <c r="F160" i="10"/>
  <c r="O153" i="8"/>
  <c r="R87" i="9"/>
  <c r="M196" i="16"/>
  <c r="M20"/>
  <c r="T167" i="17"/>
  <c r="M66" i="16"/>
  <c r="M10" i="14"/>
  <c r="A96" i="17"/>
  <c r="G103" i="12"/>
  <c r="H156" i="13"/>
  <c r="Q120" i="14"/>
  <c r="G60" i="10"/>
  <c r="K205" i="17"/>
  <c r="F7" i="10"/>
  <c r="Q42" i="12"/>
  <c r="P28" i="15"/>
  <c r="R45" i="12"/>
  <c r="F163" i="10"/>
  <c r="Q87" i="12"/>
  <c r="W202" i="14"/>
  <c r="P172" i="18"/>
  <c r="T46" i="12"/>
  <c r="B168" i="17"/>
  <c r="O94" i="9"/>
  <c r="Q181" i="12"/>
  <c r="R84" i="14"/>
  <c r="Q105" i="8"/>
  <c r="N14" i="16"/>
  <c r="J181" i="8"/>
  <c r="I109" i="16"/>
  <c r="D127" i="14"/>
  <c r="H30" i="10"/>
  <c r="L118" i="19"/>
  <c r="C65" i="16"/>
  <c r="F73" i="17"/>
  <c r="L26" i="16"/>
  <c r="C148" i="18"/>
  <c r="G169" i="13"/>
  <c r="H190"/>
  <c r="H45" i="9"/>
  <c r="C26" i="12"/>
  <c r="M23" i="8"/>
  <c r="M58" i="16"/>
  <c r="F205" i="12"/>
  <c r="K74" i="15"/>
  <c r="P24" i="14"/>
  <c r="G102" i="12"/>
  <c r="G133" i="8"/>
  <c r="I41" i="20"/>
  <c r="L42" i="10"/>
  <c r="C57" i="18"/>
  <c r="O98"/>
  <c r="S102" i="14"/>
  <c r="S71"/>
  <c r="N138" i="19"/>
  <c r="E85" i="13"/>
  <c r="J20" i="15"/>
  <c r="Q16" i="17"/>
  <c r="F157" i="8"/>
  <c r="L12" i="10"/>
  <c r="S31" i="9"/>
  <c r="I64" i="19"/>
  <c r="L57" i="9"/>
  <c r="O129" i="14"/>
  <c r="G55" i="16"/>
  <c r="B48" i="17"/>
  <c r="B54" i="12"/>
  <c r="H29" i="14"/>
  <c r="H46"/>
  <c r="N70" i="15"/>
  <c r="M35" i="12"/>
  <c r="A52" i="8"/>
  <c r="K39" i="10"/>
  <c r="R134" i="18"/>
  <c r="J170" i="16"/>
  <c r="D49" i="15"/>
  <c r="J45"/>
  <c r="F199" i="13"/>
  <c r="Q151" i="8"/>
  <c r="B172" i="10"/>
  <c r="R93" i="15"/>
  <c r="A86" i="9"/>
  <c r="P108" i="10"/>
  <c r="S201" i="9"/>
  <c r="L149" i="13"/>
  <c r="P78"/>
  <c r="A57" i="18"/>
  <c r="P30" i="14"/>
  <c r="A44" i="17"/>
  <c r="L171" i="12"/>
  <c r="O122" i="8"/>
  <c r="D12" i="13"/>
  <c r="Q39"/>
  <c r="E143" i="8"/>
  <c r="S195"/>
  <c r="C12" i="13"/>
  <c r="N58" i="18"/>
  <c r="W93" i="14"/>
  <c r="P151" i="16"/>
  <c r="A37" i="8"/>
  <c r="R133"/>
  <c r="O150" i="10"/>
  <c r="B155" i="13"/>
  <c r="T67" i="14"/>
  <c r="N55" i="9"/>
  <c r="O197" i="13"/>
  <c r="N92"/>
  <c r="N28" i="17"/>
  <c r="Q56" i="12"/>
  <c r="J69" i="18"/>
  <c r="T26" i="13"/>
  <c r="O3" i="9"/>
  <c r="P182" i="21"/>
  <c r="O104" i="15"/>
  <c r="D61" i="8"/>
  <c r="Q117" i="14"/>
  <c r="Q139" i="10"/>
  <c r="J136" i="13"/>
  <c r="M34" i="16"/>
  <c r="S47" i="17"/>
  <c r="H10" i="22"/>
  <c r="D38" i="15"/>
  <c r="L62"/>
  <c r="B45" i="16"/>
  <c r="P148" i="15"/>
  <c r="I192" i="20"/>
  <c r="S91" i="9"/>
  <c r="C160" i="16"/>
  <c r="J9" i="15"/>
  <c r="F18" i="18"/>
  <c r="T34" i="10"/>
  <c r="B99"/>
  <c r="L92" i="14"/>
  <c r="D6" i="9"/>
  <c r="O203"/>
  <c r="N128" i="14"/>
  <c r="H130" i="18"/>
  <c r="O89"/>
  <c r="E72" i="19"/>
  <c r="S10" i="8"/>
  <c r="K150" i="12"/>
  <c r="K62" i="15"/>
  <c r="T92" i="21"/>
  <c r="H24" i="8"/>
  <c r="R120" i="13"/>
  <c r="L173" i="14"/>
  <c r="N165" i="16"/>
  <c r="N160" i="18"/>
  <c r="L166" i="17"/>
  <c r="B176" i="10"/>
  <c r="B53" i="8"/>
  <c r="D139" i="10"/>
  <c r="P192" i="16"/>
  <c r="D163" i="15"/>
  <c r="N196" i="16"/>
  <c r="G191" i="12"/>
  <c r="M58" i="9"/>
  <c r="O110" i="8"/>
  <c r="S190" i="21"/>
  <c r="V184" i="14"/>
  <c r="N105" i="10"/>
  <c r="P119" i="13"/>
  <c r="N106" i="19"/>
  <c r="D128" i="18"/>
  <c r="T140" i="8"/>
  <c r="B179" i="12"/>
  <c r="S143" i="20"/>
  <c r="K122" i="12"/>
  <c r="B47" i="16"/>
  <c r="B39" i="8"/>
  <c r="Q83" i="12"/>
  <c r="M151" i="16"/>
  <c r="H208" i="8"/>
  <c r="Q136" i="16"/>
  <c r="Q70" i="12"/>
  <c r="J112" i="14"/>
  <c r="K171" i="8"/>
  <c r="J149" i="14"/>
  <c r="C71" i="12"/>
  <c r="C132" i="8"/>
  <c r="O18" i="17"/>
  <c r="Q25" i="16"/>
  <c r="G101" i="17"/>
  <c r="S57" i="21"/>
  <c r="A195" i="15"/>
  <c r="Q37"/>
  <c r="C204" i="8"/>
  <c r="N92" i="9"/>
  <c r="K84" i="8"/>
  <c r="S73" i="10"/>
  <c r="R29" i="9"/>
  <c r="G25" i="20"/>
  <c r="L119" i="10"/>
  <c r="Q204" i="14"/>
  <c r="A69" i="17"/>
  <c r="D17" i="14"/>
  <c r="I121" i="19"/>
  <c r="N107" i="15"/>
  <c r="Q199" i="12"/>
  <c r="F146" i="13"/>
  <c r="G71" i="21"/>
  <c r="E170" i="18"/>
  <c r="F138" i="13"/>
  <c r="M189" i="12"/>
  <c r="C74" i="8"/>
  <c r="G28" i="19"/>
  <c r="K83" i="16"/>
  <c r="E77"/>
  <c r="C21" i="17"/>
  <c r="K43" i="12"/>
  <c r="P181" i="18"/>
  <c r="T34" i="17"/>
  <c r="T18" i="10"/>
  <c r="I146" i="9"/>
  <c r="C106" i="14"/>
  <c r="N75"/>
  <c r="E27" i="8"/>
  <c r="Q96" i="19"/>
  <c r="J193" i="10"/>
  <c r="K126" i="13"/>
  <c r="O51" i="10"/>
  <c r="T59" i="9"/>
  <c r="R152" i="17"/>
  <c r="E7" i="15"/>
  <c r="C192" i="14"/>
  <c r="A157" i="9"/>
  <c r="R134" i="10"/>
  <c r="P59" i="18"/>
  <c r="M14" i="8"/>
  <c r="A120" i="12"/>
  <c r="E105" i="9"/>
  <c r="T134" i="21"/>
  <c r="G118" i="19"/>
  <c r="P101" i="15"/>
  <c r="D111" i="16"/>
  <c r="R15" i="13"/>
  <c r="R22" i="12"/>
  <c r="K39" i="16"/>
  <c r="S170"/>
  <c r="C99" i="19"/>
  <c r="N34" i="14"/>
  <c r="B88" i="20"/>
  <c r="S69"/>
  <c r="T195" i="12"/>
  <c r="I190" i="18"/>
  <c r="K53"/>
  <c r="A79"/>
  <c r="M181" i="16"/>
  <c r="B68" i="21"/>
  <c r="R209" i="13"/>
  <c r="A5" i="12"/>
  <c r="L180" i="9"/>
  <c r="Q98" i="13"/>
  <c r="N57" i="18"/>
  <c r="T73" i="20"/>
  <c r="A150" i="21"/>
  <c r="J7" i="13"/>
  <c r="M16" i="8"/>
  <c r="H49" i="12"/>
  <c r="E35" i="20"/>
  <c r="V198" i="14"/>
  <c r="D195" i="20"/>
  <c r="R13" i="12"/>
  <c r="U86" i="14"/>
  <c r="R158" i="10"/>
  <c r="K196" i="19"/>
  <c r="M152"/>
  <c r="L174" i="8"/>
  <c r="S88" i="14"/>
  <c r="L120" i="13"/>
  <c r="P55" i="17"/>
  <c r="O32" i="13"/>
  <c r="M177" i="8"/>
  <c r="G93"/>
  <c r="S66" i="16"/>
  <c r="M127" i="9"/>
  <c r="R23" i="21"/>
  <c r="K86" i="12"/>
  <c r="F100" i="17"/>
  <c r="R47" i="10"/>
  <c r="J84" i="16"/>
  <c r="F18" i="19"/>
  <c r="R122" i="16"/>
  <c r="Q138" i="9"/>
  <c r="J14" i="18"/>
  <c r="N94" i="12"/>
  <c r="J178" i="15"/>
  <c r="M84" i="18"/>
  <c r="L53" i="22"/>
  <c r="N60" i="16"/>
  <c r="S186"/>
  <c r="H22" i="13"/>
  <c r="I76" i="14"/>
  <c r="R14" i="8"/>
  <c r="O143"/>
  <c r="D92" i="12"/>
  <c r="L41" i="18"/>
  <c r="M96" i="13"/>
  <c r="G75" i="15"/>
  <c r="A190"/>
  <c r="O208" i="17"/>
  <c r="N157"/>
  <c r="R31" i="14"/>
  <c r="S173" i="15"/>
  <c r="M7" i="13"/>
  <c r="D193" i="10"/>
  <c r="A205" i="16"/>
  <c r="M128" i="8"/>
  <c r="D7" i="20"/>
  <c r="B17" i="8"/>
  <c r="T39" i="19"/>
  <c r="L88" i="16"/>
  <c r="T78" i="12"/>
  <c r="M25" i="10"/>
  <c r="H103" i="14"/>
  <c r="G124" i="12"/>
  <c r="L193" i="9"/>
  <c r="G184" i="19"/>
  <c r="N9" i="8"/>
  <c r="F17" i="9"/>
  <c r="H106" i="8"/>
  <c r="L76" i="14"/>
  <c r="E52" i="10"/>
  <c r="K142" i="21"/>
  <c r="I40" i="13"/>
  <c r="K190" i="9"/>
  <c r="R178" i="16"/>
  <c r="P89" i="8"/>
  <c r="G133" i="14"/>
  <c r="C117" i="10"/>
  <c r="G136"/>
  <c r="D81" i="16"/>
  <c r="D147" i="8"/>
  <c r="E129" i="10"/>
  <c r="G121" i="19"/>
  <c r="R174" i="8"/>
  <c r="B19" i="12"/>
  <c r="F169" i="13"/>
  <c r="K113"/>
  <c r="C180"/>
  <c r="R9" i="10"/>
  <c r="F38" i="15"/>
  <c r="N175" i="16"/>
  <c r="L193" i="14"/>
  <c r="M85" i="12"/>
  <c r="O204"/>
  <c r="A103" i="20"/>
  <c r="E100" i="10"/>
  <c r="F196" i="19"/>
  <c r="K40" i="14"/>
  <c r="L20"/>
  <c r="S49" i="15"/>
  <c r="B46" i="18"/>
  <c r="S173" i="16"/>
  <c r="L89" i="12"/>
  <c r="I107" i="13"/>
  <c r="C126" i="10"/>
  <c r="H41"/>
  <c r="F56" i="12"/>
  <c r="L204"/>
  <c r="D24" i="18"/>
  <c r="Q181" i="9"/>
  <c r="O157" i="20"/>
  <c r="N116" i="16"/>
  <c r="Q134" i="17"/>
  <c r="J192" i="20"/>
  <c r="M87" i="14"/>
  <c r="I22" i="15"/>
  <c r="I97" i="13"/>
  <c r="Q43" i="8"/>
  <c r="A135" i="9"/>
  <c r="E64" i="13"/>
  <c r="B169" i="21"/>
  <c r="J114" i="16"/>
  <c r="I176" i="18"/>
  <c r="S71" i="19"/>
  <c r="D78" i="14"/>
  <c r="O30" i="8"/>
  <c r="K166" i="14"/>
  <c r="B4" i="16"/>
  <c r="R163" i="9"/>
  <c r="I16" i="13"/>
  <c r="B200" i="9"/>
  <c r="P17" i="17"/>
  <c r="D159" i="19"/>
  <c r="P101" i="9"/>
  <c r="C30" i="8"/>
  <c r="D99" i="13"/>
  <c r="M49" i="18"/>
  <c r="E73" i="12"/>
  <c r="H145" i="18"/>
  <c r="M187" i="19"/>
  <c r="K90" i="9"/>
  <c r="N43"/>
  <c r="N95" i="12"/>
  <c r="A27" i="13"/>
  <c r="S146" i="17"/>
  <c r="I90" i="13"/>
  <c r="P147" i="19"/>
  <c r="S126" i="17"/>
  <c r="S104" i="18"/>
  <c r="J54" i="20"/>
  <c r="R130" i="9"/>
  <c r="D180" i="16"/>
  <c r="D151" i="13"/>
  <c r="I79" i="15"/>
  <c r="P151" i="14"/>
  <c r="I46" i="12"/>
  <c r="E186" i="18"/>
  <c r="H35" i="12"/>
  <c r="R82" i="10"/>
  <c r="T178" i="17"/>
  <c r="D159" i="12"/>
  <c r="M203"/>
  <c r="D130" i="18"/>
  <c r="S40" i="17"/>
  <c r="L9" i="12"/>
  <c r="E206" i="10"/>
  <c r="Q124" i="9"/>
  <c r="P200" i="14"/>
  <c r="R70"/>
  <c r="L60" i="19"/>
  <c r="Q74" i="20"/>
  <c r="J141" i="14"/>
  <c r="M102" i="10"/>
  <c r="A164" i="9"/>
  <c r="S50" i="19"/>
  <c r="A100" i="8"/>
  <c r="I90" i="10"/>
  <c r="F93" i="8"/>
  <c r="H85" i="18"/>
  <c r="T160" i="16"/>
  <c r="R57" i="10"/>
  <c r="L82" i="8"/>
  <c r="R202" i="12"/>
  <c r="L144" i="18"/>
  <c r="O180" i="13"/>
  <c r="R206" i="12"/>
  <c r="F179" i="10"/>
  <c r="E169" i="15"/>
  <c r="H114" i="10"/>
  <c r="B46" i="17"/>
  <c r="F195" i="13"/>
  <c r="S10" i="17"/>
  <c r="H49" i="15"/>
  <c r="H128" i="19"/>
  <c r="G45" i="13"/>
  <c r="A22" i="17"/>
  <c r="V5" i="14"/>
  <c r="K198" i="13"/>
  <c r="A7" i="8"/>
  <c r="R171" i="15"/>
  <c r="N207" i="13"/>
  <c r="M41" i="9"/>
  <c r="G54" i="20"/>
  <c r="O146" i="10"/>
  <c r="C36" i="16"/>
  <c r="S56" i="18"/>
  <c r="S185" i="10"/>
  <c r="P60" i="8"/>
  <c r="S154" i="12"/>
  <c r="Q153" i="15"/>
  <c r="K196" i="20"/>
  <c r="J70" i="9"/>
  <c r="T159" i="16"/>
  <c r="L21" i="9"/>
  <c r="L72" i="19"/>
  <c r="G192" i="16"/>
  <c r="Q142" i="14"/>
  <c r="D57"/>
  <c r="T205" i="17"/>
  <c r="G95" i="9"/>
  <c r="K134" i="14"/>
  <c r="B53" i="9"/>
  <c r="L169" i="15"/>
  <c r="S132" i="12"/>
  <c r="B13" i="10"/>
  <c r="R166" i="16"/>
  <c r="S39" i="9"/>
  <c r="B119" i="10"/>
  <c r="K115" i="19"/>
  <c r="A51" i="13"/>
  <c r="L152"/>
  <c r="I114" i="19"/>
  <c r="A61" i="13"/>
  <c r="H28" i="15"/>
  <c r="T82" i="10"/>
  <c r="C130" i="13"/>
  <c r="E201" i="12"/>
  <c r="K106" i="9"/>
  <c r="N89" i="13"/>
  <c r="F16" i="17"/>
  <c r="A25" i="20"/>
  <c r="R16" i="15"/>
  <c r="J172" i="16"/>
  <c r="J31" i="15"/>
  <c r="C133" i="10"/>
  <c r="V12" i="14"/>
  <c r="I157" i="8"/>
  <c r="B13" i="19"/>
  <c r="K100" i="10"/>
  <c r="K176" i="14"/>
  <c r="J164"/>
  <c r="C193" i="12"/>
  <c r="E71" i="10"/>
  <c r="E110" i="16"/>
  <c r="C83"/>
  <c r="O174" i="14"/>
  <c r="F47" i="9"/>
  <c r="N96" i="14"/>
  <c r="M158" i="12"/>
  <c r="F192"/>
  <c r="F148" i="13"/>
  <c r="V63" i="14"/>
  <c r="C41" i="13"/>
  <c r="O113" i="14"/>
  <c r="O135" i="9"/>
  <c r="A119" i="13"/>
  <c r="E106" i="20"/>
  <c r="G7" i="13"/>
  <c r="T25" i="14"/>
  <c r="B100" i="10"/>
  <c r="B133" i="12"/>
  <c r="J130" i="10"/>
  <c r="I207" i="13"/>
  <c r="H7" i="10"/>
  <c r="R160" i="16"/>
  <c r="O209" i="14"/>
  <c r="O162" i="18"/>
  <c r="I141" i="16"/>
  <c r="L159" i="12"/>
  <c r="O30"/>
  <c r="P194" i="14"/>
  <c r="T187" i="19"/>
  <c r="B178" i="17"/>
  <c r="E86" i="13"/>
  <c r="K20"/>
  <c r="T106" i="12"/>
  <c r="O25" i="13"/>
  <c r="G97" i="17"/>
  <c r="Q37" i="9"/>
  <c r="D198" i="14"/>
  <c r="B59" i="10"/>
  <c r="O64" i="8"/>
  <c r="A139" i="19"/>
  <c r="F145" i="13"/>
  <c r="N189" i="19"/>
  <c r="O163" i="14"/>
  <c r="F22" i="17"/>
  <c r="A197" i="10"/>
  <c r="E184" i="8"/>
  <c r="B189" i="15"/>
  <c r="D124" i="19"/>
  <c r="N134" i="12"/>
  <c r="A55" i="8"/>
  <c r="S125" i="10"/>
  <c r="K53" i="12"/>
  <c r="L209" i="17"/>
  <c r="J197" i="8"/>
  <c r="I54"/>
  <c r="S188" i="15"/>
  <c r="U77" i="14"/>
  <c r="K88" i="16"/>
  <c r="A12" i="21"/>
  <c r="P137" i="10"/>
  <c r="L95"/>
  <c r="H20" i="9"/>
  <c r="M84" i="16"/>
  <c r="F39" i="9"/>
  <c r="G192" i="13"/>
  <c r="K184" i="19"/>
  <c r="S80" i="17"/>
  <c r="B72" i="18"/>
  <c r="M130"/>
  <c r="P22" i="13"/>
  <c r="P191" i="10"/>
  <c r="I85" i="20"/>
  <c r="A3" i="8"/>
  <c r="H138"/>
  <c r="T96" i="10"/>
  <c r="K81" i="13"/>
  <c r="F69" i="19"/>
  <c r="L11" i="8"/>
  <c r="H55"/>
  <c r="P125" i="15"/>
  <c r="D93" i="13"/>
  <c r="V180" i="14"/>
  <c r="F160" i="13"/>
  <c r="Q146" i="16"/>
  <c r="A75"/>
  <c r="T82" i="12"/>
  <c r="L181" i="18"/>
  <c r="D208" i="21"/>
  <c r="F186" i="17"/>
  <c r="K14" i="12"/>
  <c r="E165" i="10"/>
  <c r="R54" i="20"/>
  <c r="E18" i="17"/>
  <c r="J106" i="20"/>
  <c r="N125" i="13"/>
  <c r="C84" i="20"/>
  <c r="E15" i="17"/>
  <c r="M22" i="14"/>
  <c r="H68" i="17"/>
  <c r="N152" i="15"/>
  <c r="A168" i="9"/>
  <c r="D184" i="13"/>
  <c r="I38" i="15"/>
  <c r="S60" i="9"/>
  <c r="E35" i="8"/>
  <c r="I126" i="16"/>
  <c r="H194" i="10"/>
  <c r="K119"/>
  <c r="B17" i="14"/>
  <c r="Q130" i="10"/>
  <c r="D137" i="18"/>
  <c r="M71" i="16"/>
  <c r="A186" i="10"/>
  <c r="F58" i="13"/>
  <c r="J70" i="12"/>
  <c r="G18" i="16"/>
  <c r="M139" i="9"/>
  <c r="L141" i="21"/>
  <c r="P46" i="16"/>
  <c r="G41"/>
  <c r="B117" i="10"/>
  <c r="M89" i="9"/>
  <c r="J195" i="19"/>
  <c r="J134" i="10"/>
  <c r="F128" i="12"/>
  <c r="M128" i="14"/>
  <c r="A35" i="20"/>
  <c r="P108" i="19"/>
  <c r="E47" i="12"/>
  <c r="D8" i="15"/>
  <c r="G153" i="9"/>
  <c r="F97" i="13"/>
  <c r="D33" i="9"/>
  <c r="L63" i="18"/>
  <c r="N176" i="15"/>
  <c r="A56" i="17"/>
  <c r="P38" i="18"/>
  <c r="M48" i="15"/>
  <c r="L13" i="19"/>
  <c r="G114" i="9"/>
  <c r="O55" i="19"/>
  <c r="M83" i="18"/>
  <c r="J197"/>
  <c r="P142" i="10"/>
  <c r="L33" i="15"/>
  <c r="R53" i="12"/>
  <c r="E139" i="10"/>
  <c r="N87" i="13"/>
  <c r="A127" i="9"/>
  <c r="T150" i="20"/>
  <c r="I88" i="17"/>
  <c r="D81" i="12"/>
  <c r="C31" i="14"/>
  <c r="N167" i="16"/>
  <c r="Q90" i="14"/>
  <c r="L112" i="9"/>
  <c r="S52" i="17"/>
  <c r="R20" i="19"/>
  <c r="E149"/>
  <c r="Q202" i="16"/>
  <c r="E13" i="17"/>
  <c r="O79" i="14"/>
  <c r="H151" i="12"/>
  <c r="E172" i="15"/>
  <c r="L26" i="18"/>
  <c r="G120" i="9"/>
  <c r="N53" i="13"/>
  <c r="G123"/>
  <c r="I174" i="21"/>
  <c r="I117" i="9"/>
  <c r="O66" i="20"/>
  <c r="E113" i="15"/>
  <c r="B137"/>
  <c r="I96" i="13"/>
  <c r="E15"/>
  <c r="P69" i="10"/>
  <c r="A48"/>
  <c r="A174" i="17"/>
  <c r="H128" i="13"/>
  <c r="H164"/>
  <c r="E108"/>
  <c r="G88"/>
  <c r="G66" i="17"/>
  <c r="N187" i="10"/>
  <c r="L132" i="15"/>
  <c r="Q113" i="18"/>
  <c r="K115"/>
  <c r="B199" i="8"/>
  <c r="B49" i="18"/>
  <c r="A60" i="8"/>
  <c r="S126" i="9"/>
  <c r="H189" i="12"/>
  <c r="C167" i="16"/>
  <c r="A29" i="18"/>
  <c r="G105"/>
  <c r="B21" i="17"/>
  <c r="F188" i="12"/>
  <c r="A6" i="15"/>
  <c r="R53" i="9"/>
  <c r="N134" i="14"/>
  <c r="A11" i="9"/>
  <c r="Q146" i="8"/>
  <c r="T6" i="18"/>
  <c r="N26" i="9"/>
  <c r="E7"/>
  <c r="B16" i="16"/>
  <c r="M116" i="12"/>
  <c r="E149" i="13"/>
  <c r="K32" i="14"/>
  <c r="L28" i="17"/>
  <c r="A8" i="20"/>
  <c r="C15" i="17"/>
  <c r="D181" i="15"/>
  <c r="L82" i="19"/>
  <c r="F78" i="17"/>
  <c r="L178" i="15"/>
  <c r="Q145" i="10"/>
  <c r="K16" i="18"/>
  <c r="Q132"/>
  <c r="A95" i="9"/>
  <c r="Q45" i="10"/>
  <c r="R175" i="18"/>
  <c r="G60" i="12"/>
  <c r="D23" i="19"/>
  <c r="M117" i="10"/>
  <c r="S181" i="12"/>
  <c r="C69" i="14"/>
  <c r="K192" i="8"/>
  <c r="H9" i="19"/>
  <c r="G51" i="20"/>
  <c r="Q64" i="14"/>
  <c r="M172"/>
  <c r="J101"/>
  <c r="L25" i="12"/>
  <c r="K149" i="18"/>
  <c r="E113" i="19"/>
  <c r="P21" i="9"/>
  <c r="Q6" i="10"/>
  <c r="M175" i="9"/>
  <c r="K128" i="10"/>
  <c r="B62" i="13"/>
  <c r="S122" i="19"/>
  <c r="S78"/>
  <c r="D52" i="13"/>
  <c r="C142" i="10"/>
  <c r="R116" i="15"/>
  <c r="M69" i="21"/>
  <c r="G71" i="18"/>
  <c r="G142" i="17"/>
  <c r="B16" i="12"/>
  <c r="A104" i="8"/>
  <c r="Q103" i="16"/>
  <c r="C44" i="18"/>
  <c r="H145" i="16"/>
  <c r="M17" i="12"/>
  <c r="M148" i="14"/>
  <c r="C2"/>
  <c r="R62" i="13"/>
  <c r="Q203" i="16"/>
  <c r="B199" i="19"/>
  <c r="P57" i="9"/>
  <c r="N122" i="14"/>
  <c r="O53" i="17"/>
  <c r="J106"/>
  <c r="Q36" i="15"/>
  <c r="L72" i="17"/>
  <c r="P114" i="14"/>
  <c r="A2" i="10"/>
  <c r="I62" i="9"/>
  <c r="H173" i="15"/>
  <c r="P103" i="19"/>
  <c r="R39" i="13"/>
  <c r="F86" i="18"/>
  <c r="E144" i="16"/>
  <c r="C52"/>
  <c r="S194" i="17"/>
  <c r="K19" i="15"/>
  <c r="Q41" i="10"/>
  <c r="H28" i="8"/>
  <c r="O48" i="18"/>
  <c r="G7" i="9"/>
  <c r="N129" i="15"/>
  <c r="L160" i="13"/>
  <c r="K118" i="14"/>
  <c r="R74"/>
  <c r="Q77" i="20"/>
  <c r="K27" i="15"/>
  <c r="B171" i="8"/>
  <c r="O8" i="14"/>
  <c r="V48"/>
  <c r="M55" i="15"/>
  <c r="M41" i="16"/>
  <c r="D155" i="9"/>
  <c r="G138" i="16"/>
  <c r="R15" i="8"/>
  <c r="I181" i="17"/>
  <c r="D167" i="12"/>
  <c r="G12" i="17"/>
  <c r="B90" i="15"/>
  <c r="C106" i="8"/>
  <c r="T58" i="9"/>
  <c r="L176" i="17"/>
  <c r="T172" i="8"/>
  <c r="I190" i="10"/>
  <c r="J173" i="19"/>
  <c r="P126" i="20"/>
  <c r="S195" i="10"/>
  <c r="I162" i="16"/>
  <c r="W169" i="14"/>
  <c r="O65" i="8"/>
  <c r="G34" i="9"/>
  <c r="T189" i="17"/>
  <c r="J39" i="8"/>
  <c r="I108" i="17"/>
  <c r="N30"/>
  <c r="T63" i="8"/>
  <c r="I65" i="13"/>
  <c r="I196" i="12"/>
  <c r="Q97" i="18"/>
  <c r="P71" i="14"/>
  <c r="T111" i="8"/>
  <c r="I201" i="20"/>
  <c r="P73" i="8"/>
  <c r="O162" i="12"/>
  <c r="A209" i="16"/>
  <c r="O157" i="8"/>
  <c r="H54" i="10"/>
  <c r="I65" i="8"/>
  <c r="R65" i="9"/>
  <c r="S175" i="18"/>
  <c r="T27" i="14"/>
  <c r="B176" i="9"/>
  <c r="J10"/>
  <c r="L103" i="12"/>
  <c r="B185" i="13"/>
  <c r="G108" i="14"/>
  <c r="A202" i="8"/>
  <c r="B93" i="19"/>
  <c r="F182" i="13"/>
  <c r="D42" i="18"/>
  <c r="N38" i="14"/>
  <c r="E12" i="12"/>
  <c r="P77" i="16"/>
  <c r="K93" i="17"/>
  <c r="S63" i="9"/>
  <c r="K62" i="12"/>
  <c r="N151" i="19"/>
  <c r="I57" i="20"/>
  <c r="H136" i="14"/>
  <c r="R69" i="15"/>
  <c r="E18" i="13"/>
  <c r="S146" i="15"/>
  <c r="T88" i="12"/>
  <c r="B63" i="18"/>
  <c r="M21" i="10"/>
  <c r="G7" i="14"/>
  <c r="T167"/>
  <c r="B128" i="9"/>
  <c r="N83" i="19"/>
  <c r="G125" i="12"/>
  <c r="J119"/>
  <c r="I174" i="17"/>
  <c r="B168" i="10"/>
  <c r="I159" i="15"/>
  <c r="Q158" i="9"/>
  <c r="J181"/>
  <c r="J165" i="10"/>
  <c r="T205" i="13"/>
  <c r="K2" i="16"/>
  <c r="G204" i="15"/>
  <c r="A209" i="9"/>
  <c r="A88" i="10"/>
  <c r="A111" i="20"/>
  <c r="G128" i="9"/>
  <c r="S35" i="8"/>
  <c r="C87" i="19"/>
  <c r="F104" i="18"/>
  <c r="B208" i="14"/>
  <c r="G66" i="18"/>
  <c r="R38"/>
  <c r="L142" i="10"/>
  <c r="G29" i="20"/>
  <c r="T7" i="12"/>
  <c r="J28" i="19"/>
  <c r="C194" i="20"/>
  <c r="N49" i="14"/>
  <c r="S36" i="21"/>
  <c r="H178" i="15"/>
  <c r="G72" i="14"/>
  <c r="J145" i="9"/>
  <c r="F163" i="17"/>
  <c r="F61" i="10"/>
  <c r="H145" i="12"/>
  <c r="Q201" i="13"/>
  <c r="G3"/>
  <c r="D153" i="12"/>
  <c r="H28" i="13"/>
  <c r="E55" i="12"/>
  <c r="K130" i="10"/>
  <c r="K130" i="9"/>
  <c r="I140" i="10"/>
  <c r="O41" i="15"/>
  <c r="N4" i="17"/>
  <c r="N44" i="13"/>
  <c r="M65" i="16"/>
  <c r="G115"/>
  <c r="B70" i="14"/>
  <c r="Q193" i="20"/>
  <c r="L11" i="10"/>
  <c r="B4" i="20"/>
  <c r="S180" i="13"/>
  <c r="E71" i="19"/>
  <c r="S170" i="18"/>
  <c r="A145" i="17"/>
  <c r="F13" i="8"/>
  <c r="M64" i="18"/>
  <c r="J109" i="15"/>
  <c r="R12" i="8"/>
  <c r="Q150" i="10"/>
  <c r="O128" i="18"/>
  <c r="A171" i="17"/>
  <c r="O176" i="9"/>
  <c r="C10" i="17"/>
  <c r="J100" i="16"/>
  <c r="W112" i="14"/>
  <c r="Q190" i="13"/>
  <c r="B51" i="17"/>
  <c r="S140" i="16"/>
  <c r="K136" i="9"/>
  <c r="Q141" i="8"/>
  <c r="B201" i="13"/>
  <c r="Q149" i="10"/>
  <c r="L26" i="19"/>
  <c r="O61" i="15"/>
  <c r="I175" i="13"/>
  <c r="F93" i="12"/>
  <c r="J204" i="15"/>
  <c r="B61" i="13"/>
  <c r="O154" i="9"/>
  <c r="L165" i="13"/>
  <c r="R107" i="9"/>
  <c r="M30" i="21"/>
  <c r="P203" i="13"/>
  <c r="Q139" i="12"/>
  <c r="J80" i="13"/>
  <c r="S117" i="18"/>
  <c r="K33" i="16"/>
  <c r="Q75" i="13"/>
  <c r="O54" i="10"/>
  <c r="H48" i="19"/>
  <c r="A112" i="10"/>
  <c r="J101" i="17"/>
  <c r="E184" i="20"/>
  <c r="D185" i="15"/>
  <c r="C50" i="9"/>
  <c r="D11" i="19"/>
  <c r="P200" i="20"/>
  <c r="S168" i="19"/>
  <c r="Q189" i="14"/>
  <c r="H36" i="20"/>
  <c r="G103" i="18"/>
  <c r="S139" i="15"/>
  <c r="H122" i="17"/>
  <c r="J25"/>
  <c r="G92" i="15"/>
  <c r="J14" i="17"/>
  <c r="T70" i="20"/>
  <c r="R110" i="8"/>
  <c r="O202" i="14"/>
  <c r="G78" i="8"/>
  <c r="C143" i="19"/>
  <c r="C35" i="14"/>
  <c r="L37" i="10"/>
  <c r="L101" i="21"/>
  <c r="E47" i="8"/>
  <c r="T89" i="13"/>
  <c r="D26" i="19"/>
  <c r="E130" i="13"/>
  <c r="L180" i="12"/>
  <c r="B133" i="14"/>
  <c r="K11" i="13"/>
  <c r="O33" i="18"/>
  <c r="L81" i="16"/>
  <c r="U80" i="14"/>
  <c r="E163" i="15"/>
  <c r="R53" i="13"/>
  <c r="O189" i="15"/>
  <c r="G2" i="9"/>
  <c r="D176" i="13"/>
  <c r="K84"/>
  <c r="G162" i="20"/>
  <c r="I91" i="8"/>
  <c r="C74" i="14"/>
  <c r="E164" i="17"/>
  <c r="F8" i="21"/>
  <c r="G18" i="15"/>
  <c r="I9" i="17"/>
  <c r="Q102" i="10"/>
  <c r="J13" i="18"/>
  <c r="H77"/>
  <c r="S95" i="14"/>
  <c r="P202" i="15"/>
  <c r="R27" i="16"/>
  <c r="C24" i="13"/>
  <c r="G128" i="8"/>
  <c r="H130" i="14"/>
  <c r="T48"/>
  <c r="A94" i="13"/>
  <c r="M175" i="10"/>
  <c r="G74" i="8"/>
  <c r="A52" i="9"/>
  <c r="M155"/>
  <c r="Q72" i="17"/>
  <c r="D8" i="18"/>
  <c r="N68" i="13"/>
  <c r="A70" i="15"/>
  <c r="R70" i="19"/>
  <c r="T34" i="16"/>
  <c r="O161" i="12"/>
  <c r="F70" i="13"/>
  <c r="T9" i="19"/>
  <c r="C157" i="15"/>
  <c r="N72" i="8"/>
  <c r="N156" i="14"/>
  <c r="Q50" i="10"/>
  <c r="F208" i="16"/>
  <c r="K24" i="10"/>
  <c r="R96"/>
  <c r="O139" i="8"/>
  <c r="P153" i="16"/>
  <c r="D175" i="15"/>
  <c r="G84" i="16"/>
  <c r="E19" i="15"/>
  <c r="S114"/>
  <c r="C61" i="8"/>
  <c r="R63" i="14"/>
  <c r="A11" i="12"/>
  <c r="A33" i="13"/>
  <c r="G124" i="14"/>
  <c r="B189" i="19"/>
  <c r="D127"/>
  <c r="J204" i="14"/>
  <c r="E125" i="12"/>
  <c r="B77" i="10"/>
  <c r="P30" i="8"/>
  <c r="P82" i="9"/>
  <c r="M51" i="14"/>
  <c r="J46" i="8"/>
  <c r="B58" i="10"/>
  <c r="S122" i="13"/>
  <c r="F148" i="9"/>
  <c r="K185" i="17"/>
  <c r="N106" i="9"/>
  <c r="T101" i="18"/>
  <c r="B184" i="19"/>
  <c r="G97" i="14"/>
  <c r="Q49" i="18"/>
  <c r="D138" i="19"/>
  <c r="C144" i="8"/>
  <c r="C181" i="10"/>
  <c r="B44" i="8"/>
  <c r="E29" i="9"/>
  <c r="A56" i="18"/>
  <c r="P100" i="17"/>
  <c r="C8" i="10"/>
  <c r="E178" i="15"/>
  <c r="T166" i="17"/>
  <c r="J81" i="10"/>
  <c r="S205" i="15"/>
  <c r="C3" i="10"/>
  <c r="S158" i="9"/>
  <c r="J24" i="17"/>
  <c r="T69"/>
  <c r="A62" i="18"/>
  <c r="H26" i="20"/>
  <c r="C87" i="10"/>
  <c r="N145"/>
  <c r="R174" i="18"/>
  <c r="A19" i="9"/>
  <c r="F175" i="17"/>
  <c r="B169" i="15"/>
  <c r="E96" i="16"/>
  <c r="A111" i="10"/>
  <c r="G78" i="16"/>
  <c r="L62" i="9"/>
  <c r="K109" i="17"/>
  <c r="M202" i="10"/>
  <c r="A69" i="8"/>
  <c r="A45" i="19"/>
  <c r="S119" i="9"/>
  <c r="O60" i="13"/>
  <c r="T204" i="10"/>
  <c r="C188" i="17"/>
  <c r="F151" i="18"/>
  <c r="M64" i="9"/>
  <c r="B79" i="13"/>
  <c r="Q72"/>
  <c r="I78" i="9"/>
  <c r="P102" i="16"/>
  <c r="F164" i="21"/>
  <c r="K113" i="9"/>
  <c r="R165" i="13"/>
  <c r="F56" i="16"/>
  <c r="C176" i="17"/>
  <c r="I56" i="15"/>
  <c r="L134" i="18"/>
  <c r="J110" i="12"/>
  <c r="Q181" i="14"/>
  <c r="T7" i="18"/>
  <c r="O188" i="10"/>
  <c r="A89" i="13"/>
  <c r="H19" i="12"/>
  <c r="I160" i="8"/>
  <c r="U21" i="14"/>
  <c r="C35" i="17"/>
  <c r="B101" i="12"/>
  <c r="I177" i="14"/>
  <c r="R204" i="12"/>
  <c r="M198" i="14"/>
  <c r="A39" i="8"/>
  <c r="D27" i="14"/>
  <c r="D59" i="18"/>
  <c r="I72" i="10"/>
  <c r="B79"/>
  <c r="E74" i="20"/>
  <c r="N27" i="15"/>
  <c r="E125" i="18"/>
  <c r="B89" i="10"/>
  <c r="K170" i="13"/>
  <c r="Q85" i="20"/>
  <c r="D99" i="16"/>
  <c r="H62" i="10"/>
  <c r="J193" i="14"/>
  <c r="E61" i="10"/>
  <c r="N166" i="14"/>
  <c r="P134" i="18"/>
  <c r="O48" i="8"/>
  <c r="K184" i="16"/>
  <c r="L58" i="18"/>
  <c r="A149"/>
  <c r="H25" i="16"/>
  <c r="M147" i="8"/>
  <c r="H2" i="12"/>
  <c r="M85" i="14"/>
  <c r="W182"/>
  <c r="G189" i="10"/>
  <c r="N106" i="20"/>
  <c r="E42" i="16"/>
  <c r="A81" i="8"/>
  <c r="D110" i="19"/>
  <c r="T95" i="12"/>
  <c r="D68" i="9"/>
  <c r="O123" i="17"/>
  <c r="R87" i="12"/>
  <c r="K10" i="8"/>
  <c r="G165" i="16"/>
  <c r="L119" i="17"/>
  <c r="Q15" i="12"/>
  <c r="R73" i="14"/>
  <c r="C119" i="16"/>
  <c r="L129" i="17"/>
  <c r="A144" i="8"/>
  <c r="F84" i="9"/>
  <c r="H72" i="20"/>
  <c r="S167" i="18"/>
  <c r="M14" i="20"/>
  <c r="K208" i="16"/>
  <c r="C63" i="14"/>
  <c r="G144" i="17"/>
  <c r="C192" i="8"/>
  <c r="D29" i="16"/>
  <c r="Q80"/>
  <c r="C51"/>
  <c r="E111" i="12"/>
  <c r="J10" i="18"/>
  <c r="T83" i="14"/>
  <c r="S160" i="10"/>
  <c r="J98" i="9"/>
  <c r="S207" i="17"/>
  <c r="Q108" i="9"/>
  <c r="F131"/>
  <c r="T166" i="18"/>
  <c r="J190" i="12"/>
  <c r="Q178" i="17"/>
  <c r="L138" i="18"/>
  <c r="R4" i="20"/>
  <c r="G87" i="16"/>
  <c r="Q57" i="17"/>
  <c r="P8" i="14"/>
  <c r="W191"/>
  <c r="G81" i="9"/>
  <c r="N93" i="16"/>
  <c r="P154" i="14"/>
  <c r="J176" i="8"/>
  <c r="E28" i="12"/>
  <c r="C162"/>
  <c r="I191" i="13"/>
  <c r="C94" i="18"/>
  <c r="H107" i="9"/>
  <c r="M54" i="12"/>
  <c r="L111" i="8"/>
  <c r="Q119" i="20"/>
  <c r="H129" i="15"/>
  <c r="B91" i="19"/>
  <c r="Q23" i="13"/>
  <c r="O204" i="20"/>
  <c r="M85" i="18"/>
  <c r="B207" i="19"/>
  <c r="R96" i="14"/>
  <c r="Q129" i="12"/>
  <c r="B63" i="17"/>
  <c r="F4" i="13"/>
  <c r="M137" i="10"/>
  <c r="A33"/>
  <c r="A117" i="9"/>
  <c r="D109" i="14"/>
  <c r="O200" i="18"/>
  <c r="Q49" i="19"/>
  <c r="G122" i="20"/>
  <c r="G40"/>
  <c r="O206" i="10"/>
  <c r="A189"/>
  <c r="B172" i="13"/>
  <c r="O2" i="18"/>
  <c r="C25" i="12"/>
  <c r="Q63" i="9"/>
  <c r="R77" i="19"/>
  <c r="N35" i="15"/>
  <c r="I51" i="16"/>
  <c r="S111" i="20"/>
  <c r="P85" i="12"/>
  <c r="B91" i="17"/>
  <c r="R133" i="14"/>
  <c r="L195" i="18"/>
  <c r="F57" i="10"/>
  <c r="O100" i="16"/>
  <c r="T53" i="18"/>
  <c r="P176" i="14"/>
  <c r="H85" i="9"/>
  <c r="I120" i="13"/>
  <c r="H119" i="17"/>
  <c r="E194" i="12"/>
  <c r="J117" i="9"/>
  <c r="A153" i="12"/>
  <c r="N178" i="20"/>
  <c r="N5" i="21"/>
  <c r="P26" i="10"/>
  <c r="H176" i="17"/>
  <c r="L183" i="15"/>
  <c r="F124" i="16"/>
  <c r="I115" i="12"/>
  <c r="P171" i="15"/>
  <c r="M70" i="12"/>
  <c r="B131" i="16"/>
  <c r="N171" i="12"/>
  <c r="N41" i="10"/>
  <c r="K75" i="16"/>
  <c r="A100" i="15"/>
  <c r="F95" i="13"/>
  <c r="S132" i="14"/>
  <c r="J177" i="19"/>
  <c r="I88" i="12"/>
  <c r="E81" i="21"/>
  <c r="T183" i="18"/>
  <c r="J61" i="17"/>
  <c r="L163" i="13"/>
  <c r="D55" i="17"/>
  <c r="P68" i="14"/>
  <c r="D134" i="10"/>
  <c r="F116" i="13"/>
  <c r="G90" i="21"/>
  <c r="Q10" i="14"/>
  <c r="P172" i="16"/>
  <c r="H137" i="8"/>
  <c r="K84" i="19"/>
  <c r="F158" i="12"/>
  <c r="P138" i="9"/>
  <c r="G46" i="12"/>
  <c r="D66" i="8"/>
  <c r="I68" i="13"/>
  <c r="S110" i="14"/>
  <c r="J25" i="18"/>
  <c r="L32" i="17"/>
  <c r="B139" i="13"/>
  <c r="I72" i="17"/>
  <c r="J175" i="10"/>
  <c r="S178" i="12"/>
  <c r="A118" i="20"/>
  <c r="D132" i="8"/>
  <c r="G162" i="12"/>
  <c r="N34" i="15"/>
  <c r="D63" i="16"/>
  <c r="B205" i="13"/>
  <c r="E123" i="16"/>
  <c r="I206" i="13"/>
  <c r="F189" i="19"/>
  <c r="K145" i="17"/>
  <c r="E109" i="13"/>
  <c r="K200"/>
  <c r="A103" i="10"/>
  <c r="F109" i="19"/>
  <c r="I9" i="15"/>
  <c r="T84" i="14"/>
  <c r="E209" i="17"/>
  <c r="H166"/>
  <c r="E46"/>
  <c r="R123" i="14"/>
  <c r="O55" i="12"/>
  <c r="G58"/>
  <c r="I26" i="15"/>
  <c r="E84" i="9"/>
  <c r="F180" i="13"/>
  <c r="T45" i="14"/>
  <c r="J107" i="8"/>
  <c r="H89" i="16"/>
  <c r="H69" i="14"/>
  <c r="M114" i="12"/>
  <c r="M104" i="14"/>
  <c r="N180" i="9"/>
  <c r="L67" i="18"/>
  <c r="P79" i="15"/>
  <c r="C173" i="10"/>
  <c r="B77" i="16"/>
  <c r="G152" i="18"/>
  <c r="H163" i="13"/>
  <c r="J58" i="14"/>
  <c r="L199" i="15"/>
  <c r="Q139" i="17"/>
  <c r="P21" i="16"/>
  <c r="F204" i="13"/>
  <c r="B141"/>
  <c r="S74" i="14"/>
  <c r="N164" i="8"/>
  <c r="Q146" i="13"/>
  <c r="E180" i="8"/>
  <c r="T55" i="15"/>
  <c r="K70"/>
  <c r="E95" i="9"/>
  <c r="K84" i="16"/>
  <c r="T191" i="17"/>
  <c r="H168" i="18"/>
  <c r="M116" i="13"/>
  <c r="N162"/>
  <c r="G131" i="19"/>
  <c r="O173" i="15"/>
  <c r="T84"/>
  <c r="M191" i="10"/>
  <c r="I8" i="14"/>
  <c r="R84" i="12"/>
  <c r="I13" i="17"/>
  <c r="E83" i="9"/>
  <c r="C83" i="10"/>
  <c r="F159" i="16"/>
  <c r="I181" i="9"/>
  <c r="K195" i="20"/>
  <c r="I206" i="12"/>
  <c r="R180" i="13"/>
  <c r="Q171" i="9"/>
  <c r="S69" i="14"/>
  <c r="O24"/>
  <c r="R173" i="12"/>
  <c r="M32"/>
  <c r="P30" i="22"/>
  <c r="J63" i="10"/>
  <c r="O181" i="12"/>
  <c r="L208" i="13"/>
  <c r="D6" i="10"/>
  <c r="Q104" i="18"/>
  <c r="Q121" i="13"/>
  <c r="P73" i="12"/>
  <c r="H67" i="14"/>
  <c r="J187"/>
  <c r="L21" i="12"/>
  <c r="B149" i="17"/>
  <c r="R98" i="10"/>
  <c r="O207" i="14"/>
  <c r="H11" i="19"/>
  <c r="J136"/>
  <c r="L178" i="8"/>
  <c r="Q164" i="18"/>
  <c r="O108" i="8"/>
  <c r="R111" i="12"/>
  <c r="N134" i="13"/>
  <c r="I91" i="19"/>
  <c r="Q108" i="8"/>
  <c r="S90" i="16"/>
  <c r="T140" i="15"/>
  <c r="H201" i="17"/>
  <c r="D51" i="10"/>
  <c r="H192" i="8"/>
  <c r="C118" i="13"/>
  <c r="R199" i="12"/>
  <c r="J110" i="21"/>
  <c r="T10" i="14"/>
  <c r="O104" i="8"/>
  <c r="C25" i="13"/>
  <c r="N197" i="10"/>
  <c r="H155" i="19"/>
  <c r="S107" i="8"/>
  <c r="H209" i="18"/>
  <c r="F101" i="15"/>
  <c r="P208" i="9"/>
  <c r="K124" i="13"/>
  <c r="R61" i="17"/>
  <c r="T201" i="18"/>
  <c r="I75" i="10"/>
  <c r="A28" i="9"/>
  <c r="H46" i="12"/>
  <c r="O74"/>
  <c r="J172" i="14"/>
  <c r="Q58" i="21"/>
  <c r="B157" i="15"/>
  <c r="K181" i="9"/>
  <c r="N129" i="13"/>
  <c r="N22" i="12"/>
  <c r="P169" i="14"/>
  <c r="F90" i="13"/>
  <c r="W69" i="14"/>
  <c r="A174" i="18"/>
  <c r="H60"/>
  <c r="D132" i="16"/>
  <c r="R200" i="17"/>
  <c r="D88" i="8"/>
  <c r="J80" i="14"/>
  <c r="H30" i="12"/>
  <c r="L5" i="13"/>
  <c r="T54" i="16"/>
  <c r="S137" i="9"/>
  <c r="A9" i="15"/>
  <c r="H94" i="8"/>
  <c r="B113" i="10"/>
  <c r="H197" i="16"/>
  <c r="L124" i="9"/>
  <c r="F58" i="15"/>
  <c r="R99" i="14"/>
  <c r="B130" i="10"/>
  <c r="D204" i="12"/>
  <c r="I131"/>
  <c r="B122"/>
  <c r="K70" i="13"/>
  <c r="H178"/>
  <c r="I46"/>
  <c r="L30" i="15"/>
  <c r="C175"/>
  <c r="R100"/>
  <c r="L27" i="21"/>
  <c r="P11" i="20"/>
  <c r="H105" i="17"/>
  <c r="I168" i="8"/>
  <c r="T209" i="16"/>
  <c r="J8"/>
  <c r="E42" i="13"/>
  <c r="I41" i="9"/>
  <c r="I82"/>
  <c r="H121" i="13"/>
  <c r="Q150" i="12"/>
  <c r="K87" i="10"/>
  <c r="I187"/>
  <c r="O18" i="18"/>
  <c r="B181" i="20"/>
  <c r="I199" i="15"/>
  <c r="C192" i="12"/>
  <c r="A204" i="17"/>
  <c r="J152" i="10"/>
  <c r="A14" i="13"/>
  <c r="S41" i="17"/>
  <c r="D27" i="10"/>
  <c r="T131" i="12"/>
  <c r="M197" i="13"/>
  <c r="K102" i="17"/>
  <c r="C67" i="9"/>
  <c r="P59" i="13"/>
  <c r="C187" i="18"/>
  <c r="R114" i="16"/>
  <c r="F51" i="13"/>
  <c r="A53" i="9"/>
  <c r="S72"/>
  <c r="U85" i="14"/>
  <c r="T34" i="8"/>
  <c r="D157" i="13"/>
  <c r="S206" i="17"/>
  <c r="L115" i="9"/>
  <c r="S80" i="19"/>
  <c r="C141" i="13"/>
  <c r="Q115" i="15"/>
  <c r="Q163" i="8"/>
  <c r="C188" i="9"/>
  <c r="K89" i="10"/>
  <c r="A85" i="12"/>
  <c r="N140" i="15"/>
  <c r="I60" i="12"/>
  <c r="N43" i="8"/>
  <c r="T151" i="13"/>
  <c r="Q151" i="9"/>
  <c r="H63" i="8"/>
  <c r="I179" i="18"/>
  <c r="I101" i="12"/>
  <c r="O88" i="8"/>
  <c r="K109" i="9"/>
  <c r="O96" i="14"/>
  <c r="J102" i="13"/>
  <c r="R106" i="10"/>
  <c r="S57" i="9"/>
  <c r="N51" i="10"/>
  <c r="G167" i="9"/>
  <c r="K79" i="17"/>
  <c r="V168" i="14"/>
  <c r="O152" i="16"/>
  <c r="C46" i="10"/>
  <c r="D9" i="12"/>
  <c r="M127"/>
  <c r="E34" i="8"/>
  <c r="B146" i="13"/>
  <c r="E13" i="19"/>
  <c r="M205" i="13"/>
  <c r="F60" i="8"/>
  <c r="I106" i="12"/>
  <c r="E139" i="15"/>
  <c r="K62" i="8"/>
  <c r="T123"/>
  <c r="U98" i="14"/>
  <c r="Q150" i="8"/>
  <c r="T4" i="14"/>
  <c r="N90" i="8"/>
  <c r="I73"/>
  <c r="R190" i="18"/>
  <c r="L159" i="17"/>
  <c r="E93" i="12"/>
  <c r="Q73" i="16"/>
  <c r="N88"/>
  <c r="M118" i="13"/>
  <c r="L13" i="15"/>
  <c r="R10" i="12"/>
  <c r="K96" i="20"/>
  <c r="K207" i="8"/>
  <c r="B164" i="15"/>
  <c r="O147"/>
  <c r="L74" i="16"/>
  <c r="K30" i="8"/>
  <c r="P201" i="14"/>
  <c r="K68" i="17"/>
  <c r="J40" i="20"/>
  <c r="R2" i="8"/>
  <c r="G8" i="10"/>
  <c r="H74" i="12"/>
  <c r="J118"/>
  <c r="O2" i="15"/>
  <c r="G149" i="14"/>
  <c r="K162" i="16"/>
  <c r="Q18" i="10"/>
  <c r="I80" i="15"/>
  <c r="R85" i="18"/>
  <c r="J149" i="15"/>
  <c r="E25" i="16"/>
  <c r="C96" i="18"/>
  <c r="N40" i="8"/>
  <c r="L110" i="15"/>
  <c r="Q106" i="20"/>
  <c r="C153" i="10"/>
  <c r="L136" i="20"/>
  <c r="D6" i="16"/>
  <c r="C189" i="12"/>
  <c r="B55" i="17"/>
  <c r="T29" i="12"/>
  <c r="K91" i="10"/>
  <c r="N87"/>
  <c r="K139" i="19"/>
  <c r="N111" i="9"/>
  <c r="M206" i="16"/>
  <c r="O8" i="9"/>
  <c r="L8" i="18"/>
  <c r="N147" i="14"/>
  <c r="T105" i="16"/>
  <c r="S202" i="10"/>
  <c r="F41" i="13"/>
  <c r="H51" i="10"/>
  <c r="I41" i="8"/>
  <c r="J149" i="10"/>
  <c r="R166" i="15"/>
  <c r="G104" i="17"/>
  <c r="T157" i="19"/>
  <c r="F110" i="18"/>
  <c r="M193" i="8"/>
  <c r="B120"/>
  <c r="H197" i="14"/>
  <c r="T63" i="9"/>
  <c r="L161" i="15"/>
  <c r="A148" i="12"/>
  <c r="K15" i="9"/>
  <c r="M206" i="8"/>
  <c r="F37" i="12"/>
  <c r="E91" i="16"/>
  <c r="F37" i="20"/>
  <c r="L39" i="15"/>
  <c r="P118" i="17"/>
  <c r="B40" i="13"/>
  <c r="I68" i="16"/>
  <c r="M9" i="9"/>
  <c r="H125" i="8"/>
  <c r="E104" i="9"/>
  <c r="E121" i="18"/>
  <c r="L97" i="16"/>
  <c r="Q148" i="10"/>
  <c r="C179" i="14"/>
  <c r="T143" i="9"/>
  <c r="B157" i="10"/>
  <c r="E64" i="17"/>
  <c r="J198" i="18"/>
  <c r="M25" i="16"/>
  <c r="R154" i="14"/>
  <c r="F83" i="12"/>
  <c r="O39" i="18"/>
  <c r="B178" i="15"/>
  <c r="J80" i="8"/>
  <c r="Q61" i="9"/>
  <c r="H152" i="14"/>
  <c r="M6" i="21"/>
  <c r="M188" i="17"/>
  <c r="I87" i="18"/>
  <c r="I44" i="8"/>
  <c r="A40" i="10"/>
  <c r="H76" i="15"/>
  <c r="Q40" i="10"/>
  <c r="E101" i="9"/>
  <c r="N107" i="13"/>
  <c r="M78" i="8"/>
  <c r="T164" i="9"/>
  <c r="I201" i="12"/>
  <c r="E198" i="8"/>
  <c r="M157" i="18"/>
  <c r="P8" i="10"/>
  <c r="G89" i="13"/>
  <c r="K196"/>
  <c r="E81" i="8"/>
  <c r="A115" i="10"/>
  <c r="J36" i="14"/>
  <c r="A91" i="10"/>
  <c r="C4" i="16"/>
  <c r="K15" i="14"/>
  <c r="P65" i="12"/>
  <c r="W5" i="14"/>
  <c r="M149" i="17"/>
  <c r="H20" i="15"/>
  <c r="N113" i="10"/>
  <c r="Q92" i="15"/>
  <c r="P14" i="8"/>
  <c r="F157" i="19"/>
  <c r="J88" i="16"/>
  <c r="D135" i="14"/>
  <c r="J26"/>
  <c r="C161" i="20"/>
  <c r="L91" i="8"/>
  <c r="I53" i="17"/>
  <c r="T90" i="14"/>
  <c r="E47" i="13"/>
  <c r="G84" i="12"/>
  <c r="T110"/>
  <c r="J134" i="9"/>
  <c r="J192" i="13"/>
  <c r="N71" i="15"/>
  <c r="N86" i="17"/>
  <c r="G22" i="8"/>
  <c r="T166"/>
  <c r="S144" i="17"/>
  <c r="G190" i="15"/>
  <c r="I141" i="17"/>
  <c r="L27" i="16"/>
  <c r="I59" i="14"/>
  <c r="H34" i="12"/>
  <c r="L140"/>
  <c r="Q147" i="8"/>
  <c r="P142" i="15"/>
  <c r="K39" i="14"/>
  <c r="A132" i="20"/>
  <c r="T196" i="15"/>
  <c r="A16" i="9"/>
  <c r="Q11"/>
  <c r="B35" i="21"/>
  <c r="K56" i="8"/>
  <c r="F49" i="9"/>
  <c r="D173" i="17"/>
  <c r="G180" i="14"/>
  <c r="N196" i="17"/>
  <c r="B181" i="19"/>
  <c r="Q62" i="8"/>
  <c r="J143" i="12"/>
  <c r="C55" i="18"/>
  <c r="A185" i="17"/>
  <c r="R58" i="18"/>
  <c r="G75" i="17"/>
  <c r="H70" i="12"/>
  <c r="A191" i="15"/>
  <c r="O84" i="13"/>
  <c r="H167" i="14"/>
  <c r="K65" i="12"/>
  <c r="H55" i="17"/>
  <c r="B62" i="20"/>
  <c r="H139" i="10"/>
  <c r="G123"/>
  <c r="H110" i="14"/>
  <c r="S162"/>
  <c r="J64" i="16"/>
  <c r="A202" i="12"/>
  <c r="R81" i="16"/>
  <c r="K209" i="18"/>
  <c r="N2" i="13"/>
  <c r="I178" i="9"/>
  <c r="L132"/>
  <c r="S45" i="17"/>
  <c r="R116" i="13"/>
  <c r="S21" i="14"/>
  <c r="O148" i="15"/>
  <c r="L164" i="9"/>
  <c r="A92" i="10"/>
  <c r="Q150" i="18"/>
  <c r="J54" i="21"/>
  <c r="M3" i="15"/>
  <c r="J164" i="17"/>
  <c r="C189" i="20"/>
  <c r="K143" i="14"/>
  <c r="P172" i="8"/>
  <c r="Q26" i="18"/>
  <c r="B52" i="14"/>
  <c r="A206" i="10"/>
  <c r="M29" i="9"/>
  <c r="T83" i="12"/>
  <c r="M204"/>
  <c r="M205" i="8"/>
  <c r="D209" i="19"/>
  <c r="N135" i="20"/>
  <c r="B63" i="8"/>
  <c r="F111" i="10"/>
  <c r="O85" i="18"/>
  <c r="H136" i="16"/>
  <c r="L24"/>
  <c r="E194" i="9"/>
  <c r="L61" i="8"/>
  <c r="A162" i="9"/>
  <c r="E169" i="13"/>
  <c r="R18" i="12"/>
  <c r="V167" i="14"/>
  <c r="Q146" i="10"/>
  <c r="B127" i="9"/>
  <c r="S171" i="12"/>
  <c r="S134" i="9"/>
  <c r="E95" i="10"/>
  <c r="J75" i="14"/>
  <c r="B162" i="10"/>
  <c r="M75" i="13"/>
  <c r="T166"/>
  <c r="I121" i="14"/>
  <c r="D32" i="9"/>
  <c r="E177" i="19"/>
  <c r="F188" i="16"/>
  <c r="L43" i="15"/>
  <c r="Q21" i="12"/>
  <c r="F44" i="18"/>
  <c r="F200" i="10"/>
  <c r="D201" i="16"/>
  <c r="M163"/>
  <c r="T16" i="9"/>
  <c r="S71" i="10"/>
  <c r="G54" i="19"/>
  <c r="P81" i="9"/>
  <c r="L48" i="16"/>
  <c r="C99" i="15"/>
  <c r="H140" i="13"/>
  <c r="S103" i="16"/>
  <c r="D44" i="9"/>
  <c r="T44" i="8"/>
  <c r="E106" i="10"/>
  <c r="T41" i="19"/>
  <c r="O43" i="9"/>
  <c r="G162" i="14"/>
  <c r="C37" i="15"/>
  <c r="J147" i="21"/>
  <c r="A85" i="15"/>
  <c r="L165"/>
  <c r="A78" i="10"/>
  <c r="E159" i="15"/>
  <c r="K152" i="10"/>
  <c r="K103" i="20"/>
  <c r="M87" i="8"/>
  <c r="A121" i="18"/>
  <c r="R106"/>
  <c r="C158" i="9"/>
  <c r="D27" i="17"/>
  <c r="I20" i="10"/>
  <c r="B125" i="12"/>
  <c r="D19" i="16"/>
  <c r="P62" i="9"/>
  <c r="W63" i="14"/>
  <c r="N75" i="16"/>
  <c r="G184" i="12"/>
  <c r="B128" i="13"/>
  <c r="O143" i="14"/>
  <c r="L171"/>
  <c r="H78" i="19"/>
  <c r="S74" i="8"/>
  <c r="T160" i="14"/>
  <c r="N106" i="21"/>
  <c r="S87" i="13"/>
  <c r="Q92" i="17"/>
  <c r="J125"/>
  <c r="B30" i="19"/>
  <c r="L157" i="12"/>
  <c r="S17" i="8"/>
  <c r="E206"/>
  <c r="N172" i="12"/>
  <c r="I116" i="18"/>
  <c r="D131" i="16"/>
  <c r="N47" i="20"/>
  <c r="M206" i="15"/>
  <c r="N197" i="14"/>
  <c r="A200" i="17"/>
  <c r="J209" i="12"/>
  <c r="I172" i="15"/>
  <c r="C176" i="12"/>
  <c r="S163" i="9"/>
  <c r="H63" i="16"/>
  <c r="O51" i="9"/>
  <c r="K200" i="15"/>
  <c r="G33" i="21"/>
  <c r="I129" i="12"/>
  <c r="D168" i="13"/>
  <c r="H141" i="9"/>
  <c r="E43" i="10"/>
  <c r="M42" i="20"/>
  <c r="F38" i="18"/>
  <c r="S25" i="14"/>
  <c r="B105"/>
  <c r="Q159" i="17"/>
  <c r="M118"/>
  <c r="H26" i="8"/>
  <c r="J118" i="14"/>
  <c r="J125" i="9"/>
  <c r="J21" i="17"/>
  <c r="A52" i="13"/>
  <c r="N127" i="15"/>
  <c r="J57" i="12"/>
  <c r="N4" i="20"/>
  <c r="K116" i="14"/>
  <c r="B143" i="8"/>
  <c r="L129" i="13"/>
  <c r="I38" i="16"/>
  <c r="K43" i="15"/>
  <c r="D45"/>
  <c r="M46"/>
  <c r="R68" i="14"/>
  <c r="E39" i="10"/>
  <c r="H202" i="12"/>
  <c r="I163" i="15"/>
  <c r="J106" i="16"/>
  <c r="F100" i="8"/>
  <c r="I98" i="13"/>
  <c r="D131" i="8"/>
  <c r="W45" i="14"/>
  <c r="K58" i="9"/>
  <c r="N155" i="15"/>
  <c r="C61" i="14"/>
  <c r="A208" i="17"/>
  <c r="R163" i="21"/>
  <c r="M122" i="13"/>
  <c r="P84" i="8"/>
  <c r="D79" i="10"/>
  <c r="E124" i="8"/>
  <c r="S95" i="19"/>
  <c r="O92" i="8"/>
  <c r="D130" i="21"/>
  <c r="P170" i="17"/>
  <c r="F66" i="13"/>
  <c r="S147" i="17"/>
  <c r="G167" i="15"/>
  <c r="Q91" i="19"/>
  <c r="H158" i="18"/>
  <c r="I165" i="9"/>
  <c r="E37" i="10"/>
  <c r="C136" i="20"/>
  <c r="C197"/>
  <c r="D50" i="22"/>
  <c r="S26" i="8"/>
  <c r="K41" i="20"/>
  <c r="N34" i="10"/>
  <c r="B115" i="14"/>
  <c r="K198" i="8"/>
  <c r="Q156" i="15"/>
  <c r="S134" i="8"/>
  <c r="E52" i="20"/>
  <c r="E185" i="18"/>
  <c r="M96" i="19"/>
  <c r="T126" i="20"/>
  <c r="B131" i="12"/>
  <c r="D37" i="16"/>
  <c r="S190" i="18"/>
  <c r="S41" i="13"/>
  <c r="S207" i="15"/>
  <c r="G144" i="16"/>
  <c r="B83"/>
  <c r="J207" i="10"/>
  <c r="Q129"/>
  <c r="C188" i="16"/>
  <c r="N70" i="8"/>
  <c r="M208" i="16"/>
  <c r="B195" i="8"/>
  <c r="R91" i="9"/>
  <c r="S196" i="10"/>
  <c r="Q175" i="15"/>
  <c r="C129" i="17"/>
  <c r="H12" i="18"/>
  <c r="N6" i="8"/>
  <c r="Q81" i="21"/>
  <c r="A61" i="17"/>
  <c r="C82" i="13"/>
  <c r="Q118" i="20"/>
  <c r="G148" i="13"/>
  <c r="D44" i="15"/>
  <c r="E32" i="18"/>
  <c r="D33" i="8"/>
  <c r="P39" i="10"/>
  <c r="I134" i="16"/>
  <c r="R131" i="20"/>
  <c r="M35" i="9"/>
  <c r="W15" i="14"/>
  <c r="C2" i="13"/>
  <c r="R64" i="14"/>
  <c r="M44" i="20"/>
  <c r="A166" i="10"/>
  <c r="N26" i="19"/>
  <c r="K87" i="15"/>
  <c r="L127" i="16"/>
  <c r="N202" i="17"/>
  <c r="N184" i="10"/>
  <c r="B16" i="14"/>
  <c r="I180" i="9"/>
  <c r="M58" i="12"/>
  <c r="M43" i="17"/>
  <c r="G202"/>
  <c r="D117" i="18"/>
  <c r="U127" i="14"/>
  <c r="A186" i="16"/>
  <c r="J177" i="12"/>
  <c r="C112" i="13"/>
  <c r="O205" i="10"/>
  <c r="M171" i="9"/>
  <c r="H129" i="16"/>
  <c r="L112" i="19"/>
  <c r="P106" i="13"/>
  <c r="Q51" i="16"/>
  <c r="T161" i="19"/>
  <c r="O140" i="8"/>
  <c r="S4" i="10"/>
  <c r="O164" i="18"/>
  <c r="P2" i="16"/>
  <c r="J89" i="17"/>
  <c r="L194" i="13"/>
  <c r="O69" i="19"/>
  <c r="C33" i="9"/>
  <c r="P164" i="21"/>
  <c r="D116" i="17"/>
  <c r="S31" i="10"/>
  <c r="I148" i="19"/>
  <c r="A203" i="17"/>
  <c r="L43" i="8"/>
  <c r="E43" i="20"/>
  <c r="O208" i="13"/>
  <c r="I17" i="12"/>
  <c r="E175" i="17"/>
  <c r="B27" i="12"/>
  <c r="R157" i="8"/>
  <c r="C42" i="12"/>
  <c r="E69" i="8"/>
  <c r="G161" i="9"/>
  <c r="T77" i="12"/>
  <c r="E112" i="20"/>
  <c r="B174" i="17"/>
  <c r="F15" i="8"/>
  <c r="Q195" i="16"/>
  <c r="F50" i="12"/>
  <c r="K90" i="8"/>
  <c r="I88"/>
  <c r="P55"/>
  <c r="Q204" i="12"/>
  <c r="G105" i="14"/>
  <c r="N43" i="16"/>
  <c r="L168" i="8"/>
  <c r="G40" i="18"/>
  <c r="A20" i="10"/>
  <c r="P58" i="9"/>
  <c r="R14" i="14"/>
  <c r="B161"/>
  <c r="P13"/>
  <c r="B146"/>
  <c r="A60" i="16"/>
  <c r="K78" i="8"/>
  <c r="O47" i="19"/>
  <c r="S56" i="15"/>
  <c r="L80" i="14"/>
  <c r="H70" i="18"/>
  <c r="L45" i="21"/>
  <c r="C105" i="10"/>
  <c r="F43" i="16"/>
  <c r="J28" i="12"/>
  <c r="K108" i="16"/>
  <c r="C170" i="13"/>
  <c r="D39" i="16"/>
  <c r="O97" i="19"/>
  <c r="S133" i="10"/>
  <c r="L40" i="15"/>
  <c r="J53" i="16"/>
  <c r="O46" i="13"/>
  <c r="D96" i="8"/>
  <c r="A102" i="9"/>
  <c r="C121"/>
  <c r="M35" i="17"/>
  <c r="T13" i="10"/>
  <c r="M142"/>
  <c r="G68" i="12"/>
  <c r="M41" i="13"/>
  <c r="F150" i="16"/>
  <c r="F67" i="20"/>
  <c r="B31" i="8"/>
  <c r="R182" i="15"/>
  <c r="B172"/>
  <c r="J88" i="17"/>
  <c r="K154" i="16"/>
  <c r="A192" i="13"/>
  <c r="P62" i="12"/>
  <c r="L188" i="8"/>
  <c r="T95" i="17"/>
  <c r="I200" i="12"/>
  <c r="N136" i="9"/>
  <c r="F209"/>
  <c r="O22" i="18"/>
  <c r="N38" i="21"/>
  <c r="E99" i="8"/>
  <c r="G168" i="12"/>
  <c r="U146" i="14"/>
  <c r="F16" i="10"/>
  <c r="H18" i="12"/>
  <c r="D43" i="9"/>
  <c r="W60" i="14"/>
  <c r="R27"/>
  <c r="L73" i="12"/>
  <c r="C3" i="15"/>
  <c r="Q202" i="9"/>
  <c r="Q101" i="14"/>
  <c r="Q66" i="8"/>
  <c r="S172" i="16"/>
  <c r="O187" i="13"/>
  <c r="F154" i="16"/>
  <c r="C33" i="8"/>
  <c r="N68" i="15"/>
  <c r="P155" i="8"/>
  <c r="J117" i="21"/>
  <c r="Q14" i="14"/>
  <c r="A70" i="8"/>
  <c r="L150" i="13"/>
  <c r="D76" i="16"/>
  <c r="B23" i="17"/>
  <c r="E136" i="9"/>
  <c r="E206" i="18"/>
  <c r="M163" i="9"/>
  <c r="R187" i="12"/>
  <c r="K119" i="16"/>
  <c r="H96" i="8"/>
  <c r="L60"/>
  <c r="H119" i="12"/>
  <c r="D202" i="8"/>
  <c r="R15" i="14"/>
  <c r="P165" i="17"/>
  <c r="K203" i="20"/>
  <c r="I134" i="9"/>
  <c r="G136" i="8"/>
  <c r="E135" i="16"/>
  <c r="P162" i="9"/>
  <c r="M68" i="13"/>
  <c r="A104" i="16"/>
  <c r="K96" i="19"/>
  <c r="R60" i="9"/>
  <c r="M85" i="20"/>
  <c r="B111" i="16"/>
  <c r="T123" i="14"/>
  <c r="T81" i="20"/>
  <c r="G169" i="8"/>
  <c r="M26" i="21"/>
  <c r="I61" i="13"/>
  <c r="F100" i="20"/>
  <c r="I181" i="10"/>
  <c r="B55" i="21"/>
  <c r="I20" i="14"/>
  <c r="R172" i="15"/>
  <c r="Q54" i="13"/>
  <c r="O188"/>
  <c r="D10" i="17"/>
  <c r="I21" i="10"/>
  <c r="B53" i="19"/>
  <c r="S17" i="9"/>
  <c r="M107" i="12"/>
  <c r="P25" i="9"/>
  <c r="T173" i="18"/>
  <c r="L113" i="15"/>
  <c r="I207" i="14"/>
  <c r="N29" i="18"/>
  <c r="J165" i="16"/>
  <c r="T89" i="8"/>
  <c r="N115" i="13"/>
  <c r="K196" i="12"/>
  <c r="B27" i="18"/>
  <c r="K111" i="12"/>
  <c r="I50" i="15"/>
  <c r="O96" i="10"/>
  <c r="B26" i="12"/>
  <c r="U11" i="14"/>
  <c r="O121" i="10"/>
  <c r="F135" i="16"/>
  <c r="N34"/>
  <c r="D203" i="17"/>
  <c r="F63" i="9"/>
  <c r="J53" i="18"/>
  <c r="Q23" i="10"/>
  <c r="C173" i="8"/>
  <c r="C75" i="18"/>
  <c r="J14" i="8"/>
  <c r="G2" i="12"/>
  <c r="P66" i="15"/>
  <c r="E3" i="10"/>
  <c r="R71" i="12"/>
  <c r="N52" i="9"/>
  <c r="Q111" i="18"/>
  <c r="I122" i="14"/>
  <c r="C122"/>
  <c r="Q105" i="16"/>
  <c r="N80" i="10"/>
  <c r="P150" i="19"/>
  <c r="M163" i="17"/>
  <c r="N162" i="14"/>
  <c r="T139" i="13"/>
  <c r="O37" i="18"/>
  <c r="B99" i="12"/>
  <c r="F126" i="18"/>
  <c r="H88" i="12"/>
  <c r="Q157" i="9"/>
  <c r="P84" i="13"/>
  <c r="S30" i="12"/>
  <c r="T69" i="20"/>
  <c r="M26" i="17"/>
  <c r="H113" i="14"/>
  <c r="M91"/>
  <c r="A125" i="12"/>
  <c r="Q204" i="13"/>
  <c r="T194" i="20"/>
  <c r="F3" i="10"/>
  <c r="T92" i="16"/>
  <c r="J135" i="10"/>
  <c r="F186" i="9"/>
  <c r="E70" i="10"/>
  <c r="E80" i="17"/>
  <c r="O195" i="18"/>
  <c r="K19" i="9"/>
  <c r="D144" i="14"/>
  <c r="K24" i="12"/>
  <c r="S70" i="15"/>
  <c r="D116"/>
  <c r="T194" i="16"/>
  <c r="G4" i="12"/>
  <c r="K17" i="15"/>
  <c r="E152"/>
  <c r="Q30" i="19"/>
  <c r="P48" i="16"/>
  <c r="N106" i="15"/>
  <c r="P173" i="8"/>
  <c r="K148" i="15"/>
  <c r="Q20" i="13"/>
  <c r="Q46" i="17"/>
  <c r="M132" i="19"/>
  <c r="D139" i="12"/>
  <c r="O167" i="9"/>
  <c r="L110" i="8"/>
  <c r="S29" i="14"/>
  <c r="R176" i="16"/>
  <c r="B149" i="8"/>
  <c r="J52" i="17"/>
  <c r="J33" i="19"/>
  <c r="A85" i="9"/>
  <c r="S57" i="14"/>
  <c r="S101" i="19"/>
  <c r="D17" i="12"/>
  <c r="B92" i="9"/>
  <c r="E80" i="10"/>
  <c r="R203" i="12"/>
  <c r="D5" i="9"/>
  <c r="R96"/>
  <c r="K188"/>
  <c r="H200" i="14"/>
  <c r="J94" i="15"/>
  <c r="H186"/>
  <c r="I74" i="9"/>
  <c r="J176" i="17"/>
  <c r="G70" i="8"/>
  <c r="E197" i="13"/>
  <c r="M148" i="12"/>
  <c r="I109"/>
  <c r="O34"/>
  <c r="L69" i="16"/>
  <c r="I21" i="13"/>
  <c r="H135" i="12"/>
  <c r="B72" i="14"/>
  <c r="R184"/>
  <c r="D59" i="16"/>
  <c r="B109" i="10"/>
  <c r="F123"/>
  <c r="I144" i="14"/>
  <c r="R82" i="12"/>
  <c r="T57" i="9"/>
  <c r="N28" i="15"/>
  <c r="B91" i="16"/>
  <c r="A25"/>
  <c r="A116" i="15"/>
  <c r="P158" i="16"/>
  <c r="R72" i="20"/>
  <c r="J198" i="8"/>
  <c r="R126" i="15"/>
  <c r="G185" i="18"/>
  <c r="C119" i="14"/>
  <c r="E189" i="15"/>
  <c r="G171" i="13"/>
  <c r="N98" i="16"/>
  <c r="C27" i="15"/>
  <c r="D109"/>
  <c r="Q83" i="13"/>
  <c r="M11"/>
  <c r="C46" i="8"/>
  <c r="T69" i="12"/>
  <c r="P117" i="16"/>
  <c r="R2" i="9"/>
  <c r="N191" i="8"/>
  <c r="F62" i="17"/>
  <c r="C193" i="16"/>
  <c r="B150" i="15"/>
  <c r="F129" i="10"/>
  <c r="N149" i="12"/>
  <c r="F29"/>
  <c r="W111" i="14"/>
  <c r="N7" i="8"/>
  <c r="E157" i="15"/>
  <c r="T198"/>
  <c r="Q209" i="9"/>
  <c r="H31" i="14"/>
  <c r="S113" i="10"/>
  <c r="C26" i="14"/>
  <c r="A65" i="17"/>
  <c r="T185" i="13"/>
  <c r="L97" i="8"/>
  <c r="K42" i="12"/>
  <c r="M84" i="15"/>
  <c r="N106" i="14"/>
  <c r="T209" i="17"/>
  <c r="O8"/>
  <c r="B140" i="14"/>
  <c r="O137" i="17"/>
  <c r="S182" i="13"/>
  <c r="A30" i="20"/>
  <c r="S49" i="10"/>
  <c r="Q48" i="17"/>
  <c r="R108" i="21"/>
  <c r="K12" i="18"/>
  <c r="H175" i="9"/>
  <c r="M145" i="14"/>
  <c r="J97" i="20"/>
  <c r="F67" i="12"/>
  <c r="H4" i="14"/>
  <c r="T167" i="10"/>
  <c r="K132" i="9"/>
  <c r="R157" i="14"/>
  <c r="O183"/>
  <c r="A72" i="18"/>
  <c r="A81" i="9"/>
  <c r="A93" i="19"/>
  <c r="O137" i="15"/>
  <c r="G84" i="13"/>
  <c r="K87" i="17"/>
  <c r="P41" i="15"/>
  <c r="F124" i="13"/>
  <c r="M103" i="8"/>
  <c r="G67" i="12"/>
  <c r="M143" i="16"/>
  <c r="O176" i="13"/>
  <c r="B90" i="17"/>
  <c r="R193" i="13"/>
  <c r="I93" i="9"/>
  <c r="R81" i="17"/>
  <c r="E160"/>
  <c r="O112" i="8"/>
  <c r="M49" i="12"/>
  <c r="G64" i="14"/>
  <c r="I122" i="16"/>
  <c r="R98" i="9"/>
  <c r="G26" i="8"/>
  <c r="K13" i="9"/>
  <c r="Q105" i="14"/>
  <c r="F110" i="17"/>
  <c r="C36" i="18"/>
  <c r="J177" i="14"/>
  <c r="F2" i="20"/>
  <c r="H68" i="16"/>
  <c r="O12" i="12"/>
  <c r="M180" i="10"/>
  <c r="D5" i="12"/>
  <c r="S30" i="17"/>
  <c r="G87" i="12"/>
  <c r="Q105" i="13"/>
  <c r="D192" i="14"/>
  <c r="I166" i="10"/>
  <c r="N36" i="12"/>
  <c r="R118" i="15"/>
  <c r="N184" i="12"/>
  <c r="N86" i="13"/>
  <c r="H148" i="15"/>
  <c r="C145" i="10"/>
  <c r="D209" i="8"/>
  <c r="I16" i="10"/>
  <c r="E56" i="15"/>
  <c r="E24" i="10"/>
  <c r="F10" i="18"/>
  <c r="M16" i="13"/>
  <c r="L132" i="14"/>
  <c r="T207"/>
  <c r="I23" i="12"/>
  <c r="M76" i="10"/>
  <c r="G105" i="15"/>
  <c r="P13" i="8"/>
  <c r="A30" i="10"/>
  <c r="H103" i="12"/>
  <c r="H204" i="18"/>
  <c r="B48" i="12"/>
  <c r="M73" i="18"/>
  <c r="E5" i="12"/>
  <c r="S198" i="14"/>
  <c r="I62" i="10"/>
  <c r="P183" i="15"/>
  <c r="F197" i="12"/>
  <c r="R157" i="13"/>
  <c r="L56" i="22"/>
  <c r="R141" i="16"/>
  <c r="N38" i="15"/>
  <c r="S128" i="16"/>
  <c r="H150" i="17"/>
  <c r="G193"/>
  <c r="F189" i="9"/>
  <c r="L97" i="13"/>
  <c r="N148" i="12"/>
  <c r="C8" i="17"/>
  <c r="N199" i="10"/>
  <c r="H122" i="15"/>
  <c r="C3" i="19"/>
  <c r="L141" i="20"/>
  <c r="T12" i="21"/>
  <c r="O164" i="9"/>
  <c r="W179" i="14"/>
  <c r="B67" i="8"/>
  <c r="K81" i="10"/>
  <c r="T22" i="15"/>
  <c r="Q207" i="10"/>
  <c r="F135" i="17"/>
  <c r="B49" i="14"/>
  <c r="I23" i="10"/>
  <c r="U64" i="14"/>
  <c r="D120" i="13"/>
  <c r="Q152" i="16"/>
  <c r="S202" i="13"/>
  <c r="V56" i="14"/>
  <c r="J187" i="12"/>
  <c r="N5" i="14"/>
  <c r="T194" i="17"/>
  <c r="I47" i="8"/>
  <c r="C132" i="16"/>
  <c r="J32" i="12"/>
  <c r="Q44" i="19"/>
  <c r="S123" i="16"/>
  <c r="D72"/>
  <c r="K177" i="8"/>
  <c r="J128" i="12"/>
  <c r="T54" i="15"/>
  <c r="A114" i="19"/>
  <c r="S194" i="9"/>
  <c r="L128" i="16"/>
  <c r="T41" i="14"/>
  <c r="F191" i="10"/>
  <c r="C196" i="15"/>
  <c r="G143" i="13"/>
  <c r="F145" i="18"/>
  <c r="A196" i="13"/>
  <c r="Q78"/>
  <c r="C26" i="15"/>
  <c r="L193" i="13"/>
  <c r="R183" i="10"/>
  <c r="G205" i="15"/>
  <c r="K10"/>
  <c r="R98" i="19"/>
  <c r="D86" i="10"/>
  <c r="F198" i="8"/>
  <c r="R144" i="17"/>
  <c r="I133" i="10"/>
  <c r="D191" i="9"/>
  <c r="B62" i="10"/>
  <c r="I16" i="12"/>
  <c r="T172" i="18"/>
  <c r="L74" i="8"/>
  <c r="R129" i="10"/>
  <c r="L141" i="12"/>
  <c r="M121" i="8"/>
  <c r="H157" i="9"/>
  <c r="A145" i="12"/>
  <c r="G127" i="10"/>
  <c r="O164" i="8"/>
  <c r="C29" i="12"/>
  <c r="S177" i="8"/>
  <c r="K56" i="9"/>
  <c r="N88" i="8"/>
  <c r="D124" i="16"/>
  <c r="H10" i="13"/>
  <c r="T31" i="9"/>
  <c r="D91" i="13"/>
  <c r="E26" i="12"/>
  <c r="S27" i="14"/>
  <c r="T57" i="8"/>
  <c r="C73" i="16"/>
  <c r="G42" i="12"/>
  <c r="K205" i="9"/>
  <c r="W97" i="14"/>
  <c r="D35" i="13"/>
  <c r="C106" i="12"/>
  <c r="N66" i="13"/>
  <c r="R44" i="10"/>
  <c r="O97"/>
  <c r="L140" i="14"/>
  <c r="O196" i="13"/>
  <c r="I61" i="18"/>
  <c r="D48" i="21"/>
  <c r="M166" i="16"/>
  <c r="F66" i="9"/>
  <c r="F65" i="17"/>
  <c r="R15" i="16"/>
  <c r="T207" i="19"/>
  <c r="D194" i="8"/>
  <c r="A194" i="13"/>
  <c r="K120" i="17"/>
  <c r="Q105" i="10"/>
  <c r="I21" i="12"/>
  <c r="N60" i="17"/>
  <c r="R70" i="10"/>
  <c r="Q201" i="14"/>
  <c r="H89"/>
  <c r="L99" i="18"/>
  <c r="B189" i="21"/>
  <c r="Q43" i="15"/>
  <c r="K165" i="18"/>
  <c r="B26" i="15"/>
  <c r="L128" i="14"/>
  <c r="H94" i="15"/>
  <c r="C49" i="16"/>
  <c r="T118" i="9"/>
  <c r="O196" i="17"/>
  <c r="D49"/>
  <c r="J81" i="12"/>
  <c r="Q7" i="9"/>
  <c r="G208" i="17"/>
  <c r="F30" i="12"/>
  <c r="G155" i="10"/>
  <c r="K4" i="8"/>
  <c r="N51" i="13"/>
  <c r="C50" i="10"/>
  <c r="H83" i="8"/>
  <c r="A128" i="13"/>
  <c r="T23" i="10"/>
  <c r="H21" i="19"/>
  <c r="I87" i="9"/>
  <c r="L168" i="14"/>
  <c r="D40" i="9"/>
  <c r="S205" i="16"/>
  <c r="G160" i="10"/>
  <c r="F136" i="12"/>
  <c r="N84" i="9"/>
  <c r="Q186" i="20"/>
  <c r="F198" i="13"/>
  <c r="R7" i="9"/>
  <c r="S9"/>
  <c r="C7" i="8"/>
  <c r="K71" i="12"/>
  <c r="M40" i="13"/>
  <c r="I204" i="12"/>
  <c r="D134" i="15"/>
  <c r="P162" i="13"/>
  <c r="T61" i="9"/>
  <c r="N209" i="19"/>
  <c r="Q165" i="12"/>
  <c r="I26" i="10"/>
  <c r="V108" i="14"/>
  <c r="K15" i="16"/>
  <c r="G35" i="15"/>
  <c r="J78" i="16"/>
  <c r="S88" i="12"/>
  <c r="L117"/>
  <c r="D35"/>
  <c r="D176" i="9"/>
  <c r="R149" i="13"/>
  <c r="D138" i="14"/>
  <c r="R19" i="10"/>
  <c r="O185" i="14"/>
  <c r="M196" i="12"/>
  <c r="A141" i="9"/>
  <c r="F46" i="13"/>
  <c r="E26" i="15"/>
  <c r="S124" i="12"/>
  <c r="Q101"/>
  <c r="J72" i="8"/>
  <c r="S18" i="13"/>
  <c r="K62" i="19"/>
  <c r="T100" i="8"/>
  <c r="C134" i="17"/>
  <c r="C97" i="9"/>
  <c r="E159" i="10"/>
  <c r="Q174" i="9"/>
  <c r="C110" i="13"/>
  <c r="J58" i="10"/>
  <c r="M90"/>
  <c r="J179"/>
  <c r="E177" i="12"/>
  <c r="N62" i="15"/>
  <c r="G14" i="19"/>
  <c r="J176" i="14"/>
  <c r="I49" i="17"/>
  <c r="O67" i="13"/>
  <c r="B53"/>
  <c r="C150" i="8"/>
  <c r="D184" i="12"/>
  <c r="A23" i="19"/>
  <c r="O115" i="8"/>
  <c r="P165" i="15"/>
  <c r="H199" i="13"/>
  <c r="R182" i="10"/>
  <c r="E126" i="13"/>
  <c r="J47" i="20"/>
  <c r="S120" i="18"/>
  <c r="H42" i="20"/>
  <c r="O81" i="17"/>
  <c r="D134" i="9"/>
  <c r="C202" i="10"/>
  <c r="B155" i="12"/>
  <c r="F5"/>
  <c r="U139" i="14"/>
  <c r="M116" i="9"/>
  <c r="C25" i="8"/>
  <c r="I195" i="10"/>
  <c r="T199" i="19"/>
  <c r="C56" i="15"/>
  <c r="N112"/>
  <c r="J127" i="14"/>
  <c r="K73" i="13"/>
  <c r="T171" i="10"/>
  <c r="T208" i="17"/>
  <c r="B47" i="10"/>
  <c r="D47" i="14"/>
  <c r="D205" i="12"/>
  <c r="K158" i="15"/>
  <c r="A45" i="16"/>
  <c r="D194" i="10"/>
  <c r="M45" i="13"/>
  <c r="B90" i="18"/>
  <c r="C93"/>
  <c r="I166" i="8"/>
  <c r="N177" i="19"/>
  <c r="L34" i="14"/>
  <c r="Q209" i="16"/>
  <c r="Q34" i="9"/>
  <c r="O180" i="17"/>
  <c r="N100" i="18"/>
  <c r="F188" i="15"/>
  <c r="A15" i="17"/>
  <c r="A95" i="16"/>
  <c r="P123" i="8"/>
  <c r="P189"/>
  <c r="T179" i="14"/>
  <c r="H43" i="9"/>
  <c r="P180" i="16"/>
  <c r="C20" i="14"/>
  <c r="H182" i="10"/>
  <c r="C142" i="13"/>
  <c r="B148" i="12"/>
  <c r="C30" i="16"/>
  <c r="N8" i="9"/>
  <c r="Q73"/>
  <c r="P142" i="12"/>
  <c r="I41" i="17"/>
  <c r="C111" i="10"/>
  <c r="F167"/>
  <c r="C79"/>
  <c r="Q92" i="13"/>
  <c r="W48" i="14"/>
  <c r="T88" i="8"/>
  <c r="F191" i="13"/>
  <c r="M164" i="9"/>
  <c r="C80" i="14"/>
  <c r="L4" i="12"/>
  <c r="L190" i="17"/>
  <c r="B83" i="9"/>
  <c r="F76" i="18"/>
  <c r="M63" i="10"/>
  <c r="R12" i="12"/>
  <c r="G121"/>
  <c r="T73" i="9"/>
  <c r="E54" i="12"/>
  <c r="Q40" i="13"/>
  <c r="M81"/>
  <c r="D143"/>
  <c r="G87" i="17"/>
  <c r="T85"/>
  <c r="S133" i="12"/>
  <c r="G25"/>
  <c r="H123" i="10"/>
  <c r="R120" i="16"/>
  <c r="J12" i="8"/>
  <c r="N109"/>
  <c r="Q185" i="9"/>
  <c r="N60" i="15"/>
  <c r="B3" i="12"/>
  <c r="G96" i="9"/>
  <c r="B194"/>
  <c r="S123" i="14"/>
  <c r="J194" i="19"/>
  <c r="T178" i="14"/>
  <c r="H40" i="13"/>
  <c r="O106" i="16"/>
  <c r="J188" i="10"/>
  <c r="G177" i="16"/>
  <c r="P99" i="15"/>
  <c r="E166" i="20"/>
  <c r="F3" i="17"/>
  <c r="O80" i="12"/>
  <c r="N93" i="18"/>
  <c r="N37" i="9"/>
  <c r="D39" i="13"/>
  <c r="T165" i="14"/>
  <c r="I119" i="12"/>
  <c r="O153" i="13"/>
  <c r="J85" i="12"/>
  <c r="H69" i="13"/>
  <c r="R130" i="19"/>
  <c r="L101" i="16"/>
  <c r="H172" i="13"/>
  <c r="G48" i="14"/>
  <c r="C118" i="17"/>
  <c r="A208" i="16"/>
  <c r="D118" i="10"/>
  <c r="E130" i="9"/>
  <c r="B140"/>
  <c r="M179" i="10"/>
  <c r="N149" i="13"/>
  <c r="P103" i="16"/>
  <c r="I92"/>
  <c r="I103" i="8"/>
  <c r="F146" i="12"/>
  <c r="K92" i="10"/>
  <c r="D29" i="19"/>
  <c r="M13" i="14"/>
  <c r="G204" i="20"/>
  <c r="N94" i="17"/>
  <c r="D104" i="14"/>
  <c r="H55" i="12"/>
  <c r="K158" i="10"/>
  <c r="E122" i="20"/>
  <c r="P193" i="14"/>
  <c r="Q111" i="16"/>
  <c r="T152" i="17"/>
  <c r="L138" i="16"/>
  <c r="N188" i="20"/>
  <c r="C152" i="10"/>
  <c r="B192" i="14"/>
  <c r="L58" i="9"/>
  <c r="K60" i="12"/>
  <c r="T163" i="19"/>
  <c r="T41" i="8"/>
  <c r="R201" i="9"/>
  <c r="B36" i="14"/>
  <c r="T153" i="9"/>
  <c r="T147" i="14"/>
  <c r="P3" i="9"/>
  <c r="A35" i="17"/>
  <c r="C39" i="10"/>
  <c r="W188" i="14"/>
  <c r="K141" i="17"/>
  <c r="F27" i="18"/>
  <c r="K121" i="16"/>
  <c r="Q94" i="15"/>
  <c r="L129" i="12"/>
  <c r="G89"/>
  <c r="P124" i="9"/>
  <c r="G209" i="8"/>
  <c r="N190" i="20"/>
  <c r="N187" i="16"/>
  <c r="I19" i="14"/>
  <c r="C50" i="8"/>
  <c r="K170" i="9"/>
  <c r="S35" i="16"/>
  <c r="B21" i="21"/>
  <c r="C14" i="10"/>
  <c r="A202"/>
  <c r="D9" i="15"/>
  <c r="G66" i="13"/>
  <c r="B177" i="8"/>
  <c r="I48" i="15"/>
  <c r="C164" i="20"/>
  <c r="Q63" i="10"/>
  <c r="I183" i="9"/>
  <c r="F129" i="12"/>
  <c r="T148" i="10"/>
  <c r="P98" i="12"/>
  <c r="P118"/>
  <c r="E95" i="15"/>
  <c r="G73" i="12"/>
  <c r="V197" i="14"/>
  <c r="T47" i="17"/>
  <c r="N87" i="14"/>
  <c r="B132" i="18"/>
  <c r="C73" i="14"/>
  <c r="T189" i="12"/>
  <c r="E117" i="15"/>
  <c r="H195" i="12"/>
  <c r="O62" i="16"/>
  <c r="E157" i="10"/>
  <c r="Q50" i="14"/>
  <c r="H73" i="18"/>
  <c r="F29" i="8"/>
  <c r="J154" i="14"/>
  <c r="A121" i="9"/>
  <c r="Q103" i="12"/>
  <c r="G119"/>
  <c r="N166" i="18"/>
  <c r="B89" i="16"/>
  <c r="D37" i="14"/>
  <c r="A64" i="12"/>
  <c r="Q190"/>
  <c r="I61" i="14"/>
  <c r="R64" i="15"/>
  <c r="O208" i="16"/>
  <c r="C184" i="12"/>
  <c r="K182" i="14"/>
  <c r="L64" i="9"/>
  <c r="C184" i="8"/>
  <c r="O10" i="16"/>
  <c r="E18" i="10"/>
  <c r="P3" i="12"/>
  <c r="D198" i="16"/>
  <c r="O6" i="18"/>
  <c r="L158" i="17"/>
  <c r="I141" i="14"/>
  <c r="W72"/>
  <c r="F105" i="19"/>
  <c r="J98" i="8"/>
  <c r="R37"/>
  <c r="L98" i="12"/>
  <c r="Q68"/>
  <c r="C139" i="8"/>
  <c r="M115"/>
  <c r="U35" i="14"/>
  <c r="T26" i="16"/>
  <c r="E135" i="19"/>
  <c r="F96" i="18"/>
  <c r="F207" i="15"/>
  <c r="R182" i="13"/>
  <c r="F175" i="10"/>
  <c r="L146" i="12"/>
  <c r="D111" i="10"/>
  <c r="R35"/>
  <c r="P194" i="12"/>
  <c r="I181" i="14"/>
  <c r="S15" i="13"/>
  <c r="H53" i="21"/>
  <c r="D151" i="8"/>
  <c r="R131" i="10"/>
  <c r="A180" i="15"/>
  <c r="M12" i="9"/>
  <c r="D122" i="14"/>
  <c r="L153"/>
  <c r="F68" i="18"/>
  <c r="M131" i="8"/>
  <c r="D11" i="17"/>
  <c r="I177" i="12"/>
  <c r="N52" i="16"/>
  <c r="J163" i="21"/>
  <c r="T168" i="20"/>
  <c r="B182" i="8"/>
  <c r="C18" i="12"/>
  <c r="C208" i="10"/>
  <c r="G140" i="9"/>
  <c r="D136" i="10"/>
  <c r="O202" i="12"/>
  <c r="N120" i="13"/>
  <c r="L143" i="9"/>
  <c r="R180" i="19"/>
  <c r="I99" i="16"/>
  <c r="P127" i="9"/>
  <c r="D109"/>
  <c r="L131" i="14"/>
  <c r="C159" i="15"/>
  <c r="H130" i="13"/>
  <c r="G6" i="14"/>
  <c r="J115" i="19"/>
  <c r="E19" i="16"/>
  <c r="D89" i="15"/>
  <c r="T169" i="9"/>
  <c r="R122" i="14"/>
  <c r="P185" i="8"/>
  <c r="M103" i="14"/>
  <c r="Q4" i="12"/>
  <c r="Q121" i="10"/>
  <c r="A39" i="19"/>
  <c r="C93" i="13"/>
  <c r="L67" i="15"/>
  <c r="J147" i="16"/>
  <c r="N86" i="8"/>
  <c r="N54" i="16"/>
  <c r="D93" i="10"/>
  <c r="J150" i="17"/>
  <c r="L137" i="12"/>
  <c r="R44" i="18"/>
  <c r="H23" i="15"/>
  <c r="N143" i="17"/>
  <c r="C169" i="20"/>
  <c r="C177" i="15"/>
  <c r="F52" i="20"/>
  <c r="J188" i="8"/>
  <c r="O193" i="14"/>
  <c r="B19" i="16"/>
  <c r="O30" i="13"/>
  <c r="C108" i="12"/>
  <c r="T137" i="15"/>
  <c r="I17" i="16"/>
  <c r="P98" i="13"/>
  <c r="E100" i="8"/>
  <c r="D119" i="9"/>
  <c r="T164" i="12"/>
  <c r="S202" i="9"/>
  <c r="H10" i="19"/>
  <c r="P84" i="15"/>
  <c r="K161"/>
  <c r="L59" i="13"/>
  <c r="N123" i="17"/>
  <c r="G183" i="16"/>
  <c r="J120" i="12"/>
  <c r="J127" i="18"/>
  <c r="B118" i="10"/>
  <c r="D196" i="13"/>
  <c r="I126" i="19"/>
  <c r="K151" i="17"/>
  <c r="E142" i="10"/>
  <c r="H51" i="14"/>
  <c r="T75" i="15"/>
  <c r="G183" i="19"/>
  <c r="O69" i="13"/>
  <c r="H117" i="10"/>
  <c r="R172" i="14"/>
  <c r="E21" i="15"/>
  <c r="P56" i="12"/>
  <c r="V110" i="14"/>
  <c r="C166"/>
  <c r="F121" i="8"/>
  <c r="K67" i="12"/>
  <c r="S60"/>
  <c r="J153" i="16"/>
  <c r="R48" i="17"/>
  <c r="Q200" i="10"/>
  <c r="H9" i="9"/>
  <c r="H94" i="12"/>
  <c r="D159" i="18"/>
  <c r="T77" i="9"/>
  <c r="P140" i="15"/>
  <c r="K203" i="18"/>
  <c r="O45" i="9"/>
  <c r="H135" i="18"/>
  <c r="N15" i="10"/>
  <c r="S170" i="8"/>
  <c r="H59" i="18"/>
  <c r="D21" i="19"/>
  <c r="Q161" i="8"/>
  <c r="E38" i="20"/>
  <c r="I2" i="17"/>
  <c r="L21" i="14"/>
  <c r="O58" i="12"/>
  <c r="K101"/>
  <c r="T171" i="16"/>
  <c r="Q67" i="18"/>
  <c r="R78" i="10"/>
  <c r="H97" i="12"/>
  <c r="S135" i="8"/>
  <c r="D17" i="10"/>
  <c r="A206" i="9"/>
  <c r="L161" i="12"/>
  <c r="A152" i="9"/>
  <c r="R75" i="13"/>
  <c r="I68" i="17"/>
  <c r="K67" i="8"/>
  <c r="O132" i="18"/>
  <c r="K51" i="16"/>
  <c r="R68" i="8"/>
  <c r="D165"/>
  <c r="L109" i="15"/>
  <c r="M173"/>
  <c r="L75" i="8"/>
  <c r="B84" i="14"/>
  <c r="R162" i="20"/>
  <c r="G184" i="16"/>
  <c r="R46"/>
  <c r="A125" i="17"/>
  <c r="N71" i="10"/>
  <c r="G51" i="15"/>
  <c r="I99" i="8"/>
  <c r="P168" i="12"/>
  <c r="O205" i="8"/>
  <c r="D198" i="9"/>
  <c r="N118" i="19"/>
  <c r="B70" i="21"/>
  <c r="L108" i="14"/>
  <c r="B57" i="16"/>
  <c r="B95" i="15"/>
  <c r="A99" i="12"/>
  <c r="C48" i="16"/>
  <c r="O144" i="10"/>
  <c r="G63" i="17"/>
  <c r="F3" i="22"/>
  <c r="L30" i="19"/>
  <c r="F16" i="20"/>
  <c r="A70" i="17"/>
  <c r="M146"/>
  <c r="S107" i="10"/>
  <c r="E120" i="9"/>
  <c r="T159" i="19"/>
  <c r="T21" i="18"/>
  <c r="G37" i="8"/>
  <c r="O46" i="12"/>
  <c r="K44"/>
  <c r="K158" i="14"/>
  <c r="M10" i="13"/>
  <c r="M48" i="19"/>
  <c r="L38" i="16"/>
  <c r="C86" i="20"/>
  <c r="E75" i="17"/>
  <c r="R115" i="13"/>
  <c r="O66" i="10"/>
  <c r="L197" i="12"/>
  <c r="I3" i="10"/>
  <c r="O134" i="12"/>
  <c r="I158" i="8"/>
  <c r="D2" i="17"/>
  <c r="C76" i="15"/>
  <c r="L101" i="13"/>
  <c r="J112" i="16"/>
  <c r="E201" i="10"/>
  <c r="G101" i="15"/>
  <c r="J131"/>
  <c r="E208" i="12"/>
  <c r="O44" i="18"/>
  <c r="E44" i="16"/>
  <c r="M188" i="15"/>
  <c r="A27" i="8"/>
  <c r="M29"/>
  <c r="T10" i="16"/>
  <c r="A194" i="15"/>
  <c r="G182" i="13"/>
  <c r="K104" i="12"/>
  <c r="C132" i="17"/>
  <c r="J143" i="9"/>
  <c r="F106" i="13"/>
  <c r="D176" i="15"/>
  <c r="Q170" i="8"/>
  <c r="P172" i="13"/>
  <c r="H111"/>
  <c r="M155" i="10"/>
  <c r="O50" i="21"/>
  <c r="J63" i="15"/>
  <c r="O30" i="14"/>
  <c r="L113" i="10"/>
  <c r="P109" i="16"/>
  <c r="S29" i="15"/>
  <c r="O207"/>
  <c r="G92" i="21"/>
  <c r="S171" i="10"/>
  <c r="M57"/>
  <c r="M36" i="9"/>
  <c r="A68" i="13"/>
  <c r="F173" i="10"/>
  <c r="O33" i="12"/>
  <c r="I164" i="13"/>
  <c r="B89" i="9"/>
  <c r="F94"/>
  <c r="G40" i="15"/>
  <c r="C68" i="13"/>
  <c r="N157" i="16"/>
  <c r="D142"/>
  <c r="D113" i="14"/>
  <c r="C162"/>
  <c r="Q183" i="13"/>
  <c r="H130" i="10"/>
  <c r="T208" i="9"/>
  <c r="G206" i="13"/>
  <c r="K112" i="8"/>
  <c r="S44" i="9"/>
  <c r="L91" i="12"/>
  <c r="L148" i="19"/>
  <c r="B197" i="10"/>
  <c r="J42" i="13"/>
  <c r="D28" i="8"/>
  <c r="D47" i="16"/>
  <c r="L29" i="13"/>
  <c r="L96" i="14"/>
  <c r="B8" i="8"/>
  <c r="T42" i="16"/>
  <c r="M60" i="14"/>
  <c r="I147" i="18"/>
  <c r="P125" i="16"/>
  <c r="I11" i="14"/>
  <c r="T10" i="8"/>
  <c r="O26" i="20"/>
  <c r="K35" i="19"/>
  <c r="L154" i="20"/>
  <c r="R44" i="9"/>
  <c r="K49"/>
  <c r="N28" i="12"/>
  <c r="K43" i="21"/>
  <c r="M189" i="13"/>
  <c r="K46"/>
  <c r="J95" i="18"/>
  <c r="D115" i="13"/>
  <c r="K204" i="8"/>
  <c r="T180"/>
  <c r="F9" i="12"/>
  <c r="P88" i="13"/>
  <c r="G106"/>
  <c r="J91" i="8"/>
  <c r="N6" i="13"/>
  <c r="S141"/>
  <c r="K206" i="9"/>
  <c r="O74"/>
  <c r="B160" i="8"/>
  <c r="S124"/>
  <c r="R205" i="17"/>
  <c r="J39"/>
  <c r="H138" i="13"/>
  <c r="R71" i="16"/>
  <c r="R51" i="10"/>
  <c r="L67"/>
  <c r="H185" i="12"/>
  <c r="P25" i="13"/>
  <c r="P67"/>
  <c r="L120" i="12"/>
  <c r="D99" i="19"/>
  <c r="Q71" i="14"/>
  <c r="G143" i="8"/>
  <c r="M44" i="10"/>
  <c r="M161" i="15"/>
  <c r="N175" i="20"/>
  <c r="S26" i="17"/>
  <c r="Q66" i="10"/>
  <c r="G206" i="21"/>
  <c r="C129" i="15"/>
  <c r="O52" i="10"/>
  <c r="F207" i="13"/>
  <c r="C138" i="15"/>
  <c r="S40" i="13"/>
  <c r="M9"/>
  <c r="B59" i="12"/>
  <c r="O131" i="13"/>
  <c r="G87" i="8"/>
  <c r="Q89" i="9"/>
  <c r="F179" i="12"/>
  <c r="N55" i="15"/>
  <c r="C71" i="20"/>
  <c r="O24" i="15"/>
  <c r="H67" i="17"/>
  <c r="D76" i="15"/>
  <c r="J197" i="14"/>
  <c r="A18" i="10"/>
  <c r="R3" i="19"/>
  <c r="K176" i="9"/>
  <c r="J160" i="17"/>
  <c r="C146" i="13"/>
  <c r="D120" i="9"/>
  <c r="Q3" i="17"/>
  <c r="B49" i="15"/>
  <c r="W99" i="14"/>
  <c r="S28" i="15"/>
  <c r="I190"/>
  <c r="J24" i="13"/>
  <c r="O161" i="15"/>
  <c r="R139" i="16"/>
  <c r="L112" i="18"/>
  <c r="B7" i="20"/>
  <c r="O198" i="17"/>
  <c r="G132" i="10"/>
  <c r="Q109" i="9"/>
  <c r="A168" i="19"/>
  <c r="O120" i="21"/>
  <c r="F178" i="13"/>
  <c r="N153" i="10"/>
  <c r="R179" i="18"/>
  <c r="A101" i="17"/>
  <c r="K98" i="14"/>
  <c r="I35" i="10"/>
  <c r="N24" i="20"/>
  <c r="R198" i="18"/>
  <c r="L45" i="19"/>
  <c r="S151" i="18"/>
  <c r="Q200" i="9"/>
  <c r="I131" i="15"/>
  <c r="L55" i="13"/>
  <c r="D209" i="21"/>
  <c r="Q206" i="8"/>
  <c r="C143" i="13"/>
  <c r="G147" i="17"/>
  <c r="R167" i="15"/>
  <c r="A208" i="9"/>
  <c r="A120" i="15"/>
  <c r="H44" i="9"/>
  <c r="Q108" i="13"/>
  <c r="F105" i="16"/>
  <c r="E80" i="13"/>
  <c r="J15"/>
  <c r="C30" i="10"/>
  <c r="P58" i="16"/>
  <c r="I172" i="14"/>
  <c r="K138" i="9"/>
  <c r="D19" i="12"/>
  <c r="P66" i="20"/>
  <c r="G147" i="12"/>
  <c r="N95" i="16"/>
  <c r="V203" i="14"/>
  <c r="Q77" i="17"/>
  <c r="B160" i="16"/>
  <c r="M55" i="10"/>
  <c r="B74" i="19"/>
  <c r="F86" i="21"/>
  <c r="B42" i="13"/>
  <c r="F134" i="9"/>
  <c r="S94" i="18"/>
  <c r="O18" i="15"/>
  <c r="N52" i="13"/>
  <c r="O160"/>
  <c r="D83" i="9"/>
  <c r="G60" i="14"/>
  <c r="G42" i="19"/>
  <c r="H40" i="14"/>
  <c r="C107" i="15"/>
  <c r="J167" i="16"/>
  <c r="G16" i="15"/>
  <c r="P178" i="10"/>
  <c r="A194" i="16"/>
  <c r="R13" i="13"/>
  <c r="C131" i="12"/>
  <c r="E169" i="8"/>
  <c r="O29" i="10"/>
  <c r="N30" i="8"/>
  <c r="P108" i="17"/>
  <c r="I142" i="12"/>
  <c r="E63" i="16"/>
  <c r="G61" i="14"/>
  <c r="A82" i="10"/>
  <c r="O185" i="9"/>
  <c r="B209"/>
  <c r="N97" i="15"/>
  <c r="Q128" i="10"/>
  <c r="K48" i="13"/>
  <c r="K94" i="15"/>
  <c r="O165"/>
  <c r="A55" i="10"/>
  <c r="A65" i="19"/>
  <c r="Q109" i="15"/>
  <c r="I162" i="13"/>
  <c r="Q58" i="10"/>
  <c r="I96" i="19"/>
  <c r="E53" i="12"/>
  <c r="G127" i="19"/>
  <c r="H125" i="10"/>
  <c r="I7" i="15"/>
  <c r="T120" i="16"/>
  <c r="M19" i="12"/>
  <c r="L128" i="8"/>
  <c r="K133" i="16"/>
  <c r="I104"/>
  <c r="G108"/>
  <c r="Q160" i="13"/>
  <c r="I108" i="12"/>
  <c r="K126" i="10"/>
  <c r="L103" i="8"/>
  <c r="Q65"/>
  <c r="O182"/>
  <c r="Q30" i="9"/>
  <c r="L58" i="17"/>
  <c r="B7" i="14"/>
  <c r="O209" i="12"/>
  <c r="J101" i="16"/>
  <c r="I42" i="12"/>
  <c r="H42" i="16"/>
  <c r="L39"/>
  <c r="R199" i="14"/>
  <c r="S102" i="15"/>
  <c r="U153" i="14"/>
  <c r="D92" i="16"/>
  <c r="R3" i="17"/>
  <c r="L78" i="10"/>
  <c r="I42"/>
  <c r="M86" i="15"/>
  <c r="B23" i="8"/>
  <c r="H188" i="9"/>
  <c r="D164" i="10"/>
  <c r="F149"/>
  <c r="R109" i="17"/>
  <c r="H54" i="9"/>
  <c r="G63" i="8"/>
  <c r="T161" i="15"/>
  <c r="N166" i="12"/>
  <c r="B175"/>
  <c r="C35" i="10"/>
  <c r="D101" i="16"/>
  <c r="D64" i="9"/>
  <c r="Q168" i="14"/>
  <c r="R168" i="13"/>
  <c r="Q93" i="15"/>
  <c r="O21" i="16"/>
  <c r="S34" i="10"/>
  <c r="N65" i="14"/>
  <c r="J182" i="15"/>
  <c r="S124"/>
  <c r="N127" i="13"/>
  <c r="E202"/>
  <c r="P208" i="14"/>
  <c r="M28" i="13"/>
  <c r="P175" i="12"/>
  <c r="E28" i="9"/>
  <c r="T59" i="15"/>
  <c r="C57" i="16"/>
  <c r="C12" i="10"/>
  <c r="D130" i="13"/>
  <c r="S161" i="14"/>
  <c r="H114" i="17"/>
  <c r="J127" i="9"/>
  <c r="C208"/>
  <c r="I162"/>
  <c r="L208" i="18"/>
  <c r="N153" i="9"/>
  <c r="E111"/>
  <c r="T207" i="8"/>
  <c r="O38" i="10"/>
  <c r="G16" i="14"/>
  <c r="B106" i="13"/>
  <c r="G62" i="12"/>
  <c r="H45" i="14"/>
  <c r="R47" i="12"/>
  <c r="J101"/>
  <c r="O171" i="8"/>
  <c r="F20" i="13"/>
  <c r="L6" i="12"/>
  <c r="A80" i="13"/>
  <c r="R76" i="8"/>
  <c r="R208" i="14"/>
  <c r="M178" i="13"/>
  <c r="D193" i="18"/>
  <c r="I202" i="13"/>
  <c r="T170" i="10"/>
  <c r="O163" i="17"/>
  <c r="Q59" i="12"/>
  <c r="C161" i="18"/>
  <c r="N75" i="17"/>
  <c r="C98" i="9"/>
  <c r="E51" i="10"/>
  <c r="Q44" i="18"/>
  <c r="J116" i="19"/>
  <c r="B112" i="13"/>
  <c r="T72" i="15"/>
  <c r="P21" i="10"/>
  <c r="H109" i="8"/>
  <c r="P7" i="9"/>
  <c r="P162" i="8"/>
  <c r="I151" i="9"/>
  <c r="A173" i="16"/>
  <c r="J58" i="12"/>
  <c r="P174" i="10"/>
  <c r="Q134" i="12"/>
  <c r="G94" i="14"/>
  <c r="N24" i="17"/>
  <c r="J58" i="8"/>
  <c r="D155" i="14"/>
  <c r="F103" i="10"/>
  <c r="A63" i="17"/>
  <c r="T2" i="9"/>
  <c r="P132" i="14"/>
  <c r="L79" i="15"/>
  <c r="B158" i="14"/>
  <c r="E145" i="16"/>
  <c r="P75" i="9"/>
  <c r="R179"/>
  <c r="J60" i="12"/>
  <c r="T51" i="20"/>
  <c r="R164" i="8"/>
  <c r="E60" i="16"/>
  <c r="Q159" i="9"/>
  <c r="C140" i="8"/>
  <c r="D25" i="16"/>
  <c r="D23" i="17"/>
  <c r="S199" i="12"/>
  <c r="G160" i="9"/>
  <c r="R165" i="10"/>
  <c r="M195" i="19"/>
  <c r="C149" i="12"/>
  <c r="R66" i="9"/>
  <c r="K208" i="15"/>
  <c r="K197" i="8"/>
  <c r="H115" i="14"/>
  <c r="B29" i="16"/>
  <c r="P109" i="9"/>
  <c r="O7" i="16"/>
  <c r="M170" i="14"/>
  <c r="B155" i="8"/>
  <c r="E174" i="13"/>
  <c r="S148" i="10"/>
  <c r="O100" i="19"/>
  <c r="O28" i="13"/>
  <c r="J3" i="10"/>
  <c r="I22" i="18"/>
  <c r="G29"/>
  <c r="M123" i="14"/>
  <c r="R55" i="13"/>
  <c r="D98" i="10"/>
  <c r="H204" i="15"/>
  <c r="A47" i="17"/>
  <c r="G140" i="18"/>
  <c r="A165" i="10"/>
  <c r="D26" i="17"/>
  <c r="E125" i="13"/>
  <c r="N22" i="9"/>
  <c r="K60" i="17"/>
  <c r="Q167" i="18"/>
  <c r="E105" i="12"/>
  <c r="A11" i="13"/>
  <c r="F48" i="15"/>
  <c r="J114" i="18"/>
  <c r="G200" i="8"/>
  <c r="G87" i="10"/>
  <c r="M99" i="13"/>
  <c r="D102" i="19"/>
  <c r="K187" i="12"/>
  <c r="O178" i="9"/>
  <c r="P191" i="13"/>
  <c r="C204"/>
  <c r="D155" i="15"/>
  <c r="A196" i="17"/>
  <c r="B65" i="10"/>
  <c r="J48" i="9"/>
  <c r="O42" i="12"/>
  <c r="V9" i="14"/>
  <c r="A64" i="10"/>
  <c r="O139" i="14"/>
  <c r="C33" i="16"/>
  <c r="B108" i="12"/>
  <c r="H124" i="19"/>
  <c r="G9" i="17"/>
  <c r="R146" i="13"/>
  <c r="R191" i="12"/>
  <c r="H166" i="10"/>
  <c r="L100" i="16"/>
  <c r="M174" i="9"/>
  <c r="O46" i="15"/>
  <c r="R92" i="13"/>
  <c r="P37" i="12"/>
  <c r="D48" i="10"/>
  <c r="C156" i="15"/>
  <c r="Q154" i="10"/>
  <c r="Q203" i="9"/>
  <c r="N169" i="19"/>
  <c r="L155" i="13"/>
  <c r="L148" i="14"/>
  <c r="J108" i="9"/>
  <c r="J60" i="13"/>
  <c r="Q188" i="16"/>
  <c r="Q45" i="18"/>
  <c r="Q70" i="8"/>
  <c r="V101" i="14"/>
  <c r="R112" i="15"/>
  <c r="Q127" i="16"/>
  <c r="H56" i="9"/>
  <c r="P141" i="14"/>
  <c r="S145" i="17"/>
  <c r="Q16" i="12"/>
  <c r="T169" i="10"/>
  <c r="G100" i="9"/>
  <c r="I193" i="18"/>
  <c r="K74" i="13"/>
  <c r="L195" i="8"/>
  <c r="G66" i="9"/>
  <c r="P110" i="8"/>
  <c r="C49" i="15"/>
  <c r="E123" i="19"/>
  <c r="B164" i="16"/>
  <c r="A113" i="10"/>
  <c r="H159"/>
  <c r="B147"/>
  <c r="A115" i="13"/>
  <c r="Q171" i="12"/>
  <c r="M149" i="15"/>
  <c r="T157"/>
  <c r="M145" i="13"/>
  <c r="N76" i="14"/>
  <c r="E76" i="13"/>
  <c r="K40" i="20"/>
  <c r="H99" i="10"/>
  <c r="O53" i="15"/>
  <c r="G75" i="18"/>
  <c r="I85" i="16"/>
  <c r="P115" i="13"/>
  <c r="N146" i="15"/>
  <c r="H100" i="8"/>
  <c r="S189" i="17"/>
  <c r="Q89" i="12"/>
  <c r="K72" i="14"/>
  <c r="B97" i="12"/>
  <c r="D158" i="10"/>
  <c r="E57" i="16"/>
  <c r="D81" i="14"/>
  <c r="P185" i="10"/>
  <c r="C178" i="9"/>
  <c r="H164" i="14"/>
  <c r="M77" i="21"/>
  <c r="T30" i="13"/>
  <c r="C44"/>
  <c r="K61" i="21"/>
  <c r="H87" i="15"/>
  <c r="T150" i="16"/>
  <c r="R208" i="17"/>
  <c r="N99" i="20"/>
  <c r="I72" i="8"/>
  <c r="N115" i="16"/>
  <c r="L61" i="19"/>
  <c r="T28" i="16"/>
  <c r="Q170" i="13"/>
  <c r="H95" i="9"/>
  <c r="T30" i="20"/>
  <c r="D127" i="8"/>
  <c r="M142" i="12"/>
  <c r="T145" i="14"/>
  <c r="M198" i="10"/>
  <c r="R12" i="9"/>
  <c r="Q153" i="18"/>
  <c r="H38" i="9"/>
  <c r="D174"/>
  <c r="T17" i="13"/>
  <c r="P150" i="8"/>
  <c r="G74" i="14"/>
  <c r="R52" i="18"/>
  <c r="G11" i="9"/>
  <c r="A177" i="16"/>
  <c r="I174" i="13"/>
  <c r="D48" i="16"/>
  <c r="Q94" i="9"/>
  <c r="K40" i="17"/>
  <c r="O146" i="15"/>
  <c r="C147" i="13"/>
  <c r="A98" i="8"/>
  <c r="A81" i="10"/>
  <c r="R171" i="12"/>
  <c r="S190"/>
  <c r="G188" i="13"/>
  <c r="T183" i="8"/>
  <c r="S102" i="17"/>
  <c r="T58" i="13"/>
  <c r="T72" i="12"/>
  <c r="H74" i="14"/>
  <c r="H50"/>
  <c r="N192" i="10"/>
  <c r="J128" i="8"/>
  <c r="L22" i="13"/>
  <c r="N164" i="15"/>
  <c r="M89" i="18"/>
  <c r="M112" i="15"/>
  <c r="J115" i="10"/>
  <c r="O46" i="18"/>
  <c r="T190" i="12"/>
  <c r="I29" i="14"/>
  <c r="P69" i="8"/>
  <c r="D62" i="9"/>
  <c r="H146" i="18"/>
  <c r="O19" i="10"/>
  <c r="G205" i="18"/>
  <c r="D152" i="13"/>
  <c r="T27" i="16"/>
  <c r="B92" i="13"/>
  <c r="C131" i="8"/>
  <c r="D61" i="13"/>
  <c r="O47" i="9"/>
  <c r="A113" i="8"/>
  <c r="G77" i="10"/>
  <c r="D130" i="9"/>
  <c r="G69" i="13"/>
  <c r="S42" i="16"/>
  <c r="F154" i="15"/>
  <c r="R89" i="10"/>
  <c r="B147" i="14"/>
  <c r="J92" i="10"/>
  <c r="A73" i="13"/>
  <c r="P20" i="15"/>
  <c r="J58" i="9"/>
  <c r="G199" i="15"/>
  <c r="L91" i="10"/>
  <c r="P172" i="9"/>
  <c r="P50" i="8"/>
  <c r="G59" i="19"/>
  <c r="G69" i="10"/>
  <c r="K35" i="15"/>
  <c r="P61" i="10"/>
  <c r="W64" i="14"/>
  <c r="N189" i="18"/>
  <c r="O187" i="12"/>
  <c r="R66" i="13"/>
  <c r="Q45" i="8"/>
  <c r="S142" i="13"/>
  <c r="N192" i="20"/>
  <c r="M40" i="14"/>
  <c r="L194"/>
  <c r="B69" i="12"/>
  <c r="F82" i="10"/>
  <c r="R100" i="16"/>
  <c r="K145" i="15"/>
  <c r="R103" i="16"/>
  <c r="F4" i="9"/>
  <c r="L111" i="16"/>
  <c r="I83" i="8"/>
  <c r="O178" i="10"/>
  <c r="S67" i="18"/>
  <c r="B66" i="10"/>
  <c r="O109" i="12"/>
  <c r="B8"/>
  <c r="S122" i="8"/>
  <c r="N20" i="9"/>
  <c r="C116" i="16"/>
  <c r="P45" i="9"/>
  <c r="G39" i="16"/>
  <c r="A182" i="15"/>
  <c r="G36" i="18"/>
  <c r="P75" i="10"/>
  <c r="B91" i="14"/>
  <c r="L208"/>
  <c r="O45" i="10"/>
  <c r="S118" i="13"/>
  <c r="A22"/>
  <c r="L193" i="18"/>
  <c r="B46" i="16"/>
  <c r="E151" i="15"/>
  <c r="F85"/>
  <c r="N47" i="10"/>
  <c r="H27" i="13"/>
  <c r="F176" i="12"/>
  <c r="C61" i="21"/>
  <c r="B88" i="16"/>
  <c r="P184" i="13"/>
  <c r="K39" i="12"/>
  <c r="G158" i="13"/>
  <c r="G6" i="12"/>
  <c r="O13" i="8"/>
  <c r="N201" i="12"/>
  <c r="Q201" i="17"/>
  <c r="N127" i="8"/>
  <c r="I125"/>
  <c r="K194" i="16"/>
  <c r="Q17" i="10"/>
  <c r="P109" i="8"/>
  <c r="Q2"/>
  <c r="N78" i="16"/>
  <c r="A163" i="9"/>
  <c r="Q67" i="13"/>
  <c r="T97" i="17"/>
  <c r="B97" i="15"/>
  <c r="L45" i="12"/>
  <c r="K14" i="20"/>
  <c r="S196" i="14"/>
  <c r="P90" i="16"/>
  <c r="P205" i="8"/>
  <c r="H42" i="14"/>
  <c r="R202" i="18"/>
  <c r="C70"/>
  <c r="K116" i="12"/>
  <c r="I180" i="14"/>
  <c r="T59" i="19"/>
  <c r="E60" i="12"/>
  <c r="L165" i="8"/>
  <c r="Q10" i="22"/>
  <c r="M193" i="18"/>
  <c r="Q52" i="10"/>
  <c r="H161" i="12"/>
  <c r="D179" i="9"/>
  <c r="Q9" i="13"/>
  <c r="L17" i="9"/>
  <c r="S198"/>
  <c r="E124" i="12"/>
  <c r="S40" i="16"/>
  <c r="P105" i="20"/>
  <c r="O140" i="12"/>
  <c r="R8" i="18"/>
  <c r="R34" i="10"/>
  <c r="H22"/>
  <c r="S69" i="19"/>
  <c r="W162" i="14"/>
  <c r="L107" i="17"/>
  <c r="J88" i="14"/>
  <c r="P64" i="19"/>
  <c r="S120" i="9"/>
  <c r="P105" i="18"/>
  <c r="C102" i="19"/>
  <c r="G9" i="13"/>
  <c r="K188" i="10"/>
  <c r="E104" i="16"/>
  <c r="H18" i="8"/>
  <c r="P5"/>
  <c r="L155" i="12"/>
  <c r="F15" i="20"/>
  <c r="E65" i="17"/>
  <c r="P83" i="8"/>
  <c r="T140" i="13"/>
  <c r="D202" i="17"/>
  <c r="Q164" i="8"/>
  <c r="P121" i="10"/>
  <c r="O123" i="12"/>
  <c r="Q80" i="9"/>
  <c r="G43" i="8"/>
  <c r="M90" i="17"/>
  <c r="P151" i="9"/>
  <c r="B4" i="10"/>
  <c r="H195" i="17"/>
  <c r="T57" i="16"/>
  <c r="L149" i="8"/>
  <c r="C126"/>
  <c r="L203" i="13"/>
  <c r="Q112" i="15"/>
  <c r="F125" i="17"/>
  <c r="B90" i="21"/>
  <c r="S97" i="12"/>
  <c r="K150" i="9"/>
  <c r="M105"/>
  <c r="N200" i="16"/>
  <c r="B35" i="13"/>
  <c r="H34" i="16"/>
  <c r="E159" i="12"/>
  <c r="S18"/>
  <c r="C103" i="17"/>
  <c r="E37" i="21"/>
  <c r="R177" i="17"/>
  <c r="G23" i="21"/>
  <c r="B105" i="19"/>
  <c r="L36" i="17"/>
  <c r="T33" i="13"/>
  <c r="P169" i="8"/>
  <c r="B69" i="14"/>
  <c r="T56" i="8"/>
  <c r="T38" i="13"/>
  <c r="F56" i="19"/>
  <c r="O3" i="8"/>
  <c r="I102" i="13"/>
  <c r="Q114" i="19"/>
  <c r="C132" i="12"/>
  <c r="P39" i="17"/>
  <c r="P148" i="12"/>
  <c r="D24" i="9"/>
  <c r="P85" i="15"/>
  <c r="D22"/>
  <c r="H75" i="14"/>
  <c r="K135" i="13"/>
  <c r="L40" i="17"/>
  <c r="C148" i="15"/>
  <c r="A74" i="13"/>
  <c r="E84"/>
  <c r="C142" i="14"/>
  <c r="F191" i="9"/>
  <c r="A93" i="8"/>
  <c r="K15" i="21"/>
  <c r="A43" i="8"/>
  <c r="B9" i="20"/>
  <c r="Q161" i="14"/>
  <c r="E22" i="9"/>
  <c r="I53" i="13"/>
  <c r="M87" i="12"/>
  <c r="D165" i="15"/>
  <c r="T125" i="9"/>
  <c r="B142" i="16"/>
  <c r="J187" i="10"/>
  <c r="C63" i="16"/>
  <c r="L110" i="17"/>
  <c r="A16" i="13"/>
  <c r="B196" i="8"/>
  <c r="D48" i="17"/>
  <c r="L157" i="20"/>
  <c r="O99" i="8"/>
  <c r="C145" i="9"/>
  <c r="L103" i="10"/>
  <c r="M61" i="19"/>
  <c r="D12" i="10"/>
  <c r="T152" i="18"/>
  <c r="J122" i="8"/>
  <c r="J32" i="9"/>
  <c r="M70" i="14"/>
  <c r="H68" i="10"/>
  <c r="P137" i="15"/>
  <c r="V151" i="14"/>
  <c r="H11" i="12"/>
  <c r="G208" i="15"/>
  <c r="M195" i="18"/>
  <c r="H120" i="9"/>
  <c r="C108" i="8"/>
  <c r="T185" i="10"/>
  <c r="G45" i="16"/>
  <c r="F14" i="18"/>
  <c r="I139" i="9"/>
  <c r="C23" i="15"/>
  <c r="L108" i="20"/>
  <c r="G57" i="16"/>
  <c r="R96" i="13"/>
  <c r="F185" i="17"/>
  <c r="N127" i="12"/>
  <c r="G60" i="17"/>
  <c r="I157" i="14"/>
  <c r="P62" i="13"/>
  <c r="R167" i="14"/>
  <c r="E155" i="15"/>
  <c r="R191" i="10"/>
  <c r="N133" i="15"/>
  <c r="C134" i="14"/>
  <c r="I111"/>
  <c r="R90" i="17"/>
  <c r="O149" i="18"/>
  <c r="H64" i="10"/>
  <c r="T123" i="12"/>
  <c r="T22" i="17"/>
  <c r="P186" i="12"/>
  <c r="J16" i="14"/>
  <c r="H44"/>
  <c r="T81" i="18"/>
  <c r="G10" i="10"/>
  <c r="Q35" i="13"/>
  <c r="H116" i="16"/>
  <c r="G41" i="20"/>
  <c r="T115" i="15"/>
  <c r="P72" i="12"/>
  <c r="R88" i="9"/>
  <c r="R21" i="14"/>
  <c r="H142" i="17"/>
  <c r="H21" i="9"/>
  <c r="H196" i="14"/>
  <c r="I155" i="13"/>
  <c r="I17" i="15"/>
  <c r="G59"/>
  <c r="D90" i="13"/>
  <c r="P157" i="10"/>
  <c r="B116" i="13"/>
  <c r="M63" i="9"/>
  <c r="F173" i="15"/>
  <c r="R59"/>
  <c r="O188" i="12"/>
  <c r="R33" i="9"/>
  <c r="C184" i="15"/>
  <c r="O104" i="17"/>
  <c r="D171" i="19"/>
  <c r="A207" i="13"/>
  <c r="I97" i="8"/>
  <c r="C88" i="14"/>
  <c r="I24" i="12"/>
  <c r="J180" i="10"/>
  <c r="D25" i="17"/>
  <c r="P61" i="15"/>
  <c r="A167" i="18"/>
  <c r="C154" i="10"/>
  <c r="T55" i="8"/>
  <c r="N3" i="12"/>
  <c r="O156" i="9"/>
  <c r="S106" i="19"/>
  <c r="B85" i="8"/>
  <c r="T84" i="17"/>
  <c r="E2" i="12"/>
  <c r="P118" i="19"/>
  <c r="P121" i="13"/>
  <c r="E27" i="18"/>
  <c r="M5" i="16"/>
  <c r="N2" i="10"/>
  <c r="B10" i="17"/>
  <c r="B184"/>
  <c r="R44" i="16"/>
  <c r="L22" i="10"/>
  <c r="D78" i="16"/>
  <c r="D87" i="8"/>
  <c r="O83" i="13"/>
  <c r="F82" i="18"/>
  <c r="H37"/>
  <c r="M174" i="8"/>
  <c r="Q192"/>
  <c r="B152" i="13"/>
  <c r="E63" i="10"/>
  <c r="P96" i="16"/>
  <c r="P47" i="8"/>
  <c r="M141"/>
  <c r="F105"/>
  <c r="L58" i="16"/>
  <c r="P148" i="8"/>
  <c r="E146" i="18"/>
  <c r="A195" i="12"/>
  <c r="H166" i="18"/>
  <c r="C66" i="17"/>
  <c r="E168" i="16"/>
  <c r="I117" i="10"/>
  <c r="U36" i="14"/>
  <c r="M71" i="13"/>
  <c r="L163" i="20"/>
  <c r="R149" i="17"/>
  <c r="N190" i="9"/>
  <c r="E130" i="12"/>
  <c r="C21" i="15"/>
  <c r="T158" i="8"/>
  <c r="N163"/>
  <c r="G41" i="19"/>
  <c r="D146" i="10"/>
  <c r="O100" i="13"/>
  <c r="S153" i="9"/>
  <c r="K31" i="19"/>
  <c r="L170" i="8"/>
  <c r="M10" i="19"/>
  <c r="O16" i="15"/>
  <c r="S28" i="18"/>
  <c r="P87" i="15"/>
  <c r="C65" i="9"/>
  <c r="D100" i="8"/>
  <c r="U72" i="14"/>
  <c r="E60" i="8"/>
  <c r="H156"/>
  <c r="N148" i="10"/>
  <c r="O171" i="14"/>
  <c r="P54" i="16"/>
  <c r="T24" i="15"/>
  <c r="V172" i="14"/>
  <c r="D52" i="9"/>
  <c r="R172" i="13"/>
  <c r="T70" i="9"/>
  <c r="P33" i="14"/>
  <c r="E41" i="17"/>
  <c r="L59" i="15"/>
  <c r="M47" i="8"/>
  <c r="O106" i="14"/>
  <c r="K129" i="18"/>
  <c r="C179" i="8"/>
  <c r="D71" i="15"/>
  <c r="T159" i="9"/>
  <c r="M159" i="16"/>
  <c r="N84" i="13"/>
  <c r="Q79" i="10"/>
  <c r="A143" i="13"/>
  <c r="M168" i="14"/>
  <c r="M154" i="13"/>
  <c r="A140"/>
  <c r="M5" i="18"/>
  <c r="E174" i="10"/>
  <c r="M109" i="8"/>
  <c r="J35" i="17"/>
  <c r="U138" i="14"/>
  <c r="T57" i="17"/>
  <c r="S85" i="20"/>
  <c r="C91" i="15"/>
  <c r="E172" i="9"/>
  <c r="L192" i="14"/>
  <c r="N20" i="13"/>
  <c r="G202" i="10"/>
  <c r="N83" i="20"/>
  <c r="G48" i="12"/>
  <c r="D145" i="20"/>
  <c r="S87" i="8"/>
  <c r="B105" i="9"/>
  <c r="R140" i="18"/>
  <c r="C45" i="21"/>
  <c r="H209" i="13"/>
  <c r="T43" i="17"/>
  <c r="G149" i="8"/>
  <c r="S171"/>
  <c r="K143"/>
  <c r="A102" i="15"/>
  <c r="M44" i="8"/>
  <c r="M32" i="15"/>
  <c r="T31" i="12"/>
  <c r="J107" i="13"/>
  <c r="C207" i="14"/>
  <c r="K207" i="15"/>
  <c r="S93"/>
  <c r="I33"/>
  <c r="M42" i="9"/>
  <c r="J84" i="8"/>
  <c r="A178" i="12"/>
  <c r="F22"/>
  <c r="U14" i="14"/>
  <c r="K162" i="13"/>
  <c r="T169" i="17"/>
  <c r="W170" i="14"/>
  <c r="T16" i="15"/>
  <c r="T125" i="12"/>
  <c r="F163" i="8"/>
  <c r="L106" i="13"/>
  <c r="J70"/>
  <c r="N177" i="8"/>
  <c r="F139" i="10"/>
  <c r="J56" i="9"/>
  <c r="J86" i="8"/>
  <c r="A35" i="19"/>
  <c r="I163" i="14"/>
  <c r="D40" i="18"/>
  <c r="H14" i="12"/>
  <c r="S87"/>
  <c r="T100" i="17"/>
  <c r="B47" i="9"/>
  <c r="G5" i="8"/>
  <c r="D18" i="9"/>
  <c r="N76" i="13"/>
  <c r="O118" i="10"/>
  <c r="M107" i="18"/>
  <c r="P121" i="17"/>
  <c r="C5" i="12"/>
  <c r="S156" i="18"/>
  <c r="G3" i="14"/>
  <c r="H182" i="15"/>
  <c r="F171" i="19"/>
  <c r="N83" i="8"/>
  <c r="J65" i="10"/>
  <c r="A5" i="8"/>
  <c r="S141" i="12"/>
  <c r="A145" i="16"/>
  <c r="T188" i="14"/>
  <c r="Q137" i="15"/>
  <c r="S84" i="13"/>
  <c r="G159" i="12"/>
  <c r="A70" i="9"/>
  <c r="B116" i="16"/>
  <c r="B159" i="9"/>
  <c r="C51" i="13"/>
  <c r="Q95" i="8"/>
  <c r="B36" i="9"/>
  <c r="O81" i="14"/>
  <c r="I60" i="13"/>
  <c r="G93" i="9"/>
  <c r="J74" i="8"/>
  <c r="N69"/>
  <c r="L138" i="12"/>
  <c r="E24" i="8"/>
  <c r="E99" i="9"/>
  <c r="E124" i="13"/>
  <c r="Q14" i="18"/>
  <c r="K35" i="10"/>
  <c r="P70" i="16"/>
  <c r="L182" i="13"/>
  <c r="J108" i="14"/>
  <c r="A114" i="12"/>
  <c r="J8" i="13"/>
  <c r="R48" i="8"/>
  <c r="O146" i="9"/>
  <c r="S42" i="15"/>
  <c r="C61" i="13"/>
  <c r="C16" i="12"/>
  <c r="D190" i="14"/>
  <c r="F206" i="16"/>
  <c r="M32"/>
  <c r="N7" i="15"/>
  <c r="J161" i="8"/>
  <c r="D129" i="16"/>
  <c r="J20" i="10"/>
  <c r="I125" i="14"/>
  <c r="O158" i="9"/>
  <c r="L13" i="16"/>
  <c r="K169" i="10"/>
  <c r="H99" i="18"/>
  <c r="D110" i="15"/>
  <c r="H80" i="19"/>
  <c r="C12" i="14"/>
  <c r="M48" i="16"/>
  <c r="H43" i="13"/>
  <c r="E139" i="12"/>
  <c r="N182"/>
  <c r="M194" i="21"/>
  <c r="Q37" i="8"/>
  <c r="D14" i="10"/>
  <c r="N158" i="8"/>
  <c r="B182" i="12"/>
  <c r="F60"/>
  <c r="G181"/>
  <c r="F29" i="16"/>
  <c r="Q74" i="13"/>
  <c r="Q100" i="17"/>
  <c r="P145" i="15"/>
  <c r="E176" i="13"/>
  <c r="P20" i="14"/>
  <c r="S146" i="8"/>
  <c r="O126" i="13"/>
  <c r="J176" i="19"/>
  <c r="N201" i="15"/>
  <c r="R209" i="10"/>
  <c r="F59" i="8"/>
  <c r="J17" i="12"/>
  <c r="G209" i="14"/>
  <c r="B174" i="12"/>
  <c r="R139" i="19"/>
  <c r="S147" i="16"/>
  <c r="M200" i="10"/>
  <c r="J136" i="9"/>
  <c r="G43" i="15"/>
  <c r="S78" i="14"/>
  <c r="B50" i="17"/>
  <c r="M27" i="13"/>
  <c r="M175" i="8"/>
  <c r="G146" i="13"/>
  <c r="D25" i="12"/>
  <c r="F42" i="8"/>
  <c r="W193" i="14"/>
  <c r="J146" i="15"/>
  <c r="O158" i="13"/>
  <c r="O27" i="12"/>
  <c r="L10" i="13"/>
  <c r="K131" i="16"/>
  <c r="P102" i="17"/>
  <c r="N120" i="8"/>
  <c r="B142" i="18"/>
  <c r="M163" i="14"/>
  <c r="L173" i="9"/>
  <c r="N26" i="12"/>
  <c r="M128" i="16"/>
  <c r="E197"/>
  <c r="A156" i="12"/>
  <c r="N146" i="8"/>
  <c r="C82" i="10"/>
  <c r="S169"/>
  <c r="M100" i="8"/>
  <c r="K138"/>
  <c r="L183" i="10"/>
  <c r="N199" i="14"/>
  <c r="C109" i="13"/>
  <c r="K134" i="15"/>
  <c r="I137" i="8"/>
  <c r="O9" i="12"/>
  <c r="G135" i="14"/>
  <c r="P114" i="22"/>
  <c r="F95" i="17"/>
  <c r="G158" i="16"/>
  <c r="D131" i="9"/>
  <c r="V117" i="14"/>
  <c r="C93" i="8"/>
  <c r="I16" i="14"/>
  <c r="H69" i="10"/>
  <c r="D205" i="13"/>
  <c r="H186" i="20"/>
  <c r="D25" i="18"/>
  <c r="B88" i="14"/>
  <c r="O9"/>
  <c r="R88" i="12"/>
  <c r="G106" i="19"/>
  <c r="M39" i="15"/>
  <c r="A183" i="9"/>
  <c r="R175" i="13"/>
  <c r="N111" i="12"/>
  <c r="J156" i="15"/>
  <c r="T132"/>
  <c r="F63" i="17"/>
  <c r="L101" i="15"/>
  <c r="L24"/>
  <c r="H14" i="18"/>
  <c r="F86" i="17"/>
  <c r="L31" i="12"/>
  <c r="T163" i="15"/>
  <c r="G176" i="8"/>
  <c r="B123" i="9"/>
  <c r="H207" i="16"/>
  <c r="M59" i="10"/>
  <c r="K53"/>
  <c r="O63" i="20"/>
  <c r="J14" i="16"/>
  <c r="G78" i="18"/>
  <c r="E203" i="8"/>
  <c r="I190"/>
  <c r="B14" i="15"/>
  <c r="L133"/>
  <c r="I179" i="10"/>
  <c r="A96" i="9"/>
  <c r="O75" i="15"/>
  <c r="Q29" i="21"/>
  <c r="K98" i="10"/>
  <c r="D106" i="17"/>
  <c r="P133" i="18"/>
  <c r="T42" i="19"/>
  <c r="A83" i="17"/>
  <c r="E21" i="21"/>
  <c r="M162" i="12"/>
  <c r="M53" i="9"/>
  <c r="W83" i="14"/>
  <c r="E47" i="16"/>
  <c r="O26" i="12"/>
  <c r="H105" i="16"/>
  <c r="S162" i="21"/>
  <c r="E48" i="19"/>
  <c r="O38"/>
  <c r="N74" i="18"/>
  <c r="T101" i="8"/>
  <c r="J159" i="18"/>
  <c r="E186" i="9"/>
  <c r="E112" i="18"/>
  <c r="K194" i="8"/>
  <c r="N5" i="12"/>
  <c r="K188" i="16"/>
  <c r="A50" i="9"/>
  <c r="G60" i="15"/>
  <c r="D23" i="14"/>
  <c r="H123" i="8"/>
  <c r="R206" i="14"/>
  <c r="F194" i="8"/>
  <c r="B94" i="9"/>
  <c r="S100" i="8"/>
  <c r="C137" i="18"/>
  <c r="M68" i="20"/>
  <c r="O71" i="13"/>
  <c r="E10"/>
  <c r="T158" i="18"/>
  <c r="A54" i="13"/>
  <c r="F185"/>
  <c r="J162" i="14"/>
  <c r="J20" i="8"/>
  <c r="N38" i="17"/>
  <c r="F52" i="15"/>
  <c r="E33" i="10"/>
  <c r="K25" i="13"/>
  <c r="N7" i="12"/>
  <c r="S174" i="16"/>
  <c r="B141" i="9"/>
  <c r="A19" i="15"/>
  <c r="J130" i="14"/>
  <c r="D148" i="8"/>
  <c r="O19" i="16"/>
  <c r="J131" i="10"/>
  <c r="G32" i="8"/>
  <c r="C123" i="9"/>
  <c r="F96" i="16"/>
  <c r="T83" i="15"/>
  <c r="G127" i="18"/>
  <c r="L84" i="13"/>
  <c r="F59" i="10"/>
  <c r="K110" i="12"/>
  <c r="I104" i="13"/>
  <c r="L22" i="16"/>
  <c r="S25" i="8"/>
  <c r="I168" i="12"/>
  <c r="G129" i="9"/>
  <c r="K26" i="20"/>
  <c r="K63" i="13"/>
  <c r="J3" i="8"/>
  <c r="R8" i="17"/>
  <c r="F5" i="13"/>
  <c r="N14" i="9"/>
  <c r="K142"/>
  <c r="F198" i="15"/>
  <c r="J113" i="14"/>
  <c r="R12" i="18"/>
  <c r="Q106" i="10"/>
  <c r="E102" i="20"/>
  <c r="G87" i="13"/>
  <c r="G17" i="14"/>
  <c r="I144" i="16"/>
  <c r="H42" i="8"/>
  <c r="H39" i="13"/>
  <c r="F86" i="12"/>
  <c r="T166" i="14"/>
  <c r="F115" i="16"/>
  <c r="F85"/>
  <c r="A58" i="20"/>
  <c r="C30" i="14"/>
  <c r="B17" i="15"/>
  <c r="S195" i="9"/>
  <c r="F202"/>
  <c r="H189" i="14"/>
  <c r="T54" i="19"/>
  <c r="C195" i="16"/>
  <c r="L178" i="10"/>
  <c r="K17" i="17"/>
  <c r="N16" i="8"/>
  <c r="G81" i="14"/>
  <c r="N73" i="18"/>
  <c r="E111" i="20"/>
  <c r="E138" i="8"/>
  <c r="R146" i="12"/>
  <c r="B38" i="17"/>
  <c r="C88" i="16"/>
  <c r="S43" i="14"/>
  <c r="F190" i="8"/>
  <c r="B49" i="20"/>
  <c r="G23" i="13"/>
  <c r="O149" i="15"/>
  <c r="S192" i="9"/>
  <c r="O190" i="15"/>
  <c r="M122"/>
  <c r="T5" i="12"/>
  <c r="E84" i="8"/>
  <c r="R106" i="15"/>
  <c r="D12" i="8"/>
  <c r="T100" i="12"/>
  <c r="U84" i="14"/>
  <c r="A15" i="10"/>
  <c r="E61" i="18"/>
  <c r="M10" i="20"/>
  <c r="I155" i="8"/>
  <c r="R173" i="15"/>
  <c r="P109" i="10"/>
  <c r="G40" i="13"/>
  <c r="D118" i="8"/>
  <c r="S54" i="17"/>
  <c r="O146" i="12"/>
  <c r="N38"/>
  <c r="I106" i="15"/>
  <c r="P130" i="16"/>
  <c r="B208" i="15"/>
  <c r="F23" i="17"/>
  <c r="B111" i="8"/>
  <c r="P110" i="16"/>
  <c r="C202" i="8"/>
  <c r="S106"/>
  <c r="J46" i="12"/>
  <c r="G99" i="9"/>
  <c r="I125" i="12"/>
  <c r="C92" i="20"/>
  <c r="A9" i="21"/>
  <c r="T119" i="14"/>
  <c r="D118" i="15"/>
  <c r="H181" i="10"/>
  <c r="M101" i="8"/>
  <c r="F107" i="15"/>
  <c r="S163" i="8"/>
  <c r="K173" i="17"/>
  <c r="J13" i="13"/>
  <c r="I52" i="14"/>
  <c r="M150" i="18"/>
  <c r="M164" i="10"/>
  <c r="L124" i="14"/>
  <c r="T13" i="13"/>
  <c r="G197"/>
  <c r="C22" i="12"/>
  <c r="N130" i="8"/>
  <c r="I204" i="17"/>
  <c r="E195" i="13"/>
  <c r="I112" i="14"/>
  <c r="Q168" i="9"/>
  <c r="J149" i="8"/>
  <c r="H176" i="15"/>
  <c r="K139" i="9"/>
  <c r="S13"/>
  <c r="D96"/>
  <c r="L131" i="15"/>
  <c r="F182" i="10"/>
  <c r="J40" i="17"/>
  <c r="E24" i="9"/>
  <c r="C93" i="12"/>
  <c r="G48" i="13"/>
  <c r="B72" i="16"/>
  <c r="J53" i="12"/>
  <c r="K136"/>
  <c r="Q116" i="16"/>
  <c r="Q33" i="9"/>
  <c r="I167" i="12"/>
  <c r="M98" i="10"/>
  <c r="P95" i="18"/>
  <c r="H141" i="16"/>
  <c r="M31" i="15"/>
  <c r="K92" i="13"/>
  <c r="D205" i="14"/>
  <c r="P147"/>
  <c r="C152" i="16"/>
  <c r="B131" i="9"/>
  <c r="C164"/>
  <c r="J166" i="12"/>
  <c r="N150" i="17"/>
  <c r="E159" i="16"/>
  <c r="E31" i="9"/>
  <c r="G115" i="18"/>
  <c r="M75" i="8"/>
  <c r="M153" i="10"/>
  <c r="L38" i="8"/>
  <c r="C170" i="9"/>
  <c r="H121" i="19"/>
  <c r="S15" i="9"/>
  <c r="K117" i="8"/>
  <c r="D154" i="13"/>
  <c r="T45" i="19"/>
  <c r="D66" i="14"/>
  <c r="Q75" i="17"/>
  <c r="D189" i="8"/>
  <c r="R177" i="9"/>
  <c r="D117"/>
  <c r="Q181" i="16"/>
  <c r="P131" i="19"/>
  <c r="S46" i="14"/>
  <c r="P45" i="12"/>
  <c r="L64" i="14"/>
  <c r="A48" i="9"/>
  <c r="B136" i="13"/>
  <c r="M117" i="17"/>
  <c r="G119" i="13"/>
  <c r="A171" i="9"/>
  <c r="J57" i="18"/>
  <c r="A32" i="12"/>
  <c r="M92" i="13"/>
  <c r="D189" i="18"/>
  <c r="Q8" i="9"/>
  <c r="A109" i="13"/>
  <c r="K12" i="14"/>
  <c r="S96" i="8"/>
  <c r="T69" i="13"/>
  <c r="P111" i="16"/>
  <c r="S22" i="14"/>
  <c r="V171"/>
  <c r="J181" i="12"/>
  <c r="R126" i="17"/>
  <c r="S17" i="15"/>
  <c r="C41"/>
  <c r="K150" i="8"/>
  <c r="R177" i="16"/>
  <c r="A190" i="13"/>
  <c r="R24" i="20"/>
  <c r="A93" i="10"/>
  <c r="L146" i="17"/>
  <c r="S27"/>
  <c r="N127"/>
  <c r="M193" i="12"/>
  <c r="A180" i="10"/>
  <c r="E192" i="15"/>
  <c r="D171" i="14"/>
  <c r="D108" i="10"/>
  <c r="L61" i="16"/>
  <c r="L177" i="17"/>
  <c r="M17"/>
  <c r="C105" i="12"/>
  <c r="N13" i="13"/>
  <c r="F112" i="18"/>
  <c r="M180" i="15"/>
  <c r="J146" i="16"/>
  <c r="I5" i="10"/>
  <c r="S50"/>
  <c r="H107" i="13"/>
  <c r="N179" i="8"/>
  <c r="R2" i="14"/>
  <c r="N96" i="20"/>
  <c r="E112" i="10"/>
  <c r="T146" i="12"/>
  <c r="A78" i="15"/>
  <c r="B126" i="8"/>
  <c r="U58" i="14"/>
  <c r="T208" i="18"/>
  <c r="O153" i="16"/>
  <c r="S24" i="13"/>
  <c r="A120"/>
  <c r="R106" i="17"/>
  <c r="A13" i="8"/>
  <c r="E78" i="13"/>
  <c r="T59" i="10"/>
  <c r="H174" i="8"/>
  <c r="S10" i="13"/>
  <c r="O105" i="8"/>
  <c r="O75" i="9"/>
  <c r="M96" i="18"/>
  <c r="P187" i="17"/>
  <c r="N67" i="13"/>
  <c r="B183" i="17"/>
  <c r="L205" i="16"/>
  <c r="Q11" i="10"/>
  <c r="D81" i="20"/>
  <c r="M79" i="19"/>
  <c r="D83" i="13"/>
  <c r="E60" i="20"/>
  <c r="F39" i="15"/>
  <c r="H42" i="12"/>
  <c r="K163" i="8"/>
  <c r="T137" i="14"/>
  <c r="G164" i="13"/>
  <c r="C63" i="10"/>
  <c r="G31" i="16"/>
  <c r="O152" i="10"/>
  <c r="D121" i="9"/>
  <c r="F48" i="19"/>
  <c r="A50" i="16"/>
  <c r="B67" i="9"/>
  <c r="E3" i="12"/>
  <c r="J36" i="17"/>
  <c r="K52" i="19"/>
  <c r="O86" i="8"/>
  <c r="O187"/>
  <c r="Q41" i="12"/>
  <c r="S5" i="14"/>
  <c r="M178" i="9"/>
  <c r="T193" i="18"/>
  <c r="H46" i="13"/>
  <c r="I110" i="14"/>
  <c r="S126" i="21"/>
  <c r="J44" i="10"/>
  <c r="L12" i="18"/>
  <c r="T30" i="19"/>
  <c r="I118" i="12"/>
  <c r="D209" i="14"/>
  <c r="M192"/>
  <c r="P80" i="15"/>
  <c r="Q165" i="13"/>
  <c r="G119" i="14"/>
  <c r="Q76" i="9"/>
  <c r="F154" i="10"/>
  <c r="M73" i="15"/>
  <c r="G114" i="13"/>
  <c r="E4" i="8"/>
  <c r="J168" i="9"/>
  <c r="Q90" i="12"/>
  <c r="M78" i="15"/>
  <c r="G205" i="9"/>
  <c r="I28" i="10"/>
  <c r="N176" i="16"/>
  <c r="G120"/>
  <c r="M163" i="13"/>
  <c r="C40" i="15"/>
  <c r="S202" i="17"/>
  <c r="K102" i="12"/>
  <c r="J49" i="9"/>
  <c r="L83" i="14"/>
  <c r="P10" i="17"/>
  <c r="F201" i="9"/>
  <c r="M86" i="14"/>
  <c r="J101" i="9"/>
  <c r="K179" i="8"/>
  <c r="S60" i="10"/>
  <c r="J11" i="12"/>
  <c r="B107" i="18"/>
  <c r="S112" i="13"/>
  <c r="H29" i="12"/>
  <c r="S105" i="10"/>
  <c r="F65" i="13"/>
  <c r="K175" i="8"/>
  <c r="A15" i="12"/>
  <c r="R66"/>
  <c r="M14" i="9"/>
  <c r="B173" i="17"/>
  <c r="S158" i="16"/>
  <c r="A23" i="10"/>
  <c r="B47" i="17"/>
  <c r="T18" i="8"/>
  <c r="J118" i="10"/>
  <c r="H160" i="19"/>
  <c r="E20" i="15"/>
  <c r="A71"/>
  <c r="O38" i="17"/>
  <c r="Q135" i="8"/>
  <c r="I79" i="17"/>
  <c r="P2" i="15"/>
  <c r="B103" i="17"/>
  <c r="O178" i="8"/>
  <c r="B170" i="10"/>
  <c r="T66" i="15"/>
  <c r="O151" i="8"/>
  <c r="D100" i="12"/>
  <c r="G174" i="15"/>
  <c r="I106" i="10"/>
  <c r="D152" i="14"/>
  <c r="R102" i="12"/>
  <c r="B202" i="8"/>
  <c r="Q29" i="19"/>
  <c r="K42" i="14"/>
  <c r="F57" i="16"/>
  <c r="G154" i="12"/>
  <c r="J70" i="19"/>
  <c r="H166" i="8"/>
  <c r="Q4" i="10"/>
  <c r="K121" i="12"/>
  <c r="B140" i="15"/>
  <c r="L199" i="13"/>
  <c r="H123" i="14"/>
  <c r="F5" i="8"/>
  <c r="F62" i="12"/>
  <c r="N12" i="14"/>
  <c r="G49" i="18"/>
  <c r="W66" i="14"/>
  <c r="A31" i="15"/>
  <c r="O40" i="12"/>
  <c r="A69" i="9"/>
  <c r="E152" i="8"/>
  <c r="H137" i="10"/>
  <c r="H153" i="9"/>
  <c r="D58" i="13"/>
  <c r="C139" i="10"/>
  <c r="I137" i="13"/>
  <c r="N14" i="12"/>
  <c r="M58" i="10"/>
  <c r="I130" i="13"/>
  <c r="K153" i="12"/>
  <c r="G35" i="13"/>
  <c r="Q72" i="10"/>
  <c r="G38" i="15"/>
  <c r="F121"/>
  <c r="B208" i="12"/>
  <c r="S55" i="13"/>
  <c r="N208" i="10"/>
  <c r="G189" i="13"/>
  <c r="R158" i="17"/>
  <c r="S59" i="21"/>
  <c r="L92" i="13"/>
  <c r="C47" i="16"/>
  <c r="E32" i="10"/>
  <c r="G24" i="18"/>
  <c r="H175" i="8"/>
  <c r="C141" i="14"/>
  <c r="I101" i="10"/>
  <c r="R173"/>
  <c r="G136" i="13"/>
  <c r="A59" i="9"/>
  <c r="B73" i="14"/>
  <c r="O89" i="12"/>
  <c r="O38" i="8"/>
  <c r="A97" i="12"/>
  <c r="S150" i="10"/>
  <c r="A21"/>
  <c r="Q89" i="8"/>
  <c r="H80" i="15"/>
  <c r="N147" i="17"/>
  <c r="E182" i="13"/>
  <c r="A88" i="20"/>
  <c r="R139" i="10"/>
  <c r="S2" i="12"/>
  <c r="C146" i="9"/>
  <c r="T196" i="10"/>
  <c r="H209"/>
  <c r="G56"/>
  <c r="B134" i="8"/>
  <c r="H34" i="13"/>
  <c r="O44" i="9"/>
  <c r="G3"/>
  <c r="Q36" i="13"/>
  <c r="H52" i="19"/>
  <c r="Q38" i="15"/>
  <c r="L119" i="16"/>
  <c r="M107" i="14"/>
  <c r="K101" i="9"/>
  <c r="C11" i="14"/>
  <c r="B85" i="13"/>
  <c r="L121"/>
  <c r="D113" i="8"/>
  <c r="E172"/>
  <c r="I171" i="13"/>
  <c r="B190" i="15"/>
  <c r="N197" i="13"/>
  <c r="G18" i="8"/>
  <c r="N58" i="14"/>
  <c r="C28"/>
  <c r="N17" i="19"/>
  <c r="S29" i="8"/>
  <c r="S3" i="19"/>
  <c r="T79" i="12"/>
  <c r="I132" i="9"/>
  <c r="R176" i="10"/>
  <c r="P200" i="8"/>
  <c r="D186" i="10"/>
  <c r="G137" i="18"/>
  <c r="F17" i="8"/>
  <c r="N115"/>
  <c r="N144" i="16"/>
  <c r="U4" i="14"/>
  <c r="Q209" i="20"/>
  <c r="B2" i="10"/>
  <c r="S183" i="12"/>
  <c r="P145" i="18"/>
  <c r="L86" i="13"/>
  <c r="W113" i="14"/>
  <c r="A172" i="19"/>
  <c r="D99" i="9"/>
  <c r="E15" i="10"/>
  <c r="H82" i="9"/>
  <c r="P45" i="10"/>
  <c r="T86" i="9"/>
  <c r="M94" i="15"/>
  <c r="R162" i="8"/>
  <c r="R5" i="14"/>
  <c r="Q200" i="15"/>
  <c r="S197" i="14"/>
  <c r="G170" i="13"/>
  <c r="O86" i="19"/>
  <c r="T146" i="14"/>
  <c r="C147" i="17"/>
  <c r="G21" i="12"/>
  <c r="D108"/>
  <c r="E8" i="19"/>
  <c r="H32" i="16"/>
  <c r="K77" i="8"/>
  <c r="G168" i="21"/>
  <c r="P87" i="9"/>
  <c r="R22" i="8"/>
  <c r="L125" i="12"/>
  <c r="O129" i="18"/>
  <c r="I128" i="16"/>
  <c r="C120" i="8"/>
  <c r="J100" i="18"/>
  <c r="B56" i="13"/>
  <c r="L97" i="14"/>
  <c r="D71" i="12"/>
  <c r="G200" i="14"/>
  <c r="O173" i="8"/>
  <c r="H115" i="12"/>
  <c r="N3" i="8"/>
  <c r="J10"/>
  <c r="H116" i="18"/>
  <c r="L72" i="21"/>
  <c r="T68" i="13"/>
  <c r="B67" i="14"/>
  <c r="N50" i="15"/>
  <c r="C98" i="8"/>
  <c r="T60" i="9"/>
  <c r="B42" i="15"/>
  <c r="Q173" i="12"/>
  <c r="D88" i="14"/>
  <c r="M197"/>
  <c r="N18" i="12"/>
  <c r="N181" i="16"/>
  <c r="T171" i="8"/>
  <c r="K174" i="9"/>
  <c r="C112" i="15"/>
  <c r="O139" i="9"/>
  <c r="K177" i="14"/>
  <c r="M153" i="18"/>
  <c r="T181" i="21"/>
  <c r="M110" i="10"/>
  <c r="L132" i="18"/>
  <c r="A106" i="12"/>
  <c r="C135" i="9"/>
  <c r="B142" i="15"/>
  <c r="O57" i="13"/>
  <c r="G151" i="8"/>
  <c r="E48" i="10"/>
  <c r="D53" i="8"/>
  <c r="H207" i="15"/>
  <c r="M209" i="13"/>
  <c r="C114" i="18"/>
  <c r="O94" i="10"/>
  <c r="D165" i="16"/>
  <c r="G98" i="19"/>
  <c r="A173" i="15"/>
  <c r="B101" i="16"/>
  <c r="Q151" i="13"/>
  <c r="D209" i="18"/>
  <c r="E90" i="13"/>
  <c r="F142" i="10"/>
  <c r="A86" i="17"/>
  <c r="H105" i="10"/>
  <c r="N48" i="8"/>
  <c r="R154" i="9"/>
  <c r="A83" i="16"/>
  <c r="S71" i="17"/>
  <c r="F208" i="12"/>
  <c r="S88" i="15"/>
  <c r="O146" i="16"/>
  <c r="D84" i="9"/>
  <c r="I194" i="14"/>
  <c r="M110" i="15"/>
  <c r="N105" i="12"/>
  <c r="I124" i="14"/>
  <c r="J36" i="18"/>
  <c r="P115" i="8"/>
  <c r="K125" i="16"/>
  <c r="H4"/>
  <c r="O13"/>
  <c r="W59" i="14"/>
  <c r="S200" i="18"/>
  <c r="C52"/>
  <c r="B125" i="8"/>
  <c r="S139" i="12"/>
  <c r="D56" i="17"/>
  <c r="B19" i="9"/>
  <c r="C140" i="13"/>
  <c r="D186" i="9"/>
  <c r="R175" i="16"/>
  <c r="G17" i="10"/>
  <c r="O199" i="18"/>
  <c r="H175" i="13"/>
  <c r="B80" i="15"/>
  <c r="P154" i="9"/>
  <c r="G88" i="16"/>
  <c r="P91" i="12"/>
  <c r="P200" i="10"/>
  <c r="I55" i="20"/>
  <c r="L16" i="15"/>
  <c r="B155" i="9"/>
  <c r="C172" i="13"/>
  <c r="J31" i="14"/>
  <c r="B160" i="17"/>
  <c r="Q168" i="15"/>
  <c r="B89" i="12"/>
  <c r="N196" i="8"/>
  <c r="T137" i="16"/>
  <c r="M33" i="12"/>
  <c r="F133"/>
  <c r="S48" i="8"/>
  <c r="P149"/>
  <c r="T67" i="19"/>
  <c r="L123" i="12"/>
  <c r="L84" i="18"/>
  <c r="N111" i="17"/>
  <c r="K7" i="8"/>
  <c r="N10" i="9"/>
  <c r="E13" i="16"/>
  <c r="F59" i="12"/>
  <c r="R204" i="9"/>
  <c r="D163" i="12"/>
  <c r="F201" i="16"/>
  <c r="I173" i="10"/>
  <c r="J145" i="17"/>
  <c r="A25" i="9"/>
  <c r="P82" i="10"/>
  <c r="D120" i="16"/>
  <c r="H84"/>
  <c r="L135" i="13"/>
  <c r="A31" i="8"/>
  <c r="I128" i="18"/>
  <c r="B136"/>
  <c r="S71" i="9"/>
  <c r="L25" i="17"/>
  <c r="E163" i="18"/>
  <c r="J69" i="14"/>
  <c r="C31" i="16"/>
  <c r="F78" i="15"/>
  <c r="Q131" i="10"/>
  <c r="L56" i="19"/>
  <c r="Q73" i="13"/>
  <c r="E35" i="16"/>
  <c r="K143" i="18"/>
  <c r="P135" i="13"/>
  <c r="C76" i="8"/>
  <c r="I43" i="13"/>
  <c r="W91" i="14"/>
  <c r="M94" i="10"/>
  <c r="B119" i="17"/>
  <c r="S83" i="8"/>
  <c r="J21" i="9"/>
  <c r="B79" i="19"/>
  <c r="D119" i="16"/>
  <c r="V59" i="14"/>
  <c r="J12" i="15"/>
  <c r="B33" i="13"/>
  <c r="D55" i="8"/>
  <c r="E40" i="19"/>
  <c r="K137" i="18"/>
  <c r="S38" i="14"/>
  <c r="P186" i="8"/>
  <c r="H118" i="13"/>
  <c r="P196" i="14"/>
  <c r="Q75" i="12"/>
  <c r="D203" i="9"/>
  <c r="B92" i="8"/>
  <c r="A145" i="15"/>
  <c r="N16" i="19"/>
  <c r="S32" i="13"/>
  <c r="T161" i="8"/>
  <c r="S184"/>
  <c r="D30"/>
  <c r="S199" i="16"/>
  <c r="G25" i="10"/>
  <c r="T9" i="16"/>
  <c r="C104" i="19"/>
  <c r="H79" i="12"/>
  <c r="I11" i="10"/>
  <c r="A97" i="16"/>
  <c r="O5" i="8"/>
  <c r="D88" i="12"/>
  <c r="B93" i="15"/>
  <c r="B204" i="12"/>
  <c r="B2" i="9"/>
  <c r="G187" i="10"/>
  <c r="C34" i="18"/>
  <c r="I29" i="8"/>
  <c r="J182" i="9"/>
  <c r="C45" i="13"/>
  <c r="G93" i="10"/>
  <c r="N156" i="15"/>
  <c r="G8"/>
  <c r="N148" i="9"/>
  <c r="C70" i="13"/>
  <c r="O24" i="18"/>
  <c r="G19" i="14"/>
  <c r="M20" i="17"/>
  <c r="J192" i="9"/>
  <c r="G171" i="14"/>
  <c r="B199" i="12"/>
  <c r="F205" i="13"/>
  <c r="D122"/>
  <c r="D28" i="12"/>
  <c r="O141" i="10"/>
  <c r="O106" i="13"/>
  <c r="H130" i="8"/>
  <c r="Q169" i="12"/>
  <c r="S88" i="17"/>
  <c r="H127" i="13"/>
  <c r="H101" i="15"/>
  <c r="R62" i="21"/>
  <c r="O96" i="20"/>
  <c r="E174" i="9"/>
  <c r="C164" i="10"/>
  <c r="C27" i="21"/>
  <c r="M96" i="10"/>
  <c r="T127"/>
  <c r="L126"/>
  <c r="D175" i="14"/>
  <c r="J165" i="18"/>
  <c r="P33" i="10"/>
  <c r="B117" i="17"/>
  <c r="C110" i="16"/>
  <c r="I72" i="14"/>
  <c r="Q50" i="15"/>
  <c r="T51" i="16"/>
  <c r="G85"/>
  <c r="J134" i="8"/>
  <c r="O201" i="10"/>
  <c r="O107" i="13"/>
  <c r="G76" i="20"/>
  <c r="T75" i="9"/>
  <c r="R202" i="19"/>
  <c r="O115" i="15"/>
  <c r="H197" i="12"/>
  <c r="G158" i="14"/>
  <c r="U82"/>
  <c r="F86" i="8"/>
  <c r="L87" i="16"/>
  <c r="Q112" i="9"/>
  <c r="J69" i="16"/>
  <c r="H91" i="13"/>
  <c r="R95" i="10"/>
  <c r="M186" i="17"/>
  <c r="A204" i="12"/>
  <c r="A199" i="13"/>
  <c r="S55" i="9"/>
  <c r="G108" i="10"/>
  <c r="I79" i="13"/>
  <c r="N204" i="16"/>
  <c r="E111" i="8"/>
  <c r="D31" i="13"/>
  <c r="A117" i="16"/>
  <c r="P79" i="8"/>
  <c r="L2" i="21"/>
  <c r="E200" i="8"/>
  <c r="M147" i="10"/>
  <c r="J31" i="12"/>
  <c r="J179" i="8"/>
  <c r="E18" i="15"/>
  <c r="M87" i="13"/>
  <c r="N114" i="10"/>
  <c r="N141"/>
  <c r="D131"/>
  <c r="O31" i="13"/>
  <c r="B122"/>
  <c r="K79" i="19"/>
  <c r="F196" i="12"/>
  <c r="F208" i="13"/>
  <c r="O175" i="16"/>
  <c r="Q122" i="12"/>
  <c r="P48" i="18"/>
  <c r="C108" i="9"/>
  <c r="K29" i="13"/>
  <c r="R117" i="14"/>
  <c r="R191" i="8"/>
  <c r="N66" i="9"/>
  <c r="N70" i="12"/>
  <c r="O205" i="15"/>
  <c r="F34" i="9"/>
  <c r="D71" i="17"/>
  <c r="G100" i="14"/>
  <c r="A186" i="9"/>
  <c r="D163" i="14"/>
  <c r="P113" i="9"/>
  <c r="G37"/>
  <c r="Q170" i="14"/>
  <c r="M23"/>
  <c r="J164" i="12"/>
  <c r="M207" i="15"/>
  <c r="L19" i="14"/>
  <c r="N108" i="12"/>
  <c r="R19" i="13"/>
  <c r="Q26" i="17"/>
  <c r="U34" i="14"/>
  <c r="T110" i="8"/>
  <c r="Q100" i="14"/>
  <c r="F106" i="10"/>
  <c r="T194" i="19"/>
  <c r="C57" i="17"/>
  <c r="B180" i="15"/>
  <c r="S35" i="9"/>
  <c r="D144" i="10"/>
  <c r="B169" i="13"/>
  <c r="P150" i="15"/>
  <c r="B116" i="14"/>
  <c r="S106"/>
  <c r="H48"/>
  <c r="K137" i="17"/>
  <c r="H140" i="16"/>
  <c r="B38" i="14"/>
  <c r="M36" i="19"/>
  <c r="R11" i="20"/>
  <c r="S49" i="13"/>
  <c r="O74" i="10"/>
  <c r="T6" i="13"/>
  <c r="O65" i="14"/>
  <c r="P176" i="17"/>
  <c r="B68" i="9"/>
  <c r="R179" i="13"/>
  <c r="T154" i="15"/>
  <c r="D133" i="17"/>
  <c r="J85" i="19"/>
  <c r="E46" i="9"/>
  <c r="T186" i="17"/>
  <c r="K12" i="15"/>
  <c r="M201" i="8"/>
  <c r="P86" i="19"/>
  <c r="T168" i="13"/>
  <c r="L70" i="16"/>
  <c r="A51" i="9"/>
  <c r="O107" i="12"/>
  <c r="S183" i="13"/>
  <c r="P59" i="14"/>
  <c r="B175" i="13"/>
  <c r="J209"/>
  <c r="K131" i="15"/>
  <c r="J23" i="9"/>
  <c r="Q119" i="12"/>
  <c r="T133" i="8"/>
  <c r="S66" i="12"/>
  <c r="I40"/>
  <c r="C105" i="9"/>
  <c r="H16" i="10"/>
  <c r="K39" i="15"/>
  <c r="S129" i="8"/>
  <c r="B202" i="10"/>
  <c r="M15" i="14"/>
  <c r="G177" i="17"/>
  <c r="I130" i="9"/>
  <c r="J31" i="8"/>
  <c r="F102"/>
  <c r="M109" i="14"/>
  <c r="O112" i="18"/>
  <c r="Q12" i="10"/>
  <c r="K147" i="12"/>
  <c r="E170" i="15"/>
  <c r="R34" i="13"/>
  <c r="L144" i="10"/>
  <c r="M78" i="14"/>
  <c r="M22" i="8"/>
  <c r="I62" i="18"/>
  <c r="A111" i="15"/>
  <c r="U129" i="14"/>
  <c r="G95" i="13"/>
  <c r="L176" i="12"/>
  <c r="L205" i="15"/>
  <c r="I153" i="16"/>
  <c r="B83" i="14"/>
  <c r="B209" i="17"/>
  <c r="K60" i="9"/>
  <c r="M55" i="16"/>
  <c r="C48" i="8"/>
  <c r="Q4" i="9"/>
  <c r="N199" i="16"/>
  <c r="J121" i="10"/>
  <c r="J46" i="19"/>
  <c r="I147" i="17"/>
  <c r="C57" i="14"/>
  <c r="B30" i="13"/>
  <c r="C181" i="14"/>
  <c r="L129" i="10"/>
  <c r="O148" i="14"/>
  <c r="C187" i="9"/>
  <c r="R181" i="17"/>
  <c r="Q4" i="8"/>
  <c r="N4" i="10"/>
  <c r="P169" i="13"/>
  <c r="B60" i="8"/>
  <c r="C52"/>
  <c r="O93" i="12"/>
  <c r="E133" i="13"/>
  <c r="I35" i="17"/>
  <c r="G21" i="10"/>
  <c r="C182" i="9"/>
  <c r="P37"/>
  <c r="D64" i="16"/>
  <c r="U57" i="14"/>
  <c r="S203" i="13"/>
  <c r="K50" i="17"/>
  <c r="V150" i="14"/>
  <c r="C144" i="13"/>
  <c r="S119" i="16"/>
  <c r="K29" i="14"/>
  <c r="F94" i="16"/>
  <c r="D111" i="9"/>
  <c r="F2" i="19"/>
  <c r="M141" i="13"/>
  <c r="H16" i="9"/>
  <c r="M75" i="15"/>
  <c r="I6" i="10"/>
  <c r="C101" i="20"/>
  <c r="P27" i="8"/>
  <c r="K101" i="15"/>
  <c r="J21" i="13"/>
  <c r="J168" i="14"/>
  <c r="M24" i="18"/>
  <c r="B182" i="19"/>
  <c r="B126" i="10"/>
  <c r="D161"/>
  <c r="H104" i="8"/>
  <c r="J42" i="17"/>
  <c r="K128" i="13"/>
  <c r="F168" i="9"/>
  <c r="Q71" i="15"/>
  <c r="K4" i="12"/>
  <c r="Q13" i="8"/>
  <c r="N192" i="13"/>
  <c r="B84"/>
  <c r="Q55" i="14"/>
  <c r="J26" i="10"/>
  <c r="T93" i="13"/>
  <c r="P97" i="8"/>
  <c r="H153"/>
  <c r="M62"/>
  <c r="J24" i="9"/>
  <c r="B4"/>
  <c r="O82" i="15"/>
  <c r="B174" i="14"/>
  <c r="K200" i="8"/>
  <c r="T76" i="18"/>
  <c r="C159" i="13"/>
  <c r="K31" i="9"/>
  <c r="P152" i="21"/>
  <c r="S209" i="12"/>
  <c r="D51" i="16"/>
  <c r="N48"/>
  <c r="T90" i="9"/>
  <c r="S164" i="13"/>
  <c r="H147" i="12"/>
  <c r="L94" i="8"/>
  <c r="J52" i="9"/>
  <c r="Q180" i="13"/>
  <c r="K16" i="12"/>
  <c r="Q31" i="10"/>
  <c r="R110" i="18"/>
  <c r="F47" i="15"/>
  <c r="B108" i="8"/>
  <c r="P106" i="17"/>
  <c r="H52" i="8"/>
  <c r="S146" i="14"/>
  <c r="L6" i="17"/>
  <c r="T191" i="15"/>
  <c r="D70" i="13"/>
  <c r="T73" i="15"/>
  <c r="I172" i="21"/>
  <c r="G59" i="13"/>
  <c r="R79"/>
  <c r="K29" i="16"/>
  <c r="S122" i="20"/>
  <c r="R171" i="9"/>
  <c r="Q157" i="14"/>
  <c r="D122" i="16"/>
  <c r="B153" i="8"/>
  <c r="C140" i="17"/>
  <c r="H102" i="15"/>
  <c r="Q78"/>
  <c r="C97" i="14"/>
  <c r="C47" i="9"/>
  <c r="Q182" i="16"/>
  <c r="C15" i="8"/>
  <c r="C171"/>
  <c r="G133" i="16"/>
  <c r="A123"/>
  <c r="J206" i="8"/>
  <c r="F74" i="19"/>
  <c r="H188" i="18"/>
  <c r="O9" i="21"/>
  <c r="S95" i="15"/>
  <c r="S99" i="19"/>
  <c r="P106" i="16"/>
  <c r="F29" i="13"/>
  <c r="C203" i="9"/>
  <c r="S20" i="17"/>
  <c r="F45" i="9"/>
  <c r="H118" i="12"/>
  <c r="E32" i="15"/>
  <c r="N169" i="16"/>
  <c r="S24" i="17"/>
  <c r="S186" i="10"/>
  <c r="A179" i="16"/>
  <c r="S57"/>
  <c r="L87" i="14"/>
  <c r="B171"/>
  <c r="J176" i="18"/>
  <c r="C137" i="13"/>
  <c r="L100" i="14"/>
  <c r="O98" i="17"/>
  <c r="M62" i="13"/>
  <c r="G195" i="9"/>
  <c r="J126" i="16"/>
  <c r="L123" i="17"/>
  <c r="N205" i="10"/>
  <c r="J50" i="17"/>
  <c r="E169" i="9"/>
  <c r="D24" i="15"/>
  <c r="F166" i="8"/>
  <c r="N39" i="9"/>
  <c r="B191"/>
  <c r="H49" i="16"/>
  <c r="J138" i="13"/>
  <c r="C24" i="16"/>
  <c r="K38" i="17"/>
  <c r="E20" i="19"/>
  <c r="M92"/>
  <c r="G94" i="9"/>
  <c r="R54" i="12"/>
  <c r="T97" i="9"/>
  <c r="G27" i="13"/>
  <c r="A78" i="8"/>
  <c r="J207" i="16"/>
  <c r="C89" i="12"/>
  <c r="D126"/>
  <c r="H91" i="16"/>
  <c r="T191" i="10"/>
  <c r="S193" i="16"/>
  <c r="L56" i="8"/>
  <c r="O137" i="19"/>
  <c r="R126" i="13"/>
  <c r="S190" i="10"/>
  <c r="B35" i="16"/>
  <c r="T85" i="13"/>
  <c r="J150" i="18"/>
  <c r="L125" i="15"/>
  <c r="L60" i="12"/>
  <c r="J68" i="10"/>
  <c r="N61"/>
  <c r="I67" i="8"/>
  <c r="T172" i="9"/>
  <c r="L42" i="17"/>
  <c r="C119" i="9"/>
  <c r="E204" i="13"/>
  <c r="B17" i="16"/>
  <c r="T105" i="12"/>
  <c r="D143" i="14"/>
  <c r="P178" i="16"/>
  <c r="B69"/>
  <c r="C83" i="17"/>
  <c r="E81" i="10"/>
  <c r="K92" i="8"/>
  <c r="S105" i="18"/>
  <c r="E139" i="16"/>
  <c r="I90" i="8"/>
  <c r="D95" i="15"/>
  <c r="R140" i="13"/>
  <c r="T166" i="10"/>
  <c r="K165" i="14"/>
  <c r="D92" i="19"/>
  <c r="A11" i="20"/>
  <c r="O15" i="14"/>
  <c r="J19" i="18"/>
  <c r="O99" i="12"/>
  <c r="I119" i="16"/>
  <c r="B125" i="15"/>
  <c r="N24" i="13"/>
  <c r="I111"/>
  <c r="D77" i="15"/>
  <c r="L145" i="14"/>
  <c r="H66" i="16"/>
  <c r="H189" i="9"/>
  <c r="D56" i="14"/>
  <c r="C44" i="8"/>
  <c r="I168" i="13"/>
  <c r="O96" i="8"/>
  <c r="J54" i="18"/>
  <c r="K50" i="20"/>
  <c r="K186" i="16"/>
  <c r="C57" i="13"/>
  <c r="N160" i="20"/>
  <c r="K151" i="9"/>
  <c r="T47" i="13"/>
  <c r="P98" i="8"/>
  <c r="M129" i="10"/>
  <c r="R175" i="17"/>
  <c r="P12" i="9"/>
  <c r="I63" i="15"/>
  <c r="E120" i="17"/>
  <c r="O28" i="19"/>
  <c r="C64" i="18"/>
  <c r="D128" i="15"/>
  <c r="P44" i="8"/>
  <c r="H114" i="19"/>
  <c r="F5" i="10"/>
  <c r="D116" i="12"/>
  <c r="J74"/>
  <c r="H100" i="9"/>
  <c r="G120" i="19"/>
  <c r="A176" i="10"/>
  <c r="J152" i="8"/>
  <c r="K183" i="17"/>
  <c r="Q46" i="15"/>
  <c r="N138" i="12"/>
  <c r="L122" i="8"/>
  <c r="C85" i="13"/>
  <c r="M116" i="15"/>
  <c r="R97" i="9"/>
  <c r="N165" i="13"/>
  <c r="E69" i="20"/>
  <c r="I101" i="13"/>
  <c r="K86" i="20"/>
  <c r="E197" i="19"/>
  <c r="C182" i="15"/>
  <c r="P14" i="17"/>
  <c r="E13" i="13"/>
  <c r="J126" i="10"/>
  <c r="H54" i="16"/>
  <c r="R121" i="18"/>
  <c r="F200" i="12"/>
  <c r="L196"/>
  <c r="K49" i="10"/>
  <c r="R75" i="12"/>
  <c r="C24" i="20"/>
  <c r="A20" i="13"/>
  <c r="D172" i="15"/>
  <c r="O130" i="13"/>
  <c r="D119" i="17"/>
  <c r="S138" i="14"/>
  <c r="K19" i="10"/>
  <c r="U81" i="14"/>
  <c r="Q196"/>
  <c r="D9" i="13"/>
  <c r="G52" i="15"/>
  <c r="J90" i="14"/>
  <c r="N137"/>
  <c r="B102" i="9"/>
  <c r="A197" i="13"/>
  <c r="P116" i="10"/>
  <c r="L27" i="19"/>
  <c r="B28" i="14"/>
  <c r="A74" i="15"/>
  <c r="B209"/>
  <c r="E145" i="9"/>
  <c r="R4" i="13"/>
  <c r="S135" i="12"/>
  <c r="I26" i="13"/>
  <c r="M102" i="16"/>
  <c r="O17" i="18"/>
  <c r="A130" i="13"/>
  <c r="S156"/>
  <c r="E198" i="10"/>
  <c r="C206" i="14"/>
  <c r="O134"/>
  <c r="B127" i="15"/>
  <c r="S114" i="12"/>
  <c r="T101" i="17"/>
  <c r="L11"/>
  <c r="M54" i="16"/>
  <c r="Q179" i="12"/>
  <c r="I162"/>
  <c r="M100" i="14"/>
  <c r="O10" i="9"/>
  <c r="C183" i="13"/>
  <c r="G46" i="17"/>
  <c r="D55" i="15"/>
  <c r="K206" i="14"/>
  <c r="T189" i="10"/>
  <c r="M94" i="9"/>
  <c r="A129" i="13"/>
  <c r="O17" i="16"/>
  <c r="P164" i="8"/>
  <c r="E108"/>
  <c r="R107" i="10"/>
  <c r="F179" i="15"/>
  <c r="L59" i="14"/>
  <c r="D16" i="12"/>
  <c r="H74" i="10"/>
  <c r="T36" i="8"/>
  <c r="L163" i="10"/>
  <c r="R86" i="8"/>
  <c r="S175" i="9"/>
  <c r="D51"/>
  <c r="O198"/>
  <c r="P13" i="12"/>
  <c r="P207" i="15"/>
  <c r="A115"/>
  <c r="N166" i="10"/>
  <c r="I59" i="15"/>
  <c r="T18" i="16"/>
  <c r="N177" i="9"/>
  <c r="R8" i="14"/>
  <c r="N191" i="13"/>
  <c r="S118" i="19"/>
  <c r="K162" i="14"/>
  <c r="C19" i="12"/>
  <c r="K78" i="18"/>
  <c r="M77" i="16"/>
  <c r="L180" i="13"/>
  <c r="E128" i="18"/>
  <c r="M94" i="17"/>
  <c r="S20" i="10"/>
  <c r="T119" i="8"/>
  <c r="G188" i="18"/>
  <c r="Q170" i="12"/>
  <c r="M169" i="14"/>
  <c r="H120" i="13"/>
  <c r="E116" i="12"/>
  <c r="H28" i="9"/>
  <c r="N139" i="12"/>
  <c r="L206" i="9"/>
  <c r="P103" i="14"/>
  <c r="G131" i="18"/>
  <c r="L28"/>
  <c r="N73" i="14"/>
  <c r="C102" i="13"/>
  <c r="G44" i="12"/>
  <c r="J52" i="13"/>
  <c r="C101" i="12"/>
  <c r="Q29"/>
  <c r="F55" i="18"/>
  <c r="I98" i="16"/>
  <c r="H165" i="14"/>
  <c r="I150" i="10"/>
  <c r="O56" i="8"/>
  <c r="B53" i="17"/>
  <c r="T40" i="9"/>
  <c r="E93"/>
  <c r="I67"/>
  <c r="S195" i="18"/>
  <c r="S47" i="8"/>
  <c r="A77" i="13"/>
  <c r="I132" i="14"/>
  <c r="K143" i="10"/>
  <c r="S29" i="20"/>
  <c r="K4" i="16"/>
  <c r="T181" i="8"/>
  <c r="D124" i="13"/>
  <c r="E177" i="9"/>
  <c r="L182" i="18"/>
  <c r="C81" i="16"/>
  <c r="I49" i="18"/>
  <c r="H99" i="12"/>
  <c r="A104" i="15"/>
  <c r="F119" i="8"/>
  <c r="J173"/>
  <c r="I171" i="16"/>
  <c r="F96" i="17"/>
  <c r="I69" i="10"/>
  <c r="Q17" i="21"/>
  <c r="P126" i="16"/>
  <c r="M194" i="13"/>
  <c r="K54" i="14"/>
  <c r="A2" i="19"/>
  <c r="N207" i="10"/>
  <c r="F147"/>
  <c r="S157" i="9"/>
  <c r="J149"/>
  <c r="T143" i="18"/>
  <c r="P4" i="10"/>
  <c r="Q94" i="18"/>
  <c r="A108" i="20"/>
  <c r="A16" i="21"/>
  <c r="K100" i="20"/>
  <c r="J18" i="9"/>
  <c r="E109" i="10"/>
  <c r="K84"/>
  <c r="O30"/>
  <c r="S91" i="8"/>
  <c r="A100" i="20"/>
  <c r="S142" i="15"/>
  <c r="G27" i="19"/>
  <c r="L203" i="15"/>
  <c r="T65"/>
  <c r="F50" i="10"/>
  <c r="I184"/>
  <c r="O142" i="9"/>
  <c r="N53"/>
  <c r="D149" i="17"/>
  <c r="Q113" i="12"/>
  <c r="S185" i="9"/>
  <c r="J181" i="16"/>
  <c r="D193" i="14"/>
  <c r="J190" i="8"/>
  <c r="Q160" i="9"/>
  <c r="T81" i="8"/>
  <c r="J118" i="9"/>
  <c r="S7"/>
  <c r="H117" i="14"/>
  <c r="N198" i="16"/>
  <c r="D153" i="15"/>
  <c r="P146" i="13"/>
  <c r="K104"/>
  <c r="T74" i="14"/>
  <c r="R123" i="12"/>
  <c r="T119" i="19"/>
  <c r="E129" i="12"/>
  <c r="A163"/>
  <c r="E87" i="9"/>
  <c r="I69" i="15"/>
  <c r="D101" i="13"/>
  <c r="B27" i="10"/>
  <c r="P206" i="9"/>
  <c r="C35" i="21"/>
  <c r="L73" i="8"/>
  <c r="I40" i="16"/>
  <c r="O208" i="15"/>
  <c r="J72" i="14"/>
  <c r="R2" i="12"/>
  <c r="Q45" i="15"/>
  <c r="I138" i="8"/>
  <c r="T130" i="13"/>
  <c r="L21"/>
  <c r="O159"/>
  <c r="J154" i="15"/>
  <c r="T200" i="16"/>
  <c r="S196" i="15"/>
  <c r="O128" i="16"/>
  <c r="D18" i="17"/>
  <c r="P139" i="18"/>
  <c r="T113" i="20"/>
  <c r="I46" i="9"/>
  <c r="F103" i="13"/>
  <c r="C171" i="12"/>
  <c r="P58" i="18"/>
  <c r="R137" i="8"/>
  <c r="R175" i="19"/>
  <c r="P169" i="15"/>
  <c r="Q93" i="14"/>
  <c r="M62" i="12"/>
  <c r="F145" i="9"/>
  <c r="D19" i="13"/>
  <c r="I177" i="9"/>
  <c r="B52" i="10"/>
  <c r="H88" i="18"/>
  <c r="J37" i="17"/>
  <c r="T209" i="14"/>
  <c r="F44" i="12"/>
  <c r="R136" i="10"/>
  <c r="G200" i="9"/>
  <c r="P200" i="16"/>
  <c r="M32" i="8"/>
  <c r="C108" i="17"/>
  <c r="C145" i="15"/>
  <c r="B198" i="10"/>
  <c r="H145" i="14"/>
  <c r="R74" i="8"/>
  <c r="E196" i="12"/>
  <c r="F125"/>
  <c r="O57" i="16"/>
  <c r="L133" i="10"/>
  <c r="G189" i="18"/>
  <c r="E52" i="8"/>
  <c r="E87"/>
  <c r="K47" i="9"/>
  <c r="D191" i="16"/>
  <c r="T95" i="10"/>
  <c r="L48" i="8"/>
  <c r="I110"/>
  <c r="F58" i="17"/>
  <c r="H3" i="16"/>
  <c r="I150" i="8"/>
  <c r="M71" i="17"/>
  <c r="O154" i="19"/>
  <c r="L158" i="14"/>
  <c r="Q158" i="17"/>
  <c r="F140" i="10"/>
  <c r="U125" i="14"/>
  <c r="R141" i="21"/>
  <c r="J42" i="8"/>
  <c r="G78" i="17"/>
  <c r="K132" i="10"/>
  <c r="G142" i="14"/>
  <c r="B47"/>
  <c r="C177" i="19"/>
  <c r="A28" i="10"/>
  <c r="M186" i="9"/>
  <c r="D20" i="20"/>
  <c r="D30" i="19"/>
  <c r="F54" i="13"/>
  <c r="K161" i="12"/>
  <c r="G134" i="16"/>
  <c r="G120" i="14"/>
  <c r="E73" i="8"/>
  <c r="F8" i="12"/>
  <c r="C188" i="10"/>
  <c r="S85" i="9"/>
  <c r="L141" i="15"/>
  <c r="F180" i="9"/>
  <c r="M17" i="16"/>
  <c r="A110" i="10"/>
  <c r="I63" i="19"/>
  <c r="R34" i="8"/>
  <c r="B129" i="13"/>
  <c r="L149" i="10"/>
  <c r="K169" i="9"/>
  <c r="I92" i="14"/>
  <c r="E109" i="12"/>
  <c r="M208"/>
  <c r="M4" i="9"/>
  <c r="P83" i="15"/>
  <c r="S9" i="12"/>
  <c r="C80"/>
  <c r="T28"/>
  <c r="T181" i="15"/>
  <c r="A68" i="9"/>
  <c r="L27" i="18"/>
  <c r="M162" i="10"/>
  <c r="H63" i="14"/>
  <c r="T190" i="9"/>
  <c r="K121" i="13"/>
  <c r="N130" i="18"/>
  <c r="T145" i="10"/>
  <c r="C180" i="17"/>
  <c r="L114" i="10"/>
  <c r="D159" i="15"/>
  <c r="A39" i="9"/>
  <c r="D166" i="10"/>
  <c r="L206" i="12"/>
  <c r="D186" i="20"/>
  <c r="E185" i="8"/>
  <c r="J135" i="12"/>
  <c r="P11" i="8"/>
  <c r="I107" i="15"/>
  <c r="Q79" i="9"/>
  <c r="F152" i="17"/>
  <c r="O113" i="9"/>
  <c r="O126" i="15"/>
  <c r="D43" i="18"/>
  <c r="L164" i="12"/>
  <c r="P166" i="18"/>
  <c r="T189" i="21"/>
  <c r="T11" i="16"/>
  <c r="J116" i="20"/>
  <c r="L35" i="12"/>
  <c r="N132"/>
  <c r="P80" i="18"/>
  <c r="L158" i="16"/>
  <c r="S168" i="14"/>
  <c r="S22" i="10"/>
  <c r="J190" i="15"/>
  <c r="K116" i="9"/>
  <c r="M158" i="8"/>
  <c r="J107" i="14"/>
  <c r="Q64" i="12"/>
  <c r="Q199" i="13"/>
  <c r="K204" i="14"/>
  <c r="J209" i="17"/>
  <c r="J190" i="13"/>
  <c r="E3" i="16"/>
  <c r="C156" i="12"/>
  <c r="U161" i="14"/>
  <c r="O198" i="16"/>
  <c r="B101" i="21"/>
  <c r="K143" i="17"/>
  <c r="G179" i="10"/>
  <c r="I189" i="8"/>
  <c r="S87" i="16"/>
  <c r="G122" i="8"/>
  <c r="L75" i="16"/>
  <c r="T25" i="10"/>
  <c r="Q74" i="8"/>
  <c r="C137" i="10"/>
  <c r="F123" i="17"/>
  <c r="F205" i="10"/>
  <c r="O34" i="14"/>
  <c r="G96" i="13"/>
  <c r="J75" i="8"/>
  <c r="M41" i="19"/>
  <c r="L21" i="15"/>
  <c r="T112" i="13"/>
  <c r="J131" i="9"/>
  <c r="B184"/>
  <c r="S165" i="10"/>
  <c r="T64" i="15"/>
  <c r="J59" i="13"/>
  <c r="F174" i="16"/>
  <c r="B13" i="18"/>
  <c r="S84" i="16"/>
  <c r="P58" i="19"/>
  <c r="P65" i="18"/>
  <c r="B120" i="16"/>
  <c r="H56"/>
  <c r="K30" i="13"/>
  <c r="H199" i="19"/>
  <c r="B56" i="14"/>
  <c r="A100" i="9"/>
  <c r="R129" i="16"/>
  <c r="O154" i="10"/>
  <c r="T186" i="12"/>
  <c r="R165" i="9"/>
  <c r="A166"/>
  <c r="T190" i="13"/>
  <c r="S23" i="19"/>
  <c r="R7" i="16"/>
  <c r="K146" i="8"/>
  <c r="S40" i="12"/>
  <c r="H198" i="10"/>
  <c r="H52" i="9"/>
  <c r="C196"/>
  <c r="K35" i="12"/>
  <c r="H67" i="16"/>
  <c r="S142" i="8"/>
  <c r="N130" i="9"/>
  <c r="O170" i="14"/>
  <c r="O39" i="15"/>
  <c r="S209" i="10"/>
  <c r="F119" i="9"/>
  <c r="S167" i="10"/>
  <c r="A145" i="13"/>
  <c r="R93" i="10"/>
  <c r="E23" i="16"/>
  <c r="G196" i="14"/>
  <c r="D27" i="9"/>
  <c r="J140" i="14"/>
  <c r="T194"/>
  <c r="A32" i="13"/>
  <c r="K123" i="17"/>
  <c r="L70" i="14"/>
  <c r="O190" i="18"/>
  <c r="C159" i="10"/>
  <c r="Q134" i="15"/>
  <c r="B79" i="12"/>
  <c r="A111" i="9"/>
  <c r="L207" i="15"/>
  <c r="G12" i="13"/>
  <c r="E27" i="15"/>
  <c r="P112" i="10"/>
  <c r="C190" i="8"/>
  <c r="E149" i="9"/>
  <c r="S163" i="17"/>
  <c r="O21"/>
  <c r="D200" i="15"/>
  <c r="R108" i="9"/>
  <c r="Q206" i="13"/>
  <c r="Q110" i="9"/>
  <c r="N68" i="22"/>
  <c r="R156" i="8"/>
  <c r="W110" i="14"/>
  <c r="H127" i="12"/>
  <c r="C28" i="15"/>
  <c r="R10" i="9"/>
  <c r="B122"/>
  <c r="H112" i="8"/>
  <c r="D195" i="12"/>
  <c r="C125"/>
  <c r="P44" i="15"/>
  <c r="S155" i="20"/>
  <c r="I25" i="15"/>
  <c r="Q10" i="19"/>
  <c r="O111" i="9"/>
  <c r="F132" i="21"/>
  <c r="S66" i="8"/>
  <c r="M169" i="15"/>
  <c r="A132" i="12"/>
  <c r="Q8" i="17"/>
  <c r="P188" i="8"/>
  <c r="P9"/>
  <c r="H173"/>
  <c r="T190" i="18"/>
  <c r="R186" i="17"/>
  <c r="B176" i="8"/>
  <c r="O49" i="9"/>
  <c r="D167"/>
  <c r="N155" i="14"/>
  <c r="L177"/>
  <c r="Q11" i="17"/>
  <c r="I84" i="20"/>
  <c r="N175" i="13"/>
  <c r="L114" i="9"/>
  <c r="H12"/>
  <c r="D156" i="12"/>
  <c r="J73" i="9"/>
  <c r="K12" i="20"/>
  <c r="O116" i="8"/>
  <c r="I5" i="15"/>
  <c r="R11" i="12"/>
  <c r="P15" i="8"/>
  <c r="O44" i="16"/>
  <c r="T192" i="18"/>
  <c r="D5" i="13"/>
  <c r="Q44" i="9"/>
  <c r="S147" i="12"/>
  <c r="F122" i="13"/>
  <c r="G6" i="10"/>
  <c r="C19" i="15"/>
  <c r="G81"/>
  <c r="P157" i="14"/>
  <c r="C88" i="19"/>
  <c r="G14" i="8"/>
  <c r="A131" i="17"/>
  <c r="C167" i="8"/>
  <c r="D97" i="13"/>
  <c r="U163" i="14"/>
  <c r="C114"/>
  <c r="F76" i="8"/>
  <c r="L167" i="20"/>
  <c r="H199" i="9"/>
  <c r="L154" i="10"/>
  <c r="N206" i="17"/>
  <c r="D130" i="20"/>
  <c r="T207" i="10"/>
  <c r="C67" i="13"/>
  <c r="D124" i="10"/>
  <c r="L116"/>
  <c r="B131" i="14"/>
  <c r="H189" i="8"/>
  <c r="M106" i="19"/>
  <c r="M32" i="13"/>
  <c r="T142" i="14"/>
  <c r="J49" i="13"/>
  <c r="F85" i="8"/>
  <c r="N52" i="15"/>
  <c r="R18" i="18"/>
  <c r="R34" i="22"/>
  <c r="H163" i="10"/>
  <c r="H169" i="8"/>
  <c r="I102" i="10"/>
  <c r="H86" i="9"/>
  <c r="D30" i="15"/>
  <c r="C73" i="12"/>
  <c r="S140" i="15"/>
  <c r="J123" i="8"/>
  <c r="C133" i="9"/>
  <c r="P159" i="16"/>
  <c r="J126" i="18"/>
  <c r="O172" i="13"/>
  <c r="P16" i="9"/>
  <c r="H106"/>
  <c r="M29" i="17"/>
  <c r="L21" i="16"/>
  <c r="D31" i="17"/>
  <c r="R131" i="8"/>
  <c r="A78" i="16"/>
  <c r="N160" i="12"/>
  <c r="P47" i="16"/>
  <c r="S158" i="12"/>
  <c r="B18" i="21"/>
  <c r="S204" i="8"/>
  <c r="C85" i="17"/>
  <c r="M167" i="12"/>
  <c r="M100" i="16"/>
  <c r="K101" i="18"/>
  <c r="I20"/>
  <c r="B48" i="13"/>
  <c r="D115" i="9"/>
  <c r="A89" i="12"/>
  <c r="I130" i="18"/>
  <c r="G157" i="9"/>
  <c r="A75" i="13"/>
  <c r="E88" i="18"/>
  <c r="R186" i="8"/>
  <c r="M64" i="13"/>
  <c r="L13" i="21"/>
  <c r="E195" i="12"/>
  <c r="R45" i="20"/>
  <c r="K116" i="15"/>
  <c r="S127" i="18"/>
  <c r="E69" i="13"/>
  <c r="T171" i="15"/>
  <c r="F121" i="9"/>
  <c r="P81" i="15"/>
  <c r="L45" i="14"/>
  <c r="L101" i="17"/>
  <c r="M83" i="10"/>
  <c r="G49" i="17"/>
  <c r="A73" i="16"/>
  <c r="E58"/>
  <c r="R71" i="15"/>
  <c r="J174" i="13"/>
  <c r="A164" i="10"/>
  <c r="M158" i="16"/>
  <c r="T61" i="8"/>
  <c r="C196" i="19"/>
  <c r="K97" i="17"/>
  <c r="E2" i="20"/>
  <c r="S33" i="9"/>
  <c r="C79" i="17"/>
  <c r="A161" i="10"/>
  <c r="D171" i="9"/>
  <c r="C173" i="12"/>
  <c r="Q121" i="8"/>
  <c r="B54" i="14"/>
  <c r="B165" i="12"/>
  <c r="L62" i="16"/>
  <c r="P54" i="13"/>
  <c r="E175" i="10"/>
  <c r="O87" i="12"/>
  <c r="N136" i="13"/>
  <c r="M67" i="10"/>
  <c r="H209" i="14"/>
  <c r="B205" i="16"/>
  <c r="B135" i="12"/>
  <c r="B119" i="13"/>
  <c r="H203" i="15"/>
  <c r="H9" i="13"/>
  <c r="K80" i="17"/>
  <c r="O181" i="14"/>
  <c r="R178"/>
  <c r="G125" i="10"/>
  <c r="M174" i="15"/>
  <c r="N71" i="9"/>
  <c r="A107" i="12"/>
  <c r="E52"/>
  <c r="O119" i="18"/>
  <c r="R101" i="13"/>
  <c r="N39" i="16"/>
  <c r="C131" i="14"/>
  <c r="C35" i="8"/>
  <c r="F135"/>
  <c r="N64" i="15"/>
  <c r="E177"/>
  <c r="K132" i="16"/>
  <c r="S57" i="19"/>
  <c r="E27" i="16"/>
  <c r="R174" i="14"/>
  <c r="F15" i="9"/>
  <c r="A15" i="21"/>
  <c r="T45" i="8"/>
  <c r="G179" i="12"/>
  <c r="A49" i="9"/>
  <c r="G152" i="15"/>
  <c r="Q45" i="12"/>
  <c r="K55" i="15"/>
  <c r="R57" i="19"/>
  <c r="D105" i="9"/>
  <c r="J124"/>
  <c r="K119" i="13"/>
  <c r="D142" i="8"/>
  <c r="H113" i="12"/>
  <c r="J139" i="14"/>
  <c r="C48" i="20"/>
  <c r="J140" i="17"/>
  <c r="S174" i="18"/>
  <c r="I180" i="15"/>
  <c r="I40" i="17"/>
  <c r="J10" i="13"/>
  <c r="K135" i="16"/>
  <c r="P130" i="10"/>
  <c r="L192"/>
  <c r="T199" i="8"/>
  <c r="P146" i="21"/>
  <c r="S145" i="18"/>
  <c r="K145" i="16"/>
  <c r="A128" i="15"/>
  <c r="J205" i="13"/>
  <c r="T94" i="15"/>
  <c r="S110" i="17"/>
  <c r="S2" i="14"/>
  <c r="O188" i="19"/>
  <c r="M195" i="13"/>
  <c r="S164" i="16"/>
  <c r="P193" i="10"/>
  <c r="O44"/>
  <c r="S208" i="13"/>
  <c r="T8"/>
  <c r="I94" i="14"/>
  <c r="S137" i="8"/>
  <c r="M37" i="20"/>
  <c r="L44" i="9"/>
  <c r="L117" i="16"/>
  <c r="B122" i="15"/>
  <c r="B107" i="16"/>
  <c r="J188" i="13"/>
  <c r="J178" i="9"/>
  <c r="O164" i="10"/>
  <c r="Q202" i="19"/>
  <c r="T105" i="18"/>
  <c r="T26" i="12"/>
  <c r="H79" i="8"/>
  <c r="F9" i="15"/>
  <c r="T46" i="10"/>
  <c r="B67" i="20"/>
  <c r="D157" i="8"/>
  <c r="D56" i="10"/>
  <c r="L123" i="9"/>
  <c r="Q49"/>
  <c r="S36" i="10"/>
  <c r="F167" i="13"/>
  <c r="R31" i="15"/>
  <c r="A118" i="18"/>
  <c r="C203" i="13"/>
  <c r="M8" i="10"/>
  <c r="N12" i="8"/>
  <c r="B154" i="16"/>
  <c r="D202" i="10"/>
  <c r="O187" i="17"/>
  <c r="A108" i="9"/>
  <c r="S117" i="13"/>
  <c r="P59" i="16"/>
  <c r="J38" i="13"/>
  <c r="R109" i="19"/>
  <c r="Q104" i="12"/>
  <c r="L71" i="14"/>
  <c r="I154" i="9"/>
  <c r="P112" i="13"/>
  <c r="F45" i="8"/>
  <c r="M24" i="14"/>
  <c r="S38" i="8"/>
  <c r="G120" i="13"/>
  <c r="A17" i="15"/>
  <c r="J171" i="19"/>
  <c r="Q22" i="9"/>
  <c r="I195" i="15"/>
  <c r="T152"/>
  <c r="L160" i="10"/>
  <c r="O137" i="14"/>
  <c r="R19" i="18"/>
  <c r="J186" i="10"/>
  <c r="S178"/>
  <c r="T23" i="14"/>
  <c r="P112" i="8"/>
  <c r="N51"/>
  <c r="B71" i="14"/>
  <c r="E83" i="19"/>
  <c r="S122" i="12"/>
  <c r="C128" i="13"/>
  <c r="T73" i="16"/>
  <c r="D70" i="8"/>
  <c r="F89"/>
  <c r="D23" i="16"/>
  <c r="C110" i="19"/>
  <c r="R76" i="14"/>
  <c r="H45" i="15"/>
  <c r="A189" i="19"/>
  <c r="D131" i="18"/>
  <c r="O23" i="21"/>
  <c r="N67" i="9"/>
  <c r="S94" i="14"/>
  <c r="O71" i="12"/>
  <c r="O146" i="8"/>
  <c r="M144" i="10"/>
  <c r="T109"/>
  <c r="M176" i="17"/>
  <c r="T147" i="13"/>
  <c r="B65"/>
  <c r="I65" i="14"/>
  <c r="C9" i="8"/>
  <c r="L75" i="9"/>
  <c r="P89" i="16"/>
  <c r="B140" i="18"/>
  <c r="S37" i="19"/>
  <c r="O169" i="14"/>
  <c r="A87" i="17"/>
  <c r="T24" i="10"/>
  <c r="O40" i="9"/>
  <c r="M153" i="16"/>
  <c r="I53" i="14"/>
  <c r="D4" i="9"/>
  <c r="T42" i="13"/>
  <c r="G79" i="14"/>
  <c r="I22" i="8"/>
  <c r="F22" i="18"/>
  <c r="F25"/>
  <c r="C188" i="8"/>
  <c r="S167" i="14"/>
  <c r="L151" i="10"/>
  <c r="A137" i="9"/>
  <c r="J173" i="10"/>
  <c r="R188" i="17"/>
  <c r="S54" i="12"/>
  <c r="S144" i="13"/>
  <c r="T55" i="17"/>
  <c r="L173"/>
  <c r="P156" i="12"/>
  <c r="S138" i="17"/>
  <c r="S143" i="10"/>
  <c r="N10" i="13"/>
  <c r="A13" i="19"/>
  <c r="J83" i="17"/>
  <c r="H121" i="8"/>
  <c r="S58" i="21"/>
  <c r="A55" i="18"/>
  <c r="P92" i="14"/>
  <c r="N74"/>
  <c r="A124" i="9"/>
  <c r="R189" i="13"/>
  <c r="M106" i="15"/>
  <c r="E60" i="9"/>
  <c r="J168" i="15"/>
  <c r="H37" i="9"/>
  <c r="B65" i="14"/>
  <c r="I20" i="13"/>
  <c r="G173" i="9"/>
  <c r="H18" i="16"/>
  <c r="E91" i="8"/>
  <c r="P171" i="16"/>
  <c r="K85" i="17"/>
  <c r="J150" i="12"/>
  <c r="L187" i="16"/>
  <c r="N56" i="14"/>
  <c r="M61" i="17"/>
  <c r="R105" i="12"/>
  <c r="H70" i="9"/>
  <c r="E173" i="12"/>
  <c r="T188" i="17"/>
  <c r="N78" i="19"/>
  <c r="K34" i="18"/>
  <c r="G21" i="15"/>
  <c r="N199" i="12"/>
  <c r="O73" i="9"/>
  <c r="I11" i="12"/>
  <c r="N194" i="17"/>
  <c r="O12" i="10"/>
  <c r="I167"/>
  <c r="S147" i="13"/>
  <c r="F151" i="12"/>
  <c r="C57" i="15"/>
  <c r="P56" i="14"/>
  <c r="K79" i="16"/>
  <c r="A148"/>
  <c r="I198" i="14"/>
  <c r="Q154" i="15"/>
  <c r="C59" i="10"/>
  <c r="A30" i="15"/>
  <c r="F102" i="10"/>
  <c r="F183" i="19"/>
  <c r="P81" i="14"/>
  <c r="J71"/>
  <c r="I44" i="10"/>
  <c r="O47" i="12"/>
  <c r="C129"/>
  <c r="F117"/>
  <c r="R59" i="13"/>
  <c r="J167" i="19"/>
  <c r="L191" i="13"/>
  <c r="K73" i="19"/>
  <c r="O131" i="8"/>
  <c r="C190" i="10"/>
  <c r="T32" i="16"/>
  <c r="E194" i="13"/>
  <c r="S136" i="12"/>
  <c r="B182" i="17"/>
  <c r="R60" i="15"/>
  <c r="O143"/>
  <c r="B143" i="13"/>
  <c r="C18" i="14"/>
  <c r="P205" i="16"/>
  <c r="N171" i="13"/>
  <c r="L88" i="12"/>
  <c r="M63" i="18"/>
  <c r="Q187" i="12"/>
  <c r="R191" i="14"/>
  <c r="T186" i="9"/>
  <c r="M38" i="12"/>
  <c r="P105" i="15"/>
  <c r="M129" i="17"/>
  <c r="H50"/>
  <c r="R160" i="13"/>
  <c r="C127" i="17"/>
  <c r="R96" i="20"/>
  <c r="Q130" i="19"/>
  <c r="S18" i="9"/>
  <c r="V99" i="14"/>
  <c r="Q84" i="15"/>
  <c r="E46" i="13"/>
  <c r="B40" i="12"/>
  <c r="A159"/>
  <c r="G172" i="13"/>
  <c r="H134" i="12"/>
  <c r="Q138" i="18"/>
  <c r="M27" i="20"/>
  <c r="B28" i="13"/>
  <c r="C28" i="22"/>
  <c r="D3" i="14"/>
  <c r="I124" i="15"/>
  <c r="D137"/>
  <c r="D201" i="9"/>
  <c r="B101" i="8"/>
  <c r="R186" i="10"/>
  <c r="O31" i="18"/>
  <c r="M113"/>
  <c r="B25" i="9"/>
  <c r="H139" i="15"/>
  <c r="H109" i="13"/>
  <c r="N69"/>
  <c r="L76" i="16"/>
  <c r="N193" i="8"/>
  <c r="B135" i="10"/>
  <c r="M112"/>
  <c r="Q101"/>
  <c r="F177" i="15"/>
  <c r="C202" i="14"/>
  <c r="F62" i="8"/>
  <c r="R120" i="15"/>
  <c r="L123"/>
  <c r="R164" i="12"/>
  <c r="Q133"/>
  <c r="T35" i="16"/>
  <c r="O68" i="10"/>
  <c r="F142" i="12"/>
  <c r="I86" i="10"/>
  <c r="B177" i="13"/>
  <c r="T16"/>
  <c r="L174" i="15"/>
  <c r="L177" i="19"/>
  <c r="S61" i="9"/>
  <c r="N157" i="10"/>
  <c r="H131" i="9"/>
  <c r="G192" i="18"/>
  <c r="G95" i="10"/>
  <c r="J142" i="19"/>
  <c r="S151" i="14"/>
  <c r="L130" i="12"/>
  <c r="F98" i="17"/>
  <c r="O63" i="13"/>
  <c r="E9" i="20"/>
  <c r="J32" i="10"/>
  <c r="C189" i="21"/>
  <c r="G55" i="15"/>
  <c r="A66" i="10"/>
  <c r="G166"/>
  <c r="N136"/>
  <c r="B129" i="14"/>
  <c r="S166" i="15"/>
  <c r="C43" i="8"/>
  <c r="R131" i="12"/>
  <c r="P18" i="8"/>
  <c r="Q49" i="13"/>
  <c r="N100" i="10"/>
  <c r="P60" i="18"/>
  <c r="S30" i="21"/>
  <c r="K92" i="12"/>
  <c r="T131" i="13"/>
  <c r="D62" i="19"/>
  <c r="O168" i="10"/>
  <c r="Q192" i="12"/>
  <c r="T33" i="14"/>
  <c r="S189"/>
  <c r="H115" i="9"/>
  <c r="P197" i="15"/>
  <c r="B164" i="13"/>
  <c r="N193" i="15"/>
  <c r="H159" i="13"/>
  <c r="N61" i="12"/>
  <c r="C68" i="16"/>
  <c r="K100" i="9"/>
  <c r="G71" i="19"/>
  <c r="A24" i="10"/>
  <c r="A46" i="17"/>
  <c r="H126" i="12"/>
  <c r="Q133" i="16"/>
  <c r="E18" i="21"/>
  <c r="K162" i="8"/>
  <c r="N123" i="20"/>
  <c r="A140" i="15"/>
  <c r="B62"/>
  <c r="N84" i="10"/>
  <c r="S50" i="17"/>
  <c r="T84" i="12"/>
  <c r="R109" i="15"/>
  <c r="P124" i="14"/>
  <c r="T58" i="8"/>
  <c r="T48" i="20"/>
  <c r="I159" i="14"/>
  <c r="E82" i="8"/>
  <c r="N203" i="16"/>
  <c r="A125" i="10"/>
  <c r="I39" i="20"/>
  <c r="S16" i="16"/>
  <c r="K63" i="20"/>
  <c r="P203" i="15"/>
  <c r="M19" i="10"/>
  <c r="J91" i="13"/>
  <c r="B130" i="18"/>
  <c r="J108" i="12"/>
  <c r="H60" i="14"/>
  <c r="S171" i="13"/>
  <c r="D106" i="20"/>
  <c r="J124" i="12"/>
  <c r="H130"/>
  <c r="E40" i="13"/>
  <c r="M136" i="12"/>
  <c r="J207" i="9"/>
  <c r="G184" i="15"/>
  <c r="S15" i="8"/>
  <c r="L150" i="19"/>
  <c r="D110" i="10"/>
  <c r="G7" i="8"/>
  <c r="D58" i="16"/>
  <c r="A45" i="15"/>
  <c r="E19" i="19"/>
  <c r="P144" i="14"/>
  <c r="G164" i="10"/>
  <c r="B48" i="18"/>
  <c r="F107" i="20"/>
  <c r="L150" i="17"/>
  <c r="D28" i="9"/>
  <c r="H167" i="13"/>
  <c r="N157"/>
  <c r="O108" i="18"/>
  <c r="G46"/>
  <c r="R121" i="8"/>
  <c r="M203" i="18"/>
  <c r="V107" i="14"/>
  <c r="I171" i="18"/>
  <c r="B157" i="16"/>
  <c r="I51" i="17"/>
  <c r="O186" i="12"/>
  <c r="H207" i="17"/>
  <c r="B192"/>
  <c r="L44" i="10"/>
  <c r="H28" i="14"/>
  <c r="E128" i="10"/>
  <c r="B2" i="15"/>
  <c r="O115" i="16"/>
  <c r="N202" i="14"/>
  <c r="B187" i="12"/>
  <c r="S130" i="10"/>
  <c r="A134" i="17"/>
  <c r="Q27" i="16"/>
  <c r="G58" i="8"/>
  <c r="A4"/>
  <c r="K194" i="15"/>
  <c r="M185" i="13"/>
  <c r="D21" i="18"/>
  <c r="H115" i="16"/>
  <c r="D88" i="15"/>
  <c r="B94" i="14"/>
  <c r="J5" i="17"/>
  <c r="G146" i="10"/>
  <c r="G160" i="12"/>
  <c r="H143" i="16"/>
  <c r="C147" i="8"/>
  <c r="R84" i="10"/>
  <c r="Q209"/>
  <c r="T47"/>
  <c r="H2" i="18"/>
  <c r="T179" i="13"/>
  <c r="G28" i="14"/>
  <c r="C161"/>
  <c r="T183" i="20"/>
  <c r="K60" i="16"/>
  <c r="N181" i="9"/>
  <c r="F96" i="8"/>
  <c r="P105" i="12"/>
  <c r="G107" i="17"/>
  <c r="L85" i="10"/>
  <c r="C125" i="19"/>
  <c r="N171" i="9"/>
  <c r="F160" i="8"/>
  <c r="N106" i="13"/>
  <c r="B185" i="8"/>
  <c r="C89" i="18"/>
  <c r="G116" i="16"/>
  <c r="A149" i="10"/>
  <c r="P209" i="20"/>
  <c r="B148" i="13"/>
  <c r="K140" i="9"/>
  <c r="J116" i="10"/>
  <c r="I95" i="15"/>
  <c r="I203"/>
  <c r="B72" i="12"/>
  <c r="Q111" i="13"/>
  <c r="T7" i="15"/>
  <c r="W154" i="14"/>
  <c r="C46" i="16"/>
  <c r="P52" i="10"/>
  <c r="Q19"/>
  <c r="G202" i="21"/>
  <c r="P71" i="10"/>
  <c r="Q126" i="15"/>
  <c r="K22" i="10"/>
  <c r="B9" i="12"/>
  <c r="T25" i="9"/>
  <c r="D97" i="10"/>
  <c r="M81" i="21"/>
  <c r="D184" i="15"/>
  <c r="B45" i="8"/>
  <c r="B120" i="15"/>
  <c r="T110" i="17"/>
  <c r="E183" i="12"/>
  <c r="E123" i="13"/>
  <c r="P203" i="12"/>
  <c r="L157" i="18"/>
  <c r="P155" i="17"/>
  <c r="G44" i="20"/>
  <c r="T150" i="8"/>
  <c r="N84" i="18"/>
  <c r="N96" i="15"/>
  <c r="L59" i="9"/>
  <c r="R131" i="13"/>
  <c r="R81" i="15"/>
  <c r="H47" i="8"/>
  <c r="T8" i="12"/>
  <c r="O168" i="16"/>
  <c r="R127" i="10"/>
  <c r="R52" i="13"/>
  <c r="F128" i="8"/>
  <c r="T168" i="9"/>
  <c r="R58" i="16"/>
  <c r="Q23" i="15"/>
  <c r="T149" i="12"/>
  <c r="E45" i="18"/>
  <c r="E167" i="15"/>
  <c r="O113" i="12"/>
  <c r="E163" i="10"/>
  <c r="E129" i="9"/>
  <c r="A22"/>
  <c r="I21" i="8"/>
  <c r="R22" i="16"/>
  <c r="M40" i="21"/>
  <c r="B80" i="12"/>
  <c r="O131" i="16"/>
  <c r="D93" i="9"/>
  <c r="I206" i="8"/>
  <c r="D11"/>
  <c r="P182" i="14"/>
  <c r="Q127" i="13"/>
  <c r="T184" i="9"/>
  <c r="S195" i="13"/>
  <c r="D134"/>
  <c r="N154" i="9"/>
  <c r="L13" i="13"/>
  <c r="F136" i="17"/>
  <c r="D16" i="21"/>
  <c r="P173" i="15"/>
  <c r="L133" i="16"/>
  <c r="G23" i="9"/>
  <c r="H194" i="15"/>
  <c r="A167" i="9"/>
  <c r="Q128" i="8"/>
  <c r="M132" i="9"/>
  <c r="J98" i="14"/>
  <c r="G101" i="12"/>
  <c r="Q93" i="16"/>
  <c r="T75" i="10"/>
  <c r="N159" i="12"/>
  <c r="C84" i="18"/>
  <c r="F173" i="9"/>
  <c r="A178" i="16"/>
  <c r="A8"/>
  <c r="G204" i="17"/>
  <c r="S182" i="10"/>
  <c r="R20" i="21"/>
  <c r="D137" i="14"/>
  <c r="O91" i="15"/>
  <c r="M18" i="12"/>
  <c r="E133" i="15"/>
  <c r="F128" i="9"/>
  <c r="P6"/>
  <c r="I105" i="8"/>
  <c r="H24" i="13"/>
  <c r="F91" i="10"/>
  <c r="P137" i="19"/>
  <c r="T149" i="14"/>
  <c r="K21" i="12"/>
  <c r="S175" i="14"/>
  <c r="I62"/>
  <c r="L153" i="15"/>
  <c r="O89" i="9"/>
  <c r="R187" i="20"/>
  <c r="M202" i="8"/>
  <c r="D23" i="9"/>
  <c r="I174" i="10"/>
  <c r="T144" i="13"/>
  <c r="H50" i="8"/>
  <c r="T98"/>
  <c r="I55" i="13"/>
  <c r="E132" i="10"/>
  <c r="D7" i="18"/>
  <c r="D65" i="10"/>
  <c r="P36" i="9"/>
  <c r="W198" i="14"/>
  <c r="D149" i="9"/>
  <c r="P95" i="20"/>
  <c r="E147" i="12"/>
  <c r="T130" i="17"/>
  <c r="O119" i="16"/>
  <c r="H111" i="18"/>
  <c r="J82" i="10"/>
  <c r="O163" i="12"/>
  <c r="N89" i="8"/>
  <c r="F87" i="10"/>
  <c r="D137" i="8"/>
  <c r="M45" i="12"/>
  <c r="H156"/>
  <c r="N67"/>
  <c r="E129" i="20"/>
  <c r="M88" i="9"/>
  <c r="O27" i="15"/>
  <c r="L17" i="14"/>
  <c r="N151" i="10"/>
  <c r="H98"/>
  <c r="I143" i="20"/>
  <c r="I6" i="14"/>
  <c r="C36" i="13"/>
  <c r="C170" i="14"/>
  <c r="L178" i="12"/>
  <c r="S127" i="9"/>
  <c r="T15"/>
  <c r="G192" i="12"/>
  <c r="G71" i="14"/>
  <c r="A100" i="13"/>
  <c r="F32" i="17"/>
  <c r="B71" i="18"/>
  <c r="C126" i="13"/>
  <c r="F177" i="12"/>
  <c r="G84" i="19"/>
  <c r="F67" i="8"/>
  <c r="N62" i="20"/>
  <c r="C187" i="12"/>
  <c r="U105" i="14"/>
  <c r="D172" i="16"/>
  <c r="Q28" i="12"/>
  <c r="C186" i="20"/>
  <c r="L28" i="14"/>
  <c r="L172" i="15"/>
  <c r="B16" i="8"/>
  <c r="O161" i="10"/>
  <c r="Q71" i="13"/>
  <c r="A21" i="9"/>
  <c r="J166" i="15"/>
  <c r="A70" i="10"/>
  <c r="F122" i="17"/>
  <c r="C207"/>
  <c r="I113" i="9"/>
  <c r="L161"/>
  <c r="D65" i="14"/>
  <c r="K96" i="15"/>
  <c r="N170" i="14"/>
  <c r="N9" i="19"/>
  <c r="C17" i="13"/>
  <c r="T9" i="10"/>
  <c r="L66" i="9"/>
  <c r="Q29"/>
  <c r="C62" i="12"/>
  <c r="J170" i="17"/>
  <c r="R206" i="9"/>
  <c r="J84"/>
  <c r="M44" i="15"/>
  <c r="R30" i="8"/>
  <c r="D68" i="13"/>
  <c r="I192" i="15"/>
  <c r="R59" i="9"/>
  <c r="B203"/>
  <c r="N48" i="14"/>
  <c r="K29" i="12"/>
  <c r="I94" i="8"/>
  <c r="G190" i="10"/>
  <c r="J193" i="8"/>
  <c r="T184"/>
  <c r="A208" i="13"/>
  <c r="M35"/>
  <c r="H29"/>
  <c r="N49" i="8"/>
  <c r="C23" i="19"/>
  <c r="J118" i="15"/>
  <c r="Q207"/>
  <c r="D77" i="19"/>
  <c r="I71" i="12"/>
  <c r="J143" i="13"/>
  <c r="P99" i="20"/>
  <c r="Q167" i="10"/>
  <c r="N54" i="12"/>
  <c r="J39" i="16"/>
  <c r="C203" i="8"/>
  <c r="O94"/>
  <c r="G171" i="10"/>
  <c r="N160" i="15"/>
  <c r="K112" i="10"/>
  <c r="K43" i="19"/>
  <c r="O155" i="14"/>
  <c r="D127" i="9"/>
  <c r="C44" i="12"/>
  <c r="C144"/>
  <c r="G79" i="17"/>
  <c r="H118" i="15"/>
  <c r="Q184" i="8"/>
  <c r="I54" i="16"/>
  <c r="L98" i="15"/>
  <c r="K58" i="10"/>
  <c r="K21" i="19"/>
  <c r="N29" i="9"/>
  <c r="M166" i="12"/>
  <c r="P206" i="10"/>
  <c r="K172" i="16"/>
  <c r="T61" i="13"/>
  <c r="L156"/>
  <c r="P3" i="15"/>
  <c r="D114"/>
  <c r="O35" i="13"/>
  <c r="T30" i="8"/>
  <c r="N25"/>
  <c r="O209" i="15"/>
  <c r="I113" i="13"/>
  <c r="S159" i="14"/>
  <c r="D101" i="9"/>
  <c r="P37" i="16"/>
  <c r="R155" i="10"/>
  <c r="K79" i="8"/>
  <c r="B107" i="17"/>
  <c r="F176" i="9"/>
  <c r="J184" i="13"/>
  <c r="G146" i="14"/>
  <c r="E141" i="18"/>
  <c r="P146" i="17"/>
  <c r="L131"/>
  <c r="H126" i="16"/>
  <c r="J116" i="13"/>
  <c r="E143" i="9"/>
  <c r="C174" i="15"/>
  <c r="R150" i="16"/>
  <c r="D63" i="12"/>
  <c r="F3" i="20"/>
  <c r="R197" i="19"/>
  <c r="K29" i="8"/>
  <c r="O86" i="15"/>
  <c r="J89" i="8"/>
  <c r="C65" i="15"/>
  <c r="C164" i="17"/>
  <c r="M200" i="15"/>
  <c r="M205" i="16"/>
  <c r="W13" i="14"/>
  <c r="G18" i="21"/>
  <c r="T79" i="10"/>
  <c r="H179" i="15"/>
  <c r="S17" i="14"/>
  <c r="B168" i="13"/>
  <c r="N173" i="8"/>
  <c r="G129" i="12"/>
  <c r="U184" i="14"/>
  <c r="Q89" i="13"/>
  <c r="H170"/>
  <c r="F3" i="8"/>
  <c r="H192" i="9"/>
  <c r="R198" i="14"/>
  <c r="C30" i="9"/>
  <c r="G90" i="16"/>
  <c r="P136" i="13"/>
  <c r="O50" i="12"/>
  <c r="H50" i="16"/>
  <c r="B11" i="14"/>
  <c r="O20" i="18"/>
  <c r="S7" i="13"/>
  <c r="B5" i="14"/>
  <c r="P140" i="10"/>
  <c r="M208"/>
  <c r="G72"/>
  <c r="B33" i="14"/>
  <c r="Q29" i="16"/>
  <c r="G153" i="8"/>
  <c r="S40" i="20"/>
  <c r="R96" i="8"/>
  <c r="Q63" i="17"/>
  <c r="P10" i="9"/>
  <c r="T187" i="13"/>
  <c r="L52" i="8"/>
  <c r="S193" i="9"/>
  <c r="M6" i="18"/>
  <c r="Q170" i="17"/>
  <c r="L78" i="15"/>
  <c r="K118" i="10"/>
  <c r="D123" i="9"/>
  <c r="G145" i="8"/>
  <c r="M27" i="10"/>
  <c r="J168"/>
  <c r="G191"/>
  <c r="G121" i="18"/>
  <c r="C90" i="8"/>
  <c r="A122" i="13"/>
  <c r="E74" i="12"/>
  <c r="E103"/>
  <c r="E135" i="15"/>
  <c r="J165" i="14"/>
  <c r="T172" i="15"/>
  <c r="B146" i="16"/>
  <c r="C67"/>
  <c r="F165"/>
  <c r="K36" i="13"/>
  <c r="H147" i="14"/>
  <c r="M107" i="10"/>
  <c r="I18" i="19"/>
  <c r="P58" i="12"/>
  <c r="E132" i="15"/>
  <c r="I132" i="12"/>
  <c r="R23" i="8"/>
  <c r="M124" i="16"/>
  <c r="T99" i="18"/>
  <c r="K77" i="16"/>
  <c r="G110" i="13"/>
  <c r="B166" i="16"/>
  <c r="B164" i="14"/>
  <c r="B138" i="19"/>
  <c r="A171" i="15"/>
  <c r="J179"/>
  <c r="T11" i="19"/>
  <c r="B152" i="17"/>
  <c r="M57" i="14"/>
  <c r="N114" i="13"/>
  <c r="R180" i="9"/>
  <c r="B67" i="13"/>
  <c r="O110" i="17"/>
  <c r="N25" i="12"/>
  <c r="G57" i="13"/>
  <c r="D199"/>
  <c r="M130"/>
  <c r="O101" i="14"/>
  <c r="P182" i="17"/>
  <c r="J26" i="8"/>
  <c r="A177" i="9"/>
  <c r="O92" i="14"/>
  <c r="N15" i="9"/>
  <c r="N185" i="21"/>
  <c r="R73" i="20"/>
  <c r="R158" i="19"/>
  <c r="O153" i="17"/>
  <c r="O16" i="16"/>
  <c r="F197" i="19"/>
  <c r="S51" i="14"/>
  <c r="P51" i="8"/>
  <c r="N108"/>
  <c r="M139" i="17"/>
  <c r="Q27" i="20"/>
  <c r="K176" i="8"/>
  <c r="F196"/>
  <c r="I26" i="17"/>
  <c r="N15" i="12"/>
  <c r="P43" i="15"/>
  <c r="G142" i="13"/>
  <c r="K170" i="10"/>
  <c r="S21" i="16"/>
  <c r="B136"/>
  <c r="R23" i="10"/>
  <c r="V109" i="14"/>
  <c r="P86" i="13"/>
  <c r="J132" i="10"/>
  <c r="Q113" i="16"/>
  <c r="J167" i="12"/>
  <c r="K60" i="10"/>
  <c r="N155" i="8"/>
  <c r="P69" i="15"/>
  <c r="Q28" i="19"/>
  <c r="J162" i="9"/>
  <c r="G141" i="13"/>
  <c r="H104" i="19"/>
  <c r="M104" i="16"/>
  <c r="P77" i="15"/>
  <c r="K111"/>
  <c r="B110" i="9"/>
  <c r="O151" i="14"/>
  <c r="Q122" i="10"/>
  <c r="N51" i="15"/>
  <c r="A190" i="10"/>
  <c r="A109"/>
  <c r="D164" i="17"/>
  <c r="L129" i="8"/>
  <c r="G26" i="10"/>
  <c r="O107" i="17"/>
  <c r="T47" i="9"/>
  <c r="F28" i="10"/>
  <c r="B149" i="14"/>
  <c r="M177" i="10"/>
  <c r="A144" i="16"/>
  <c r="N108" i="9"/>
  <c r="B86" i="17"/>
  <c r="K10" i="9"/>
  <c r="R28" i="8"/>
  <c r="M120" i="14"/>
  <c r="G84" i="17"/>
  <c r="G126" i="15"/>
  <c r="Q85"/>
  <c r="N113" i="12"/>
  <c r="K141" i="9"/>
  <c r="R28" i="12"/>
  <c r="H160" i="13"/>
  <c r="F54" i="9"/>
  <c r="A14" i="18"/>
  <c r="N60" i="9"/>
  <c r="S57" i="8"/>
  <c r="J106" i="10"/>
  <c r="T182"/>
  <c r="R196" i="9"/>
  <c r="M111" i="8"/>
  <c r="L14" i="16"/>
  <c r="R183" i="9"/>
  <c r="K114" i="12"/>
  <c r="G52" i="16"/>
  <c r="D7" i="8"/>
  <c r="U97" i="14"/>
  <c r="O136" i="12"/>
  <c r="K55" i="13"/>
  <c r="S203" i="14"/>
  <c r="C8" i="12"/>
  <c r="T27" i="18"/>
  <c r="A33" i="12"/>
  <c r="K135" i="8"/>
  <c r="P55" i="16"/>
  <c r="L186" i="12"/>
  <c r="I209" i="14"/>
  <c r="T177" i="9"/>
  <c r="P163" i="12"/>
  <c r="K9" i="20"/>
  <c r="G98" i="17"/>
  <c r="O206" i="18"/>
  <c r="R121" i="15"/>
  <c r="E102" i="12"/>
  <c r="D86" i="18"/>
  <c r="H199" i="15"/>
  <c r="N68" i="8"/>
  <c r="A137" i="17"/>
  <c r="O142" i="18"/>
  <c r="O8" i="21"/>
  <c r="O148" i="17"/>
  <c r="S55" i="14"/>
  <c r="G84" i="8"/>
  <c r="E26" i="17"/>
  <c r="P209" i="10"/>
  <c r="E77" i="13"/>
  <c r="J185" i="10"/>
  <c r="D91"/>
  <c r="F22" i="15"/>
  <c r="O166" i="8"/>
  <c r="J63" i="17"/>
  <c r="H119" i="8"/>
  <c r="F97" i="9"/>
  <c r="G186"/>
  <c r="K10" i="18"/>
  <c r="H4" i="12"/>
  <c r="A3"/>
  <c r="B175" i="8"/>
  <c r="O70"/>
  <c r="C29"/>
  <c r="I33" i="20"/>
  <c r="E51" i="12"/>
  <c r="E165"/>
  <c r="T139" i="8"/>
  <c r="O89" i="19"/>
  <c r="V84" i="14"/>
  <c r="R151" i="8"/>
  <c r="S16" i="14"/>
  <c r="O11" i="10"/>
  <c r="N29" i="19"/>
  <c r="J7"/>
  <c r="I36" i="9"/>
  <c r="J49" i="18"/>
  <c r="P4" i="12"/>
  <c r="D89" i="16"/>
  <c r="O88"/>
  <c r="O13" i="10"/>
  <c r="T91" i="16"/>
  <c r="G174" i="17"/>
  <c r="I150" i="9"/>
  <c r="G147" i="8"/>
  <c r="F158"/>
  <c r="H181" i="15"/>
  <c r="L130" i="13"/>
  <c r="D183" i="12"/>
  <c r="P123" i="9"/>
  <c r="M87" i="10"/>
  <c r="R122" i="8"/>
  <c r="S132"/>
  <c r="R159" i="15"/>
  <c r="Q5" i="13"/>
  <c r="F110" i="19"/>
  <c r="F194" i="10"/>
  <c r="I49" i="20"/>
  <c r="F138" i="19"/>
  <c r="Q57" i="9"/>
  <c r="T135" i="10"/>
  <c r="K106" i="8"/>
  <c r="D22"/>
  <c r="D126" i="16"/>
  <c r="S22" i="8"/>
  <c r="M89" i="14"/>
  <c r="D109" i="16"/>
  <c r="M15" i="21"/>
  <c r="J76" i="9"/>
  <c r="B131" i="13"/>
  <c r="K97" i="16"/>
  <c r="A59" i="8"/>
  <c r="H196" i="9"/>
  <c r="G104" i="21"/>
  <c r="M206" i="13"/>
  <c r="S61" i="12"/>
  <c r="R68" i="15"/>
  <c r="H82" i="16"/>
  <c r="C185"/>
  <c r="M184" i="12"/>
  <c r="B136"/>
  <c r="D131" i="13"/>
  <c r="B31" i="14"/>
  <c r="I156" i="19"/>
  <c r="S93" i="9"/>
  <c r="D71" i="10"/>
  <c r="P13" i="15"/>
  <c r="A137" i="16"/>
  <c r="E170" i="9"/>
  <c r="N102" i="15"/>
  <c r="K59" i="9"/>
  <c r="K144" i="14"/>
  <c r="J112" i="13"/>
  <c r="H89" i="15"/>
  <c r="T144"/>
  <c r="P157"/>
  <c r="O55" i="8"/>
  <c r="R72" i="10"/>
  <c r="H88" i="13"/>
  <c r="S6" i="17"/>
  <c r="T186" i="15"/>
  <c r="T202"/>
  <c r="G12" i="8"/>
  <c r="C154" i="12"/>
  <c r="F187" i="9"/>
  <c r="G139" i="16"/>
  <c r="I46" i="14"/>
  <c r="D188" i="12"/>
  <c r="P151" i="10"/>
  <c r="T26" i="14"/>
  <c r="P189" i="15"/>
  <c r="C26" i="8"/>
  <c r="D47" i="17"/>
  <c r="H76" i="14"/>
  <c r="Q192" i="16"/>
  <c r="O120" i="13"/>
  <c r="A140" i="10"/>
  <c r="H202" i="9"/>
  <c r="O163" i="10"/>
  <c r="D156" i="13"/>
  <c r="M114" i="16"/>
  <c r="H37" i="15"/>
  <c r="F193" i="16"/>
  <c r="D117" i="8"/>
  <c r="O137" i="12"/>
  <c r="I132" i="16"/>
  <c r="P136" i="12"/>
  <c r="S177" i="15"/>
  <c r="B202" i="18"/>
  <c r="P204" i="10"/>
  <c r="K29" i="15"/>
  <c r="Q11" i="12"/>
  <c r="M75" i="10"/>
  <c r="R112" i="18"/>
  <c r="F188" i="13"/>
  <c r="B24" i="8"/>
  <c r="C11" i="13"/>
  <c r="P38" i="12"/>
  <c r="F155" i="8"/>
  <c r="P67" i="18"/>
  <c r="N185" i="10"/>
  <c r="H200" i="12"/>
  <c r="M155" i="8"/>
  <c r="J111" i="15"/>
  <c r="K123" i="16"/>
  <c r="K149" i="13"/>
  <c r="K88" i="12"/>
  <c r="H20" i="10"/>
  <c r="R151" i="13"/>
  <c r="M190" i="10"/>
  <c r="A156" i="20"/>
  <c r="J164" i="9"/>
  <c r="J41" i="14"/>
  <c r="Q159" i="8"/>
  <c r="H199" i="10"/>
  <c r="T58" i="14"/>
  <c r="H184" i="9"/>
  <c r="L195" i="13"/>
  <c r="B124" i="12"/>
  <c r="S89" i="18"/>
  <c r="E189" i="10"/>
  <c r="N25" i="15"/>
  <c r="C99" i="12"/>
  <c r="Q95" i="14"/>
  <c r="O150" i="8"/>
  <c r="M127" i="13"/>
  <c r="O43" i="16"/>
  <c r="E155" i="12"/>
  <c r="Q33"/>
  <c r="J30" i="19"/>
  <c r="P87" i="14"/>
  <c r="C115" i="12"/>
  <c r="Q113" i="13"/>
  <c r="R28"/>
  <c r="M106" i="12"/>
  <c r="K15" i="15"/>
  <c r="P74" i="14"/>
  <c r="P89" i="9"/>
  <c r="N178" i="19"/>
  <c r="L90" i="8"/>
  <c r="O11" i="13"/>
  <c r="N36" i="15"/>
  <c r="M148"/>
  <c r="A202" i="9"/>
  <c r="M209" i="18"/>
  <c r="C41" i="12"/>
  <c r="S18" i="18"/>
  <c r="P129" i="8"/>
  <c r="L192" i="15"/>
  <c r="D20" i="16"/>
  <c r="A26" i="17"/>
  <c r="H53" i="10"/>
  <c r="B161" i="13"/>
  <c r="R43" i="8"/>
  <c r="O63"/>
  <c r="L176" i="16"/>
  <c r="I205" i="10"/>
  <c r="D60" i="19"/>
  <c r="F22" i="10"/>
  <c r="K178" i="20"/>
  <c r="N109" i="9"/>
  <c r="O23" i="10"/>
  <c r="F142" i="18"/>
  <c r="F5" i="19"/>
  <c r="Q107" i="16"/>
  <c r="Q34"/>
  <c r="P39" i="15"/>
  <c r="H90" i="9"/>
  <c r="G2" i="17"/>
  <c r="C55" i="13"/>
  <c r="M24" i="8"/>
  <c r="N10" i="18"/>
  <c r="T114" i="17"/>
  <c r="E48" i="12"/>
  <c r="L9" i="8"/>
  <c r="W43" i="14"/>
  <c r="T39" i="17"/>
  <c r="F11" i="10"/>
  <c r="H136" i="8"/>
  <c r="S196" i="18"/>
  <c r="M11" i="15"/>
  <c r="K93" i="8"/>
  <c r="P114" i="10"/>
  <c r="T108"/>
  <c r="A140" i="9"/>
  <c r="G143" i="10"/>
  <c r="T71" i="16"/>
  <c r="N128" i="10"/>
  <c r="N94" i="13"/>
  <c r="E29"/>
  <c r="Q94" i="14"/>
  <c r="N85" i="17"/>
  <c r="E200" i="10"/>
  <c r="G173" i="14"/>
  <c r="P91" i="16"/>
  <c r="D154" i="12"/>
  <c r="M126" i="16"/>
  <c r="I158" i="12"/>
  <c r="N124" i="20"/>
  <c r="A93" i="12"/>
  <c r="T63"/>
  <c r="B87" i="14"/>
  <c r="A58" i="8"/>
  <c r="C113"/>
  <c r="S98"/>
  <c r="S151" i="12"/>
  <c r="S163" i="13"/>
  <c r="I7" i="16"/>
  <c r="B169" i="12"/>
  <c r="F144" i="13"/>
  <c r="J205" i="14"/>
  <c r="O167" i="17"/>
  <c r="H3" i="13"/>
  <c r="F207" i="17"/>
  <c r="R145" i="14"/>
  <c r="T208" i="13"/>
  <c r="P98" i="15"/>
  <c r="R189" i="8"/>
  <c r="R208" i="9"/>
  <c r="H79" i="15"/>
  <c r="B138"/>
  <c r="S33" i="20"/>
  <c r="A31" i="13"/>
  <c r="C183" i="9"/>
  <c r="B159" i="8"/>
  <c r="T141" i="16"/>
  <c r="R161" i="12"/>
  <c r="A64" i="18"/>
  <c r="J185" i="12"/>
  <c r="S5" i="8"/>
  <c r="P97" i="14"/>
  <c r="A127" i="16"/>
  <c r="S181" i="8"/>
  <c r="E205"/>
  <c r="S38" i="17"/>
  <c r="O147" i="14"/>
  <c r="B31" i="9"/>
  <c r="E190" i="8"/>
  <c r="J81" i="13"/>
  <c r="U208" i="14"/>
  <c r="C33" i="17"/>
  <c r="E116" i="13"/>
  <c r="I142" i="18"/>
  <c r="N129" i="8"/>
  <c r="C66" i="21"/>
  <c r="T85" i="12"/>
  <c r="L130" i="10"/>
  <c r="H160" i="12"/>
  <c r="S178" i="16"/>
  <c r="C164" i="14"/>
  <c r="O89" i="13"/>
  <c r="Q93" i="8"/>
  <c r="S126" i="19"/>
  <c r="D54" i="8"/>
  <c r="O36" i="13"/>
  <c r="K64" i="17"/>
  <c r="H167"/>
  <c r="N208" i="12"/>
  <c r="A34" i="8"/>
  <c r="K68" i="10"/>
  <c r="M111" i="18"/>
  <c r="O133" i="16"/>
  <c r="S190"/>
  <c r="L142" i="17"/>
  <c r="E6" i="10"/>
  <c r="R50"/>
  <c r="I10" i="17"/>
  <c r="C174" i="9"/>
  <c r="M58" i="17"/>
  <c r="J112" i="15"/>
  <c r="B36" i="10"/>
  <c r="M16" i="21"/>
  <c r="S101" i="10"/>
  <c r="L50" i="14"/>
  <c r="N79" i="12"/>
  <c r="R99" i="15"/>
  <c r="M151" i="17"/>
  <c r="E59" i="9"/>
  <c r="T93" i="17"/>
  <c r="I149" i="13"/>
  <c r="T3" i="10"/>
  <c r="A112" i="18"/>
  <c r="E51" i="13"/>
  <c r="K20" i="9"/>
  <c r="P41" i="17"/>
  <c r="B67" i="19"/>
  <c r="I39" i="15"/>
  <c r="A154" i="12"/>
  <c r="D27" i="16"/>
  <c r="O67" i="15"/>
  <c r="S219" i="12" l="1"/>
  <c r="S212"/>
  <c r="S218"/>
  <c r="S214" i="13"/>
  <c r="V214" i="14"/>
  <c r="S213" i="17"/>
  <c r="S213" i="19"/>
  <c r="S212" i="9"/>
  <c r="S218"/>
  <c r="S219"/>
  <c r="S212" i="8"/>
  <c r="S218"/>
  <c r="S219"/>
  <c r="S214" i="20"/>
  <c r="S216" i="18"/>
  <c r="S213" i="9"/>
  <c r="S215" i="16"/>
  <c r="S212" i="15"/>
  <c r="S218"/>
  <c r="S219"/>
  <c r="S216" i="13"/>
  <c r="S216" i="12"/>
  <c r="S213" i="8"/>
  <c r="S215" i="13"/>
  <c r="S218" i="20"/>
  <c r="S219"/>
  <c r="S212"/>
  <c r="S216" i="8"/>
  <c r="S215" i="22"/>
  <c r="V219" i="14"/>
  <c r="V212"/>
  <c r="V218"/>
  <c r="S219" i="16"/>
  <c r="S212"/>
  <c r="S218"/>
  <c r="S214" i="8"/>
  <c r="S216" i="17"/>
  <c r="S215" i="8"/>
  <c r="V215" i="14"/>
  <c r="S215" i="9"/>
  <c r="S213" i="12"/>
  <c r="S214" i="10"/>
  <c r="S213" i="13"/>
  <c r="S218" i="19"/>
  <c r="S219"/>
  <c r="S212"/>
  <c r="S214" i="9"/>
  <c r="S214" i="12"/>
  <c r="S214" i="21"/>
  <c r="S215" i="18"/>
  <c r="S216" i="21"/>
  <c r="S215" i="12"/>
  <c r="V216" i="14"/>
  <c r="S216" i="16"/>
  <c r="S215" i="17"/>
  <c r="S214"/>
  <c r="T217" s="1"/>
  <c r="S214" i="16"/>
  <c r="T217" s="1"/>
  <c r="S213" i="18"/>
  <c r="V213" i="14"/>
  <c r="S213" i="10"/>
  <c r="S213" i="21"/>
  <c r="S212" i="17"/>
  <c r="S218"/>
  <c r="S219"/>
  <c r="S216" i="9"/>
  <c r="S219" i="18"/>
  <c r="S212"/>
  <c r="S218"/>
  <c r="S212" i="10"/>
  <c r="S219"/>
  <c r="S218"/>
  <c r="S212" i="13"/>
  <c r="S219"/>
  <c r="S218"/>
  <c r="S216" i="20"/>
  <c r="S213" i="15"/>
  <c r="S215" i="20"/>
  <c r="S214" i="15"/>
  <c r="S213" i="16"/>
  <c r="S214" i="18"/>
  <c r="T217" s="1"/>
  <c r="S215" i="15"/>
  <c r="S212" i="21"/>
  <c r="S218"/>
  <c r="S219"/>
  <c r="S216" i="15"/>
  <c r="S216" i="10"/>
  <c r="S213" i="20"/>
  <c r="S215" i="21"/>
  <c r="S215" i="10"/>
  <c r="S216" i="19"/>
  <c r="S215"/>
  <c r="S214"/>
  <c r="T217" s="1"/>
  <c r="S216" i="22"/>
  <c r="S214"/>
  <c r="T217" s="1"/>
  <c r="S213"/>
  <c r="S212"/>
  <c r="S219"/>
  <c r="S218"/>
  <c r="S221" l="1"/>
  <c r="S222" s="1"/>
  <c r="S221" i="21"/>
  <c r="S222" s="1"/>
  <c r="T217" i="15"/>
  <c r="S221" i="13"/>
  <c r="S222" s="1"/>
  <c r="S221" i="10"/>
  <c r="S222" s="1"/>
  <c r="S221" i="18"/>
  <c r="S222" s="1"/>
  <c r="S221" i="17"/>
  <c r="S222" s="1"/>
  <c r="T217" i="21"/>
  <c r="T217" i="12"/>
  <c r="T217" i="9"/>
  <c r="S221" i="19"/>
  <c r="S222" s="1"/>
  <c r="T217" i="10"/>
  <c r="T217" i="8"/>
  <c r="S221" i="16"/>
  <c r="S222" s="1"/>
  <c r="V221" i="14"/>
  <c r="V222" s="1"/>
  <c r="S221" i="20"/>
  <c r="S222" s="1"/>
  <c r="S221" i="15"/>
  <c r="S222" s="1"/>
  <c r="T217" i="20"/>
  <c r="S221" i="8"/>
  <c r="S222" s="1"/>
  <c r="S221" i="9"/>
  <c r="S222" s="1"/>
  <c r="W217" i="14"/>
  <c r="T217" i="13"/>
  <c r="S221" i="12"/>
  <c r="S222" s="1"/>
</calcChain>
</file>

<file path=xl/comments1.xml><?xml version="1.0" encoding="utf-8"?>
<comments xmlns="http://schemas.openxmlformats.org/spreadsheetml/2006/main">
  <authors>
    <author>mcarrel</author>
  </authors>
  <commentList>
    <comment ref="R1" authorId="0">
      <text>
        <r>
          <rPr>
            <b/>
            <sz val="12"/>
            <color indexed="81"/>
            <rFont val="Tahoma"/>
            <family val="2"/>
          </rPr>
          <t>AG = Agriculture
AT - Appropriate Technology
CED - Community Economic Development
ED - Education
EN - Environment
GEN - Gender Equality &amp; Women's Empowerment
H - Health
L - Libraries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2.xml><?xml version="1.0" encoding="utf-8"?>
<comments xmlns="http://schemas.openxmlformats.org/spreadsheetml/2006/main">
  <authors>
    <author>mcarrel</author>
  </authors>
  <commentList>
    <comment ref="Q1" authorId="0">
      <text>
        <r>
          <rPr>
            <b/>
            <sz val="12"/>
            <color indexed="81"/>
            <rFont val="Tahoma"/>
            <family val="2"/>
          </rPr>
          <t>AG = Agriculture
AT - Appropriate Technology
CED - Community Economic Development
ED - Education
EN - Environment
GEN - Gender Equality &amp; Women's Empowerment
H - Health
L - Libraries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3.xml><?xml version="1.0" encoding="utf-8"?>
<comments xmlns="http://schemas.openxmlformats.org/spreadsheetml/2006/main">
  <authors>
    <author>mcarrel</author>
  </authors>
  <commentList>
    <comment ref="Q1" authorId="0">
      <text>
        <r>
          <rPr>
            <b/>
            <sz val="12"/>
            <color indexed="81"/>
            <rFont val="Tahoma"/>
            <family val="2"/>
          </rPr>
          <t>AG = Agriculture
AT - Appropriate Technology
CED - Community Economic Development
ED - Education
EN - Environment
GEN - Gender Equality &amp; Women's Empowerment
H - Health
L - Libraries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4.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5.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6.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7.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8.xml><?xml version="1.0" encoding="utf-8"?>
<comments xmlns="http://schemas.openxmlformats.org/spreadsheetml/2006/main">
  <authors>
    <author>mcarrel</author>
  </authors>
  <commentList>
    <comment ref="Q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9.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0.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1.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2.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3.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4.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5.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6.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comments17.xml><?xml version="1.0" encoding="utf-8"?>
<comments xmlns="http://schemas.openxmlformats.org/spreadsheetml/2006/main">
  <authors>
    <author>mcarrel</author>
  </authors>
  <commentList>
    <comment ref="N1" authorId="0">
      <text>
        <r>
          <rPr>
            <b/>
            <sz val="12"/>
            <color indexed="81"/>
            <rFont val="Tahoma"/>
            <family val="2"/>
          </rPr>
          <t>AG = Agriculture
AT - Appropriate Technology
CED - Community Economic Development
ED - Education
EN - Environment
GEN - Gender Equality &amp; Women's Empowerment
H - Health
L - Language
ME - Monitoring &amp; Evaluation
SD - Staff Development
T4D - Technology for Development
TR - Training
WASH - Water, Sanitation and Hygiene
YD - Youth Development</t>
        </r>
        <r>
          <rPr>
            <sz val="12"/>
            <color indexed="81"/>
            <rFont val="Tahoma"/>
            <family val="2"/>
          </rPr>
          <t xml:space="preserve">
</t>
        </r>
      </text>
    </comment>
  </commentList>
</comments>
</file>

<file path=xl/sharedStrings.xml><?xml version="1.0" encoding="utf-8"?>
<sst xmlns="http://schemas.openxmlformats.org/spreadsheetml/2006/main" count="6913" uniqueCount="1876">
  <si>
    <t>NEW (added since 2009 Catalog)</t>
  </si>
  <si>
    <t xml:space="preserve">Cross-Cultural Training for Peace Corps Volunteers </t>
  </si>
  <si>
    <t>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t>
  </si>
  <si>
    <t>M0065 Mwongozo wa Stadi za Maisha. Peace Corps. 2001. 266 pp.</t>
  </si>
  <si>
    <t>M0067 Working with Youth: Approaches for Volunteers. Peace Corps. 2002. 228 pp.</t>
  </si>
  <si>
    <t xml:space="preserve">R0085 Teaching in the Whole Garden. Peace Corps. 1994. 65 pp. </t>
  </si>
  <si>
    <t xml:space="preserve">New Beginning, A: The Child Health Manual   </t>
  </si>
  <si>
    <t>Aquaculture Training Manual</t>
  </si>
  <si>
    <t>RE043K U.S. State Department Information on Trafficking in Persons. CD-ROM. Peace Corps. 2006.</t>
  </si>
  <si>
    <t>08/13/2009 Y: Being revised now; track demand throughout next year for this rev ed.</t>
  </si>
  <si>
    <t>07/29/2009 WS: Extremely outdated; remove from Catalog [ICE - keep digitally for historical value]</t>
  </si>
  <si>
    <t>Removed from Catalog 3/2009</t>
  </si>
  <si>
    <t>3/19/2009 ED: Will ask a CDU to review</t>
  </si>
  <si>
    <t>HE337 Using Endod (Phytolacca dodecandra) to Control Schistosomiasis (Bilharzia) in Kenya.  Marilyn E. Thomas and Terry R. Thomas, Peace Corps Volunteers/Kenya. 2003. 60 pp.</t>
  </si>
  <si>
    <t>T0007</t>
  </si>
  <si>
    <t>R0056</t>
  </si>
  <si>
    <t>T0112</t>
  </si>
  <si>
    <t>M0069</t>
  </si>
  <si>
    <t>T0086</t>
  </si>
  <si>
    <t>R0041</t>
  </si>
  <si>
    <t>R0023</t>
  </si>
  <si>
    <t>ED078</t>
  </si>
  <si>
    <t>T0137K</t>
  </si>
  <si>
    <t>M0083 In the Classroom: Empowering Girls (Idea Book Series). Peace Corps. 2002. 80 pp.</t>
  </si>
  <si>
    <t>M0084 DPM: Integrating Disaster Preparedness and Mitigation in Your Work (Idea Book Series). Peace Corps. 2001. 61 pp.</t>
  </si>
  <si>
    <t>M0085 Information and Communication Technologies (ICT): Integrating Digital Tools Into Your Projects (Idea Book Series). Peace Corps. 2003. 84 pp.</t>
  </si>
  <si>
    <t>M0086 PACA: Using Participatory Analysis for Community Action (Idea Book Series). Peace Corps. 2005. 178 pp.</t>
  </si>
  <si>
    <t>M0088 Classroom Management (Idea Book Series). Peace Corps. 2008. 132 pp.</t>
  </si>
  <si>
    <t xml:space="preserve">M0001A Freshwater Fisheries: Program Planning. Peace Corps. 1976. 72 pp. </t>
  </si>
  <si>
    <t>M0002 Small Farm Grain Storage. Peace Corps. 1976. 558 pp.</t>
  </si>
  <si>
    <t>M0004 The Photonovel: A Tool for Development. Peace Corps. 1976. 111 pp.</t>
  </si>
  <si>
    <t>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t>
  </si>
  <si>
    <t>R0106 Outreach: The Marine Environment. Outreach/TVE. Reprinted by Peace Corps. 1997. 90 pp.</t>
  </si>
  <si>
    <t xml:space="preserve">R0099 Outreach: Materials on Children at Risk. Outreach/TVE. Reprinted by Peace Corps. 1995. 121 pp. </t>
  </si>
  <si>
    <t>This publication uses the experience of the WASH Project to present a model for building programs based on community involvement in management of environmental pollution (CIMEP) in peri-urban neighborhoods. The approach calls for two parallel processes: (1) technical, to identify and evaluate environmental health problems and develop appropriate interventions; (2) participatory, to educate and involve community members, NGOs and local government officials so that they have the skills and information they need to implement an environmental management program.</t>
  </si>
  <si>
    <t xml:space="preserve">M0052 Above and Beyond: Secondary Activities for Peace Corps Volunteers. Peace Corps. 1995. 116 pp. </t>
  </si>
  <si>
    <t xml:space="preserve">M0053 Participatory Analysis for Community Action (PACA) Training Manual. Rev. Peace Corps. 2007. 242 pp. </t>
  </si>
  <si>
    <t>M0068 A Microenterprise Training Guide for Peace Corps Volunteers. Peace Corps. 2003. 162 pp.</t>
  </si>
  <si>
    <t>M0070 An NGO Training Guide for Peace Corps Volunteers. Peace Corps. 2003. 174 pp.</t>
  </si>
  <si>
    <t>R0100 Outreach: Materials on Crops and Gardening. Outreach/TVE. Reprinted by Peace Corps. 1995. 258 pp.</t>
  </si>
  <si>
    <t>R0105 Health Activities for Primary School Students. Peace Corps/Thailand. Peace Corps. 1996. 69 pp.</t>
  </si>
  <si>
    <t xml:space="preserve">R0108 Outreach: Education About Coral Reefs. Outreach/TVE. Reprinted by Peace Corps. 1997. 63 pp. </t>
  </si>
  <si>
    <t>Language</t>
  </si>
  <si>
    <t>SPANISH</t>
  </si>
  <si>
    <t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t>
  </si>
  <si>
    <t xml:space="preserve">Peace Corps Literacy Handbook  </t>
  </si>
  <si>
    <t xml:space="preserve">Apicultura de Pequeña Escala, La = Small Scale Beekeeping </t>
  </si>
  <si>
    <t xml:space="preserve">Apiculture de Petite Echelle = Small Scale Beekeeping </t>
  </si>
  <si>
    <t>This older manual contains the basic curriculum for a Peace Corps water and sanitation pre-service training program as it was structured in the late 1980s. Much of this is still very relevant today as a reference for integrating technical training with community organization techniques. It consists of 222 total hours of training to complete a six- to eight-week program, adaptable to training needs.</t>
  </si>
  <si>
    <t>RE039K Peace Corps Historical Documents, 1962-2006. CD-ROM. Peace Corps. 2006.</t>
  </si>
  <si>
    <t>RE040K Peace Corps Newsletters, 1961-2005. CD-ROM. Peace Corps. 2006.</t>
  </si>
  <si>
    <t>Vulgarisation Agricole = Agricultural Extension</t>
  </si>
  <si>
    <t>Lutte Contre les Maladies Transmissibles d’Enfance – Prospectus, Volume I = A Training Manual in Combatting Childhood Communicable Diseases: Volume I.</t>
  </si>
  <si>
    <t>A Glossary of Agricultural Terms: Spanish/English, English/Spanish. Compiled by The American Language Center. Peace Corps. 1960. 106 pp.</t>
  </si>
  <si>
    <t>R0074 Youth Development: A Case Study from Honduras. Peace Corps. 1990. 116 pp.</t>
  </si>
  <si>
    <t>R0075 Suelos, Siembras y el uso de Fertilizantes: Un Manual para Trabajadores del Desarrollo. 4th ed. rev. Peace Corps. 1990. 340 pp.</t>
  </si>
  <si>
    <t xml:space="preserve">R0077 Nutrición, Enfermedades y Plagas del Melocotón y Durazno en Costa Rica. Peace Corps. 1992. 13 pp. </t>
  </si>
  <si>
    <t>R0080 Manual de Educación para la Salud: Una Guia para Profesores de Educación Primeria. Peace Corps. 1986. 176 pp.</t>
  </si>
  <si>
    <t>R0084 Soil and Water Conservation for Small Farm Development in the Tropics. Peace Corps. 1994. 328 pp.</t>
  </si>
  <si>
    <t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t>
  </si>
  <si>
    <t>R0094 Participatory Program Evaluation: A Manual for Involving Program Stakeholders in the Evaluation Process. Catholic Relief Services/Peace Corps. 1995. 70 pp.</t>
  </si>
  <si>
    <t xml:space="preserve">R0103 Public Participation in Urban Environmental Management: A Model for Promoting Community-Based Environmental Management in Peri-Urban Areas. Peace Corps. 1996. 69 pp. </t>
  </si>
  <si>
    <t>R0104 Shades: A Resource Manual for Diversity Awareness. Peace Corps. 1996. 59 pp.</t>
  </si>
  <si>
    <t>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t>
  </si>
  <si>
    <t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t>
  </si>
  <si>
    <t>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t>
  </si>
  <si>
    <t xml:space="preserve">M0042 Nonformal Education (NFE) Manual. Rev. Peace Corps. 2004. 180 pp. </t>
  </si>
  <si>
    <t xml:space="preserve">M0044 Environmental Education in the Schools: Creating a Program That Works! Peace Corps. 1993. 499 pp. </t>
  </si>
  <si>
    <t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t>
  </si>
  <si>
    <t xml:space="preserve">M0046 Teaching English as a Foreign Language to Large, Multilevel Classes. Peace Corps. 1992. 243 pp. </t>
  </si>
  <si>
    <t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t>
  </si>
  <si>
    <t>R0110 Management of Childhood Illness: Counsel the Mother. Peace Corps. 1999. 63 pp.</t>
  </si>
  <si>
    <t xml:space="preserve">Peace Corps Video and Public Service Announcements, 1961 – 2004: 45th Anniversary Video and Public Service Announcements CD-ROM </t>
  </si>
  <si>
    <t xml:space="preserve">Digitized Training Resources, Vol. 1 and 2 CD-ROM </t>
  </si>
  <si>
    <t xml:space="preserve">U.S. State Department Information on Trafficking in Persons CD-ROM </t>
  </si>
  <si>
    <t xml:space="preserve">Forestry Training Manual for Africa Region U.S. Peace Corps </t>
  </si>
  <si>
    <t xml:space="preserve">Agroforestry In-Service Training: A Training Aid for Asia &amp; the Pacific Islands </t>
  </si>
  <si>
    <t xml:space="preserve">Solar and Energy Conserving Food Technologies: A Training Manual   </t>
  </si>
  <si>
    <t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t>
  </si>
  <si>
    <t xml:space="preserve">Small Scale Irrigation Systems for Peace Corps Volunteers </t>
  </si>
  <si>
    <t xml:space="preserve">Utilisation du Silo-fosse et des Leçons Techniques, L = Utilization and Construction of Pit Silos </t>
  </si>
  <si>
    <t xml:space="preserve">Utilization and Construction of Pit Silos  </t>
  </si>
  <si>
    <t xml:space="preserve">Contabilidad para la Micro Empresa: Manual de Enseñanza = Accounting for the Microbusiness: A Teaching Manual </t>
  </si>
  <si>
    <t>Community Economic Development (CED) Training Guide for Peace Corps Volunteers, A</t>
  </si>
  <si>
    <t>M0069 A Community Economic Development (CED) Training Guide for Peace Corps Volunteers. Peace Corps. 2002. 163 pp.</t>
  </si>
  <si>
    <t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t>
  </si>
  <si>
    <t>Co-op Numeracy Facilitator's Guide</t>
  </si>
  <si>
    <t>M0033 Reforestation in the Pacific Islands. Peace Corps. 1987. 220 pp.</t>
  </si>
  <si>
    <t xml:space="preserve">M0035 Cultivos Tradicionales. Peace Corps. 1981 281 pp. </t>
  </si>
  <si>
    <t>M0039 Extensión Agrίcola. Peace Corps. 1983. 309 pp.</t>
  </si>
  <si>
    <t>M0040 Vulgarisation Agricole. Peace Corps. 1983. 309 pp.</t>
  </si>
  <si>
    <t>M0043 Peace Corps’ Rededication to Youth: Addressing the Needs of Youth-at-Risk. Peace Corps. 1992. 38 pp.</t>
  </si>
  <si>
    <t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t>
  </si>
  <si>
    <t>Sechage Solaire des Aliments, Le</t>
  </si>
  <si>
    <t>This is a three part reference for anyone involved in Peace Corps language training. Part I, an introduction to language theory, looks at how theory can be applied within the competency based approach, and includes step-by-step instructions for a variety of classroom activities. Part II focuses on teaching methods by looking at different methodologies, each illustrated with a classroom activity, in terms of their appropriateness for Peace Corps trainees and Volunteers. Part III provides directions on how to develop and organize a curriculum, write lesson plans, manage the classroom, and carry out evaluations.</t>
  </si>
  <si>
    <t>R0080</t>
  </si>
  <si>
    <t>R0064</t>
  </si>
  <si>
    <t>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t>
  </si>
  <si>
    <t>RE001K Digital ICE Catalog. CD-ROM. Peace Corps. 2005/2006.</t>
  </si>
  <si>
    <t>01/07 &amp; 03/19/2009 ED: Keep
03/25/2009 ICE: Keep; first portion still good, but list of resources outdated. Reprinting 500 copies 2009</t>
  </si>
  <si>
    <t>03/25/2009 ICE: Use up and do not reburn</t>
  </si>
  <si>
    <t xml:space="preserve">03/25/2009 ICE/AT: Keep </t>
  </si>
  <si>
    <t>01/07 &amp; 03/19/2009 ED: Keep</t>
  </si>
  <si>
    <t>01/07 &amp; 03/19/2009 ED: could be useful for graphic novels</t>
  </si>
  <si>
    <t>01/07 &amp; 03/19/2009 ED: Reduce stock; good</t>
  </si>
  <si>
    <t xml:space="preserve">Above and Beyond: Secondary Activities for Peace Corps Volunteers </t>
  </si>
  <si>
    <t>41.5</t>
  </si>
  <si>
    <t>690</t>
  </si>
  <si>
    <t>305.23</t>
  </si>
  <si>
    <t>361.6</t>
  </si>
  <si>
    <t>613.07</t>
  </si>
  <si>
    <t>631.5</t>
  </si>
  <si>
    <t>635</t>
  </si>
  <si>
    <t>370.113</t>
  </si>
  <si>
    <t>641.4</t>
  </si>
  <si>
    <t>507</t>
  </si>
  <si>
    <t>631.4</t>
  </si>
  <si>
    <t>631.8</t>
  </si>
  <si>
    <t>300.72</t>
  </si>
  <si>
    <t>305</t>
  </si>
  <si>
    <t>658.02</t>
  </si>
  <si>
    <t>639.207</t>
  </si>
  <si>
    <t>619.907</t>
  </si>
  <si>
    <t>407.1</t>
  </si>
  <si>
    <t>631.507</t>
  </si>
  <si>
    <t>370.28</t>
  </si>
  <si>
    <t xml:space="preserve">Suelos, Siembras y el uso de Fertilizantes: Un Manual para Trabajadores del Desarrollo </t>
  </si>
  <si>
    <t xml:space="preserve">Guía para el Cultivo del Manzano en Costa Rica </t>
  </si>
  <si>
    <t xml:space="preserve">Nutrición, Enfermedades y Plagas del Melocotón y Durazno en Costa Rica </t>
  </si>
  <si>
    <t xml:space="preserve">Manual de Educación para la Salud: Una Guia para Profesores de Educación Primeria </t>
  </si>
  <si>
    <t xml:space="preserve">Soil and Water Conservation for Small Farm Development in the Tropics </t>
  </si>
  <si>
    <t xml:space="preserve">Teaching in the Whole Garden </t>
  </si>
  <si>
    <t xml:space="preserve">Income Generation and Money Management: Training Women as Entrepreneurs  </t>
  </si>
  <si>
    <t xml:space="preserve">Camp GLOW (Girls Leading Our World) is a week-long leadership camp, but can be easily adapted to incorporate technical sessions for boys or girls, HIV/AIDS, TEFL, life skills or almost any other relevant focus area. The purpose of the original camp was to encourage young women to become active citizens by building their self-esteem and confidence, increasing their self-awareness, and developing their skills in goal setting, assertiveness, and career and life planning. This handbook provides details about organizing camps, schedules, logistics and engaging partners and parents. Camp GLOW session content is found in Choices: A Teen Woman’s Journal for Self Awareness and Personal Planning [ICE No. WD135]. </t>
  </si>
  <si>
    <t xml:space="preserve">M0059 Adapting Environmental Education Materials. Peace Corps. 1999. 168 pp. </t>
  </si>
  <si>
    <t>Health Activities for Primary School Students</t>
  </si>
  <si>
    <t>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t>
  </si>
  <si>
    <t>Working with Supervisors and Counterparts</t>
  </si>
  <si>
    <t xml:space="preserve"> 03/25/2009 ICE/AT: Keep
04/22/09: Training: No comment
06/17/2009 HE: Keep digitally, although old; Defer to AG</t>
  </si>
  <si>
    <t>04/22/09: Training: No comment
06/17/2009 HE: Keep</t>
  </si>
  <si>
    <t xml:space="preserve"> 04/22/09: Training: No comment (ICE: This has useful interactive activities.)
06/17/2009 HE: Keep
07/29/2009 WS: Very well done manual; keep digitally</t>
  </si>
  <si>
    <t xml:space="preserve"> 04/22/09: Training: No comment 
06/17/2009 HE: Keep
07/29/2009 WS: Very well done manual; keep digitally</t>
  </si>
  <si>
    <t>03/25/2009 ICE/AT: Keep 
07/29/2009 WS: Add AG to review; extremely technical; recommend remove, but only item we have on wind systems</t>
  </si>
  <si>
    <t>07/29/2009 WS: Suggest change to AG, not WS to review</t>
  </si>
  <si>
    <t>07/29/2009 WS: Need updated guide with more current materials; suggest remove [ICE - keep for historical reference]</t>
  </si>
  <si>
    <t>07/29/2009 WS: couldn't locate; Defer to HE (add) as primary review sector</t>
  </si>
  <si>
    <t>03/25/2009 ICE/AT: Keep 
04/22/09: Training: OK
05/13/2009 CD: Good. Keep in print &amp; digital
07/29/2009 WS: Did not review; Defer to others</t>
  </si>
  <si>
    <t>636.088</t>
  </si>
  <si>
    <t>016</t>
  </si>
  <si>
    <t>060.7</t>
  </si>
  <si>
    <t>Libraries for All! How to Start and Run a Basic Library</t>
  </si>
  <si>
    <t>09/09/2009 AG: Keep.</t>
  </si>
  <si>
    <t>01/07 &amp; 03/19/2009 ED: no comment
04/22/09: Training: Defer to BusDev
05/13/2009 BusDev: Need something newer - check with publisher
05/27/2009 WID: Remove WID from review
08/13/2009 Y: Keep; defer to SB
09/09/2009 AG: More AG projects are using numeracy. Defer to BusDev.</t>
  </si>
  <si>
    <t xml:space="preserve">Gender and Development Training and Girls’ Education Manual </t>
  </si>
  <si>
    <t xml:space="preserve">Animation Skills (Not for Guinea Worm Only) </t>
  </si>
  <si>
    <t xml:space="preserve">Youth Development and the Environment </t>
  </si>
  <si>
    <t xml:space="preserve">YMCA Earth Service Corps Club Handbook </t>
  </si>
  <si>
    <t xml:space="preserve">Aptitudes d’Animation (Non Spécifiques à la Maladie du Ver de Guinée) = Animation Skills (Not for Guinea Worm Only) </t>
  </si>
  <si>
    <t xml:space="preserve">Mwongozo wa Stadi za Maisha = Life Skills Manual </t>
  </si>
  <si>
    <t xml:space="preserve">Manual de Destrezas para la Vida = Life Skills Manual </t>
  </si>
  <si>
    <t xml:space="preserve">Idea Book Series: Classroom Management </t>
  </si>
  <si>
    <t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t>
  </si>
  <si>
    <t xml:space="preserve">New Crop Production Handbook  </t>
  </si>
  <si>
    <t>03/25/2009 ICE/AT:  Keep
09/09/2009 AG: Keep</t>
  </si>
  <si>
    <t>09/09/2009 AG: Possible candidate for updating. Keep.</t>
  </si>
  <si>
    <t>03/25/2009 ICE/AT: Keep 
09/09/2009 AG: Keep</t>
  </si>
  <si>
    <t>09/09/2009 AG: Keep</t>
  </si>
  <si>
    <t>09/09/2009 AG: Candidate for updating. Keep.</t>
  </si>
  <si>
    <t>09/09/2009 AG: Look for update. Keep.</t>
  </si>
  <si>
    <t>09/09/2009 AG: Look at in relation to all the gardening books. Keep.</t>
  </si>
  <si>
    <t>03/19/2009 ED: Did not review</t>
  </si>
  <si>
    <t>04/22/09: Training: No comment
07/29/2009 WS: move to AG to review
09/09/2009 AG: Keep</t>
  </si>
  <si>
    <t>09/09/2009 ENV: Keep</t>
  </si>
  <si>
    <t>03/25/2009 ICE/AT:  Keep
07/29/2009 WS: Good; still relevant
09/09/2009 ENV: Keep</t>
  </si>
  <si>
    <t>01/07 &amp; 03/19/2009 ED: Keep
03/25/2009 ICE/AT:  Keep
06/17/2009 HE: Keep; Defer to AG
09/09/2009 AG: Keep
09/09/2009 ENV: Refer to AG review notes</t>
  </si>
  <si>
    <t>03/25/2009 ICE/AT:  Keep
09/09/2009 AG: Keep
09/09/2009 ENV: Refer to AG review notes</t>
  </si>
  <si>
    <t>03/25/2009 ICE/AT: Keep 
09/09/2009 AG: Keep
09/09/2009 ENV: Refer to AG review notes</t>
  </si>
  <si>
    <t>01/07 &amp; 03/19/2009 ED: Keep; Priority
04/22/09: Training: Yes! Parts need updating, i.e. learning styles. Use chapter 5 a lot. Key document. (Make TR project if needs updating)
05/27/2009 WID: Great for all Volunteers
08/13/2009 Y: Keep
09/09/2009 ENV: Good</t>
  </si>
  <si>
    <t>08/13/2009 Y: Keep.
09/09/2009 ENV: Keep</t>
  </si>
  <si>
    <t>08/13/2009 Y: Keep; good basics of how to start a youth camp. Check if has been updated.
09/09/2009 ENV: Keep</t>
  </si>
  <si>
    <t>01/07 &amp; 03/19/2009 ED: Keep &amp; promote
09/09/2009 ENV: OK</t>
  </si>
  <si>
    <t>01/07 &amp; 03/19/2009 ED: Keep
04/22/09: Training: OK
05/27/2009 WID: Good chapter on girls empowerment
06/17/2009 HE: Keep
08/13/2009 Y: Keep
09/09/2009 ENV: Keep</t>
  </si>
  <si>
    <t>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t>
  </si>
  <si>
    <t>01/07 &amp; 03/19/2009 ED: Keep, reduce stock
05/13/2009 CD: Should be with all AF and Pacific APCDs
09/09/2009 ENV: Great. Keep</t>
  </si>
  <si>
    <t>01/07 &amp; 03/19/2009 ED: Needs promotion
05/13/2009 BusDev: Good
06/17/2009 HE: Keep
07/29/2009 WS: Will look at
08/13/2009 Y: Keep
09/09/2009 ENV: Defer to HE</t>
  </si>
  <si>
    <t>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t>
  </si>
  <si>
    <t>09/09/2009 AG: Candidate for updating. Keep.
09/09/2009 ENV: Refer to AG review notes</t>
  </si>
  <si>
    <t>09/09/2009 AG: Keep
09/09/2009 ENV: Refer to AG review notes</t>
  </si>
  <si>
    <t>09/09/2009 AG: Candidate for updating. Needs promotion.
09/09/2009 ENV: Refer to AG review notes</t>
  </si>
  <si>
    <t>01/07 &amp; 03/19/2009 ED: Keep &amp; promote
09/09/2009 AG: Look at in relation to all the gardening books
09/09/2009 ENV: Refer to AG review notes</t>
  </si>
  <si>
    <t>01/07 &amp; 03/19/2009 ED: No comment
08/13/2009 Y: Refer to ED notes; Defer to ENV
09/09/2009 ENV: Keep</t>
  </si>
  <si>
    <t>01/07 &amp; 03/19/2009 ED: No comment
07/29/2009 WS: Data is outdated; keep digitally if nothing else on this topic; need a recycling resource applicable for developing countries
08/13/2009 Y: Defer to ENV
09/09/2009 ENV: Keep</t>
  </si>
  <si>
    <t>09/09/2009 AG: Keep digital. Make print Last Chance.
09/09/2009 ENV: Refer to AG review notes</t>
  </si>
  <si>
    <t>07/29/2009 WS: doesn't say much in this pub.; suggest make Last Chance, but defer to ENV
09/09/2009 ENV: Dated, but we have nothing else for this. Keep</t>
  </si>
  <si>
    <t>09/09/2009 AG: Keep digital. Make print Last Chance.
09/09/2009 ENV: Keep digital and make print Use Up</t>
  </si>
  <si>
    <t>09/09/2009 ENV: Keep digital and make print Use Up</t>
  </si>
  <si>
    <t>03/25/2009 ICE/AT: Keep 
09/09/2009 ENV: Keep</t>
  </si>
  <si>
    <t>06/17/2009 HE: Keep
09/09/2009 AG: Keep
09/09/2009 ENV: Refer to AG review notes</t>
  </si>
  <si>
    <t>03/25/2009 ICE/AT: Defer to ENV
09/09/2009 ENV: Keep</t>
  </si>
  <si>
    <t>09/09/2009 AG: Keep until something newer becomes available.
09/09/2009 ENV: Refer to AG review notes</t>
  </si>
  <si>
    <t xml:space="preserve">Participatory Analysis for Community Action (PACA) Training Manual </t>
  </si>
  <si>
    <t>M0009 Wells Construction: Hand Dug and Hand Drilled. Peace Corps. 1980. 282 pp.</t>
  </si>
  <si>
    <t xml:space="preserve">M0011 Practical Poultry Raising. Peace Corps. 1981. 225 pp. </t>
  </si>
  <si>
    <t xml:space="preserve">M0012 Animal Traction. Peace Corps. 1981. 243 pp. </t>
  </si>
  <si>
    <t>M0013 Traditional Field Crops. Peace Corps. 1981. 283 pp.</t>
  </si>
  <si>
    <t>M0017 Small Scale Beekeeping. Peace Corps. 1982. 211 pp.</t>
  </si>
  <si>
    <t>M0018 Agricultural Extension. Peace Corps. 1983. 309 pp.</t>
  </si>
  <si>
    <t>M0025 La Apicultura de Pequeña Escala. Peace Corps. 1982. 212 pp.</t>
  </si>
  <si>
    <t>M0026 Apiculture de Petite Echelle. Peace Corps. 1982. 211 pp.</t>
  </si>
  <si>
    <t>T0077</t>
  </si>
  <si>
    <t>T0126</t>
  </si>
  <si>
    <t>M0071</t>
  </si>
  <si>
    <t>RE035</t>
  </si>
  <si>
    <t>M0063</t>
  </si>
  <si>
    <t>R0110</t>
  </si>
  <si>
    <t>M0028</t>
  </si>
  <si>
    <t>M0072</t>
  </si>
  <si>
    <t>T0029</t>
  </si>
  <si>
    <t>M0032</t>
  </si>
  <si>
    <t>T0047</t>
  </si>
  <si>
    <t>CS001</t>
  </si>
  <si>
    <t>M0068</t>
  </si>
  <si>
    <t>R0063</t>
  </si>
  <si>
    <t>M0065</t>
  </si>
  <si>
    <t>T0102</t>
  </si>
  <si>
    <t>T0107</t>
  </si>
  <si>
    <t>M0070</t>
  </si>
  <si>
    <t>M0042</t>
  </si>
  <si>
    <t>T0128</t>
  </si>
  <si>
    <t>T0127</t>
  </si>
  <si>
    <t>R0077</t>
  </si>
  <si>
    <t>R0108</t>
  </si>
  <si>
    <t>R0109</t>
  </si>
  <si>
    <t>R0099</t>
  </si>
  <si>
    <t>R0100</t>
  </si>
  <si>
    <t>R0096</t>
  </si>
  <si>
    <t>R0106</t>
  </si>
  <si>
    <t>M0053</t>
  </si>
  <si>
    <t>RE039K</t>
  </si>
  <si>
    <t>M0021</t>
  </si>
  <si>
    <t>M0010 Preserving Food by Drying: A Math/Science Teaching Manual. Peace Corps. 1980. 218 pp.</t>
  </si>
  <si>
    <t>M0020 Audio-Visual Communication Handbook. Peace Corps. 1989. 134 pp.</t>
  </si>
  <si>
    <t>M0021 Peace Corps Literacy Handbook. Peace Corps. 1984. 175 pp.</t>
  </si>
  <si>
    <t>M0028 Manual de Alfabetización del Cuerpo de Paz. Peace Corps. 1984. 175 pp.</t>
  </si>
  <si>
    <t>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t>
  </si>
  <si>
    <t xml:space="preserve">Booklet 5 focuses primarily on the “how to” of the four major areas for implementing a project: (1) planning and budgeting; (2) identifying and selecting sites and placing Volunteers; (3) training and supporting Volunteers; and (4) communicating with stakeholders. It also contains site evaluation forms, a community agreement, a supervisor’s handbook and a Volunteer teacher observation form. </t>
  </si>
  <si>
    <t>This book presents how programming and training intersect and notes information and ideas on how posts can increase their effectiveness by linking programming and training in planning and actualizing Volunteer assignments and support. Sections address task analysis and competency development, training design and implementation, planning and budgeting processes and meeting challenges. This is an excellent resource for both programming and training staff.</t>
  </si>
  <si>
    <t>Public Participation in Urban Environmental Management: A Model for Promoting Community-Based Environmental Management in Peri-Urban Areas</t>
  </si>
  <si>
    <t>Volunteer On-going Language Learning Manual</t>
  </si>
  <si>
    <t xml:space="preserve">M0064 Volunteer On-going Language Learning Manual. Peace Corps. 2000. 99 pp. </t>
  </si>
  <si>
    <t>03/25/2009 ICE: Print 400 copies of the first 2009 edition at photocopy business; distribute 2 to each country initially. Will also be posted on Guru &amp; Intranet and sent to IRC managers electronically
05/09: Print 1,000 copies through GPO and send 5 copies to each post.
06/09: Copies rcvd.</t>
  </si>
  <si>
    <t xml:space="preserve">R0015A Utilization and Construction of Pit Silos. Peace Corps. 1976. 41 pp. </t>
  </si>
  <si>
    <t>R0023 Contabilidad para la Micro Empresa: Manual de Enseñanza. Peace Corps. 1997. 109 pp.</t>
  </si>
  <si>
    <t>Lutte Contre les Maladies Transmissibles d’Enfance – Prospectus, Volume II =  Training Manual in Combatting Childhood Communicable Diseases: Volume II</t>
  </si>
  <si>
    <t>M0041 TEFL/TESL: Teaching English as a Foreign or Second Language. Written by The Center for Applied Linguistics. Peace Corps. 1989. 222 pp.</t>
  </si>
  <si>
    <t>Idea Book Series: Information and Communication Technologies (ICT): Integrating Digital Tools Into Your Projects</t>
  </si>
  <si>
    <t>TEFL/TESL: Teaching English as a Foreign or Second Language</t>
  </si>
  <si>
    <t>R0010 Small Scale Irrigation Systems for Peace Corps Volunteers. Prepared by Development Planning and Research Associates, Inc. Peace Corps. 1983. 133 pp.</t>
  </si>
  <si>
    <t xml:space="preserve">R0015 L’Utilisation du Silo-fosse et des Leçons Techniques. Peace Corps. 1976. 41 pp. </t>
  </si>
  <si>
    <t>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t>
  </si>
  <si>
    <t>R0092 Environmental Activities for People Who Use English as a Foreign Language. Peace Corps. 1994. 118 pp.</t>
  </si>
  <si>
    <t>M0052</t>
  </si>
  <si>
    <t>OUTREACH: Information for Educators and Communicators: Soils Series</t>
  </si>
  <si>
    <t>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t>
  </si>
  <si>
    <t>OUTREACH: Materials on Children at Risk</t>
  </si>
  <si>
    <t>CS004</t>
  </si>
  <si>
    <t>R0073</t>
  </si>
  <si>
    <t>M0011</t>
  </si>
  <si>
    <t>M0066</t>
  </si>
  <si>
    <t>M0010</t>
  </si>
  <si>
    <t>T0113</t>
  </si>
  <si>
    <t>T0114</t>
  </si>
  <si>
    <t>T0115</t>
  </si>
  <si>
    <t>T0116</t>
  </si>
  <si>
    <t>T0117</t>
  </si>
  <si>
    <t>T0118</t>
  </si>
  <si>
    <t>T0104</t>
  </si>
  <si>
    <t>R0103</t>
  </si>
  <si>
    <t xml:space="preserve">This booklet explains Peace Corps’ three goals and how they are reflected in the work of Volunteers. It provides ideas on how to integrate second and third goals into project design, training, implementation, monitoring and evaluation. It explores activities and resources staff and Volunteers can use to achieve second and third goals in programming and training. </t>
  </si>
  <si>
    <t>01/07 &amp; 03/19/2009 ED: Reduce stock; defer to ENV; keep digitally
09/09/2009 ENV: Keep, but reduce stock
11/24/2009: Included on Last Chance email to IRC Managers in order to reduce stock</t>
  </si>
  <si>
    <t xml:space="preserve">Environmental Activities for People Who Use English as a Foreign Language  </t>
  </si>
  <si>
    <t xml:space="preserve">Participatory Program Evaluation: A Manual for Involving Program Stakeholders in the Evaluation Process </t>
  </si>
  <si>
    <t xml:space="preserve">Shades: A Resource Manual for Diversity Awareness </t>
  </si>
  <si>
    <t xml:space="preserve">Management of Childhood Illness: Counsel the Mother </t>
  </si>
  <si>
    <t xml:space="preserve">RE001 ICE Catalog. Peace Corps. 2009. </t>
  </si>
  <si>
    <t xml:space="preserve">Digital ICE Catalog CD-ROM </t>
  </si>
  <si>
    <t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t>
  </si>
  <si>
    <t>Sources of Free Periodicals and Databases</t>
  </si>
  <si>
    <t>R0032</t>
  </si>
  <si>
    <t>Lesson Plans for Beekeeping in the Philippines</t>
  </si>
  <si>
    <t>Step-by-step procedures and basic technical information for starting and maintaining small-scale beekeeping projects, including constructing beehives and marketing their products. Provides technical drawings.</t>
  </si>
  <si>
    <t>R0032 Lesson Plans for Beekeeping in the Philippines. Peace Corps/Philippines. Peace Corps. 1978. 62 pp.</t>
  </si>
  <si>
    <t>638</t>
  </si>
  <si>
    <t>R0009</t>
  </si>
  <si>
    <t>Glossary of Agricultural Terms, A: Spanish/English, English/Spanish</t>
  </si>
  <si>
    <t>Health and water sanitation specialists reviewed this field-generated document and determined it to be a useful and relevant resource for Volunteers. Bilharzia, commonly called “snail fever,” affects an estimated 200 million people worldwide. It is prevalent in sub-Saharan Africa, southern Asia and some Pacific island countries. The authors of this document use an approach that emphasizes community participation in prevention efforts. Using endod for snail control is a low cost, low technology method that facilitates control of the intermediate snail hosts for the wide spread, tropical disease bilharzia, also called schistosomiasis.</t>
  </si>
  <si>
    <t>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t>
  </si>
  <si>
    <t>This manual was designed for field workers with little or no construction experience. It details planning, designing, and constructing one-story buildings (schools, health clinics, homes, etc.) using locally available materials.</t>
  </si>
  <si>
    <t>This handbook goes through a step-by-step process that describes the techniques of soil mechanics used in building construction, and analyzes how to identify types of soils, determine best locations for home construction, and build an adobe/rammed earth home. While the approaches are not applicable in every country, it is still useful and relevant for some posts.</t>
  </si>
  <si>
    <t>This is a manual for making rudimentary tools from locally available materials, including saws, hammers, screwdrivers, tongs, and weights. First published in 1977, it is still useful for some communities with limited resources and also includes a section on working with tin.</t>
  </si>
  <si>
    <t>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t>
  </si>
  <si>
    <t>M0004</t>
  </si>
  <si>
    <t xml:space="preserve">R0023B Accounting for the Microbusiness: A Teaching Manual, A Handbook for Volunteers. Peace Corps. 1976. 105 pp. </t>
  </si>
  <si>
    <t>R0025 Intensive Vegetable Gardening. Peace Corps/Jamaica. Peace Corps. 1978. 158 pp.</t>
  </si>
  <si>
    <t xml:space="preserve">R0034 Handbook for Building Homes of Earth. HUD/Office of International Affairs. Peace Corps. 1981. 159 pp. </t>
  </si>
  <si>
    <t>OUTREACH: Education About Coral Reefs</t>
  </si>
  <si>
    <t xml:space="preserve">Cultures Traditionnelles de Plein Champ = Traditional Field Crops </t>
  </si>
  <si>
    <t xml:space="preserve">Manual para el Profesor de Ciencias </t>
  </si>
  <si>
    <t xml:space="preserve">Community Nutrition Action for Child Survival </t>
  </si>
  <si>
    <t xml:space="preserve">Youth Development: A Case Study from Honduras </t>
  </si>
  <si>
    <t xml:space="preserve">English-Spanish Glossary of Terminology Used in Forestry, Range, Wildlife, Fishery, Soils, and Botany, An: Glosario en Ingles-Espanol de Terminologìa usada en foresales, pastizales, fauna Silvestre, pesqueña, suelos, y botanica  </t>
  </si>
  <si>
    <t>Contains technical and simple terms frequently used by agriculturalists. This bilingual glossary was originaaly compiled to fill the needs of Spanish-speaking agriculturalists participating in the programs of the International Cooperation Administration.</t>
  </si>
  <si>
    <t>630.3</t>
  </si>
  <si>
    <t xml:space="preserve">This collection of digitized resources includes Annual Reports of the Peace Corps from 1962-2006, as well as a selection of photographs and audio and video clips from the early days of Peace Corps’ history. </t>
  </si>
  <si>
    <t xml:space="preserve">Peace Corps Newsletters, 1961-2005 CD-ROM </t>
  </si>
  <si>
    <t xml:space="preserve">Freshwater Fisheries: Program Planning   </t>
  </si>
  <si>
    <t xml:space="preserve">Photonovel, The: A Tool for Development </t>
  </si>
  <si>
    <t xml:space="preserve">Self-Help Construction of 1-Story Buildings </t>
  </si>
  <si>
    <t xml:space="preserve">Wells Construction: Hand Dug and Hand Drilled </t>
  </si>
  <si>
    <t xml:space="preserve">Preserving Food by Drying: A Math/Science Teaching Manual </t>
  </si>
  <si>
    <t xml:space="preserve">Practical Poultry Raising </t>
  </si>
  <si>
    <t xml:space="preserve">Animal Traction  </t>
  </si>
  <si>
    <t xml:space="preserve">Traditional Field Crops </t>
  </si>
  <si>
    <t xml:space="preserve">Small Scale Beekeeping  </t>
  </si>
  <si>
    <t xml:space="preserve">Agricultural Extension </t>
  </si>
  <si>
    <t xml:space="preserve">Audio-Visual Communication Handbook </t>
  </si>
  <si>
    <t>This is a pre-service training manual for the construction, testing and maintenance of earthen, ceramic and metal cookstoves. Designed primarily for trainers with experience in cookstove technology, metalworking, and ceramics, it may be adapted by less experienced trainers by enlisting the collaboration of local experts. The manual emphasizes the socio-cultural and technological considerations involved in stove construction, and the importance of increased efficiency in the context of a worsening fuel crisis.</t>
  </si>
  <si>
    <t xml:space="preserve">Planning National Parks for Ecodevelopment: Methods and Cases from Latin America, Vols. I &amp; II  </t>
  </si>
  <si>
    <t>01/07 &amp; 03/19/2009 ED: Keep
04/22/09: Training: Keep</t>
  </si>
  <si>
    <t>01/07 &amp; 03/19/2009 ED: Use up print version; keep digitally. Look for more recent teacher trainer guide; Last chance &amp; remove print version
03/25/2009 ICE: Offered print to IRC managers and changed to digital only
04/22/09: Training: No comment</t>
  </si>
  <si>
    <t xml:space="preserve">Marine Fisheries Case Studies </t>
  </si>
  <si>
    <t xml:space="preserve">Peace Corps Water/Sanitation Case Studies and Analyses </t>
  </si>
  <si>
    <t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t>
  </si>
  <si>
    <t xml:space="preserve">Oral Rehydration Therapy and the Control of Diarrheal Diseases: A Training Manual </t>
  </si>
  <si>
    <t xml:space="preserve">Improved Cookstoves: A Training Manual   </t>
  </si>
  <si>
    <t xml:space="preserve">Forestry Training Manual: Inter-America Region </t>
  </si>
  <si>
    <t xml:space="preserve">Small Enterprise Development: Pre-Service Training Manual  </t>
  </si>
  <si>
    <t xml:space="preserve">Small Enterprise Development In-Service Training Manual </t>
  </si>
  <si>
    <t xml:space="preserve">Manuel de Formation Mathematiques et Sciences </t>
  </si>
  <si>
    <t xml:space="preserve">Language Training Reference Manual </t>
  </si>
  <si>
    <t xml:space="preserve">Handbook for Classroom Testing in Peace Corps Language Training Programs </t>
  </si>
  <si>
    <t xml:space="preserve">Peace Corps Language Learning Curriculum </t>
  </si>
  <si>
    <t xml:space="preserve">Irrigation Training Manual: Planning, Design, Operation and Management of Small-Scale Irrigation Systems </t>
  </si>
  <si>
    <t xml:space="preserve">Irrigation Reference Manual </t>
  </si>
  <si>
    <t xml:space="preserve">Community-Based Solid Waste Management: A Training Facilitator's Guide </t>
  </si>
  <si>
    <t xml:space="preserve">Sourcebook for Community-Based Training Programs </t>
  </si>
  <si>
    <t xml:space="preserve">Peace Corps Tales from Open Space </t>
  </si>
  <si>
    <t>01/07 &amp; 03/19/2009 ED: Keep
03/25/2009 ICE: Keep
NOTE: Original permission from publisher was for 1,000 copies</t>
  </si>
  <si>
    <t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t>
  </si>
  <si>
    <t>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t>
  </si>
  <si>
    <t>OUTREACH: Materials on Crops and Gardening</t>
  </si>
  <si>
    <t>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t>
  </si>
  <si>
    <t>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t>
  </si>
  <si>
    <t xml:space="preserve">T0027 Rural Energy Survey and Profiles: Senegal: A Training Manual. Peace Corps. 1982. 181 pp. </t>
  </si>
  <si>
    <t xml:space="preserve">T0029 A Manual for Trainers of Small Scale Beekeeping Development Workers. Peace Corps. 1983. 392 pp. </t>
  </si>
  <si>
    <t>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t>
  </si>
  <si>
    <t>OUTREACH: The Marine Environment</t>
  </si>
  <si>
    <t xml:space="preserve">Using Endod (Phytolacca dodecandra) to Control Schistosomiasis (Bilharzia) in Kenya </t>
  </si>
  <si>
    <t>Microenterprise Training Guide for Peace Corps Volunteers, A</t>
  </si>
  <si>
    <t>SWAHILI</t>
  </si>
  <si>
    <t xml:space="preserve">Nonformal Education (NFE) Manual </t>
  </si>
  <si>
    <t xml:space="preserve">OUTREACH: Materials on Waste &amp; Recycling </t>
  </si>
  <si>
    <t>Description</t>
  </si>
  <si>
    <t>Adapting Environmental Education Materials</t>
  </si>
  <si>
    <t>Dewey Decimal Number</t>
  </si>
  <si>
    <t>070.5</t>
  </si>
  <si>
    <t>025.007</t>
  </si>
  <si>
    <t>025.2</t>
  </si>
  <si>
    <t>027.8</t>
  </si>
  <si>
    <t>370.11</t>
  </si>
  <si>
    <t>Current Stock Date</t>
  </si>
  <si>
    <t>Culture Matters: Trainer's Guide</t>
  </si>
  <si>
    <t>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t>
  </si>
  <si>
    <t>M0080 Beyond the Classroom: Empowering Girls (Idea Book Series). Peace Corps. 2000. 68 pp.</t>
  </si>
  <si>
    <t xml:space="preserve">M0081 HIV/AIDS: Integrating Prevention and Care Into Your Sector (Idea Book Series). Peace Corps. 2000. 67 pp. </t>
  </si>
  <si>
    <t>M0082 Small Project Assistance Program: Supporting Sustainable Community Development (Idea Book Series). Peace Corps. 2003. 121 pp.</t>
  </si>
  <si>
    <t>RE040K</t>
  </si>
  <si>
    <t>T0027</t>
  </si>
  <si>
    <t>RE041K</t>
  </si>
  <si>
    <t xml:space="preserve">T0032 Water and Sanitation Technologies: A Trainer's Manual. Peace Corps. 1985. 369 pp. </t>
  </si>
  <si>
    <t xml:space="preserve">T0034 Oral Rehydration Therapy and the Control of Diarrheal Diseases: A Training Manual. Prepared by CHP International, Inc. Peace Corps. 1985. 566 pp. </t>
  </si>
  <si>
    <t xml:space="preserve">T0040 Improved Cookstoves: A Training Manual. Domestic Technology International, Inc. Peace Corps. 1984. 245 pp. </t>
  </si>
  <si>
    <t xml:space="preserve">T0041 Forestry Training Manual: Inter-America Region. Peace Corps. 1982. 390 pp. </t>
  </si>
  <si>
    <t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t>
  </si>
  <si>
    <t>Status (Restrictions)</t>
  </si>
  <si>
    <t>Year added to ICE Catalog</t>
  </si>
  <si>
    <t>M0033</t>
  </si>
  <si>
    <t>T0005</t>
  </si>
  <si>
    <t>M0006</t>
  </si>
  <si>
    <t>ED204</t>
  </si>
  <si>
    <t>T0043</t>
  </si>
  <si>
    <t>T0042</t>
  </si>
  <si>
    <t>M0002</t>
  </si>
  <si>
    <t>T0119</t>
  </si>
  <si>
    <t>M0017</t>
  </si>
  <si>
    <t>T0022</t>
  </si>
  <si>
    <t>R0084</t>
  </si>
  <si>
    <t>R0008</t>
  </si>
  <si>
    <t>T0017</t>
  </si>
  <si>
    <t>T0088</t>
  </si>
  <si>
    <t>RE003</t>
  </si>
  <si>
    <t>RE007</t>
  </si>
  <si>
    <t>R0075</t>
  </si>
  <si>
    <t>M0050</t>
  </si>
  <si>
    <t>T0045</t>
  </si>
  <si>
    <t>T0046</t>
  </si>
  <si>
    <t>M0046</t>
  </si>
  <si>
    <t>R0085</t>
  </si>
  <si>
    <t>T0035</t>
  </si>
  <si>
    <t>M0041</t>
  </si>
  <si>
    <t>M0013</t>
  </si>
  <si>
    <t>RE043K</t>
  </si>
  <si>
    <t>T0028</t>
  </si>
  <si>
    <t>T0026</t>
  </si>
  <si>
    <t>T0034</t>
  </si>
  <si>
    <t>RE033K</t>
  </si>
  <si>
    <t>Environmental Education in the Community</t>
  </si>
  <si>
    <t>ENV*</t>
  </si>
  <si>
    <t>WID*</t>
  </si>
  <si>
    <t>TR*</t>
  </si>
  <si>
    <t>L*</t>
  </si>
  <si>
    <t>H*</t>
  </si>
  <si>
    <t>FRENCH</t>
  </si>
  <si>
    <t>Bibliographic Info</t>
  </si>
  <si>
    <t>ED078 Co-op Numeracy Facilitator's Guide. Frank Dahl. National Cooperative Business Association; Reprinted by Peace Corps. 1983. 42 pp.</t>
  </si>
  <si>
    <t>Learning Local Environmental Knowledge: Training Manual</t>
  </si>
  <si>
    <t>Current Stock</t>
  </si>
  <si>
    <t>FY2008 Usage</t>
  </si>
  <si>
    <t>Idea Book Series: DPM: Integrating Disaster Preparedness and Mitigation in Your Work</t>
  </si>
  <si>
    <t xml:space="preserve">T0020 Improved Food Drying and Storage: A Training Manual. Peace Corps. 1982.  276 pp. </t>
  </si>
  <si>
    <t>R0025</t>
  </si>
  <si>
    <t xml:space="preserve">V2 Volunteerism Action Guide: Multiplying the Power of Service </t>
  </si>
  <si>
    <t xml:space="preserve">M0057 Youth Development and the Environment. Peace Corps. 1998. 32 pp. </t>
  </si>
  <si>
    <t xml:space="preserve">M0058 YMCA Earth Service Corps Club Handbook. Peace Corps/YMCA Earth Service Corps. 1998. 70 pp. </t>
  </si>
  <si>
    <t>R0006 New Crop Production Handbook. Peace Corps. 1985. 390 pp.</t>
  </si>
  <si>
    <t>R0008 Soil, Crops, and Fertilizer Use: A Field Manual for Development Workers. Peace Corps. 1986. 338 pp.</t>
  </si>
  <si>
    <t xml:space="preserve">This manual presents detailed session designs and handouts for a one-week training program in improved charcoal-production techniques. </t>
  </si>
  <si>
    <t>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t>
  </si>
  <si>
    <t xml:space="preserve">R0087 Income Generation and Money Management: Training Women as Entrepreneurs. Peace Corps. 1994. 70 pp. </t>
  </si>
  <si>
    <t xml:space="preserve">Manual de Alfabetización del Cuerpo de Paz = Peace Corps Literacy Handbook </t>
  </si>
  <si>
    <t xml:space="preserve">ESP: Teaching English for Specific Purposes </t>
  </si>
  <si>
    <t xml:space="preserve">Manuel d'Alphabétisation du Peace Corps = Peace Corps Literacy Handbook </t>
  </si>
  <si>
    <t xml:space="preserve">Reforestation in the Pacific Islands  </t>
  </si>
  <si>
    <t xml:space="preserve">Crianza Práctica de Aves = Practical Poultry Raising </t>
  </si>
  <si>
    <t xml:space="preserve">Cultivos Tradicionales = Traditional Field Crops </t>
  </si>
  <si>
    <t>06/17/2009 HE: Keep</t>
  </si>
  <si>
    <t>01/07 &amp; 03/19/2009 ED: Defer to Health on AIDS information; facts dated; consider deleting
06/17/2009 HE: Keep, but some HIV/AIDS info. Outdated. Make Use Up. Will look at as to keeping digitally or removing</t>
  </si>
  <si>
    <t xml:space="preserve">Camp GLOW (Girls Leading Our World): Handbook for Volunteers </t>
  </si>
  <si>
    <t>M0006 Self-Help Construction of 1-Story Buildings. Peace Corps. 1977. 235 pp.</t>
  </si>
  <si>
    <t>Small Project Assistance (SPA) Program Handbook, The</t>
  </si>
  <si>
    <t>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t>
  </si>
  <si>
    <t>This publication focuses on waste and recycling, considers global problems as well as local solutions, and discusses how to conserve natural resources and deal with hazardous waste. It provides background information, stories, articles and activities.</t>
  </si>
  <si>
    <t xml:space="preserve">R0073 Planning National Parks for Ecodevelopment: Methods and Cases from Latin America, Vols. I &amp; II. Kenton R. Miller. Peace Corps. 1978. 646 pp. </t>
  </si>
  <si>
    <t xml:space="preserve">Technical Health Training Manual, Vol. I </t>
  </si>
  <si>
    <t>T0035 Technical Health Training Manual, Vol. I. Peace Corps. 1985. 517 pp.</t>
  </si>
  <si>
    <t xml:space="preserve">Training Manual in Combatting Childhood Communicable Diseases, A: Vol. I </t>
  </si>
  <si>
    <t>T0039 A Training Manual in Combatting Childhood Communicable Diseases: Vol. I. Prepared by CHP International, Inc. Peace Corps. 1985. 579 pp.</t>
  </si>
  <si>
    <t xml:space="preserve">Training Manual in Combatting Childhood Communicable Diseases, A: Vol. II </t>
  </si>
  <si>
    <t>R0066</t>
  </si>
  <si>
    <t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t>
  </si>
  <si>
    <t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t>
  </si>
  <si>
    <t xml:space="preserve">T0047 Manuel de Formation Mathematiques et Sciences. Peace Corps/Burkina Faso. 2nd ed. Peace Corps. 1987. 299 pp. </t>
  </si>
  <si>
    <t xml:space="preserve">This older resource was intended to serve as a basis for math and science Volunteer teacher training programs. It contains instructions for each session as well as handouts. It is written primarily in French with illustrations and charts. </t>
  </si>
  <si>
    <t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t>
  </si>
  <si>
    <t>This older publication still has lessons to share by providing an in-depth overview and analysis of Peace Corps water and sanitation projects from 1970 to 1984. It explores case studies of projects in Paraguay, Sierra Leone, Thailand, Togo and Yemen, identifying factors that contributed to each project's success or failure. It concludes with analysis and programming guidelines for successful projects in a variety of environments and cultures.</t>
  </si>
  <si>
    <t>Manual for Trainers of Small Scale Beekeeping Development Workers, A</t>
  </si>
  <si>
    <t>01/07 &amp; 03/19/2009 ED: Defer to Health
04/22/09: Training: (Translated in D.R. and checked by Ecuador)
05/27/2009 WID: Great
06/17/2009 HE: Keep
07/29/2009 WS: Remove WS from reviewing
08/13/2009 Y: Keep</t>
  </si>
  <si>
    <t xml:space="preserve">01/07 &amp; 03/19/2009 ED: Very important to keep
05/13/2009 CD: Keep digital
08/13/2009 Y: Keep
</t>
  </si>
  <si>
    <t>01/07 &amp; 03/19/2009 ED: Keep &amp; promote
04/22/09: Training: OK
05/27/2009 WID: Great, beyond ED 
08/13/2009 Y: Keep and promote</t>
  </si>
  <si>
    <t xml:space="preserve">T0014 Forestry Training Manual for Africa Region U.S. Peace Corps. Peace Corps. 1984. 382 pp. </t>
  </si>
  <si>
    <t>CS001 Marine Fisheries Case Studies. Peace Corps. 1980. 122 pp.</t>
  </si>
  <si>
    <t>CS004 Peace Corps Water/Sanitation Case Studies and Analyses. Peace Corps. 1984. 380 pp</t>
  </si>
  <si>
    <t>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t>
  </si>
  <si>
    <t>T0056 Language Training Reference Manual. CHP International. Peace Corps. 1989. 333 pp.</t>
  </si>
  <si>
    <t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t>
  </si>
  <si>
    <t>M0060 Aptitudes d'Animation (Non Spécifique à la Maladie du Ver de Guinée)]. Peace Corps. 1999. 200 pp.</t>
  </si>
  <si>
    <t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t>
  </si>
  <si>
    <t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t>
  </si>
  <si>
    <t>This useful manual provides explanations, illustrations and charts of soil, plant and water relationships as they affect crop production. It also addresses entomology and insect control, as well as the cultivation of specific crops, including grains, legumes, fruits, tubers and fibers.</t>
  </si>
  <si>
    <t>05/13/2009 CD: No longer "secondary projects" - change title.</t>
  </si>
  <si>
    <t>03/25/2009 ICE/AT: Ask CD/SED to promote
04/22/09: Training: Looks useful for Crisis Corps
05/13/2009 CD: Good</t>
  </si>
  <si>
    <t>05/13/2009 CD: Good</t>
  </si>
  <si>
    <t>04/22/09: Training: Good. Needs promotion.
05/13/2009 CD: Reprint
05/27/2009 WID: Reprint</t>
  </si>
  <si>
    <t xml:space="preserve">01/07 &amp; 03/19/2009 ED: Defer to WID; will ask for field input
05/27/2009 WID: </t>
  </si>
  <si>
    <t>04/22/09: Training: will be reprinted
05/13/2009 BusDev &amp; CD: Reprint. Good, includes M&amp;E section
05/27/2009 WID: OK, but not gender-focused</t>
  </si>
  <si>
    <t xml:space="preserve"> 01/07 &amp; 03/19/2009 ED: Keep; very important
04/22/09: Training: OK
05/13/2009 CD: Good
05/27/2009 WID: Very useful</t>
  </si>
  <si>
    <t>05/13/2009 BusDev: Keep digital. Some good exercises that Sector might consider slicing and dicing
05/27/2009 WID: No comment</t>
  </si>
  <si>
    <t>Roles of the Volunteer in Development: Toolkits for Building Capacity</t>
  </si>
  <si>
    <t>T0053</t>
  </si>
  <si>
    <t>628.072</t>
  </si>
  <si>
    <t>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t>
  </si>
  <si>
    <t>R0094</t>
  </si>
  <si>
    <t>T0074</t>
  </si>
  <si>
    <t>This resource is a generic, competency-based language training curriculum that can be modified to teach Volunteers any language. It includes descriptions of a variety of teaching activities and also contains suggestions for introducing each competency and enabling trainees to practice and apply the material.</t>
  </si>
  <si>
    <t>SD*</t>
  </si>
  <si>
    <t>T0089</t>
  </si>
  <si>
    <t>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t>
  </si>
  <si>
    <t>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t>
  </si>
  <si>
    <t>R0104</t>
  </si>
  <si>
    <t>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t>
  </si>
  <si>
    <t xml:space="preserve">This booklet illustrates how to plan and implement an assessment plan (including monitoring, review and components) by building on and improving Peace Corps monitoring and evaluation practices. It contains an optional section of examples, sample instruments and a glossary that defines monitoring and evaluation terms within the Peace Corps context. </t>
  </si>
  <si>
    <t xml:space="preserve">RE033K Publishing Toolbox. CD-ROM.  Peace Corps. 2000. </t>
  </si>
  <si>
    <t xml:space="preserve">Improved Food Drying and Storage: A Training Manual   </t>
  </si>
  <si>
    <t xml:space="preserve">Basic Techniques of Blacksmithing: A Manual for Trainers   </t>
  </si>
  <si>
    <t xml:space="preserve">Appropriate Community Technology: A Training Manual, An Integrated Approach for Training Development Facilitators </t>
  </si>
  <si>
    <t xml:space="preserve">Water and Sanitation Technologies: A Trainer's Manual  </t>
  </si>
  <si>
    <t>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t>
  </si>
  <si>
    <t xml:space="preserve">T0113 Programming and Training Booklet 1: The Basics. Peace Corps. 2001. 27 pp. </t>
  </si>
  <si>
    <t>T0114 Programming and Training Booklet 2: How to Design or Revise a Project. Peace Corps. 2001. 129 pp.</t>
  </si>
  <si>
    <t xml:space="preserve">T0115 Programming and Training Booklet 3: How to Integrate Second and Third Goals into Programming and Training. Peace Corps. 2001. 31 pp. </t>
  </si>
  <si>
    <t xml:space="preserve">T0116 Programming and Training Booklet 4: How to Assess a Project. Peace Corps. 2001. 109 pp. </t>
  </si>
  <si>
    <t xml:space="preserve">T0117 Programming and Training Booklet 5: How to Implement a Project. Peace Corps. 2001. 139 pp. </t>
  </si>
  <si>
    <t xml:space="preserve">T0118 Programming and Training Booklet 6: How to Integrate Programming and Training. Peace Corps. 2003. 73 pp. </t>
  </si>
  <si>
    <t xml:space="preserve">T0121 Working with Supervisors and Counterparts. Peace Corps. 2002. 150 pp. </t>
  </si>
  <si>
    <t xml:space="preserve">T0123 Disaster Preparedness and Mitigation (DPM): A Pre-Service Training Module. Peace Corps. 2001. 113 pp. </t>
  </si>
  <si>
    <t>ED204 Setting up and Running a School Library. Nicola Baird. Heinemann/VSO. Reprinted by Peace Corps. 1994. 137 pp.</t>
  </si>
  <si>
    <t xml:space="preserve">Wind Systems for Pumping Water: A Training Manual </t>
  </si>
  <si>
    <t xml:space="preserve">Rural Energy Survey and Profiles: Senegal: A Training Manual </t>
  </si>
  <si>
    <t>R0076 Guía para el Cultivo del Manzano en Costa Rica. Peace Corps. 1992. 55 pp</t>
  </si>
  <si>
    <t>DISTRIBUTION TO PEACE CORPS STAFF AND INFORMATION RESOURCE CENTERS ONLY</t>
  </si>
  <si>
    <t>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t>
  </si>
  <si>
    <t>M0050 Teach English, Prevent AIDS: A Teacher’s Manual. Peace Corps. 1995. 113 pp.</t>
  </si>
  <si>
    <t>04/22/09: Training: No comment
07/29/2009 WS:  Add ENV to review; keep, as nothing else in Catalog on this; would like to rewrite when time available
09/09/09: ENV: Keep.</t>
  </si>
  <si>
    <t>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t>
  </si>
  <si>
    <t xml:space="preserve">T0087 Culture Matters: The Peace Corps Cross-Cultural Workbook. Peace Corps. 1997. 256 pp. </t>
  </si>
  <si>
    <t>T0103 Culture Matters: Trainer's Guide. Peace Corps. 1999. 142 pp.</t>
  </si>
  <si>
    <t xml:space="preserve">T0104 Promoting Powerful People: A Process for Change. Peace Corps. 2000. 288 pp. </t>
  </si>
  <si>
    <t xml:space="preserve">T0120 La Cultura Sί Importa: Manual Transcultural del Cuerpo de Paz. Peace Corps. 2001. 268 pp. </t>
  </si>
  <si>
    <t xml:space="preserve">T0122 Information and Communication Technology Training of Trainers: Computer and Internet Use for Development, Facilitator Guide and Reference Manual [and] Participant Handbook. Peace Corps. 2002. 274 [147; 127] pp. </t>
  </si>
  <si>
    <t>T0056</t>
  </si>
  <si>
    <t>03/25/2009 ICE/AT:  Keep
04/22/09: Training: OK
05/13/2009 CD: Keep
07/29/2009 WS: Did not review; Defer to others</t>
  </si>
  <si>
    <t>T0021 Basic Techniques of Blacksmithing: A Manual for Trainers. Prepared by the Farallones Institute Rural Center &amp; CHP International, Inc. Peace Corps. 1982. 102 pp.</t>
  </si>
  <si>
    <t>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t>
  </si>
  <si>
    <t>T0086 Community-Based Solid Waste Management: A Training Facilitator's Guide. Peace Corps. 1997. 271 pp.</t>
  </si>
  <si>
    <t>Date removed from ICE Catalog</t>
  </si>
  <si>
    <t>RE042K Digitized Training Resources, Vol.1 and 2. CD-ROM. Peace Corps. 2006.</t>
  </si>
  <si>
    <t xml:space="preserve">T0016 Agroforestry In-Service Training: A Training Aid for Asia &amp; the Pacific Islands. Peace Corps. 1984. 223 pp. </t>
  </si>
  <si>
    <t xml:space="preserve">T0017 Solar and Energy Conserving Food Technologies: A Training Manual. Peace Corps. 1984. 175 pp. </t>
  </si>
  <si>
    <t>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t>
  </si>
  <si>
    <t>T0076</t>
  </si>
  <si>
    <t>This older resource presents detailed session designs for Volunteers in the following technical areas: earthen, fuel saving cookstoves; pedal/treadle power; solar water heaters; and solar agricultural dryers. Sessions include discussion of such related issues as appropriate technology, environmental health and sanitation, basic nutrition, maternal and child health, and the role of the Volunteer in development.</t>
  </si>
  <si>
    <t>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t>
  </si>
  <si>
    <t>T0028 Appropriate Community Technology: A Training Manual, An Integrated Approach for Training Development Facilitators . Prepared by the Farallones Institute Rural Center &amp; CHP International, Inc. Peace Corps. 1982. 685 pp.</t>
  </si>
  <si>
    <t>T0039</t>
  </si>
  <si>
    <t>T0039A</t>
  </si>
  <si>
    <t>T0051</t>
  </si>
  <si>
    <t>T0052</t>
  </si>
  <si>
    <t xml:space="preserve">Peace Corps’ Rededication to Youth: Addressing the Needs of Youth-at-Risk </t>
  </si>
  <si>
    <t xml:space="preserve">Teach English, Prevent AIDS: A Teacher's Manual </t>
  </si>
  <si>
    <t>R0057 Le Sechage Solaire Aliments. Peace Corps/Niger. Peace Corps. 1985. 37 pp.</t>
  </si>
  <si>
    <t xml:space="preserve">Manuel du Professeur de Science </t>
  </si>
  <si>
    <t>R0064 Manuel du Professeur de Science. Peace Corps/India. Peace Corps. 1987. 385 pp.</t>
  </si>
  <si>
    <t>Training Manual in Conducting a Workshop in the Design, Construction, Operation, Maintenance and Repair of Hydrams, A</t>
  </si>
  <si>
    <t xml:space="preserve">T0026 A Training Manual in Conducting a Workshop in the Design, Construction, Operation, Maintenance and Repair of Hydrams. Prepared by Perennial Energy, Inc. Peace Corps. 1981. 216 pp. </t>
  </si>
  <si>
    <t xml:space="preserve">Accounting for the Microbusiness: A Teaching Manual, A Handbook for Volunteers </t>
  </si>
  <si>
    <t xml:space="preserve">Intensive Vegetable Gardening </t>
  </si>
  <si>
    <t xml:space="preserve">Handbook for Building Homes of Earth </t>
  </si>
  <si>
    <t xml:space="preserve">How to Make Tools  </t>
  </si>
  <si>
    <t xml:space="preserve">Complete Handbook on Backyard and Commercial Rabbit Production, A  </t>
  </si>
  <si>
    <t xml:space="preserve">Vocational Education Manual: A Handbook for Volunteers </t>
  </si>
  <si>
    <t xml:space="preserve">Comment Elever le Tilapia Nilotica </t>
  </si>
  <si>
    <t xml:space="preserve">Guía Practica: Como Manejar Abejas Africanizadas </t>
  </si>
  <si>
    <t>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t>
  </si>
  <si>
    <t>08/13/2009 Y: Keep digitally</t>
  </si>
  <si>
    <t>01/07 &amp; 03/19/2009 ED: Keep
05/13/2009 CD: Still useful
08/13/2009 Y: Keep
ICE: Will follow up with author about updating</t>
  </si>
  <si>
    <t>08/13/2009 Y: Review and look for something more up-to-date; uses old data; need good materials in this area</t>
  </si>
  <si>
    <t>01/07 &amp; 03/19/2009 ED: Keep &amp; reprint
05/13/2009 CD: Good. Reprint
08/13/2009 Y:  Keep</t>
  </si>
  <si>
    <t xml:space="preserve">01/27/2009 ICT: Out of date, Keep only 500 copies. Look for more recent publication.
04/22/09: Training: No comment.
08/13/2009 Y:  Keep; TOT materials good for designing any TOT
</t>
  </si>
  <si>
    <t>01/07 &amp; 03/19/2009 ED: Delete because digital version does not have the photo files
03/23/2009 ICE: Deleted
08/13/2009 Y: Defer to ED; Keep digitally</t>
  </si>
  <si>
    <t>01/07 &amp; 03/19/2009 ED: Keep
05/27/2009 WID: No comment
08/13/2009 Y: OK</t>
  </si>
  <si>
    <t>01/07 &amp; 03/19/2009 ED: Keep
05/27/2009 WID: No comment
08/13/2009 Y: A classic; would love to have something else on literacy</t>
  </si>
  <si>
    <t>08/13/2009 Y: Keep digitally; important historical document</t>
  </si>
  <si>
    <t>01/07 &amp; 03/19/2009 ED: Keep; needs updating
04/22/09: Training: Important
05/27/2009 WID: For every Volunteer
06/17/2009 HE: Keep
07/29/2009 WS: Remove WS from reviewing
08/13/2009 Y: Keep; needs updating with M&amp;E section added</t>
  </si>
  <si>
    <t>01/07 &amp; 03/19/2009 ED: Defer to Health
04/22/09: Training: No comment
05/27/2009 WID: Great
06/17/2009 HE: Keep
07/29/2009 WS: Remove WS from reviewing
08/13/2009 Y: Keep</t>
  </si>
  <si>
    <t>04/22/09: Training: OK
05/13/2009 BusDev &amp; CD: Need updating, along with accompanying materials (Do not include links in update)
05/27/2009 WID: No comment
06/17/2009 HE: Keep
08/13/2009 Y: Keep; defer to SB</t>
  </si>
  <si>
    <t>Small Farm Grain Storage</t>
  </si>
  <si>
    <t xml:space="preserve">This practical field manual covers aspects of small-scale grain storage and includes plans for grain dryers and storage facilities as well as techniques for controlling insects and rodents; produced as a joint project with Volunteers in Technical Assistance (VITA). </t>
  </si>
  <si>
    <t>Soil, Crops, and Fertilizer Use: A Field Manual for Development Workers</t>
  </si>
  <si>
    <t>01/07 &amp; 03/19/2009 ED: Good; promote
04/22/09: Training: OK
05/27/2009 WID: Good, outside ED
08/13/2009 Y: Keep</t>
  </si>
  <si>
    <t>CD063</t>
  </si>
  <si>
    <t>M0043</t>
  </si>
  <si>
    <t>This is a manual for teachers of English as a foreign language, developed in Cameroon, to incorporate AIDS education into the curriculum. The manual presents a content-based approach to language teaching within a cultural context appropriate to secondary school students in Africa, and contains four units based on the four stages in the experiential learning cycle: the first to motivate students; then, to inform them; next, to offer opportunities for them to practice what they have learned; and finally, to inspire then to action.</t>
  </si>
  <si>
    <t xml:space="preserve">M0056 Camp GLOW (Girls Leading Our World): Handbook for Volunteers. Peace Corps. 2001. 66 pp. </t>
  </si>
  <si>
    <t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t>
  </si>
  <si>
    <t>Disaster Preparedness and Mitigation (DPM): A Pre-Service Training Module</t>
  </si>
  <si>
    <t>R0056 Comment Elever le Tilapia Nilotica. Peace Corps. 1985. 72 pp.</t>
  </si>
  <si>
    <t xml:space="preserve">R0061 Guía Practica: Como Manejar Abejas Africanizadas. Peace Corps. 1986. 55 pp. </t>
  </si>
  <si>
    <t>New Project Design and Management Workshop Training Manual, The</t>
  </si>
  <si>
    <t xml:space="preserve">DISTRIBUTION TO PEACE CORPS STAFF AND INFORMATION RESOURCE CENTERS ONLY </t>
  </si>
  <si>
    <t>NGO Training Guide for Peace Corps Volunteers, An</t>
  </si>
  <si>
    <t>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t>
  </si>
  <si>
    <t xml:space="preserve">T0045 Teacher Training: A Reference Manual. Peace Corps. 1986. 176 pp. </t>
  </si>
  <si>
    <t xml:space="preserve">T0046 Teacher Training: A Training Guide. Peace Corps. 1986. 249 pp. </t>
  </si>
  <si>
    <t>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t>
  </si>
  <si>
    <t>04/09/2009 M&amp;E: old, but still relevant; easy to read; will promote
05/13/2009 CD: Defer to M&amp;E
08/26/09 SD: Relevant topic</t>
  </si>
  <si>
    <t xml:space="preserve"> 04/22/09: Training: Keep digital.
08/26/09 SD: OK</t>
  </si>
  <si>
    <t>04/22/09: Training: Yes.
05/13/2009 CD: Still very useful
08/26/09 SD: Definitely keep</t>
  </si>
  <si>
    <t>04/22/09: Training: (ICE updating now.)
08/26/09 SD: Really useful in the field (ICE - updating almost complete)</t>
  </si>
  <si>
    <t>01/07 &amp; 03/19/2009 ED: Keep
04/22/09: Training: Yes!
08/26/09 SD: Yes! Good.</t>
  </si>
  <si>
    <t>04/22/09: Training: Keep as interesting method from the 90s.
08/26/09 SD: Keep</t>
  </si>
  <si>
    <t>Disaster Preparedness and Mitigation (DPM): An In-Service Training Module</t>
  </si>
  <si>
    <t>CD062</t>
  </si>
  <si>
    <t>Idea Book Series: Small Project Assistance Program: Supporting Sustainable Community Development</t>
  </si>
  <si>
    <t>Culture Matters: The Peace Corps Cross-Cultural Workbook</t>
  </si>
  <si>
    <t xml:space="preserve">Teaching English as a Foreign Language to Large, Multilevel Classes </t>
  </si>
  <si>
    <t>Idea Book Series: PACA: Using Participatory Analysis for Community Action</t>
  </si>
  <si>
    <t xml:space="preserve">Environmental Education in the Schools: Creating a Program That Works! </t>
  </si>
  <si>
    <t>Idea Book Series: HIV/AIDS: Integrating Prevention and Care Into Your Sector</t>
  </si>
  <si>
    <t>T0138K</t>
  </si>
  <si>
    <t>T0088 Sourcebook for Community-Based Training Programs. Peace Corps. 1997. 75 pp.</t>
  </si>
  <si>
    <t>T0089 Peace Corps Tales from Open Space. Peace Corps. 1998. 50 pp.</t>
  </si>
  <si>
    <t xml:space="preserve">TR007 Cross-Cultural Training for Peace Corps Volunteers. Peace Corps. 1981. 106 pp. </t>
  </si>
  <si>
    <t xml:space="preserve">ICE Catalog </t>
  </si>
  <si>
    <t xml:space="preserve">Idea Book Series: Beyond the Classroom: Empowering Girls </t>
  </si>
  <si>
    <t>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It is the first in a series of booklets that formulates the Peace Corps’ programming and training philosophy and standards.</t>
  </si>
  <si>
    <t xml:space="preserve">Programming and Training Booklet 2: How to Design or Revise a Project </t>
  </si>
  <si>
    <t xml:space="preserve">The second booklet in this series discusses the four major steps in the cyclical process of project design and revision: (1) analyze the situation (Where are we now?); (2) develop the project framework (Where do we want to go?); (3) create a strategy (How will we get there?); and (4) develop a monitoring and evaluation plan (How will we know when we get there?). It includes guidance for putting together the results of the design process to document the project. </t>
  </si>
  <si>
    <t xml:space="preserve">Host Families Matter: The Homestay Manual </t>
  </si>
  <si>
    <t>T0128 Le Nouveau Manuel de Formation sur L’Elaboration et la Gestion des Projets. Peace Corps. 2003. 202 pp.</t>
  </si>
  <si>
    <t>M0072 Manual de Destrezas para la Vida. Peace Corps. 2001. 224 pp.</t>
  </si>
  <si>
    <t xml:space="preserve">Corruption and Transparency as Development Issues: Training Modules for Staff and Volunteers (Pre-Service and In-Service Training) CD-ROM </t>
  </si>
  <si>
    <t>M0055</t>
  </si>
  <si>
    <t>M0055 Animation Skills (Not for Guinea Worm Only). Peace Corps. 1997. 200 pp.</t>
  </si>
  <si>
    <t>04/22/09: Training: No comment
05/13/2009 BusDev: Good exercises for setting up a store at training site. Keep digital.</t>
  </si>
  <si>
    <t>04/22/09: Training: No comment
05/13/2009 BusDev: Keep digital</t>
  </si>
  <si>
    <t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t>
  </si>
  <si>
    <t>01/07 &amp; 03/19/2009 ED: Keep; reprint</t>
  </si>
  <si>
    <t>T0042 Small Enterprise Development: Pre-Service Training Manual. Peace Corps. 1986. 429 pp.</t>
  </si>
  <si>
    <t xml:space="preserve">T0043 Small Enterprise Development In-Service Training Manual. Peace Corps. 1986. 231 pp. </t>
  </si>
  <si>
    <t>T0051 Lutte Contre les Maladies Transmissibles d’Enfance – Prospectus, Volume I. Prepared by CHP International, Inc. Peace Corps. 1987. 469 pp.</t>
  </si>
  <si>
    <t xml:space="preserve">Publishing Toolbox CD-ROM </t>
  </si>
  <si>
    <t>T0052 Lutte Contre les Maladies Transmissibles d’Enfance – Prospectus, Volume II. Prepared by CHP International, Inc. Peace Corps. 1987. 422 pp.</t>
  </si>
  <si>
    <t>RE001</t>
  </si>
  <si>
    <t>R0087</t>
  </si>
  <si>
    <t>T0122</t>
  </si>
  <si>
    <t>AT*</t>
  </si>
  <si>
    <t>WAT*</t>
  </si>
  <si>
    <t>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t>
  </si>
  <si>
    <t>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t>
  </si>
  <si>
    <t>This resource presents detailed training sessions and handouts for a two-week or one-week training program in food preservation. It addresses drying and storage techniques for grains, fruits, vegetables and fish.</t>
  </si>
  <si>
    <t>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t>
  </si>
  <si>
    <t xml:space="preserve">R0096 Outreach: Materials on Waste &amp; Recycling. Outreach/TVE. Reprinted by Peace Corps. 1995. 150 pp. </t>
  </si>
  <si>
    <t>RE007 Sources of Free Periodicals and Databases. Peace Corps. 2007. 65 pp.</t>
  </si>
  <si>
    <t xml:space="preserve">This CD-ROM contains photographs, clip art, basic design tips and information on complying with basic copyright laws. It also has several useful step-by-step guides and pre-formatted templates for preparing in-country resources, manuals, brochures and other publications. It has helpful resources for using Microsoft® Office programs, such as Word® and PowerPoint®, and desktop publishing software, such as Adobe® PageMaker®.  </t>
  </si>
  <si>
    <t>T0126 Learning Local Environmental Knowledge: Training Manual. Peace Corps. 2002. 36 pp.</t>
  </si>
  <si>
    <t>M0080</t>
  </si>
  <si>
    <t>M0084</t>
  </si>
  <si>
    <t>M0081</t>
  </si>
  <si>
    <t>M0083</t>
  </si>
  <si>
    <t>M0085</t>
  </si>
  <si>
    <t>M0086</t>
  </si>
  <si>
    <t>M0082</t>
  </si>
  <si>
    <t>T0040</t>
  </si>
  <si>
    <t>T0020</t>
  </si>
  <si>
    <t>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t>
  </si>
  <si>
    <t>R0046</t>
  </si>
  <si>
    <t xml:space="preserve">T0022 Small Scale Charcoal Making: A Manual for Trainers. Produced by the Farallones Institute Rural Center and CHP International, Inc. Peace Corps. 1982. 146 pp. </t>
  </si>
  <si>
    <t>T0024 Small-Scale Marine Fisheries: A Training Manual. Produced by The Technos Corporation. Peace Corps. 1983. 631 pp.</t>
  </si>
  <si>
    <t xml:space="preserve">T0025 Wind Systems for Pumping Water: a Training Manual. Peace Corps. 1984. 93 pp. </t>
  </si>
  <si>
    <t xml:space="preserve">T0057 Aquaculture Training Manual. Peace Corps. 1990. 350 pp. </t>
  </si>
  <si>
    <t xml:space="preserve">T0068 Handbook for Classroom Testing in Peace Corps Language Training Programs. Peace Corps. 1992. 35 pp. </t>
  </si>
  <si>
    <t>T0074 Peace Corps Language Learning Curriculum. Peace Corps. 1994. 158 pp.</t>
  </si>
  <si>
    <t>T0076 Irrigation Training Manual: Planning, Design, Operation and Management of Small-Scale Irrigation Systems. Peace Corps. 1994. 157 pp.</t>
  </si>
  <si>
    <t xml:space="preserve">T0077 Irrigation Reference Manual. Peace Corps. 1994. 485 pp. </t>
  </si>
  <si>
    <t xml:space="preserve">Peace Corps Historical Documents, 1962-2006 CD-ROM </t>
  </si>
  <si>
    <t>This publication provides specific lessons on American diversity for pre-service training, as well as for classroom teaching. It contains precise information, such as the materials needed and the preparation and time involved to carry out a wide range of activities, including stories, dialogues and role playing. The manual also deals with such subjects as how Volunteers feel about their own differences and how to counteract stereotypical thinking about Americans by host country nationals as well as by Volunteers themselves.</t>
  </si>
  <si>
    <t>R0010</t>
  </si>
  <si>
    <t>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t>
  </si>
  <si>
    <t>Small-Scale Marine Fisheries: A Training Manual</t>
  </si>
  <si>
    <t>T0024</t>
  </si>
  <si>
    <t xml:space="preserve">Small Scale Charcoal Making: A Manual for Trainers   </t>
  </si>
  <si>
    <t xml:space="preserve">This manual presents detailed session designs and handouts for a one week training program in the development of skills and techniques related to basic blacksmithing and production of simple agricultural tools. </t>
  </si>
  <si>
    <t>Idea Book Series: In the Classroom: Empowering Girls</t>
  </si>
  <si>
    <t>TR</t>
  </si>
  <si>
    <t>SD</t>
  </si>
  <si>
    <t>ED</t>
  </si>
  <si>
    <t>L</t>
  </si>
  <si>
    <t>BD</t>
  </si>
  <si>
    <t>ENV</t>
  </si>
  <si>
    <t>AG</t>
  </si>
  <si>
    <t>H</t>
  </si>
  <si>
    <t>AT</t>
  </si>
  <si>
    <t>WID</t>
  </si>
  <si>
    <t>WAT</t>
  </si>
  <si>
    <t>Y</t>
  </si>
  <si>
    <t>CD</t>
  </si>
  <si>
    <t>ICT</t>
  </si>
  <si>
    <t>ME</t>
  </si>
  <si>
    <t>R0023B</t>
  </si>
  <si>
    <t>M0059</t>
  </si>
  <si>
    <t>M0018</t>
  </si>
  <si>
    <t>T0016</t>
  </si>
  <si>
    <t>M0012</t>
  </si>
  <si>
    <t>M0025</t>
  </si>
  <si>
    <t>Teacher Training: A Reference Manual</t>
  </si>
  <si>
    <t xml:space="preserve">Teacher Training: A Training Guide </t>
  </si>
  <si>
    <t>R0015</t>
  </si>
  <si>
    <t>R0015A</t>
  </si>
  <si>
    <t>M0064</t>
  </si>
  <si>
    <t>M0040</t>
  </si>
  <si>
    <t>T0032</t>
  </si>
  <si>
    <t>M0009</t>
  </si>
  <si>
    <t>T0025</t>
  </si>
  <si>
    <t>M0073</t>
  </si>
  <si>
    <t>T0121</t>
  </si>
  <si>
    <t>M0067</t>
  </si>
  <si>
    <t>R0088</t>
  </si>
  <si>
    <t>M0058</t>
  </si>
  <si>
    <t>M0057</t>
  </si>
  <si>
    <t>Title</t>
  </si>
  <si>
    <t>ED*</t>
  </si>
  <si>
    <t>Working with CCBI: Volunteer Workbook</t>
  </si>
  <si>
    <t>Working with Youth: Approaches for Volunteers</t>
  </si>
  <si>
    <t>World Map Project, The</t>
  </si>
  <si>
    <t>M0026</t>
  </si>
  <si>
    <t>M0060</t>
  </si>
  <si>
    <t>T0057</t>
  </si>
  <si>
    <t>M0020</t>
  </si>
  <si>
    <t>T0021</t>
  </si>
  <si>
    <t>M0056</t>
  </si>
  <si>
    <t>M0034</t>
  </si>
  <si>
    <t>R0006</t>
  </si>
  <si>
    <t>TR007</t>
  </si>
  <si>
    <t>M0035</t>
  </si>
  <si>
    <t>T0120</t>
  </si>
  <si>
    <t>T0087</t>
  </si>
  <si>
    <t>T0103</t>
  </si>
  <si>
    <t>R0065</t>
  </si>
  <si>
    <t>RE001K</t>
  </si>
  <si>
    <t>RE042K</t>
  </si>
  <si>
    <t>T0124</t>
  </si>
  <si>
    <t>T0123</t>
  </si>
  <si>
    <t>T0129K</t>
  </si>
  <si>
    <t>M0030</t>
  </si>
  <si>
    <t>R0091</t>
  </si>
  <si>
    <t>R0092</t>
  </si>
  <si>
    <t>M0075</t>
  </si>
  <si>
    <t>M0044</t>
  </si>
  <si>
    <t>M0031</t>
  </si>
  <si>
    <t>M0039</t>
  </si>
  <si>
    <t>HE337</t>
  </si>
  <si>
    <t>T0014</t>
  </si>
  <si>
    <t>T0041</t>
  </si>
  <si>
    <t>M0001A</t>
  </si>
  <si>
    <t>M0054</t>
  </si>
  <si>
    <t>R0076</t>
  </si>
  <si>
    <t>R0061</t>
  </si>
  <si>
    <t>R0034</t>
  </si>
  <si>
    <t>T0068</t>
  </si>
  <si>
    <t>R0105</t>
  </si>
  <si>
    <t>T0136K</t>
  </si>
  <si>
    <t>T0106</t>
  </si>
  <si>
    <t>R0035</t>
  </si>
  <si>
    <t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t>
  </si>
  <si>
    <t>This was based on the Peace Corps/Tunisia Vocational Education Program, with specifics on the preparation of Volunteers for their assignments. While it is no longer the focus of youth programming, this older resource still may be useful for countries with technical school programs or interested in developing them. It covers teaching skills; school procedures; and programs for metals, woodworking, plumbing, heating, and auto mechanics. Newer information on how to use gender and development approaches in vocational or income generation and skills based teaching are lacking in this resource.</t>
  </si>
  <si>
    <t>R0074</t>
  </si>
  <si>
    <t>T0112 Community Content-Based Instruction (CCBI) Manual. Peace Corps. 2004. 196 pp.</t>
  </si>
  <si>
    <t xml:space="preserve">Programming and Training Booklet 1: The Basics </t>
  </si>
  <si>
    <t xml:space="preserve">Programming and Training Booklet 3: How to Integrate Second and Third Goals into Programming and Training </t>
  </si>
  <si>
    <t xml:space="preserve">Programming and Training Booklet 4: How to Assess a Project </t>
  </si>
  <si>
    <t xml:space="preserve">Programming and Training Booklet 5: How to Implement a Project </t>
  </si>
  <si>
    <t xml:space="preserve">Programming and Training Booklet 6: How to Integrate Programming and Training </t>
  </si>
  <si>
    <t xml:space="preserve">Nuevo Manual de Capacitación en Diseño y Manejo de Proyectos, El = New Project Design and Management Training Manual, The </t>
  </si>
  <si>
    <t xml:space="preserve">Nouveau Manuel de Formation sur L’Elaboration et la Gestion des Projets, Le = New Project Design and Management Training Manual, The </t>
  </si>
  <si>
    <t xml:space="preserve">Diversity Training Modules for Pre-Service Training CD-ROM </t>
  </si>
  <si>
    <t>This is a concise guide to help Peace Corps language teachers include evaluation activities in their lessons. The guide suggests ways to evaluate at each stage of a language lesson, describes the use of tape recording in evaluations, and provides ideas on how self-assessment can be included in the language program. The appendix provides sample checklists and evaluation criteria.</t>
  </si>
  <si>
    <t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t>
  </si>
  <si>
    <t xml:space="preserve">Setting up and Running a School Library </t>
  </si>
  <si>
    <t>Life Skills Manual</t>
  </si>
  <si>
    <t>M0088</t>
  </si>
  <si>
    <t>371.102</t>
  </si>
  <si>
    <t>Community Content-Based Instruction (CCBI) Manual</t>
  </si>
  <si>
    <t>M0073 Working with CCBI: Volunteer Workbook. Peace Corps. 2004. 138 pp.</t>
  </si>
  <si>
    <t xml:space="preserve">M0031 ESP: Teaching English for Specific Purposes. Peace Corps. 1986. 110 pp. </t>
  </si>
  <si>
    <t>M0032 Manuel d'Alphabétisation du Peace Corps. Peace Corps. 1984. 175 pp.</t>
  </si>
  <si>
    <t>04/22/09: Training: in reprint now
05/13/2009 BusDev: Do not reprint. Continue digital. Needs updating - Sector will consider working on 
12/16/09: Print gone. Digital only.</t>
  </si>
  <si>
    <t xml:space="preserve">Soil Conservation Techniques for Hillside Farms: A Guide for Peace Corps Volunteers </t>
  </si>
  <si>
    <t xml:space="preserve">Mushroom Cultivation in Thailand  </t>
  </si>
  <si>
    <t>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t>
  </si>
  <si>
    <t xml:space="preserve">R0035 How to Make Tools. Peace Corps. 1977. 51 pp. </t>
  </si>
  <si>
    <t xml:space="preserve">R0041 A Complete Handbook on Backyard and Commercial Rabbit Production. Peace Corps. 1982. 92 pp. </t>
  </si>
  <si>
    <t>R0046 Vocational Education Manual: A Handbook for Volunteers. Peace Corps/Tunisia. Peace Corps. 1979. 245 pp.</t>
  </si>
  <si>
    <t>R0062 Soil Conservation Techniques for Hillside Farms: A Guide for Peace Corps Volunteers. Peace Corps. 1986. 96 pp.</t>
  </si>
  <si>
    <t xml:space="preserve">R0063 Mushroom Cultivation in Thailand. Peace Corps. 1987. 85 pp. </t>
  </si>
  <si>
    <t>R0065 Cultures Traditionnelles de Plein Champ. Peace Corps. 1981. 283 pp.</t>
  </si>
  <si>
    <t>R0066 Manual para el Profesor de Ciencias. Peace Corps/India. Peace Corps. 1987. 385 pp.</t>
  </si>
  <si>
    <t>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t>
  </si>
  <si>
    <t>R0072</t>
  </si>
  <si>
    <t>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t>
  </si>
  <si>
    <t>R0072 Community Nutrition Action for Child Survival. Prepared by CEDPA. Peace Corps. 1989. 445 pp.</t>
  </si>
  <si>
    <t xml:space="preserve">R0109 Outreach: Information for Educators and Communicators: Soils Series. Outreach/TVE. Reprinted by Peace Corps. 1999. 36 pp. </t>
  </si>
  <si>
    <t xml:space="preserve">T0102 A New Beginning: The Child Health Manual. Peace Corps. 1999. 310 pp. </t>
  </si>
  <si>
    <t>T0106 Host Families Matter: The Homestay Manual. Peace Corps. 1999. 128 pp.</t>
  </si>
  <si>
    <t xml:space="preserve">T0107 The New Project Design and Management Workshop Training Manual. Peace Corps. 2003. 174 pp. </t>
  </si>
  <si>
    <t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t>
  </si>
  <si>
    <t>R0062</t>
  </si>
  <si>
    <t>M0075 Environmental Education in the Community. Peace Corps. 2005. 300 pp.</t>
  </si>
  <si>
    <t>BD*</t>
  </si>
  <si>
    <t>Information and Communication Technology Training of Trainers: Computer and Internet Use for Development, Facilitator Guide and Reference Manual [and] Participant Handbook</t>
  </si>
  <si>
    <t>Promoting Powerful People: A Process for Change</t>
  </si>
  <si>
    <t>R0057</t>
  </si>
  <si>
    <t xml:space="preserve">T0124 Disaster Preparedness and Mitigation (DPM): An In-Service Training Module. Peace Corps. 2001. 166 pp. </t>
  </si>
  <si>
    <t>T0127 El Nuevo Manual de Capacitación en Diseño y Manejo de Proyectos. Peace Corps. 2003. 200 pp.</t>
  </si>
  <si>
    <t>01/07 &amp; 03/19/2009 ED: Keep
04/22/09: Training: Keep in print. Use in cross-cultural training.
08/26/09 SD: Definitely keep.</t>
  </si>
  <si>
    <t>04/22/09: Training: Reprint.
08/26/09 SD: No comment. Keep digitally. How to promote?</t>
  </si>
  <si>
    <t>04/09/2009 M&amp;E: still a mainstay; reprint &amp; keep in stock
04/22/09: Training: Very popular. Reprint.
05/13/2009 CD: Good. Keep digital
05/27/2009 WID: Good
08/26/09 SD: Yes! Reprint. Check with SPA on promotion.</t>
  </si>
  <si>
    <t>04/09/2009 M&amp;E: Being revised, so do not reprint
04/22/09: Training: Perceived as outdated. P&amp;T Booklet series is being updated. Given out at OST.
08/26/09 SD: Being updated now.</t>
  </si>
  <si>
    <t xml:space="preserve"> 04/09/2009 M&amp;E: Being revised, so do not reprint
04/22/09: Training: Perceived as outdated. P&amp;T Booklet series is being updated. Given out at OST.
08/26/09 SD: Being updated now.</t>
  </si>
  <si>
    <t>01/07 &amp; 03/19/2009 ED: Keep
04/22/09: Training: Sure.
08/26/09 SD: Keep.</t>
  </si>
  <si>
    <t>04/09/2009 M&amp;E: Consider reprinting; IAP uses in ISTs
04/22/09: Training: OK
05/13/2009 CD: Keep; use with "Culture Matters"
05/27/2009 WID: Good
08/26/09 SD: Keep.</t>
  </si>
  <si>
    <t>04/09/2009 M&amp;E: low usage compared to Spanish version
04/22/09: Training: OK
05/13/2009 CD: Keep; use with "Culture Matters"
05/27/2009 WID: Good
08/26/09 SD: Needs promotion; not a standard for ISTs</t>
  </si>
  <si>
    <t>04/22/09: Training: OK
08/26/09 SD: Not sure if used in the field</t>
  </si>
  <si>
    <t>04/22/09: Training: Will look at.
08/26/09 SD: No comment; keep.</t>
  </si>
  <si>
    <t>AVAILABLE ONLY IN PRINT FORMAT</t>
  </si>
  <si>
    <t>NEW</t>
  </si>
  <si>
    <t>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t>
  </si>
  <si>
    <t>Extensión Agrίcola = Agricultural Extension</t>
  </si>
  <si>
    <t xml:space="preserve">Cultura Sί Importa, La: Manual Transcultural del Cuerpo de Paz  = Culture Matters: The Peace Corps Cross-Cultural Workbook </t>
  </si>
  <si>
    <t>AVAILABLE ONLY IN DIGITAL FORMAT</t>
  </si>
  <si>
    <t>Notes - 2010</t>
  </si>
  <si>
    <t>Notes - 2009</t>
  </si>
  <si>
    <t>Usage Since February  2009</t>
  </si>
  <si>
    <t>FY2009 Usage</t>
  </si>
  <si>
    <t>FY2010 Usage</t>
  </si>
  <si>
    <t xml:space="preserve">03/25/2009 ICE/AT:  Defer to AG
09/09/2009 AG: Reference. Keep if nothing more recent available. Topic has not changed much. Consider digitizing.
</t>
  </si>
  <si>
    <t>01/07 &amp; 03/19/2009 ED: Use up print version; content valid, but style unengaging; Last chance &amp; remove print version
03/25/2009 ICE: Offered print version to IRC managers 
04/22/09: Training: Reduce stock.
08/18/09: ICE decision to reduce stock by 800 and then keep print in Use Up status</t>
  </si>
  <si>
    <t>01/07 &amp; 03/19/2009 ED: Revise &amp; include boys camps and camp security issues. [Note: May not be reprinted per previous decision by GC - does not include camp cautions on safety ]
03/23/2009 ICE: Deleted; removed from Intranet; requested removal from Internet and Guru
08/13/2009 Y: Keep and update; then reprint 
ICE: Being updated now.</t>
  </si>
  <si>
    <t>03/25/2009 ICE/AT: Keep 
07/29/2009 WS: Remove WS from reviewing; WS not in irrigation
09/09/2009 AG:  Keep</t>
  </si>
  <si>
    <t>05/13/2009 BusDev: Remove digital from Catalog.
06/01/2009: Removed from Catalog</t>
  </si>
  <si>
    <t xml:space="preserve">01/07 &amp; 03/19/2009 ED: Not useful; delete
03/23/2009 ICE: Deleted; removed from Catalog
08/13/2009 Y: See ED notes
ICE: deleted after ED review
</t>
  </si>
  <si>
    <t>03/25/2009 ICE: leave as is; keep. New edition of Sharing Promising Practices - RE014K - will include all ICE digital documents.</t>
  </si>
  <si>
    <t>01/07 &amp; 03/19/2009 ED: Keep
03/25/2009 ICE: Keep. Update in 2010 or 2011</t>
  </si>
  <si>
    <t>01/07 &amp; 03/19/2009 ED: Keep
03/25/2009 ICE: Keep. Update in 2010 or 2011 and try to update more frequently</t>
  </si>
  <si>
    <t>01/27/2009 ICT: Never uses. Will take 10 copies to upcoming workshops in Africa.
01/07 &amp; 03/19/2009 ED: Use up.
03/25/2009 ICE: Last Chance - offer to IRCs and bring 40 copies to ICE for walk-ins and OST. Judee Blohm (ICE) is updating.</t>
  </si>
  <si>
    <t>03/25/2009 ICE: Gone; remove from catalog and do not reburn
03/26/2009: Removed from Catalog.</t>
  </si>
  <si>
    <t xml:space="preserve">03/25/2009 ICE: Keep; reburn more copies. Contains very relevant classic development videos
04/22/09: Training: Very interesting. Have not seen the videos. Would be good to update, although still relevant.
05/27/2009 WID: No comment
06/17/2009 HE: Keep; would like to add some health videos
07/29/2009 WS: "Water of Ayolé" - excellent; keep
NOTE: Camp GLOW is on this CD-ROM and should be replaced with the updated version when produced and this is reburned.
</t>
  </si>
  <si>
    <t>05/27/2009 WID: Outdated (2008 available on website); Make Last Chance
06/02/2009: Removed from Catalog</t>
  </si>
  <si>
    <t>04/22/09: Training: Do not promote because conflicts with TDE. Remove from ICE Catalog. 
04/24/2009: Removed from Catalog.</t>
  </si>
  <si>
    <t>04/22/09: Training: Good general information, but some factual errors. Remove from ICE Catalog.
04/24/2009: Removed from Catalog.</t>
  </si>
  <si>
    <t>04/22/09: Training: Outdated, but keep as reference - lots of activities. Remove from ICE Catalog.
04/24/2009: Removed from Catalog.</t>
  </si>
  <si>
    <t>04/22/09: Training: Keep digital; do not reprint in paper. Needs updating. Only publication that focuses on CBT. Make print Last Chance.</t>
  </si>
  <si>
    <t>01/27/2009 ICT: Only a few pages on ICT. Keep listing in ICT.
04/22/09: Training: No comment
05/13/2009 BusDev &amp; CD: Outdated but useful
05/27/2009 WID: Good notes on cross-sectoral usage and women's groups
09/09/2009 AG: Defer to other sectors</t>
  </si>
  <si>
    <t>04/22/09: Training: New. Needs promotion.
05/13/2009 CD: Great. Should be in all EMA &amp; AF IRCs
08/26/09 SD: Not familiar with it</t>
  </si>
  <si>
    <r>
      <t xml:space="preserve">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t>
    </r>
    <r>
      <rPr>
        <i/>
        <sz val="14"/>
        <rFont val="Arial"/>
        <family val="2"/>
      </rPr>
      <t>Cultures Traditionnelles de Plein Champ</t>
    </r>
    <r>
      <rPr>
        <sz val="14"/>
        <rFont val="Arial"/>
        <family val="2"/>
      </rPr>
      <t xml:space="preserve"> [ICE No. R0065], and Spanish, </t>
    </r>
    <r>
      <rPr>
        <i/>
        <sz val="14"/>
        <rFont val="Arial"/>
        <family val="2"/>
      </rPr>
      <t xml:space="preserve">Cultivos Tradicionales </t>
    </r>
    <r>
      <rPr>
        <sz val="14"/>
        <rFont val="Arial"/>
        <family val="2"/>
      </rPr>
      <t>[ICE No. M0035].</t>
    </r>
  </si>
  <si>
    <r>
      <t xml:space="preserve">This is an overview of beekeeping and its potential use as a tool for development. It includes the basics of beekeeping, project planning, management schemes, disease control and a hard-to-find guide to beekeeping systems and methods. Also available digitally in French, </t>
    </r>
    <r>
      <rPr>
        <i/>
        <sz val="14"/>
        <rFont val="Arial"/>
        <family val="2"/>
      </rPr>
      <t xml:space="preserve">Apiculture de Petite Echelle </t>
    </r>
    <r>
      <rPr>
        <sz val="14"/>
        <rFont val="Arial"/>
        <family val="2"/>
      </rPr>
      <t xml:space="preserve">[ICE No. M0026], and Spanish, </t>
    </r>
    <r>
      <rPr>
        <i/>
        <sz val="14"/>
        <rFont val="Arial"/>
        <family val="2"/>
      </rPr>
      <t>La Apicultura de Pequeña Escala</t>
    </r>
    <r>
      <rPr>
        <sz val="14"/>
        <rFont val="Arial"/>
        <family val="2"/>
      </rPr>
      <t xml:space="preserve"> [ICE No. M0025].</t>
    </r>
  </si>
  <si>
    <r>
      <t xml:space="preserve">This is a how-to manual covering techniques of extension work and community organization. Written for extension workers, it promotes recommended agricultural practices, training of counterparts, and other related topics. Also available digitally in French, </t>
    </r>
    <r>
      <rPr>
        <i/>
        <sz val="14"/>
        <rFont val="Arial"/>
        <family val="2"/>
      </rPr>
      <t>Vulgarisation Agricole</t>
    </r>
    <r>
      <rPr>
        <sz val="14"/>
        <rFont val="Arial"/>
        <family val="2"/>
      </rPr>
      <t xml:space="preserve"> [ICE No. M0040] and in Spanish, </t>
    </r>
    <r>
      <rPr>
        <i/>
        <sz val="14"/>
        <rFont val="Arial"/>
        <family val="2"/>
      </rPr>
      <t>Extensión Agrίcola</t>
    </r>
    <r>
      <rPr>
        <sz val="14"/>
        <rFont val="Arial"/>
        <family val="2"/>
      </rPr>
      <t xml:space="preserve"> [ICE No. M0039].</t>
    </r>
  </si>
  <si>
    <r>
      <t xml:space="preserve">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t>
    </r>
    <r>
      <rPr>
        <i/>
        <sz val="14"/>
        <rFont val="Arial"/>
        <family val="2"/>
      </rPr>
      <t>Manuel d'Alphabétisation du Peace Corps</t>
    </r>
    <r>
      <rPr>
        <sz val="14"/>
        <rFont val="Arial"/>
        <family val="2"/>
      </rPr>
      <t xml:space="preserve"> [ICE No. M0032], and Spanish, </t>
    </r>
    <r>
      <rPr>
        <i/>
        <sz val="14"/>
        <rFont val="Arial"/>
        <family val="2"/>
      </rPr>
      <t>Manual de Alfabetización del Cuerpo de Paz</t>
    </r>
    <r>
      <rPr>
        <sz val="14"/>
        <rFont val="Arial"/>
        <family val="2"/>
      </rPr>
      <t xml:space="preserve"> [ICE No. M0028].</t>
    </r>
  </si>
  <si>
    <r>
      <t xml:space="preserve">This Spanish-language version of </t>
    </r>
    <r>
      <rPr>
        <i/>
        <sz val="14"/>
        <rFont val="Arial"/>
        <family val="2"/>
      </rPr>
      <t>Small Scale Beekeeping</t>
    </r>
    <r>
      <rPr>
        <sz val="14"/>
        <rFont val="Arial"/>
        <family val="2"/>
      </rPr>
      <t xml:space="preserve"> [ICE No. M0017] is an overview of beekeeping and its potential use as a tool for development. It includes the basics of beekeeping, project planning, management schemes, disease control and a hard-to-find guide to beekeeping systems and methods. Also available digitally in English, </t>
    </r>
    <r>
      <rPr>
        <i/>
        <sz val="14"/>
        <rFont val="Arial"/>
        <family val="2"/>
      </rPr>
      <t>Small Scale Beekeeping</t>
    </r>
    <r>
      <rPr>
        <sz val="14"/>
        <rFont val="Arial"/>
        <family val="2"/>
      </rPr>
      <t xml:space="preserve"> [ICE No. M0017] and in French, </t>
    </r>
    <r>
      <rPr>
        <i/>
        <sz val="14"/>
        <rFont val="Arial"/>
        <family val="2"/>
      </rPr>
      <t xml:space="preserve">Apiculture de Petite Echelle </t>
    </r>
    <r>
      <rPr>
        <sz val="14"/>
        <rFont val="Arial"/>
        <family val="2"/>
      </rPr>
      <t>[ICE No. M0026].</t>
    </r>
  </si>
  <si>
    <r>
      <t xml:space="preserve">This French-language version of </t>
    </r>
    <r>
      <rPr>
        <i/>
        <sz val="14"/>
        <rFont val="Arial"/>
        <family val="2"/>
      </rPr>
      <t>Small Scale Beekeeping</t>
    </r>
    <r>
      <rPr>
        <sz val="14"/>
        <rFont val="Arial"/>
        <family val="2"/>
      </rPr>
      <t xml:space="preserve"> [ICE No. M0017] is an overview of beekeeping and its potential use as a tool for development. It includes the basics of beekeeping, project planning, management schemes, disease control and a hard-to-find guide to beekeeping systems and methods. Also available digitally in English, </t>
    </r>
    <r>
      <rPr>
        <i/>
        <sz val="14"/>
        <rFont val="Arial"/>
        <family val="2"/>
      </rPr>
      <t>Small Scale Beekeeping</t>
    </r>
    <r>
      <rPr>
        <sz val="14"/>
        <rFont val="Arial"/>
        <family val="2"/>
      </rPr>
      <t xml:space="preserve"> [ICE No. M0017] and in Spanish, </t>
    </r>
    <r>
      <rPr>
        <i/>
        <sz val="14"/>
        <rFont val="Arial"/>
        <family val="2"/>
      </rPr>
      <t>La Apicultura de Pequeña Escala</t>
    </r>
    <r>
      <rPr>
        <sz val="14"/>
        <rFont val="Arial"/>
        <family val="2"/>
      </rPr>
      <t xml:space="preserve"> [ICE No. M0025].</t>
    </r>
  </si>
  <si>
    <r>
      <t xml:space="preserve">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t>
    </r>
    <r>
      <rPr>
        <i/>
        <sz val="14"/>
        <rFont val="Arial"/>
        <family val="2"/>
      </rPr>
      <t>Peace Corps Literacy Handbook</t>
    </r>
    <r>
      <rPr>
        <sz val="14"/>
        <rFont val="Arial"/>
        <family val="2"/>
      </rPr>
      <t xml:space="preserve"> [ICE No. M0021], and French, </t>
    </r>
    <r>
      <rPr>
        <i/>
        <sz val="14"/>
        <rFont val="Arial"/>
        <family val="2"/>
      </rPr>
      <t>Manuel d'Alphabétisation du Peace Corps</t>
    </r>
    <r>
      <rPr>
        <sz val="14"/>
        <rFont val="Arial"/>
        <family val="2"/>
      </rPr>
      <t xml:space="preserve"> [ICE No. M0032].</t>
    </r>
  </si>
  <si>
    <r>
      <t xml:space="preserve">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t>
    </r>
    <r>
      <rPr>
        <i/>
        <sz val="14"/>
        <rFont val="Arial"/>
        <family val="2"/>
      </rPr>
      <t>Peace Corps Literacy Handbook</t>
    </r>
    <r>
      <rPr>
        <sz val="14"/>
        <rFont val="Arial"/>
        <family val="2"/>
      </rPr>
      <t xml:space="preserve"> [ICE No. M0021], and in Spanish, </t>
    </r>
    <r>
      <rPr>
        <i/>
        <sz val="14"/>
        <rFont val="Arial"/>
        <family val="2"/>
      </rPr>
      <t>Manual de Alfabetización del Cuerpo de Paz</t>
    </r>
    <r>
      <rPr>
        <sz val="14"/>
        <rFont val="Arial"/>
        <family val="2"/>
      </rPr>
      <t xml:space="preserve"> [ICE No. M0028].</t>
    </r>
  </si>
  <si>
    <r>
      <t xml:space="preserve">This is the Spanish-language version of </t>
    </r>
    <r>
      <rPr>
        <i/>
        <sz val="14"/>
        <rFont val="Arial"/>
        <family val="2"/>
      </rPr>
      <t>Traditional Field Crops</t>
    </r>
    <r>
      <rPr>
        <sz val="14"/>
        <rFont val="Arial"/>
        <family val="2"/>
      </rPr>
      <t xml:space="preserve">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
    </r>
    <r>
      <rPr>
        <i/>
        <sz val="14"/>
        <rFont val="Arial"/>
        <family val="2"/>
      </rPr>
      <t>Traditional Field Crops</t>
    </r>
    <r>
      <rPr>
        <sz val="14"/>
        <rFont val="Arial"/>
        <family val="2"/>
      </rPr>
      <t xml:space="preserve"> [ICE No. M0013], and French, </t>
    </r>
    <r>
      <rPr>
        <i/>
        <sz val="14"/>
        <rFont val="Arial"/>
        <family val="2"/>
      </rPr>
      <t>Cultures Traditionnelles de Plein Champ</t>
    </r>
    <r>
      <rPr>
        <sz val="14"/>
        <rFont val="Arial"/>
        <family val="2"/>
      </rPr>
      <t xml:space="preserve"> [ICE No. R0065]. </t>
    </r>
  </si>
  <si>
    <r>
      <t xml:space="preserve">This is the Spanish-language version of </t>
    </r>
    <r>
      <rPr>
        <i/>
        <sz val="14"/>
        <rFont val="Arial"/>
        <family val="2"/>
      </rPr>
      <t>Agricultural Extension</t>
    </r>
    <r>
      <rPr>
        <sz val="14"/>
        <rFont val="Arial"/>
        <family val="2"/>
      </rPr>
      <t xml:space="preserve"> [ICE No. M0018]. It is a how-to manual covering techniques of extension work and community organization. Written for extension workers, it promotes recommended agricultural practices, training of counterparts, and other related topics. Also available digitally in English, </t>
    </r>
    <r>
      <rPr>
        <i/>
        <sz val="14"/>
        <rFont val="Arial"/>
        <family val="2"/>
      </rPr>
      <t>Agricultural Extension</t>
    </r>
    <r>
      <rPr>
        <sz val="14"/>
        <rFont val="Arial"/>
        <family val="2"/>
      </rPr>
      <t xml:space="preserve"> [ICE No. M0018], and French, </t>
    </r>
    <r>
      <rPr>
        <i/>
        <sz val="14"/>
        <rFont val="Arial"/>
        <family val="2"/>
      </rPr>
      <t>Vulgarisation Agricole</t>
    </r>
    <r>
      <rPr>
        <sz val="14"/>
        <rFont val="Arial"/>
        <family val="2"/>
      </rPr>
      <t xml:space="preserve"> [ICE No. M0040]. </t>
    </r>
  </si>
  <si>
    <r>
      <t xml:space="preserve">This is the French-language version of </t>
    </r>
    <r>
      <rPr>
        <i/>
        <sz val="14"/>
        <rFont val="Arial"/>
        <family val="2"/>
      </rPr>
      <t>Agricultural Extension</t>
    </r>
    <r>
      <rPr>
        <sz val="14"/>
        <rFont val="Arial"/>
        <family val="2"/>
      </rPr>
      <t xml:space="preserve"> [ICE No. M0018]. It is a how-to manual covering techniques of extension work and community organization. Written for extension workers, it promotes recommended agricultural practices, training of counterparts, and other related topics. Also available digitally in English, </t>
    </r>
    <r>
      <rPr>
        <i/>
        <sz val="14"/>
        <rFont val="Arial"/>
        <family val="2"/>
      </rPr>
      <t>Agricultural Extension</t>
    </r>
    <r>
      <rPr>
        <sz val="14"/>
        <rFont val="Arial"/>
        <family val="2"/>
      </rPr>
      <t xml:space="preserve"> [ICE No. M0018], and Spanish, </t>
    </r>
    <r>
      <rPr>
        <i/>
        <sz val="14"/>
        <rFont val="Arial"/>
        <family val="2"/>
      </rPr>
      <t>Extensión Agrίcola</t>
    </r>
    <r>
      <rPr>
        <sz val="14"/>
        <rFont val="Arial"/>
        <family val="2"/>
      </rPr>
      <t xml:space="preserve"> [ICE No. M0039].</t>
    </r>
  </si>
  <si>
    <r>
      <t xml:space="preserve">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t>
    </r>
    <r>
      <rPr>
        <i/>
        <sz val="14"/>
        <color indexed="8"/>
        <rFont val="Arial"/>
        <family val="2"/>
      </rPr>
      <t>Working with Youth: Approaches for Volunteers</t>
    </r>
    <r>
      <rPr>
        <sz val="14"/>
        <color indexed="8"/>
        <rFont val="Arial"/>
        <family val="2"/>
      </rPr>
      <t xml:space="preserve"> [ICE No. M0067], this also has basic examples of how Volunteers can help youth who may be facing such problems as homelessness, HIV/AIDS, unemployment, pregnancies, or lack of positive opportunities.</t>
    </r>
  </si>
  <si>
    <r>
      <t xml:space="preserve">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t>
    </r>
    <r>
      <rPr>
        <i/>
        <sz val="14"/>
        <rFont val="Arial"/>
        <family val="2"/>
      </rPr>
      <t xml:space="preserve">Aptitudes d'Animation (Non Spécifique </t>
    </r>
    <r>
      <rPr>
        <sz val="14"/>
        <rFont val="Arial"/>
        <family val="2"/>
      </rPr>
      <t>à</t>
    </r>
    <r>
      <rPr>
        <i/>
        <sz val="14"/>
        <rFont val="Arial"/>
        <family val="2"/>
      </rPr>
      <t xml:space="preserve"> la Maladie du Ver de Guinée)</t>
    </r>
    <r>
      <rPr>
        <sz val="14"/>
        <rFont val="Arial"/>
        <family val="2"/>
      </rPr>
      <t xml:space="preserve"> [ICE No. M0060].</t>
    </r>
  </si>
  <si>
    <r>
      <t xml:space="preserve">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t>
    </r>
    <r>
      <rPr>
        <i/>
        <sz val="14"/>
        <rFont val="Arial"/>
        <family val="2"/>
      </rPr>
      <t>Environmental Education in the Schools: Creating a Program that Works!</t>
    </r>
    <r>
      <rPr>
        <sz val="14"/>
        <rFont val="Arial"/>
        <family val="2"/>
      </rPr>
      <t xml:space="preserve"> [ICE No. M0044] and </t>
    </r>
    <r>
      <rPr>
        <i/>
        <sz val="14"/>
        <rFont val="Arial"/>
        <family val="2"/>
      </rPr>
      <t>Environmental Education in the Community</t>
    </r>
    <r>
      <rPr>
        <sz val="14"/>
        <rFont val="Arial"/>
        <family val="2"/>
      </rPr>
      <t xml:space="preserve"> [ICE No. M0075].</t>
    </r>
  </si>
  <si>
    <r>
      <t xml:space="preserve">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t>
    </r>
    <r>
      <rPr>
        <i/>
        <sz val="14"/>
        <rFont val="Arial"/>
        <family val="2"/>
      </rPr>
      <t>Animation Skills (Not for Guinea Worm Only)</t>
    </r>
    <r>
      <rPr>
        <sz val="14"/>
        <rFont val="Arial"/>
        <family val="2"/>
      </rPr>
      <t xml:space="preserve"> [ICE No. M0055].</t>
    </r>
  </si>
  <si>
    <r>
      <t xml:space="preserve">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t>
    </r>
    <r>
      <rPr>
        <i/>
        <sz val="14"/>
        <rFont val="Arial"/>
        <family val="2"/>
      </rPr>
      <t>Roles of the Volunteer in Development</t>
    </r>
    <r>
      <rPr>
        <sz val="14"/>
        <rFont val="Arial"/>
        <family val="2"/>
      </rPr>
      <t xml:space="preserve"> [ICE No. T0005]). Use with </t>
    </r>
    <r>
      <rPr>
        <i/>
        <sz val="14"/>
        <rFont val="Arial"/>
        <family val="2"/>
      </rPr>
      <t>Learning Local Environmental Knowledge: Training Manual</t>
    </r>
    <r>
      <rPr>
        <sz val="14"/>
        <rFont val="Arial"/>
        <family val="2"/>
      </rPr>
      <t xml:space="preserve"> [ICE No.  T0126].</t>
    </r>
  </si>
  <si>
    <r>
      <t xml:space="preserve">This workbook can be used in conjunction with the trainer’s guide, </t>
    </r>
    <r>
      <rPr>
        <i/>
        <sz val="14"/>
        <rFont val="Arial"/>
        <family val="2"/>
      </rPr>
      <t>Community Content-Based Instruction (CCBI) Manual</t>
    </r>
    <r>
      <rPr>
        <sz val="14"/>
        <rFont val="Arial"/>
        <family val="2"/>
      </rPr>
      <t xml:space="preserve">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t>
    </r>
  </si>
  <si>
    <r>
      <t xml:space="preserve">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t>
    </r>
    <r>
      <rPr>
        <i/>
        <sz val="14"/>
        <rFont val="Arial"/>
        <family val="2"/>
      </rPr>
      <t>Participatory Analysis for Community Action (PACA) Training Manual</t>
    </r>
    <r>
      <rPr>
        <sz val="14"/>
        <rFont val="Arial"/>
        <family val="2"/>
      </rPr>
      <t xml:space="preserve"> [ICE No. M0053]. It is also intended to supplement exercises in the core pre-service training manual </t>
    </r>
    <r>
      <rPr>
        <i/>
        <sz val="14"/>
        <rFont val="Arial"/>
        <family val="2"/>
      </rPr>
      <t>Roles of the Volunteer in Development: Toolkits for Building Capacity</t>
    </r>
    <r>
      <rPr>
        <sz val="14"/>
        <rFont val="Arial"/>
        <family val="2"/>
      </rPr>
      <t xml:space="preserve"> [ICE No. T0005]; or reinforce foundational skills during or prior to in-service training—complementing </t>
    </r>
    <r>
      <rPr>
        <i/>
        <sz val="14"/>
        <rFont val="Arial"/>
        <family val="2"/>
      </rPr>
      <t>The New Project Design and Management Workshop Training Manual</t>
    </r>
    <r>
      <rPr>
        <sz val="14"/>
        <rFont val="Arial"/>
        <family val="2"/>
      </rPr>
      <t xml:space="preserve"> [ICE No. T0107].</t>
    </r>
  </si>
  <si>
    <r>
      <t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t>
    </r>
    <r>
      <rPr>
        <i/>
        <sz val="14"/>
        <rFont val="Arial"/>
        <family val="2"/>
      </rPr>
      <t>Suelos, Siembras y el uso de Fertilizantes: Un Manual para Trabajadores del Desarrollo</t>
    </r>
    <r>
      <rPr>
        <sz val="14"/>
        <rFont val="Arial"/>
        <family val="2"/>
      </rPr>
      <t xml:space="preserve"> [ICE No. R0075]. </t>
    </r>
  </si>
  <si>
    <r>
      <t xml:space="preserve">This book provides background information on ensilage crops, harvesting and preservation, followed by instructions for construction of pit silos. It also includes an evaluation of a Peace Corps pit silo project in Mali. Also available digitally in English, </t>
    </r>
    <r>
      <rPr>
        <i/>
        <sz val="14"/>
        <rFont val="Arial"/>
        <family val="2"/>
      </rPr>
      <t xml:space="preserve">Utilization and Construction of Pit Silos </t>
    </r>
    <r>
      <rPr>
        <sz val="14"/>
        <rFont val="Arial"/>
        <family val="2"/>
      </rPr>
      <t>[ICE No. R0015A].</t>
    </r>
  </si>
  <si>
    <r>
      <t xml:space="preserve">This book provides background information on ensilage crops, harvesting and preservation, followed by instructions for construction of pit silos. It also includes an evaluation of a Peace Corps pit silo project in Mali. Also available digitally in French, </t>
    </r>
    <r>
      <rPr>
        <i/>
        <sz val="14"/>
        <rFont val="Arial"/>
        <family val="2"/>
      </rPr>
      <t xml:space="preserve">L’Utilisation du Silo-fosse et des Lecons Techniques, </t>
    </r>
    <r>
      <rPr>
        <sz val="14"/>
        <rFont val="Arial"/>
        <family val="2"/>
      </rPr>
      <t>[ICE No. R0015].</t>
    </r>
  </si>
  <si>
    <r>
      <t xml:space="preserve">This is the French-language version of </t>
    </r>
    <r>
      <rPr>
        <i/>
        <sz val="14"/>
        <rFont val="Arial"/>
        <family val="2"/>
      </rPr>
      <t>Traditional Field Crops</t>
    </r>
    <r>
      <rPr>
        <sz val="14"/>
        <rFont val="Arial"/>
        <family val="2"/>
      </rPr>
      <t xml:space="preserve">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
    </r>
    <r>
      <rPr>
        <i/>
        <sz val="14"/>
        <rFont val="Arial"/>
        <family val="2"/>
      </rPr>
      <t>Traditional Field Crops</t>
    </r>
    <r>
      <rPr>
        <sz val="14"/>
        <rFont val="Arial"/>
        <family val="2"/>
      </rPr>
      <t xml:space="preserve"> [ICE No. M0013], and Spanish, </t>
    </r>
    <r>
      <rPr>
        <i/>
        <sz val="14"/>
        <rFont val="Arial"/>
        <family val="2"/>
      </rPr>
      <t>Cultivos Tradicionales</t>
    </r>
    <r>
      <rPr>
        <sz val="14"/>
        <rFont val="Arial"/>
        <family val="2"/>
      </rPr>
      <t xml:space="preserve"> [ICE No. M0035].</t>
    </r>
  </si>
  <si>
    <r>
      <t xml:space="preserve">This is the Spanish-language version of </t>
    </r>
    <r>
      <rPr>
        <i/>
        <sz val="14"/>
        <rFont val="Arial"/>
        <family val="2"/>
      </rPr>
      <t>Soil, Crops, and Fertilizer Use: A Field Manual for Development Workers</t>
    </r>
    <r>
      <rPr>
        <sz val="14"/>
        <rFont val="Arial"/>
        <family val="2"/>
      </rPr>
      <t xml:space="preserve">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t>
    </r>
    <r>
      <rPr>
        <i/>
        <sz val="14"/>
        <rFont val="Arial"/>
        <family val="2"/>
      </rPr>
      <t>Soil, Crops, and Fertilizer Use: A Field Manual for Development Workers</t>
    </r>
    <r>
      <rPr>
        <sz val="14"/>
        <rFont val="Arial"/>
        <family val="2"/>
      </rPr>
      <t xml:space="preserve"> [ICE No. R0008].</t>
    </r>
  </si>
  <si>
    <r>
      <t xml:space="preserve">Based on </t>
    </r>
    <r>
      <rPr>
        <i/>
        <sz val="14"/>
        <rFont val="Arial"/>
        <family val="2"/>
      </rPr>
      <t>Where There is No Doctor</t>
    </r>
    <r>
      <rPr>
        <sz val="14"/>
        <rFont val="Arial"/>
        <family val="2"/>
      </rPr>
      <t>,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t>
    </r>
  </si>
  <si>
    <r>
      <t xml:space="preserve">Originally titled </t>
    </r>
    <r>
      <rPr>
        <i/>
        <sz val="14"/>
        <rFont val="Arial"/>
        <family val="2"/>
      </rPr>
      <t>Income Generation and Money Management: How to Train Gambian Women</t>
    </r>
    <r>
      <rPr>
        <sz val="14"/>
        <rFont val="Arial"/>
        <family val="2"/>
      </rPr>
      <t xml:space="preserve">, this manual is applicable to low-literate entrepreneurs in other parts of Africa and perhaps elsewhere as well. It contains helpful numeracy activities and good materials for business development/women in development projects. </t>
    </r>
  </si>
  <si>
    <r>
      <t xml:space="preserve">This handbook is based on </t>
    </r>
    <r>
      <rPr>
        <i/>
        <sz val="14"/>
        <rFont val="Arial"/>
        <family val="2"/>
      </rPr>
      <t>The World Map Project Manual</t>
    </r>
    <r>
      <rPr>
        <sz val="14"/>
        <rFont val="Arial"/>
        <family val="2"/>
      </rPr>
      <t xml:space="preserve">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t>
    </r>
  </si>
  <si>
    <r>
      <t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t>
    </r>
    <r>
      <rPr>
        <i/>
        <sz val="14"/>
        <rFont val="Arial"/>
        <family val="2"/>
      </rPr>
      <t>Sources of Donated Books</t>
    </r>
    <r>
      <rPr>
        <sz val="14"/>
        <rFont val="Arial"/>
        <family val="2"/>
      </rPr>
      <t xml:space="preserve"> [ICE No. RE003]. </t>
    </r>
  </si>
  <si>
    <r>
      <t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t>
    </r>
    <r>
      <rPr>
        <i/>
        <sz val="14"/>
        <rFont val="Arial"/>
        <family val="2"/>
      </rPr>
      <t>A Microenterprise Training Guide for Peace Corps Volunteers</t>
    </r>
    <r>
      <rPr>
        <sz val="14"/>
        <rFont val="Arial"/>
        <family val="2"/>
      </rPr>
      <t xml:space="preserve"> [ICE No. M0068], </t>
    </r>
    <r>
      <rPr>
        <i/>
        <sz val="14"/>
        <rFont val="Arial"/>
        <family val="2"/>
      </rPr>
      <t>A Community Economic Development (CED) Training Guide for Peace Corps Volunteers</t>
    </r>
    <r>
      <rPr>
        <sz val="14"/>
        <rFont val="Arial"/>
        <family val="2"/>
      </rPr>
      <t xml:space="preserve"> [ICE No. M0069] and </t>
    </r>
    <r>
      <rPr>
        <i/>
        <sz val="14"/>
        <rFont val="Arial"/>
        <family val="2"/>
      </rPr>
      <t>An NGO Training Guide for Peace Corps Volunteers</t>
    </r>
    <r>
      <rPr>
        <sz val="14"/>
        <rFont val="Arial"/>
        <family val="2"/>
      </rPr>
      <t xml:space="preserve"> [ICE No. M0070] for more updated training resources. </t>
    </r>
  </si>
  <si>
    <r>
      <t xml:space="preserve">This publication was developed for Peace Corps Volunteers involved in teacher training in a wide variety of subject areas, with the intention of upgrading their understanding and practical application of basic educational theory. It was designed to be used with </t>
    </r>
    <r>
      <rPr>
        <i/>
        <sz val="14"/>
        <rFont val="Arial"/>
        <family val="2"/>
      </rPr>
      <t>Teacher Training: A Training Guide</t>
    </r>
    <r>
      <rPr>
        <sz val="14"/>
        <rFont val="Arial"/>
        <family val="2"/>
      </rPr>
      <t xml:space="preserve"> [ICE No. T0046]. It provides detailed information on training, teaching and collaborating, with specific activities, references, illustrations and charts accompanying each section.</t>
    </r>
  </si>
  <si>
    <r>
      <t xml:space="preserve">This is a six-day, 17-session training program to be used in conjunction with </t>
    </r>
    <r>
      <rPr>
        <i/>
        <sz val="14"/>
        <rFont val="Arial"/>
        <family val="2"/>
      </rPr>
      <t>Teacher Training: A Reference Manual</t>
    </r>
    <r>
      <rPr>
        <sz val="14"/>
        <rFont val="Arial"/>
        <family val="2"/>
      </rPr>
      <t xml:space="preserve"> [ICE No. T0045]. It may be used for training Peace Corps Volunteers as well as host country teachers. Sessions cover learning theory as well as the practical aspects of teaching: objectives, activities and materials needed. </t>
    </r>
  </si>
  <si>
    <r>
      <t xml:space="preserve">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t>
    </r>
    <r>
      <rPr>
        <i/>
        <sz val="14"/>
        <rFont val="Arial"/>
        <family val="2"/>
      </rPr>
      <t>Irrigation Reference Manual</t>
    </r>
    <r>
      <rPr>
        <sz val="14"/>
        <rFont val="Arial"/>
        <family val="2"/>
      </rPr>
      <t xml:space="preserve"> [ICE No. T0077], available digitally.</t>
    </r>
  </si>
  <si>
    <r>
      <t xml:space="preserve">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t>
    </r>
    <r>
      <rPr>
        <i/>
        <sz val="14"/>
        <rFont val="Arial"/>
        <family val="2"/>
      </rPr>
      <t>Irrigation Training Manual</t>
    </r>
    <r>
      <rPr>
        <sz val="14"/>
        <rFont val="Arial"/>
        <family val="2"/>
      </rPr>
      <t>, [ICE No. T0076], with its format designed to correlate the information with the particular training session. It also includes an annotated bibliography to point trainers towards other references.</t>
    </r>
  </si>
  <si>
    <r>
      <t>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t>
    </r>
    <r>
      <rPr>
        <i/>
        <sz val="14"/>
        <rFont val="Arial"/>
        <family val="2"/>
      </rPr>
      <t xml:space="preserve"> La Cultura Sί Importa: Manual Transcultural del Cuerpo de Paz</t>
    </r>
    <r>
      <rPr>
        <sz val="14"/>
        <rFont val="Arial"/>
        <family val="2"/>
      </rPr>
      <t xml:space="preserve"> [ICE No. T0120].</t>
    </r>
  </si>
  <si>
    <r>
      <t xml:space="preserve">This handbook is a guide to help trainers incorporate concepts and topics from </t>
    </r>
    <r>
      <rPr>
        <i/>
        <sz val="14"/>
        <rFont val="Arial"/>
        <family val="2"/>
      </rPr>
      <t>Culture Matters: The Peace Corps Cross-Cultural Workbook</t>
    </r>
    <r>
      <rPr>
        <sz val="14"/>
        <rFont val="Arial"/>
        <family val="2"/>
      </rPr>
      <t xml:space="preserve">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t>
    </r>
  </si>
  <si>
    <r>
      <t xml:space="preserve">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t>
    </r>
    <r>
      <rPr>
        <i/>
        <sz val="14"/>
        <rFont val="Arial"/>
        <family val="2"/>
      </rPr>
      <t>Participatory Analysis for Community Action (PACA) Training Manual</t>
    </r>
    <r>
      <rPr>
        <sz val="14"/>
        <rFont val="Arial"/>
        <family val="2"/>
      </rPr>
      <t xml:space="preserve"> [ICE No. M0053] and </t>
    </r>
    <r>
      <rPr>
        <i/>
        <sz val="14"/>
        <rFont val="Arial"/>
        <family val="2"/>
      </rPr>
      <t>Culture Matters: Trainer’s Guide</t>
    </r>
    <r>
      <rPr>
        <sz val="14"/>
        <rFont val="Arial"/>
        <family val="2"/>
      </rPr>
      <t xml:space="preserv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t>
    </r>
  </si>
  <si>
    <r>
      <t xml:space="preserve">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t>
    </r>
    <r>
      <rPr>
        <i/>
        <sz val="14"/>
        <rFont val="Arial"/>
        <family val="2"/>
      </rPr>
      <t>Participatory Analysis for Community Action (PACA) Training Manual</t>
    </r>
    <r>
      <rPr>
        <sz val="14"/>
        <rFont val="Arial"/>
        <family val="2"/>
      </rPr>
      <t xml:space="preserve"> [ICE No. M0053] and </t>
    </r>
    <r>
      <rPr>
        <i/>
        <sz val="14"/>
        <rFont val="Arial"/>
        <family val="2"/>
      </rPr>
      <t>Promoting Powerful People: A Process for Change</t>
    </r>
    <r>
      <rPr>
        <sz val="14"/>
        <rFont val="Arial"/>
        <family val="2"/>
      </rPr>
      <t xml:space="preserve"> [ICE No. T0104]. Also available in French, </t>
    </r>
    <r>
      <rPr>
        <i/>
        <sz val="14"/>
        <rFont val="Arial"/>
        <family val="2"/>
      </rPr>
      <t>Le Nouveau Manuel de Formation sur L’Elaboration et la Gestion des Projets</t>
    </r>
    <r>
      <rPr>
        <sz val="14"/>
        <rFont val="Arial"/>
        <family val="2"/>
      </rPr>
      <t xml:space="preserve"> [ICE No. T0128], and Spanish, </t>
    </r>
    <r>
      <rPr>
        <i/>
        <sz val="14"/>
        <rFont val="Arial"/>
        <family val="2"/>
      </rPr>
      <t>El Nuevo Manual de Capacitación en Diseño y Manejo de Proyectos</t>
    </r>
    <r>
      <rPr>
        <sz val="14"/>
        <rFont val="Arial"/>
        <family val="2"/>
      </rPr>
      <t xml:space="preserve"> [ICE No. T0127].</t>
    </r>
  </si>
  <si>
    <r>
      <t xml:space="preserve">This is a Spanish-language version of </t>
    </r>
    <r>
      <rPr>
        <i/>
        <sz val="14"/>
        <rFont val="Arial"/>
        <family val="2"/>
      </rPr>
      <t>Culture Matters: The Peace Corps Cross-Cultural Workbook</t>
    </r>
    <r>
      <rPr>
        <sz val="14"/>
        <rFont val="Arial"/>
        <family val="2"/>
      </rPr>
      <t xml:space="preserve">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t>
    </r>
    <r>
      <rPr>
        <i/>
        <sz val="14"/>
        <rFont val="Arial"/>
        <family val="2"/>
      </rPr>
      <t>Culture Matters: The Peace Corps Cross-Cultural Workbook</t>
    </r>
    <r>
      <rPr>
        <sz val="14"/>
        <rFont val="Arial"/>
        <family val="2"/>
      </rPr>
      <t xml:space="preserve"> [ICE No. T0087].</t>
    </r>
  </si>
  <si>
    <r>
      <t>Working with Supervisors and Counterparts</t>
    </r>
    <r>
      <rPr>
        <sz val="14"/>
        <rFont val="Arial"/>
        <family val="2"/>
      </rPr>
      <t xml:space="preserve">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t>
    </r>
  </si>
  <si>
    <r>
      <t xml:space="preserve">This resource reviews disaster management, knowledge building, and safety from the </t>
    </r>
    <r>
      <rPr>
        <i/>
        <sz val="14"/>
        <rFont val="Arial"/>
        <family val="2"/>
      </rPr>
      <t>Disaster Preparedness and Mitigation (DPM):</t>
    </r>
    <r>
      <rPr>
        <sz val="14"/>
        <rFont val="Arial"/>
        <family val="2"/>
      </rPr>
      <t xml:space="preserve"> </t>
    </r>
    <r>
      <rPr>
        <i/>
        <sz val="14"/>
        <rFont val="Arial"/>
        <family val="2"/>
      </rPr>
      <t>A Pre-Service Training Module</t>
    </r>
    <r>
      <rPr>
        <sz val="14"/>
        <rFont val="Arial"/>
        <family val="2"/>
      </rPr>
      <t xml:space="preserv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t>
    </r>
  </si>
  <si>
    <r>
      <t xml:space="preserve">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t>
    </r>
    <r>
      <rPr>
        <i/>
        <sz val="14"/>
        <rFont val="Arial"/>
        <family val="2"/>
      </rPr>
      <t>Participatory Analysis for Community Action (PACA) Training Manual</t>
    </r>
    <r>
      <rPr>
        <sz val="14"/>
        <rFont val="Arial"/>
        <family val="2"/>
      </rPr>
      <t xml:space="preserve"> [ICE No. M0053] and </t>
    </r>
    <r>
      <rPr>
        <i/>
        <sz val="14"/>
        <rFont val="Arial"/>
        <family val="2"/>
      </rPr>
      <t>Promoting Powerful People: A Process for Change</t>
    </r>
    <r>
      <rPr>
        <sz val="14"/>
        <rFont val="Arial"/>
        <family val="2"/>
      </rPr>
      <t xml:space="preserve"> [ICE No. T0104]. Also available in English, </t>
    </r>
    <r>
      <rPr>
        <i/>
        <sz val="14"/>
        <rFont val="Arial"/>
        <family val="2"/>
      </rPr>
      <t>The New Project Design and Management Workshop Training Manual</t>
    </r>
    <r>
      <rPr>
        <sz val="14"/>
        <rFont val="Arial"/>
        <family val="2"/>
      </rPr>
      <t xml:space="preserve"> [ICE No. T0107], and French, </t>
    </r>
    <r>
      <rPr>
        <i/>
        <sz val="14"/>
        <rFont val="Arial"/>
        <family val="2"/>
      </rPr>
      <t>Le Nouveau Manuel de Formation sur L’Elaboration et la Gestion des Projets</t>
    </r>
    <r>
      <rPr>
        <sz val="14"/>
        <rFont val="Arial"/>
        <family val="2"/>
      </rPr>
      <t xml:space="preserve"> [ICE No. T0128].</t>
    </r>
  </si>
  <si>
    <r>
      <t xml:space="preserve">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t>
    </r>
    <r>
      <rPr>
        <i/>
        <sz val="14"/>
        <rFont val="Arial"/>
        <family val="2"/>
      </rPr>
      <t>Participatory Analysis for Community Action (PACA) Training Manual</t>
    </r>
    <r>
      <rPr>
        <sz val="14"/>
        <rFont val="Arial"/>
        <family val="2"/>
      </rPr>
      <t xml:space="preserve"> [ICE No. M0053] and </t>
    </r>
    <r>
      <rPr>
        <i/>
        <sz val="14"/>
        <rFont val="Arial"/>
        <family val="2"/>
      </rPr>
      <t>Promoting Powerful People: A Process for Change</t>
    </r>
    <r>
      <rPr>
        <sz val="14"/>
        <rFont val="Arial"/>
        <family val="2"/>
      </rPr>
      <t xml:space="preserve"> [ICE No. T0104]. Also available in English, </t>
    </r>
    <r>
      <rPr>
        <i/>
        <sz val="14"/>
        <rFont val="Arial"/>
        <family val="2"/>
      </rPr>
      <t>The New Project Design and Management Workshop Training Manual</t>
    </r>
    <r>
      <rPr>
        <sz val="14"/>
        <rFont val="Arial"/>
        <family val="2"/>
      </rPr>
      <t xml:space="preserve"> [ICE No. T0107], and Spanish, </t>
    </r>
    <r>
      <rPr>
        <i/>
        <sz val="14"/>
        <rFont val="Arial"/>
        <family val="2"/>
      </rPr>
      <t>El Nuevo Manual de Capacitación en Diseño y Manejo de Proyectos</t>
    </r>
    <r>
      <rPr>
        <sz val="14"/>
        <rFont val="Arial"/>
        <family val="2"/>
      </rPr>
      <t xml:space="preserve"> [ICE No. T0127].</t>
    </r>
  </si>
  <si>
    <r>
      <t xml:space="preserve">The </t>
    </r>
    <r>
      <rPr>
        <i/>
        <sz val="14"/>
        <rFont val="Arial"/>
        <family val="2"/>
      </rPr>
      <t>Diversity Training Modules for Pre-Service Training</t>
    </r>
    <r>
      <rPr>
        <sz val="14"/>
        <rFont val="Arial"/>
        <family val="2"/>
      </rPr>
      <t xml:space="preserve">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t>
    </r>
  </si>
  <si>
    <r>
      <t xml:space="preserve">While this older resource is not as utilized as the newer </t>
    </r>
    <r>
      <rPr>
        <i/>
        <sz val="14"/>
        <rFont val="Arial"/>
        <family val="2"/>
      </rPr>
      <t>Culture Matters: The Peace Corps Cross-Cultural Workbook</t>
    </r>
    <r>
      <rPr>
        <sz val="14"/>
        <rFont val="Arial"/>
        <family val="2"/>
      </rPr>
      <t xml:space="preserve">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t>
    </r>
  </si>
  <si>
    <t>03/11/2010 ED: Keep</t>
  </si>
  <si>
    <t>03/11/2010 ED: Fine; "a great one"</t>
  </si>
  <si>
    <t>03/11/2010 ED: Keep; has really good stuff</t>
  </si>
  <si>
    <t>03/11/2010 ED: Keep. A classic. Will promote.</t>
  </si>
  <si>
    <t>03/11/2010 ED: Keep!</t>
  </si>
  <si>
    <r>
      <t xml:space="preserve">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t>
    </r>
    <r>
      <rPr>
        <i/>
        <sz val="14"/>
        <rFont val="Arial"/>
        <family val="2"/>
      </rPr>
      <t xml:space="preserve">Adapting Environmental Education Materials </t>
    </r>
    <r>
      <rPr>
        <sz val="14"/>
        <rFont val="Arial"/>
        <family val="2"/>
      </rPr>
      <t xml:space="preserve">[ICE No. M0059] and </t>
    </r>
    <r>
      <rPr>
        <i/>
        <sz val="14"/>
        <rFont val="Arial"/>
        <family val="2"/>
      </rPr>
      <t xml:space="preserve">Environmental Education in the Schools: Creating a Program That Works! </t>
    </r>
    <r>
      <rPr>
        <sz val="14"/>
        <rFont val="Arial"/>
        <family val="2"/>
      </rPr>
      <t>[ICE No. M0044].</t>
    </r>
  </si>
  <si>
    <t>03/11/2010 ED: Keep. Basic.</t>
  </si>
  <si>
    <t>03/11/2010 ED: Keep. Good to have a part of archive.</t>
  </si>
  <si>
    <t>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t>
  </si>
  <si>
    <t>03/11/2010 ED: Keep; very useful
03/18/2010 ICE: Keep; useful. Probably enough stock for this year.</t>
  </si>
  <si>
    <t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t>
  </si>
  <si>
    <t>03/18/2010 ICE: Gone from warehouse. Remove from Catalog. Distribute remaining copies from ICE.
03/19/2010: Removed from Catalog.</t>
  </si>
  <si>
    <t>03/18/2010 ICE: Should be updated after 2010 sector reviews completed before reprinting.</t>
  </si>
  <si>
    <t>03/11/2010 ED: Keep
03/18/2010 ICE: Needs to be updated, but OK for another year</t>
  </si>
  <si>
    <t>03/11/2010 ED: Keep and update.
03/18/2010 ICE: Goes out of date quickly. Make Use Up.</t>
  </si>
  <si>
    <t>03/11/2010 ED: Keep; Specialist will provide ICE with library project references from PSRs = done.
03/18/2010 ICE: Keep, but contact UNESCO about reprinting just the first portion as an abridged version.</t>
  </si>
  <si>
    <t>03/18/2010 ICE: Make Last Chance and remove from Catalog.
03/19/2010: Removed from ICE Catalog</t>
  </si>
  <si>
    <t xml:space="preserve">Use Up </t>
  </si>
  <si>
    <t>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t>
  </si>
  <si>
    <t>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t>
  </si>
  <si>
    <t>04/22/09: Training: Important. Reprint.
08/26/09 SD: Keep. Need something for Vol. &amp; counterpart to use together.</t>
  </si>
  <si>
    <t>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t>
  </si>
  <si>
    <t>T0039A A Training Manual in Combatting Childhood Communicable Diseases: Vol II. Prepared by CHP International, Inc. Peace Corps. 1985. 579 pp.</t>
  </si>
  <si>
    <t>04/21/2010 HE: Keep</t>
  </si>
  <si>
    <t>03/11/2010 ED: Keep. Being updated now.
04/21/2010 HE: Keep updated version.</t>
  </si>
  <si>
    <t>04/21/2010 HE: Keep; HE promoted this in PSR feedback. ICE: Recently reprinted.</t>
  </si>
  <si>
    <t>04/21/2010 HE: Keep. Parts very out of date. HE will add addendum ASAP. 04/27/2010= Done.</t>
  </si>
  <si>
    <t xml:space="preserve">04/21/2010 HE: Keep. Parts very out of date. HE will add addendum ASAP. </t>
  </si>
  <si>
    <t xml:space="preserve">04/21/2010 HE: Keep. </t>
  </si>
  <si>
    <t>Manual de Adiestramiento sobre Terapia de Rehidratacion Oral y Control de las Enfermedades Diarréicas</t>
  </si>
  <si>
    <t>04/09/2009 M&amp;E: Being revised, so do not reprint
04/22/09: Training: Perceived as outdated. P&amp;T Booklet series is being updated. Given out at OST.
Removed from ICE Catalog 6/2009</t>
  </si>
  <si>
    <t>03/18/2010 ICE/AT: Keep
05/05/2010 Wat/San/AT: Remove from ICE distribution. The information is obsolete and could do more harm than good. Done. Removed from ICE Catalog and Guru.</t>
  </si>
  <si>
    <t>05/13/2009 BusDev: Remove digital from Catalog. Done.</t>
  </si>
  <si>
    <r>
      <t xml:space="preserve">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t>
    </r>
    <r>
      <rPr>
        <i/>
        <sz val="14"/>
        <rFont val="Arial"/>
        <family val="2"/>
      </rPr>
      <t>Oral Rehyrdation Therapy and Control of Diarrheal Diseases: A Training Manual</t>
    </r>
    <r>
      <rPr>
        <sz val="14"/>
        <rFont val="Arial"/>
        <family val="2"/>
      </rPr>
      <t>. [ICE No. T0034].</t>
    </r>
  </si>
  <si>
    <r>
      <t xml:space="preserve">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t>
    </r>
    <r>
      <rPr>
        <i/>
        <sz val="14"/>
        <rFont val="Arial"/>
        <family val="2"/>
      </rPr>
      <t>Lutte Contre les Maladies Transmissibles d’Enfance – Prospectus, Volume I</t>
    </r>
    <r>
      <rPr>
        <sz val="14"/>
        <rFont val="Arial"/>
        <family val="2"/>
      </rPr>
      <t xml:space="preserve"> [ICE No. T0051].</t>
    </r>
  </si>
  <si>
    <r>
      <t xml:space="preserve">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t>
    </r>
    <r>
      <rPr>
        <i/>
        <sz val="14"/>
        <rFont val="Arial"/>
        <family val="2"/>
      </rPr>
      <t>A Training Manual in Combatting Childhood Communicable Diseases: Volume I</t>
    </r>
    <r>
      <rPr>
        <sz val="14"/>
        <rFont val="Arial"/>
        <family val="2"/>
      </rPr>
      <t>. [ICE No. T0039].</t>
    </r>
  </si>
  <si>
    <r>
      <t xml:space="preserve">This is a continuation of </t>
    </r>
    <r>
      <rPr>
        <i/>
        <sz val="14"/>
        <rFont val="Arial"/>
        <family val="2"/>
      </rPr>
      <t>A Training Manual in Combatting Childhood Communicable Diseases: Volume I</t>
    </r>
    <r>
      <rPr>
        <sz val="14"/>
        <rFont val="Arial"/>
        <family val="2"/>
      </rPr>
      <t xml:space="preserve">,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t>
    </r>
    <r>
      <rPr>
        <i/>
        <sz val="14"/>
        <rFont val="Arial"/>
        <family val="2"/>
      </rPr>
      <t>Lutte Contre les Maladies Transmissibles d’Enfance – Prospectus, Volume II</t>
    </r>
    <r>
      <rPr>
        <sz val="14"/>
        <rFont val="Arial"/>
        <family val="2"/>
      </rPr>
      <t xml:space="preserve"> [ICE No. T0052].</t>
    </r>
  </si>
  <si>
    <r>
      <t xml:space="preserve">This is a continuation as Volume II of </t>
    </r>
    <r>
      <rPr>
        <i/>
        <sz val="14"/>
        <rFont val="Arial"/>
        <family val="2"/>
      </rPr>
      <t>Lutte Contre les Maladies Transmissibles d’Enfance – Prospectus, Volume I</t>
    </r>
    <r>
      <rPr>
        <sz val="14"/>
        <rFont val="Arial"/>
        <family val="2"/>
      </rPr>
      <t xml:space="preserve">, [ICE No. T0051]. Includes April, 2010 Addendum. Also available digitally in English, </t>
    </r>
    <r>
      <rPr>
        <i/>
        <sz val="14"/>
        <rFont val="Arial"/>
        <family val="2"/>
      </rPr>
      <t>A Training Manual in Combatting Childhood Communicable Diseases: Volume II</t>
    </r>
    <r>
      <rPr>
        <sz val="14"/>
        <rFont val="Arial"/>
        <family val="2"/>
      </rPr>
      <t>. [ICE No. T0039A].</t>
    </r>
  </si>
  <si>
    <t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t>
  </si>
  <si>
    <t>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t>
  </si>
  <si>
    <t xml:space="preserve">M0054 Gender and Development Training and Girls’ Education Manual. Peace Corps. 1997 Series of 11 booklets. </t>
  </si>
  <si>
    <t>Volunteer's Guide to Community Entry, A: Learning Local Environmental Knowledge</t>
  </si>
  <si>
    <r>
      <t xml:space="preserve">This manual serves as a complement to </t>
    </r>
    <r>
      <rPr>
        <i/>
        <sz val="14"/>
        <rFont val="Arial"/>
        <family val="2"/>
      </rPr>
      <t>A Volunteer’s Guide to Community Entry: Learning Local Environmental Knowledge</t>
    </r>
    <r>
      <rPr>
        <sz val="14"/>
        <rFont val="Arial"/>
        <family val="2"/>
      </rPr>
      <t xml:space="preserv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t>
    </r>
  </si>
  <si>
    <t>Close of Service (COS) Trainer’s Handbook</t>
  </si>
  <si>
    <t xml:space="preserve">T0007 Close of Service (COS) Trainer’s Handbook. Peace Corps. Rev. 2010. 270 pp. </t>
  </si>
  <si>
    <t>Training for Resiliency: Staff and Volunteer Modules and Resources CD-ROM</t>
  </si>
  <si>
    <t>Elevage Pratique de la Volaille = Practical Poultry Raising</t>
  </si>
  <si>
    <t xml:space="preserve">M0030 Elevage Pratique de la Volaille. Peace Corps. 1981. </t>
  </si>
  <si>
    <r>
      <t xml:space="preserve">This Spanish-language version of </t>
    </r>
    <r>
      <rPr>
        <i/>
        <sz val="14"/>
        <rFont val="Arial"/>
        <family val="2"/>
      </rPr>
      <t>Practical Poultry Raising</t>
    </r>
    <r>
      <rPr>
        <sz val="14"/>
        <rFont val="Arial"/>
        <family val="2"/>
      </rPr>
      <t xml:space="preserve"> [ICE No. M0011] contains basic information on poultry raising, management and marketing. It has additional resources and information for experienced poultry workers, including cultural considerations. Also available digitally in English, </t>
    </r>
    <r>
      <rPr>
        <i/>
        <sz val="14"/>
        <rFont val="Arial"/>
        <family val="2"/>
      </rPr>
      <t>Practical Poultry Raising</t>
    </r>
    <r>
      <rPr>
        <sz val="14"/>
        <rFont val="Arial"/>
        <family val="2"/>
      </rPr>
      <t xml:space="preserve"> [ICE No. M0011] and French, </t>
    </r>
    <r>
      <rPr>
        <i/>
        <sz val="14"/>
        <rFont val="Arial"/>
        <family val="2"/>
      </rPr>
      <t xml:space="preserve">Elevage Pratique de la Volaille, </t>
    </r>
    <r>
      <rPr>
        <sz val="14"/>
        <rFont val="Arial"/>
        <family val="2"/>
      </rPr>
      <t>[ICE No. M0030].</t>
    </r>
  </si>
  <si>
    <t xml:space="preserve">Pratiques d’une Vie Saine, Les = Life Skills Manual </t>
  </si>
  <si>
    <t>M0066 Les Pratiques d’une Vie Saine. Peace Corps. 2001. 280 pp.</t>
  </si>
  <si>
    <t>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t>
  </si>
  <si>
    <t>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t>
  </si>
  <si>
    <t xml:space="preserve">This is a step-by-step experiential approach to learning the scientific principles of solar food drying. The lessons teach construction and use of home food dryers as students are introduced to principles of conduction, evaporation and nutrition, among others. </t>
  </si>
  <si>
    <r>
      <t xml:space="preserve">This resource contains basic information on poultry raising, management and marketing. It has additional resources and information for experienced poultry workers, including cultural considerations. Also available digitally in French, </t>
    </r>
    <r>
      <rPr>
        <i/>
        <sz val="14"/>
        <rFont val="Arial"/>
        <family val="2"/>
      </rPr>
      <t xml:space="preserve">Elevage Pratique de la Volaille, </t>
    </r>
    <r>
      <rPr>
        <sz val="14"/>
        <rFont val="Arial"/>
        <family val="2"/>
      </rPr>
      <t xml:space="preserve">[ICE No. M0030], and Spanish, </t>
    </r>
    <r>
      <rPr>
        <i/>
        <sz val="14"/>
        <rFont val="Arial"/>
        <family val="2"/>
      </rPr>
      <t>Crianza Práctica de Aves</t>
    </r>
    <r>
      <rPr>
        <sz val="14"/>
        <rFont val="Arial"/>
        <family val="2"/>
      </rPr>
      <t xml:space="preserve"> [ICE No. M0034].</t>
    </r>
  </si>
  <si>
    <r>
      <t xml:space="preserve">This French-language version of </t>
    </r>
    <r>
      <rPr>
        <i/>
        <sz val="14"/>
        <rFont val="Arial"/>
        <family val="2"/>
      </rPr>
      <t>Practical Poultry Raising</t>
    </r>
    <r>
      <rPr>
        <sz val="14"/>
        <rFont val="Arial"/>
        <family val="2"/>
      </rPr>
      <t xml:space="preserve"> [ICE No. M0011] contains basic information on poultry raising, management and marketing. It has additional resources and information for experienced poultry workers, including cultural considerations. Also available digitally in English, </t>
    </r>
    <r>
      <rPr>
        <i/>
        <sz val="14"/>
        <rFont val="Arial"/>
        <family val="2"/>
      </rPr>
      <t>Practical Poultry Raising</t>
    </r>
    <r>
      <rPr>
        <sz val="14"/>
        <rFont val="Arial"/>
        <family val="2"/>
      </rPr>
      <t xml:space="preserve"> [ICE No. M0011], and Spanish, </t>
    </r>
    <r>
      <rPr>
        <i/>
        <sz val="14"/>
        <rFont val="Arial"/>
        <family val="2"/>
      </rPr>
      <t>Crianza Práctica de Aves</t>
    </r>
    <r>
      <rPr>
        <sz val="14"/>
        <rFont val="Arial"/>
        <family val="2"/>
      </rPr>
      <t xml:space="preserve"> [ICE No. M0034].</t>
    </r>
  </si>
  <si>
    <r>
      <t xml:space="preserve">The content of the </t>
    </r>
    <r>
      <rPr>
        <i/>
        <sz val="14"/>
        <rFont val="Arial"/>
        <family val="2"/>
      </rPr>
      <t>Nonformal Education (NFE) Manual</t>
    </r>
    <r>
      <rPr>
        <sz val="14"/>
        <rFont val="Arial"/>
        <family val="2"/>
      </rPr>
      <t xml:space="preserve">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t>
    </r>
    <r>
      <rPr>
        <i/>
        <sz val="14"/>
        <rFont val="Arial"/>
        <family val="2"/>
      </rPr>
      <t>Community Content Based Instruction (CCBI) Instruction Manual</t>
    </r>
    <r>
      <rPr>
        <sz val="14"/>
        <rFont val="Arial"/>
        <family val="2"/>
      </rPr>
      <t xml:space="preserve"> [ICE No. T0112]. </t>
    </r>
  </si>
  <si>
    <r>
      <t xml:space="preserve">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t>
    </r>
    <r>
      <rPr>
        <i/>
        <sz val="14"/>
        <rFont val="Arial"/>
        <family val="2"/>
      </rPr>
      <t>Small Project Assistance Program: Supporting Sustainable Community Development (Idea Book Series)</t>
    </r>
    <r>
      <rPr>
        <sz val="14"/>
        <rFont val="Arial"/>
        <family val="2"/>
      </rPr>
      <t xml:space="preserve"> [ICE No. M0082]. A concluding chapter analyzes the lessons learned, offering general guidelines for Volunteers to follow in their own communities.</t>
    </r>
  </si>
  <si>
    <r>
      <t xml:space="preserve">The revised </t>
    </r>
    <r>
      <rPr>
        <i/>
        <sz val="14"/>
        <rFont val="Arial"/>
        <family val="2"/>
      </rPr>
      <t xml:space="preserve">Participatory Analysis for Community Action (PACA) Training Manual </t>
    </r>
    <r>
      <rPr>
        <sz val="14"/>
        <rFont val="Arial"/>
        <family val="2"/>
      </rPr>
      <t xml:space="preserve">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t>
    </r>
    <r>
      <rPr>
        <i/>
        <sz val="14"/>
        <rFont val="Arial"/>
        <family val="2"/>
      </rPr>
      <t>PACA: Using Participatory Analysis for Community Action (Idea Book Series)</t>
    </r>
    <r>
      <rPr>
        <sz val="14"/>
        <rFont val="Arial"/>
        <family val="2"/>
      </rPr>
      <t xml:space="preserve"> [ICE No. M0086], which is the Volunteers’ resource to carry away from the training and use at their sites. Trainers can use Appendix III, “Three Tools for Introducing the PACA Idea Book” for helpful activities to introduce the idea book to Volunteers. </t>
    </r>
  </si>
  <si>
    <r>
      <t>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t>
    </r>
    <r>
      <rPr>
        <i/>
        <sz val="14"/>
        <rFont val="Arial"/>
        <family val="2"/>
      </rPr>
      <t>Beyond the Classroom: Empowering Girls</t>
    </r>
    <r>
      <rPr>
        <sz val="14"/>
        <rFont val="Arial"/>
        <family val="2"/>
      </rPr>
      <t xml:space="preserve"> [ICE No. M0080],</t>
    </r>
    <r>
      <rPr>
        <i/>
        <sz val="14"/>
        <rFont val="Arial"/>
        <family val="2"/>
      </rPr>
      <t xml:space="preserve"> In the Classroom: Empowering Girls </t>
    </r>
    <r>
      <rPr>
        <sz val="14"/>
        <rFont val="Arial"/>
        <family val="2"/>
      </rPr>
      <t xml:space="preserve">[ICE No. M0083], and </t>
    </r>
    <r>
      <rPr>
        <i/>
        <sz val="14"/>
        <rFont val="Arial"/>
        <family val="2"/>
      </rPr>
      <t>PACA: Using Participatory Analysis for Community Action</t>
    </r>
    <r>
      <rPr>
        <sz val="14"/>
        <rFont val="Arial"/>
        <family val="2"/>
      </rPr>
      <t xml:space="preserve"> [ICE No. M0086]), these resources are still relevant and useful. Separate, easy-to-understand booklets address programming, training and community/school activities in order to increase girls’ participation in education.</t>
    </r>
  </si>
  <si>
    <t>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t>
  </si>
  <si>
    <r>
      <t xml:space="preserve">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t>
    </r>
    <r>
      <rPr>
        <i/>
        <sz val="14"/>
        <rFont val="Arial"/>
        <family val="2"/>
      </rPr>
      <t>Les Pratiques d’une Vie Saine</t>
    </r>
    <r>
      <rPr>
        <sz val="14"/>
        <rFont val="Arial"/>
        <family val="2"/>
      </rPr>
      <t xml:space="preserve"> [ICE No. M0066], Spanish, </t>
    </r>
    <r>
      <rPr>
        <i/>
        <sz val="14"/>
        <rFont val="Arial"/>
        <family val="2"/>
      </rPr>
      <t>Manual de Destrezas para la Vida</t>
    </r>
    <r>
      <rPr>
        <sz val="14"/>
        <rFont val="Arial"/>
        <family val="2"/>
      </rPr>
      <t xml:space="preserve"> [ICE No. M0072], and Swahili, </t>
    </r>
    <r>
      <rPr>
        <i/>
        <sz val="14"/>
        <rFont val="Arial"/>
        <family val="2"/>
      </rPr>
      <t>Mwongozo wa Stadi za Maisha</t>
    </r>
    <r>
      <rPr>
        <sz val="14"/>
        <rFont val="Arial"/>
        <family val="2"/>
      </rPr>
      <t xml:space="preserve"> [ICE No. M0065].</t>
    </r>
  </si>
  <si>
    <r>
      <t xml:space="preserve">The </t>
    </r>
    <r>
      <rPr>
        <i/>
        <sz val="14"/>
        <rFont val="Arial"/>
        <family val="2"/>
      </rPr>
      <t>Life Skills Manual</t>
    </r>
    <r>
      <rPr>
        <sz val="14"/>
        <rFont val="Arial"/>
        <family val="2"/>
      </rPr>
      <t xml:space="preserve">,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t>
    </r>
    <r>
      <rPr>
        <i/>
        <sz val="14"/>
        <rFont val="Arial"/>
        <family val="2"/>
      </rPr>
      <t>Life Skills Manual</t>
    </r>
    <r>
      <rPr>
        <sz val="14"/>
        <rFont val="Arial"/>
        <family val="2"/>
      </rPr>
      <t xml:space="preserve"> [ICE No. M0063], French, </t>
    </r>
    <r>
      <rPr>
        <i/>
        <sz val="14"/>
        <rFont val="Arial"/>
        <family val="2"/>
      </rPr>
      <t>Les Pratiques d’une Vie Saine</t>
    </r>
    <r>
      <rPr>
        <sz val="14"/>
        <rFont val="Arial"/>
        <family val="2"/>
      </rPr>
      <t xml:space="preserve"> [ICE No. M0066], and Spanish, M</t>
    </r>
    <r>
      <rPr>
        <i/>
        <sz val="14"/>
        <rFont val="Arial"/>
        <family val="2"/>
      </rPr>
      <t>anual de Destrezas para la Vida</t>
    </r>
    <r>
      <rPr>
        <sz val="14"/>
        <rFont val="Arial"/>
        <family val="2"/>
      </rPr>
      <t xml:space="preserve"> [ICE No. M0072].</t>
    </r>
  </si>
  <si>
    <r>
      <t xml:space="preserve">The </t>
    </r>
    <r>
      <rPr>
        <i/>
        <sz val="14"/>
        <rFont val="Arial"/>
        <family val="2"/>
      </rPr>
      <t>Life Skills Manual</t>
    </r>
    <r>
      <rPr>
        <sz val="14"/>
        <rFont val="Arial"/>
        <family val="2"/>
      </rPr>
      <t xml:space="preserve">,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t>
    </r>
    <r>
      <rPr>
        <i/>
        <sz val="14"/>
        <rFont val="Arial"/>
        <family val="2"/>
      </rPr>
      <t>Life Skills Manual</t>
    </r>
    <r>
      <rPr>
        <sz val="14"/>
        <rFont val="Arial"/>
        <family val="2"/>
      </rPr>
      <t xml:space="preserve"> [ICE No. M0063], Spanish, </t>
    </r>
    <r>
      <rPr>
        <i/>
        <sz val="14"/>
        <rFont val="Arial"/>
        <family val="2"/>
      </rPr>
      <t>Manual de Destrezas para la Vida</t>
    </r>
    <r>
      <rPr>
        <sz val="14"/>
        <rFont val="Arial"/>
        <family val="2"/>
      </rPr>
      <t xml:space="preserve"> [ICE No. M0072], and Swahili, </t>
    </r>
    <r>
      <rPr>
        <i/>
        <sz val="14"/>
        <rFont val="Arial"/>
        <family val="2"/>
      </rPr>
      <t>Mwongozo wa Stadi za Maisha</t>
    </r>
    <r>
      <rPr>
        <sz val="14"/>
        <rFont val="Arial"/>
        <family val="2"/>
      </rPr>
      <t xml:space="preserve"> [ICE No. M0065].</t>
    </r>
  </si>
  <si>
    <t xml:space="preserve">M0071 A Volunteer's Guide to Community Entry: Learning Local Environmental Knowledge. Peace Corps. 2002. 68 pp. </t>
  </si>
  <si>
    <r>
      <t xml:space="preserve">The </t>
    </r>
    <r>
      <rPr>
        <i/>
        <sz val="14"/>
        <rFont val="Arial"/>
        <family val="2"/>
      </rPr>
      <t>Life Skills Manual</t>
    </r>
    <r>
      <rPr>
        <sz val="14"/>
        <rFont val="Arial"/>
        <family val="2"/>
      </rPr>
      <t xml:space="preserve">,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t>
    </r>
    <r>
      <rPr>
        <i/>
        <sz val="14"/>
        <rFont val="Arial"/>
        <family val="2"/>
      </rPr>
      <t>Life Skills Manual</t>
    </r>
    <r>
      <rPr>
        <sz val="14"/>
        <rFont val="Arial"/>
        <family val="2"/>
      </rPr>
      <t xml:space="preserve"> [ICE No. M0063], French, </t>
    </r>
    <r>
      <rPr>
        <i/>
        <sz val="14"/>
        <rFont val="Arial"/>
        <family val="2"/>
      </rPr>
      <t>Les Pratiques d’une Vie Saine</t>
    </r>
    <r>
      <rPr>
        <sz val="14"/>
        <rFont val="Arial"/>
        <family val="2"/>
      </rPr>
      <t xml:space="preserve"> [ICE No. M0066], and Swahili, </t>
    </r>
    <r>
      <rPr>
        <i/>
        <sz val="14"/>
        <rFont val="Arial"/>
        <family val="2"/>
      </rPr>
      <t>Mwongozo wa Stadi za Maisha</t>
    </r>
    <r>
      <rPr>
        <sz val="14"/>
        <rFont val="Arial"/>
        <family val="2"/>
      </rPr>
      <t xml:space="preserve"> [ICE No. M0065].</t>
    </r>
  </si>
  <si>
    <t>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t>
  </si>
  <si>
    <t>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t>
  </si>
  <si>
    <r>
      <t xml:space="preserve">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t>
    </r>
    <r>
      <rPr>
        <i/>
        <sz val="14"/>
        <rFont val="Arial"/>
        <family val="2"/>
      </rPr>
      <t>Manual para el Profesor de Ciencias</t>
    </r>
    <r>
      <rPr>
        <sz val="14"/>
        <rFont val="Arial"/>
        <family val="2"/>
      </rPr>
      <t xml:space="preserve"> [ICE No. R0066].</t>
    </r>
  </si>
  <si>
    <r>
      <t xml:space="preserve">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t>
    </r>
    <r>
      <rPr>
        <i/>
        <sz val="14"/>
        <rFont val="Arial"/>
        <family val="2"/>
      </rPr>
      <t>Manuel du Professeur de la Science</t>
    </r>
    <r>
      <rPr>
        <sz val="14"/>
        <rFont val="Arial"/>
        <family val="2"/>
      </rPr>
      <t xml:space="preserve"> [ICE No. R0064].</t>
    </r>
  </si>
  <si>
    <t>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t>
  </si>
  <si>
    <t>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t>
  </si>
  <si>
    <r>
      <t xml:space="preserve">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t>
    </r>
    <r>
      <rPr>
        <i/>
        <sz val="14"/>
        <rFont val="Arial"/>
        <family val="2"/>
      </rPr>
      <t xml:space="preserve">A New Beginning: The Child Health Manual </t>
    </r>
    <r>
      <rPr>
        <sz val="14"/>
        <rFont val="Arial"/>
        <family val="2"/>
      </rPr>
      <t>[ICE No. T0102].</t>
    </r>
  </si>
  <si>
    <t>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t>
  </si>
  <si>
    <t>T0119 The Small Project Assistance (SPA) Program Handbook. Rev. Peace Corps. 2009. 33 pp.</t>
  </si>
  <si>
    <t>05/12/2010 SED/CD: Keep</t>
  </si>
  <si>
    <t>05/12/2010 SED/CD: Change the subtitle to Community Projects (?), which will require internal editing, too. Good campanion to Idea Books. Keep.</t>
  </si>
  <si>
    <t>04/08/2010, M&amp;E: Keep. Still one of best descriptions of participatory program evaluation. Manual could use a promotional activity.
04/28/10: Staff Dev.: Still valuable. Keep.
05/12/2010 SED/CD: Keep</t>
  </si>
  <si>
    <t>03/11/2010 ED: Should be in all IRCs. Limited usefulness. Defer to TR.
05/20/2010 TR: Keep</t>
  </si>
  <si>
    <t>05/12/2010 SED/CD: Keep. Still need updating. (Remove reference in this to "Best Game" being available from ICE.)
05/20/2010 TR: Keep</t>
  </si>
  <si>
    <t>04/28/10: Staff Dev.: More of a manual of activities. In addition, need theory of teaching diversity. Keep.
05/20/10: TR: Remove digital from ICE Catalog and Sharing Promising Practices CD-ROM - too out of date (Done 5/20/2010)</t>
  </si>
  <si>
    <t>04/28/10: Staff Dev.: A standard. Keep.
05/12/2010 SED/CD: Keep
05/20/2010 TR: Keep</t>
  </si>
  <si>
    <t>04/28/10: Staff Dev.: New edition almost complete. Keep.
05/20/2010 TR: Updated! Keep</t>
  </si>
  <si>
    <t>04/21/2010 HE: Keep.
05/20/2010 TR: Defer to HE. Looks good for behavior change.</t>
  </si>
  <si>
    <t>05/12/2010 SED/CD: Keep. Includes "hard to find" documents: accounting system for non-literates, break even analysis and a balance sheet.
05/20/2010 TR: Defer to SED. Very old.</t>
  </si>
  <si>
    <t>05/12/2010 SED/CD: Keep. If possible, add a table of contents and page numbers.
05/20/2010 TR: Defer to SED. Very old.</t>
  </si>
  <si>
    <t>03/11/2010 ED: Keep digital. Sector needs newer materials in this area.
05/20/2010 TR: Keep but it is old. USAID and AIR have newer, better materials.</t>
  </si>
  <si>
    <t>04/28/10: Staff Dev.: Classic. Needs to be better utilized. Highlight and promote at OST. Keep.
05/20/2010 TR: Keep</t>
  </si>
  <si>
    <t>04/28/10: Staff Dev.: Keep. Needs updating.
05/20/2010 TR: Keep, but try to get CBT video made through Communications</t>
  </si>
  <si>
    <t>04/28/10: Staff Dev.: Good standard. Keep.
05/20/2010 TR: Keep</t>
  </si>
  <si>
    <t>04/21/2010 HE: Keep. (ICE: Reprinted last year.)
05/20/2010 TR: Defer to HE.</t>
  </si>
  <si>
    <t>03/11/2010 ED: Keep
ICE - being reprinted now
04/28/10: Staff Dev.: Just restocked. Keep.
05/20/2010 TR: Needs updating - add to priority list.</t>
  </si>
  <si>
    <t>04/28/10: Staff Dev.: Just restocked. Needs more promotion. How to get this used more? Need to be updated. Keep.
05/20/2010 TR: Keep, but check the section on policies in the back - up to date? Add to priority list for updating.</t>
  </si>
  <si>
    <t>03/11/2010 ED: Keep
04/28/10: Staff Dev.: Keep
05/20/2010 TR: Keep</t>
  </si>
  <si>
    <t>04/28/10: Staff Dev.: Keep. Need to use/promote more. Add to OST resources.
05/20/2010 TR: Keep, but look at policies in the back, p.23, also p.8 definitions for counterparts, etc. - look at what new P&amp;T guidance says. Need to coordinate updating (priority)</t>
  </si>
  <si>
    <t>04/28/10: Staff Dev.: Keep. Well used in the field.
05/20/2010 TR: Keep</t>
  </si>
  <si>
    <t>04/28/10: Staff Dev.: Interesting. Good to promote at OST.
05/12/2010 SED/CD: Keep. Needs better promotion of how to use it.
05/20/2010 TR: Keep</t>
  </si>
  <si>
    <t>04/28/10: Staff Dev.: Highlight and use at OST. Great resource. Keep.
05/20/2010 TR: Keep</t>
  </si>
  <si>
    <t>04/28/10: Staff Dev.: Keep
05/20/2010 TR: Outdated. Keep digital version for now.</t>
  </si>
  <si>
    <t>05/12/2010 SED/CD: Keep
05/20/2010 TR: Keep. Will promote to staff. Need PACA workshops as staff development.
05/26/2010 WID/GAD: Keep</t>
  </si>
  <si>
    <t>03/11/2010 ED: Use other items that are shorter. Defer to WID/GAD
05/26/2010 WID/GAD: Keep and promote. Revisit in the long-term and expand girls' education</t>
  </si>
  <si>
    <t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t>
  </si>
  <si>
    <t>03/11/2010 ED: Keep
05/12/2010 SED/CD: Keep. Good.
05/20/2010 TR: Keep
05/26/2010 WID/GAD: Keep</t>
  </si>
  <si>
    <t>05/12/2010 SED/CD: Keep. Good numeracy &amp; quality control exercises.
05/26/2010 WID/GAD: Not reviewed. Keep</t>
  </si>
  <si>
    <t>04/08/2010, M&amp;E: Keep. 
04/28/10: Staff Dev.: Highlighted at OST. Keep!
05/12/2010 SED/CD: Keep
05/20/2010 TR: Keep
05/26/2010 WID/GAD: Keep</t>
  </si>
  <si>
    <t>04/08/2010, M&amp;E: Keep
04/28/10: Staff Dev.: Keep
05/12/2010 SED/CD: Keep
05/20/2010 TR: Keep
05/26/2010 WID/GAD: Keep</t>
  </si>
  <si>
    <t>06/17/2010 WAT/SAN: Remove (ICE: Removed in May 2010)</t>
  </si>
  <si>
    <t>04/21/2010 HE: Keep, but too Guinea Worm focused.
05/20/2010 TR: Keep; no comment
06/17/2010 WAT/SAN: Keep digitally only</t>
  </si>
  <si>
    <t>04/21/2010 HE: Keep
05/20/2010 TR: Keep; no comment
06/17/2010 WAT/SAN: Keep</t>
  </si>
  <si>
    <t>06/17/2010 WAT/SAN: Peddle Treadle - look for materials</t>
  </si>
  <si>
    <t>04/21/2010 HE: Keep. Parts very out of date. HE will add addendum ASAP. 04/27/2010= Done.
06/17/2010 WAT/SAN: Defer to Health</t>
  </si>
  <si>
    <t>03/19/2010 ICE: Keep
06/17/2010 AT: Suggest remove from digital documents. Poor quality. Find something new dealing with simple construction of schools/community buildings, etc.</t>
  </si>
  <si>
    <t>03/18/2010 ICE/AT: Keep
06/17/2010 AT: Suggest remove from ICE Catalog. Poorly scanned/comverted. Look for something better written with useful information on low cost materials for construction.</t>
  </si>
  <si>
    <t>03/18/2010 ICE/AT: Keep
06/17/2010 AT: Keep. Very simple and easy to use.</t>
  </si>
  <si>
    <t>03/18/2010 ICE/AT: Keep
06/17/2010 AT: Keep until replacement found. Needs a title page</t>
  </si>
  <si>
    <t>03/18/2010 ICE/AT: Keep
04/21/2010 HE: Keep; Defer to AT
05/20/2010 TR: Defer to AT
06/17/2010 AT: Suggest remove. Out of date. Remove from digital documents.</t>
  </si>
  <si>
    <t>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t>
  </si>
  <si>
    <t>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t>
  </si>
  <si>
    <t>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t>
  </si>
  <si>
    <t>03/11/2010 ED: Keep
05/12/2010 SED/CD: Keep
07/21/2010 YD: Keep</t>
  </si>
  <si>
    <t>03/11/2010 ED: Keep; "good stuff in there"
05/26/2010 WID/GAD: Keep; needs promotion
07/21/2010 YD: Keep. Need additional materials on literacy.</t>
  </si>
  <si>
    <t>03/18/2010 ICE/AT: Keep
05/26/2010 WID/GAD: Keep; needs promotion
07/21/2010 YD: Keep</t>
  </si>
  <si>
    <t>03/11/2010 ED: Keep
05/26/2010 WID/GAD: Keep; needs promotion
07/21/2010 YD: Keep</t>
  </si>
  <si>
    <t xml:space="preserve">
07/21/2010 YD: Keep digitally; important historical document.</t>
  </si>
  <si>
    <t>03/11/2010 ED: Keep; still needs updating
04/21/2010 HE: Keep. Get OAR input on needed updates.
05/20/2010 TR: Keep but still needs updating
05/26/2010 WID/GAD: Keep; great
07/21/2010 YD: Keep. Needs updating. OAR funding possible?</t>
  </si>
  <si>
    <t>03/11/2010 ED: Keep. Content-based. Will promote.
04/21/2010 HE: Keep. Needs to be promoted.
05/20/2010 TR: Keep
05/26/2010 WID/GAD: Keep
07/21/2010 YD: Keep</t>
  </si>
  <si>
    <t>03/11/2010 ED: Keep. Content-based. Will promote.
04/21/2010 HE: Keep. Track closely for reprinting.
05/20/2010 TR: Keep
05/26/2010 WID/GAD: Keep
07/21/2010 YD: Keep</t>
  </si>
  <si>
    <t>04/21/2010 HE: Keep
05/12/2010 SED/CD: Keep. Very useful. Still needs updating. Will commit to working on update this year.
05/20/2010 TR: Keep
05/26/2010 WID/GAD: As SED is making changes, will review for possible gender changes.
07/21/2010 YD: Defer to SED. Keep; valuable.</t>
  </si>
  <si>
    <t>03/11/2010 ED: Keep. Content-based. Will promote.
04/21/2010 HE: Keep
05/20/2010 TR: Keep
05/26/2010 WID/GAD: Keep
07/21/2010 YD: Keep</t>
  </si>
  <si>
    <t>03/11/2010 ED: Keep!
05/12/2010 SED/CD: Keep
05/20/2010 TR: Keep
07/21/2010 YD: Keep</t>
  </si>
  <si>
    <t>03/11/2010 ED: Keep
05/20/2010 TR: Defer to WID
05/26/2010 WID/GAD: Keep
07/21/2010 YD: Keep</t>
  </si>
  <si>
    <t xml:space="preserve"> 03/11/2010 ED: Keep; nice book.
05/20/2010 TR: Keep
05/26/2010 WID/GAD: Keep
07/21/2010 YD: Keep</t>
  </si>
  <si>
    <t>07/21/2010 YD: Keep only because it is digital</t>
  </si>
  <si>
    <t>03/11/2010 ED: Keep. Still needs updating.
05/12/2010 SED/CD: Check for updated version before reprinting in FY11. (ICE will follow up.)
07/21/2010 YD: Keep. Needs updating.</t>
  </si>
  <si>
    <t>05/12/2010 SED/CD: Keep
05/20/2010 TR: Keep but needs updating
07/21/2010 YD: Keep</t>
  </si>
  <si>
    <t>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t>
  </si>
  <si>
    <t>CD064</t>
  </si>
  <si>
    <t>CD065</t>
  </si>
  <si>
    <t>07/29/2010 AG/ENV: Keep</t>
  </si>
  <si>
    <t>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t>
  </si>
  <si>
    <t>03/19/2010 ICE: Keep
06/17/2010 WAT/SAN: Keep
06/17/2010 AT: Keep; defer to WAT/SAN
07/29/2010 AG/ENV: Defer to WAT/SAN</t>
  </si>
  <si>
    <t>03/11/2010 ED: Keep
03/19/2010 ICE: Keep
04/21/2010 HE: Keep
06/17/2010 AT: Defer to WAT/SAN
07/29/2010 AG/ENV: Keep</t>
  </si>
  <si>
    <t>03/19/2010 ICE: Keep
06/17/2010 AT: Defer to AG
07/29/2010 AG/ENV: Keep</t>
  </si>
  <si>
    <t>07/29/2010 AG/ENV: Keep but look for more up to dat materials.</t>
  </si>
  <si>
    <t>07/29/2010 AG/ENV: Keep and Update.</t>
  </si>
  <si>
    <t>03/18/2010 ICE: Keep
06/17/2010 AT: Defer to AG
07/29/2010 AG/ENV: Keep</t>
  </si>
  <si>
    <t>03/11/2010 ED: Keep. Wonderful.
05/20/2010 TR: Keep, but needs to be updated. Content is good, but does not include how to use it, no lesson plans. Every Volunteer should have a copy.
05/26/2010 WID/GAD: Keep; really like this
07/21/2010 YD: Keep
07/29/2010 AG/ENV: Keep</t>
  </si>
  <si>
    <t>03/11/2010 ED: Keep. Great resource. Will promote for content-based TEFL
07/29/2010 AG/ENV: Keep</t>
  </si>
  <si>
    <t>07/21/2010 YD: Keep
07/29/2010 AG/ENV: Keep</t>
  </si>
  <si>
    <t>07/21/2010 YD: Keep. Promote this quite a bit. A favorite.
07/29/2010 AG/ENV: Keep</t>
  </si>
  <si>
    <t>03/11/2010 ED: Keep
07/29/2010 AG/ENV: Keep</t>
  </si>
  <si>
    <t>03/11/2010 ED: Keep
04/21/2010 HE: Keep. Needs to be reprinted
05/20/2010 TR: Keep
05/26/2010 WID/GAD: Definitely keep
07/21/2010 YD: Keep
07/29/2010 AG/ENV: Keep</t>
  </si>
  <si>
    <t>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t>
  </si>
  <si>
    <t>03/11/2010 ED: Keep. Will promote with content-based learning. Good section on camps - add this to blurb about the manual = Done - ICE 03/19/2010.
05/12/2010 SED/CD: Keep. Really good manual. SED will have Program Assistant check links for functionality.
07/29/2010 AG/ENV: Keep</t>
  </si>
  <si>
    <t>03/11/2010 ED: Defer to HE
04/21/2010 HE: Keep
05/12/2010 SED/CD: Keep
06/17/2010 WAT/SAN: No comment
07/21/2010 YD: Keep
07/29/2010 AG/ENV: Keep. Remove ENV from reviewing. (ICE - Done 08/17/2010)</t>
  </si>
  <si>
    <t>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t>
  </si>
  <si>
    <t>07/29/2010 AG/ENV: Keep. Do not reprint. Need more materials on crop extension.</t>
  </si>
  <si>
    <t>03/18/2010 ICE/AT: Keep
06/17/2010 AT: Defer to AG
07/29/2010 AG/ENV: Keep</t>
  </si>
  <si>
    <t>03/18/2010 ICE/AT: Keep
06/17/2010 AT: Keep
06/17/2010 AT: Defer to AG
07/29/2010 AG/ENV: Keep</t>
  </si>
  <si>
    <t>03/18/2010 ICE/AT: Keep; AT review for beekeeping equipment
06/17/2010 AT: Defer to AG
07/29/2010 AG/ENV: Keep</t>
  </si>
  <si>
    <t>07/29/2010 AG/ENV: Keep. Our best resource in this area. Fills a gap. Look for more recent materials.</t>
  </si>
  <si>
    <t>03/11/2010 ED: Keep. Good for content-based teaching.
07/29/2010 AG/ENV: Keep</t>
  </si>
  <si>
    <t>03/11/2010 ED: Keep. Good as example of Peace Corps work in the past.
07/21/2010 YD: Keep only because it is digital
07/29/2010 AG/ENV: Keep</t>
  </si>
  <si>
    <t>03/11/2010 ED: No comment. Remove ED from reviewing. Done - 03/19/2010.
06/17/2010 WAT/SAN: See 2009 comments.
07/21/2010 YD: Remove YD from reviewing. (ICE: Done 7/21/10)
07/29/2010 AG/ENV: Keep</t>
  </si>
  <si>
    <t>06/17/2010 WAT/SAN: Suggest make Last Chance. Very urban; Volunteers not doing WAT/SAN projects in peri-urban areas.
07/29/2010 AG/ENV: Keep
07/29/2010 AG/ENV: Keep. Dated, but we have nothing else in this area.</t>
  </si>
  <si>
    <t>07/29/2010 AG/ENV: Keep as Use Up. Start looking for more marine-related materials (for IAP)</t>
  </si>
  <si>
    <t xml:space="preserve">07/29/2010 AG/ENV: Keep as Use Up. </t>
  </si>
  <si>
    <t>03/18/2010 ICE/AT: Keep
06/17/2010 AT: Suggest remove from ICE Catalog. Poor quality. Defer to ENV. 
07/29/2010 AG/ENV: Remove after acquiring something more up to date. Look at again next year.</t>
  </si>
  <si>
    <t>04/21/2010 HE: Defer to AG
07/29/2010 AG/ENV: Keep</t>
  </si>
  <si>
    <t>03/18/2010 ICE/AT: Keep
06/17/2010 AT: Poor quality. Not needed.
07/29/2010 AG/ENV: Keep</t>
  </si>
  <si>
    <t>03/18/2010 ICE/AT: Keep; add to Watch List and continue looking for more resources on this topic
06/17/2010 WAT/SAN: Defer to AT
06/17/2010 AT: Keep. Look for something more current.
07/29/2010 AG/ENV: Keep</t>
  </si>
  <si>
    <t>03/18/2010 ICE/AT: Keep
06/17/2010 AT: Likely to be obsolete next year, but keep for now. Good survey questions. Surveys will be taken from this resource to include in baseline surveys.
07/29/2010 AG/ENV: Keep</t>
  </si>
  <si>
    <t>07/29/2010 AG/ENV: Keep until we get something newer</t>
  </si>
  <si>
    <t>05/20/2010 TR: Defer to AG
07/29/2010 AG/ENV: Keep</t>
  </si>
  <si>
    <t>05/20/2010 TR: Defer to WAT/SAN
06/17/2010 WAT/SAN: Needs updating. Suggest make ENV primary review sector (ICE= Done)
07/29/2010 AG/ENV: Keep</t>
  </si>
  <si>
    <t>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t>
  </si>
  <si>
    <t>PORTUGUESE</t>
  </si>
  <si>
    <t xml:space="preserve">V2 Guίa para la acción del voluntariado: Multiplicando el poder del servicio = V2 Volunteerism Action Guide: Multiplying the Power of Service </t>
  </si>
  <si>
    <t xml:space="preserve">Guide d'Action du Volontariat V2: Pour un Service Plus Performant = V2 Volunteerism Action Guide: Multiplying the Power of Service </t>
  </si>
  <si>
    <t>CD064 Guide d'Action du Volontariat V2: Pour un Service Plus Performant. Peace Corps. 2010. 60 pp.</t>
  </si>
  <si>
    <t xml:space="preserve">Guia de Acção para o Voluntariado V2: Multiplicar o Poder dos Serviços = V2 Volunteerism Action Guide: Multiplying the Power of Service </t>
  </si>
  <si>
    <t>CD065 Guia de Acção para o Voluntariado V2: Multiplicar o Poder dos Serviços. Peace Corps. 2010. 63 pp.</t>
  </si>
  <si>
    <r>
      <t xml:space="preserve">The </t>
    </r>
    <r>
      <rPr>
        <i/>
        <sz val="14"/>
        <rFont val="Arial"/>
        <family val="2"/>
      </rPr>
      <t>V2 Volunteerism Action Guide</t>
    </r>
    <r>
      <rPr>
        <sz val="14"/>
        <rFont val="Arial"/>
        <family val="2"/>
      </rPr>
      <t xml:space="preserv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t>
    </r>
    <r>
      <rPr>
        <i/>
        <sz val="14"/>
        <rFont val="Arial"/>
        <family val="2"/>
      </rPr>
      <t>Guide d'Action du Volontariat V2: Pour un Service Plus Performant</t>
    </r>
    <r>
      <rPr>
        <sz val="14"/>
        <rFont val="Arial"/>
        <family val="2"/>
      </rPr>
      <t xml:space="preserve"> [ICE No. CD064], Portuguese, </t>
    </r>
    <r>
      <rPr>
        <i/>
        <sz val="14"/>
        <rFont val="Arial"/>
        <family val="2"/>
      </rPr>
      <t xml:space="preserve">Guia de Acção para o Voluntariado V2: Multiplicar o Poder dos
</t>
    </r>
    <r>
      <rPr>
        <sz val="14"/>
        <rFont val="Arial"/>
        <family val="2"/>
      </rPr>
      <t xml:space="preserve"> </t>
    </r>
    <r>
      <rPr>
        <i/>
        <sz val="14"/>
        <rFont val="Arial"/>
        <family val="2"/>
      </rPr>
      <t>Serviços</t>
    </r>
    <r>
      <rPr>
        <sz val="14"/>
        <rFont val="Arial"/>
        <family val="2"/>
      </rPr>
      <t xml:space="preserve"> [ICE No. CD065], and Spanish,
</t>
    </r>
    <r>
      <rPr>
        <i/>
        <sz val="14"/>
        <rFont val="Arial"/>
        <family val="2"/>
      </rPr>
      <t xml:space="preserve"> V2 Guίa para la acción del voluntariado: 
Multiplicando el poder del servicio</t>
    </r>
    <r>
      <rPr>
        <sz val="14"/>
        <rFont val="Arial"/>
        <family val="2"/>
      </rPr>
      <t xml:space="preserve"> [ICE 
No. CD063].</t>
    </r>
  </si>
  <si>
    <r>
      <rPr>
        <i/>
        <sz val="14"/>
        <rFont val="Arial"/>
        <family val="2"/>
      </rPr>
      <t>V2 Guίa para la acción del voluntariado</t>
    </r>
    <r>
      <rPr>
        <sz val="14"/>
        <rFont val="Arial"/>
        <family val="2"/>
      </rPr>
      <t xml:space="preserve"> is the Spanish language edition of </t>
    </r>
    <r>
      <rPr>
        <i/>
        <sz val="14"/>
        <rFont val="Arial"/>
        <family val="2"/>
      </rPr>
      <t>V2 Volunteerism Action Guide</t>
    </r>
    <r>
      <rPr>
        <sz val="14"/>
        <rFont val="Arial"/>
        <family val="2"/>
      </rPr>
      <t xml:space="preserv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t>
    </r>
    <r>
      <rPr>
        <i/>
        <sz val="14"/>
        <rFont val="Arial"/>
        <family val="2"/>
      </rPr>
      <t>V2 Volunteerism Action Guide: Multiplying the Power of 
Service</t>
    </r>
    <r>
      <rPr>
        <sz val="14"/>
        <rFont val="Arial"/>
        <family val="2"/>
      </rPr>
      <t xml:space="preserve"> [ICE No. CD062], ], French, </t>
    </r>
    <r>
      <rPr>
        <i/>
        <sz val="14"/>
        <rFont val="Arial"/>
        <family val="2"/>
      </rPr>
      <t>Guide d'Action du Volontariat V2: Pour un Service Plus Performant</t>
    </r>
    <r>
      <rPr>
        <sz val="14"/>
        <rFont val="Arial"/>
        <family val="2"/>
      </rPr>
      <t xml:space="preserve"> [ICE No. 
CD064], and Portuguese, </t>
    </r>
    <r>
      <rPr>
        <i/>
        <sz val="14"/>
        <rFont val="Arial"/>
        <family val="2"/>
      </rPr>
      <t>Guia de Acção 
para o Voluntariado V2: Multiplicar o Poder dos Serviços</t>
    </r>
    <r>
      <rPr>
        <sz val="14"/>
        <rFont val="Arial"/>
        <family val="2"/>
      </rPr>
      <t xml:space="preserve"> [ICE No. CD065].
</t>
    </r>
  </si>
  <si>
    <r>
      <rPr>
        <i/>
        <sz val="14"/>
        <rFont val="Arial"/>
        <family val="2"/>
      </rPr>
      <t>Guide d'Action du Volontariat V2: Pour un Service Plus Performant</t>
    </r>
    <r>
      <rPr>
        <sz val="14"/>
        <rFont val="Arial"/>
        <family val="2"/>
      </rPr>
      <t xml:space="preserve"> is the French language edition of </t>
    </r>
    <r>
      <rPr>
        <i/>
        <sz val="14"/>
        <rFont val="Arial"/>
        <family val="2"/>
      </rPr>
      <t>V2 Volunteerism Action Guide</t>
    </r>
    <r>
      <rPr>
        <sz val="14"/>
        <rFont val="Arial"/>
        <family val="2"/>
      </rPr>
      <t xml:space="preserv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t>
    </r>
    <r>
      <rPr>
        <i/>
        <sz val="14"/>
        <rFont val="Arial"/>
        <family val="2"/>
      </rPr>
      <t>V2 Volunteerism Action Guide: Multiplying the Power of Service</t>
    </r>
    <r>
      <rPr>
        <sz val="14"/>
        <rFont val="Arial"/>
        <family val="2"/>
      </rPr>
      <t xml:space="preserve"> [ICE No. CD062], Portuguese, </t>
    </r>
    <r>
      <rPr>
        <i/>
        <sz val="14"/>
        <rFont val="Arial"/>
        <family val="2"/>
      </rPr>
      <t>Guia de Acção para o Voluntariado V2: Multiplicar o Poder dos Serviços</t>
    </r>
    <r>
      <rPr>
        <sz val="14"/>
        <rFont val="Arial"/>
        <family val="2"/>
      </rPr>
      <t xml:space="preserve"> [ICE No. CD065], and Spanish, </t>
    </r>
    <r>
      <rPr>
        <i/>
        <sz val="14"/>
        <rFont val="Arial"/>
        <family val="2"/>
      </rPr>
      <t>V2 Guίa para la acción del voluntariado: Multiplicando el poder del servicio</t>
    </r>
    <r>
      <rPr>
        <sz val="14"/>
        <rFont val="Arial"/>
        <family val="2"/>
      </rPr>
      <t xml:space="preserve"> [ICE No. CD063].
</t>
    </r>
  </si>
  <si>
    <r>
      <rPr>
        <i/>
        <sz val="14"/>
        <rFont val="Arial"/>
        <family val="2"/>
      </rPr>
      <t xml:space="preserve">Guia de Acção para o Voluntariado V2: Multiplicar o Poder dos Serviços </t>
    </r>
    <r>
      <rPr>
        <sz val="14"/>
        <rFont val="Arial"/>
        <family val="2"/>
      </rPr>
      <t xml:space="preserve">is the Portuguese language edition of </t>
    </r>
    <r>
      <rPr>
        <i/>
        <sz val="14"/>
        <rFont val="Arial"/>
        <family val="2"/>
      </rPr>
      <t>V2 Volunteerism Action Guide</t>
    </r>
    <r>
      <rPr>
        <sz val="14"/>
        <rFont val="Arial"/>
        <family val="2"/>
      </rPr>
      <t xml:space="preserv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t>
    </r>
    <r>
      <rPr>
        <i/>
        <sz val="14"/>
        <rFont val="Arial"/>
        <family val="2"/>
      </rPr>
      <t>V2 Volunteerism Action Guide: Multiplying the Power of Service</t>
    </r>
    <r>
      <rPr>
        <sz val="14"/>
        <rFont val="Arial"/>
        <family val="2"/>
      </rPr>
      <t xml:space="preserve"> [ICE No. CD062], French, </t>
    </r>
    <r>
      <rPr>
        <i/>
        <sz val="14"/>
        <rFont val="Arial"/>
        <family val="2"/>
      </rPr>
      <t xml:space="preserve">Guide d'Action du Volontariat V2: Pour un Service Plus Performant </t>
    </r>
    <r>
      <rPr>
        <sz val="14"/>
        <rFont val="Arial"/>
        <family val="2"/>
      </rPr>
      <t xml:space="preserve">[ICE No. CD064], and Spanish, </t>
    </r>
    <r>
      <rPr>
        <i/>
        <sz val="14"/>
        <rFont val="Arial"/>
        <family val="2"/>
      </rPr>
      <t>V2 Guίa para la acción del voluntariado: Multiplicando el poder del servicio</t>
    </r>
    <r>
      <rPr>
        <sz val="14"/>
        <rFont val="Arial"/>
        <family val="2"/>
      </rPr>
      <t xml:space="preserve"> [ICE No. CD063].</t>
    </r>
  </si>
  <si>
    <t>04/08/2010, M&amp;E: Being updated now
04/28/10: Staff Dev.: Being updated now
05/20/2010 TR: N/A
09/02/2010 ICE: Removed</t>
  </si>
  <si>
    <t>04/08/2010, M&amp;E: Being updated now
05/20/2010 TR: N/A
09/02/2010 ICE: Removed</t>
  </si>
  <si>
    <t xml:space="preserve">
09/02/2010 ICE: Removed</t>
  </si>
  <si>
    <t>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t>
  </si>
  <si>
    <t>07/21/2010 YD: Keep digitally. Continue to look for replacement.
09/02/2010 ICE: Removed print copies. Now Digital Only.</t>
  </si>
  <si>
    <t>07/21/2010 YD: Keep digitally 
07/29/2010 AG/ENV: Keep. Remove all of the print copies and keep digital only.
08/03/2010 ICE: Done; print copies removed from warehouse.</t>
  </si>
  <si>
    <t>RE014K</t>
  </si>
  <si>
    <t>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t>
  </si>
  <si>
    <t>Sharing Promising Practices: Information Collection and Exchange (ICE) Digital Documents CD-ROM</t>
  </si>
  <si>
    <t>T0130</t>
  </si>
  <si>
    <t>T0131</t>
  </si>
  <si>
    <t>T0132</t>
  </si>
  <si>
    <t>Language Proficiency Interview: Manual for Testers</t>
  </si>
  <si>
    <t>L’entrevue d'evaluation de la competence fonctionnelle: Manual pour les evaluateurs (French version of T0130)</t>
  </si>
  <si>
    <t>Manual para Examinadores de la Entrevista de Suficiencia Linguistica (Spanish version of T0130)</t>
  </si>
  <si>
    <t>T0131 Manual para Examinadores de la Entrevista de Suficiencia Linguistica. 2010. 142 pp.</t>
  </si>
  <si>
    <t>T0132 L’entrevue d'evaluation de la competence fonctionnelle: Manual pour les evaluateur.s 2010. 155 pp.</t>
  </si>
  <si>
    <t>T0130 Language Proficiency Interview: Manual for Testers. 2010. 141 pp.</t>
  </si>
  <si>
    <r>
      <t xml:space="preserve">10/27/10:  </t>
    </r>
    <r>
      <rPr>
        <b/>
        <sz val="14"/>
        <rFont val="Arial"/>
        <family val="2"/>
      </rPr>
      <t>DO NOT INCLUDE IN ICE CATALOG.</t>
    </r>
    <r>
      <rPr>
        <sz val="14"/>
        <rFont val="Arial"/>
        <family val="2"/>
      </rPr>
      <t xml:space="preserve"> For distribution through OPATS-Language staff only to appropriate language staff in the field.  Reprinted 10/10 and will keep in SOC Warehouse.  DO INCLUDE in annual sector review process; include this note each time.</t>
    </r>
  </si>
  <si>
    <r>
      <rPr>
        <b/>
        <sz val="14"/>
        <rFont val="Arial"/>
        <family val="2"/>
      </rPr>
      <t>DO NOT INCLUDE IN ICE CATALOG.</t>
    </r>
    <r>
      <rPr>
        <sz val="14"/>
        <rFont val="Arial"/>
        <family val="2"/>
      </rPr>
      <t xml:space="preserve"> For distribution (from SOC warehouse) by request to ICE from OPATS-Language staff ONLY.  DO INCLUDE in annual sector review process; include this note each time.</t>
    </r>
  </si>
  <si>
    <t>Mark Here if Title is EXTERNAL (Not produced by Peace Corps)</t>
  </si>
  <si>
    <t>AVAILABLE IN PRINT FORMAT AND IN DIGITAL FORMAT ON RE014K</t>
  </si>
  <si>
    <t>AVAILABLE IN PRINT FORMAT AND IN DIGITAL FORMAT ON TBD</t>
  </si>
  <si>
    <t>AVAILABLE IN PRINT AND IN DIGITAL FORMAT ON TBD</t>
  </si>
  <si>
    <t>AVAILABLE ONLY IN DIGITAL FORMAT ON RE014K</t>
  </si>
  <si>
    <t>NO LONGER AVAILABLE (PREVIOUSLY AVAILABLE ONLY IN DIGITAL FORMAT)</t>
  </si>
  <si>
    <t>NO LONGER AVAILABLE (PREVIOUSLY AVAILABLE ONLY IN PRINT FORMAT)</t>
  </si>
  <si>
    <t>AVAILABLE IN PRINT FORMAT  AND IN DIGITAL FORMAT ON RE014K</t>
  </si>
  <si>
    <t>NO LONGER AVAILABLE (PREVIOUSLY AVAILABLE ONLY AS CD-ROM)</t>
  </si>
  <si>
    <t>AVAILABLE ONLY AS CD-ROM</t>
  </si>
  <si>
    <t>NO LONGER AVAILABLE (PREVIOUSLY AVAILABLE IN PRINT AND DIGITAL FORMATS)</t>
  </si>
  <si>
    <t>AVAILABLE ONLY IN DIGITAL FORMAT ON RE014K AND AS CD-ROM</t>
  </si>
  <si>
    <t>DO NOT INCLUDE IN ICE CATALOG. For distribution (from SOC warehouse) by request to ICE from OPATS-Language staff ONLY.  DO INCLUDE in annual sector review process; include this note each time.</t>
  </si>
  <si>
    <t>AVAILABLE IN PRINT FORMAT AND IN DIGITAL FORMAT ON RE014K AND AS CD-ROM</t>
  </si>
  <si>
    <t>SB104</t>
  </si>
  <si>
    <t>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t>
  </si>
  <si>
    <t>Notes - 2011</t>
  </si>
  <si>
    <t>Sectors</t>
  </si>
  <si>
    <t>AGx</t>
  </si>
  <si>
    <t xml:space="preserve">AGx  </t>
  </si>
  <si>
    <t>AGx TR</t>
  </si>
  <si>
    <t>ATx</t>
  </si>
  <si>
    <t>WATx</t>
  </si>
  <si>
    <t>EDx</t>
  </si>
  <si>
    <t>EDx TR</t>
  </si>
  <si>
    <t xml:space="preserve">EDx TR  </t>
  </si>
  <si>
    <t>ED Lx</t>
  </si>
  <si>
    <t>Lx</t>
  </si>
  <si>
    <t>SDx TR</t>
  </si>
  <si>
    <t>ED TRx</t>
  </si>
  <si>
    <t>SD TRx</t>
  </si>
  <si>
    <t>TRx</t>
  </si>
  <si>
    <t>ED SD TRx</t>
  </si>
  <si>
    <t>03/11/2010 ED: Dated, but holistic
05/20/2010 TR: Keep, but it is old. USAID and AIR have newer, better materials.</t>
  </si>
  <si>
    <t>Doing a Feasibility Study: Training Activities for Starting or Reviewing a Small Business.</t>
  </si>
  <si>
    <t>SB104 Doing a Feasibility Study: Training Activities for Starting or Reviewing a Small Business. Suzanne Kindervatter, Editor. OEF International/UNIFEM. 1991. 177 pp. Reprinted by Peace Corps. 2011</t>
  </si>
  <si>
    <t>03/11/2010 ED: Keep, but do not reprint. Time for updating. Reduce stock. Specialist will send email to specific Posts suggesting ordering, especially IAP and new countries.
05/20/2010 TR: Promote to use up. Will send message to Training Managers
07/29/2010 AG/ENV: Keep</t>
  </si>
  <si>
    <t>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t>
  </si>
  <si>
    <t>04/15/2011 HE: Keep.</t>
  </si>
  <si>
    <t>03/25/11 TR: No Comment
04/15/2011 HE: Keep.</t>
  </si>
  <si>
    <t>03/25/11 TR: No Comment
05/24/2011 CED: Keep</t>
  </si>
  <si>
    <t>05/24/2011 CED: Keep Forever.</t>
  </si>
  <si>
    <t>03/25/11 TR: Keep
05/24/2011 CED: Keep and update</t>
  </si>
  <si>
    <t>03/25/11 TR: Keep
05/24/2011 CED: Keep
05/26/2011 WID: Like it. Looking at all FITU training modules will help Meghan see how best to possibly make changes to this publication. (High on ICE's list for revision.)</t>
  </si>
  <si>
    <t>05/24/2011 CED: Keep
05/26/2011 WID: Will review closer. Possibly promote.</t>
  </si>
  <si>
    <t>03/25/11 TR: No Comment
04/15/2011 ICT: Same as 2010 = Suggest Use Up print and keep digital only. Defer to Health.
04/15/2011 HE: Keep.
05/24/2011 CED: Keep
05/26/2011 WID: Definitely Keep. Very nice.</t>
  </si>
  <si>
    <t>03/24/2011 L (ICE): Stock is very low=16 copies. Marcy will pursue reprint permissions for more copies.
06/06/2011 ED: Since we have not yet envisioned an education training unit on building and maintaining school libraries, we should probably continue to offer this.</t>
  </si>
  <si>
    <t>06/06/2011 ED: Keep for now, but not enthusiastic about this title. The ESP situation will be under review in the coming year.</t>
  </si>
  <si>
    <t>06/06/2011 ED: Keep for now until we can manage a better "essential library" of core TESOL texts a Volunteer really needs. Quite dated.</t>
  </si>
  <si>
    <t>04/15/2011 HE: Keep.
06/06/2011 ED: Remove when the new updated version is available.</t>
  </si>
  <si>
    <t>06/06/2011 ED: Concur with 2010 comments.</t>
  </si>
  <si>
    <t xml:space="preserve">03/25/11 TR: Has inventory been used up yet?            04/15/11 ICE: ICE still has 1,198 in inventory!  Total of 402 distributed over past 4 quarters (FY10-11).  ICE will ask Education specialist for distribution plan.
06/06/2011 ED: Concur with 2010 comments.
</t>
  </si>
  <si>
    <t>03/25/11 TR: Keep
06/06/2011 ED: Concur with 2010 comments.</t>
  </si>
  <si>
    <t>03/25/11 TR: Keep
05/26/2011 WID: Keep
06/06/2011 ED: Concur with 2010 comments.</t>
  </si>
  <si>
    <t xml:space="preserve">06/06/2011 ED: Keep until we see if we have satisfied Volunteer concerns about handling classroom management. A reasonable book.
</t>
  </si>
  <si>
    <t>03/24/2011 L (ICE): On list to be updates in 2011.
06/06/2011 ED: Concur with 2010 comments.</t>
  </si>
  <si>
    <t>03/24/2011 L (ICE): Revise and update in digital format only.
06/06/2011 ED: Concur with 2010 comments.</t>
  </si>
  <si>
    <t>03/24/2011 L (ICE): Keep, but contact UNESCO about reprinting just the first portion as an abridged version. Marcy will contact UNESCO.
06/06/2011 ED: Concur with 2010 comments.</t>
  </si>
  <si>
    <t>03/25/11 TR: No Comment
06/06/2011 ED: Concur with 2010 comments.</t>
  </si>
  <si>
    <t>06/09/2011 AT: Remove. Volunteers should not be building buildings.
06/14/2011 ICE: Removed.</t>
  </si>
  <si>
    <t>03/25/11 TR: No Comment
06/09/2011 AT: Remove AT from reviewing. Defer to Community Dev.
06/14/2011 ICE: removed AT</t>
  </si>
  <si>
    <t>5/11 - copies "discovered" at warehouse - currently 26 in warehouse and a few in ICE.  DECIDE WHAT TO DO WITH THESE.
06/09/2011 AT: Keep. Add that also available in print (some copies located in the warehouse)
06/14/2011 ICE: Added print note</t>
  </si>
  <si>
    <t>03/25/11 TR: No Comment
04/15/2011 HE: Defer.
06/09/2011 AT: Remove. Cookstove part is out-dated.
06/14/2011 ICE: removed.</t>
  </si>
  <si>
    <t xml:space="preserve">AGx </t>
  </si>
  <si>
    <t>06/09/2011 AT: Remove AT from reviewing. Defer to WAT/SAN.
06/09/2011 WAT/SAN:Fine. Keep.</t>
  </si>
  <si>
    <t>03/25/11 TR: No Comment
04/15/2011 HE: Keep.
06/09/2011 WAT/SAN: Keep. Wonderful. Too bad so Guinea Worm specific. Very well done.</t>
  </si>
  <si>
    <t>03/24/2011 L (ICE): Out of Stock. ICE is working on revising this. Change primary reviewing sector to L (ICE)=done.
03/25/11 TR: Keep
04/15/2011 HE: Keep.
05/26/2011 WID: Remove "Serving Safely." Can new videos be added? Have heard comments the "Road to Lamesen" is only relevent in specific locations. (ICE - No more copies in stock. Awaiting revision.)
06/09/2011 WAT/SAN: Love "Water of Ayole". Keep always.</t>
  </si>
  <si>
    <t>06/09/2011 WAT/SAN: Remove
06/14/2011 ICE: Removed</t>
  </si>
  <si>
    <t>04/15/2011 HE: Keep.
06/09/2011 WAT/SAN: Defer to Health</t>
  </si>
  <si>
    <t>03/25/11 TR: No Comment
06/09/2011 AT: Remove AT from reviewing.
06/14/2011 ICE: removed AT
06/09/2011 WAT/SAN: Keep</t>
  </si>
  <si>
    <t>03/25/11 TR: No Comment
06/09/2011 AT: Remove AT from reviewing.
06/14/2011 ICE: removed AT
06/09/2011 WAT/SAN: Keep. Poorly designed and too many hours of training</t>
  </si>
  <si>
    <t>03/25/11 TR: Keep
05/26/2011 WID: Yes. Keep. Part of CORE training in Roles of the Volunteer in Development
06/14/2011 SD: Concur with 2010 comments.</t>
  </si>
  <si>
    <t>03/16/2001 M&amp;E: Keep digitally
06/14/2011 SD: Concur with 2010 comments.</t>
  </si>
  <si>
    <t>03/25/11 TR: Keep
06/14/2011 SD: Concur with 2010 comments.</t>
  </si>
  <si>
    <t>03/25/11 TR: No Comment06/14/2011 SD: Concur with 2010 comments.</t>
  </si>
  <si>
    <t>03/25/11 TR: No Comment
06/14/2011 SD: Concur with 2010 comments.</t>
  </si>
  <si>
    <t>03/25/11 TR: Keep
06/06/2011 ED: Concur with 2010 comments.
06/14/2011 SD: Concur with 2010 comments.</t>
  </si>
  <si>
    <t>03/25/11 TR: Keep
05/26/2011 WID: Keep
06/14/2011 SD: Concur with 2010 comments.</t>
  </si>
  <si>
    <t>03/25/11 TR: Keep. 
06/14/2011 SD: Concur with 2010 comments.</t>
  </si>
  <si>
    <t>06/15/2011 AG/ENV: Concur with 2010 comments.</t>
  </si>
  <si>
    <t>06/09/2011 AT: Remove AT from reviewing. Defer to AG.
06/14/2011: Done.
06/15/2011 AG/ENV: Concur with 2010 comments.</t>
  </si>
  <si>
    <t>04/15/2011 HE: Keep.
06/06/2011 ED: Concur with 2010 comments.Keep.
06/09/2011 AT: Remove AT from reviewing. 
06/14/2011 ICE: AT removed.
06/15/2011 AG/ENV: Concur with 2010 comments.</t>
  </si>
  <si>
    <t>06/09/2011 AT: Remove AT from reviewing. Defer to AG.
06/14/2011 ICE: removed AT.
06/15/2011 AG/ENV: Concur with 2010 comments.</t>
  </si>
  <si>
    <t>06/06/2011 ED: Concur with 2010 comments.
06/15/2011 AG/ENV: Concur with 2010 comments.</t>
  </si>
  <si>
    <t>04/15/2011 HE: Defer to AG.
06/15/2011 AG/ENV: Concur with 2010 comments.</t>
  </si>
  <si>
    <t>06/09/2011 AT: Probably remove. Defer to SED and add SED as reviewer. Volunteers do not do blacksmithing.
06/14/2011 ICE: Added SED (BD)
06/14/2011 ICE: Removed.
06/15/2011 AG/ENV: Concur with 2010 comments.</t>
  </si>
  <si>
    <t>06/09/2011 AT: Remove AT from reviewing. Defer to WAT/SAN.
06/14/2011 ICE: removed AT
06/09/2011 WAT/SAN: Keep
06/15/2011 AG/ENV: Concur with 2010 comments.</t>
  </si>
  <si>
    <t>06/09/2011 AT: Remove AT from reviewing. Defer to AG. Add WAT/SAN back to review.
06/14/2011 ICE: removed AT and readded WAT/SAN
06/15/2011 AG/ENV: Concur with 2010 comments.</t>
  </si>
  <si>
    <t>03/25/11 TR: No Comment
06/15/2011 AG/ENV: Concur with 2010 comments.</t>
  </si>
  <si>
    <t>PREVIOUSLY AVAILABLE ONLY IN DIGITAL FORMAT ON RE014K</t>
  </si>
  <si>
    <t>05/26/2011 WID: Suggest dividing this into two separate publications to better reference the girls education part. (ICE will look into the best way to accomplish this.) WID will prepare packages for FITU and will link to this publication.
06/06/2011 ED: Concur with 2010 comments.</t>
  </si>
  <si>
    <t>06/06/2011 ED: Concur with 2010 comments. Keep.
06/14/2011 YD: Concur with 2010 comments</t>
  </si>
  <si>
    <t>06/06/2011 ED: Keep.
06/14/2011 YD: Concur with 2010 comments</t>
  </si>
  <si>
    <t>03/25/11 TR: No Comment
05/24/2011 CED: Keep
06/06/2011 ED: Concur with 2010 comments.
06/15/2011 AG/ENV: Concur with 2010 comments.
06/14/2011 YD: Concur with 2010 comments</t>
  </si>
  <si>
    <t>05/26/2011 WID: Meghan will promote. Note: Peace Corps signed an agreement with USAID's GEF (Global Education Fund), which is focused on literacy promotion; requested materials for Peace Corps.
06/06/2011 ED: Concur with 2010 comments. Keep.
06/14/2011 YD: Concur with 2010 comments</t>
  </si>
  <si>
    <t>05/26/2011 WID: Meghan will promote. Note: Peace Corps signed an agreement with USAID's GEF (Global Education Fund), which is focused on literacy promotion; requested materials for Peace Corps.
06/06/2011 ED: Concur with previous comments. Keep.
06/14/2011 YD: Concur with 2010 comments</t>
  </si>
  <si>
    <t>03/25/11 TR: Keep
05/26/2011 WID: "a gem". Good. Keep.
06/06/2011 ED: Concur with 2010 comments. Keep.
06/14/2011 YD: Concur with 2010 comments</t>
  </si>
  <si>
    <t>06/14/2011 YD: Concur with 2010 comments</t>
  </si>
  <si>
    <t>06/14/2011 YD: Concur with 2010 comments
06/15/2011 AG/ENV: Concur with 2010 comments</t>
  </si>
  <si>
    <t>03/25/11 TR: Keep
04/15/2011 HE: Keep.
05/26/2011 WID: Keep.
06/06/2011 ED: Concur with 2010 comments.
06/14/2011 YD: Concur with 2010 comments</t>
  </si>
  <si>
    <t>03/25/11 TR: Keep
04/15/2011 HE: Keep.
05/26/2011 WID: Yes. Keep.
06/06/2011 ED: Concur with 2010 comments.
06/14/2011 YD: Concur with 2010 comments</t>
  </si>
  <si>
    <t>03/25/11 TR: Keep
04/15/2011 HE: Keep.
05/26/2011 WID: Definitely Keep.
06/06/2011 ED: Concur with 2010 comments. Keep.
06/14/2011 YD: Concur with 2010 comments</t>
  </si>
  <si>
    <t>03/25/11 TR: Keep
04/15/2011 HE: Keep.
05/24/2011 CED: Keep and update
05/26/2011 WID: Like it. Looking at all the FITU training modules will help Meghan see how best to possibly make changes to this publication.
06/14/2011 YD: Concur with 2010 comments</t>
  </si>
  <si>
    <t>03/25/11 TR: Keep
06/06/2011 ED: Concur with 2010 comments.
06/15/2011 AG/ENV: Concur with 2010 comments.
06/14/2011 YD: Concur with 2010 comments</t>
  </si>
  <si>
    <t>03/25/11 TR: Keep
04/15/2011 HE: Keep.
05/26/2011 WID:  Keep.
06/06/2011 ED: Concur with 2010 comments.
06/14/2011 YD: Concur with 2010 comments</t>
  </si>
  <si>
    <t>03/25/11 TR: Keep
06/06/2011 ED: Concur with 2010 comments. Keep.
06/14/2011 YD: Concur with 2010 comments</t>
  </si>
  <si>
    <t>03/25/11 TR: Keep
05/26/2011 WID: Keep. Will reference in the GEE Focus-in area.
06/06/2011 ED: Concur with 2010 comments. Keep.
06/14/2011 YD: Concur with 2010 comments</t>
  </si>
  <si>
    <t>04/15/2011 HE: Keep.
05/24/2011 CED: Defer to HE
06/06/2011 ED: Concur with 2010 comments.
06/09/2011 WAT/SAN: No Comment. Not reviewed.
06/14/2011 YD: Concur with 2010 comments</t>
  </si>
  <si>
    <t>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t>
  </si>
  <si>
    <t>03/25/11 TR: Keep
05/26/2011 WID: Keep. 
06/06/2011 ED: Concur with 2010 comments.
06/14/2011 YD: Concur with 2010 comments</t>
  </si>
  <si>
    <t>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t>
  </si>
  <si>
    <t>06/14/2011 AG/ENV: Concur with 2010 comments</t>
  </si>
  <si>
    <t>06/06/2011 ED: Concur with 2010 comments.
06/14/2011 YD: Concur with 2010 comments</t>
  </si>
  <si>
    <t>06/15/2011 AG/ENV: Concur with 2010 comments</t>
  </si>
  <si>
    <t>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t>
  </si>
  <si>
    <t>03/25/11 TR: Keep
06/06/2011 ED: Concur with previous comments.
06/14/2011 YD: Concur with 2010 comments</t>
  </si>
  <si>
    <t>03/25/11 TR: No Comment
04/15/2011 ICT: Clearly aged and needs updating. Use Up for print. Identify resources to provide Volunteers with useful, relevant ICT training materials.
06/14/2011 YD: Concur with 2010 comments</t>
  </si>
  <si>
    <t>03/25/11 TR: No Comment
06/06/2011 ED: Concur with previous comments.
06/15/2011 AG/ENV: Concur with 2010 comments.
06/14/2011 YD: Concur with 2010 comments</t>
  </si>
  <si>
    <t>03/25/11 TR: Keep
06/06/2011 ED: Concur with previous comments.
06/14/2011 SD: Concur with 2010 comments.</t>
  </si>
  <si>
    <t>06/06/2011 ED: Concur with 2010 comments. Keep.
06/15/2011 AG/ENV: Concur with 2010 comments.</t>
  </si>
  <si>
    <t>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t>
  </si>
  <si>
    <t>03/24/2011 L (ICE): Keep. Being updated 2011.</t>
  </si>
  <si>
    <t>06/09/2011 AT: Keep. Defer to ENV and make ENV primary decision-maker.
06/14/2011 ICE: made ENV primary.
06/15/2011 AG/ENV: Concur with 2010 comments.</t>
  </si>
  <si>
    <t>06/09/2011 AT: Doreen will look at again and send comments to ICE
06/15/2011 AG/ENV: Concur with 2010 comments.</t>
  </si>
  <si>
    <t>03/25/11 TR: No Comment
06/09/2011 WAT/SAN: Not FITU (Focus-in Train-up), but OK. Keep.
06/15/2011 AG/ENV: Concur with 2010 comments.</t>
  </si>
  <si>
    <t>06/09/2011 WAT/SAN: Remove. Data is no good. Look for something better.
06/09/2011 ICE: Removed
06/15/2011 AG/ENV: Concur with 2010 comments.</t>
  </si>
  <si>
    <t>06/09/2011 WAT/SAN: Remove. All process and no content. No Volunteers doing this. Primarily urban.
06/14/2011 ICE: Removed
06/15/2011 AG/ENV: Concur with 2010 comments.</t>
  </si>
  <si>
    <t>361.607</t>
  </si>
  <si>
    <t xml:space="preserve">T0005 Roles of the Volunteer in Development: Toolkits for Building Capacity. Peace Corps. 2002. Rev. 2011. 277 pp. </t>
  </si>
  <si>
    <t>RE014K Sharing Promising Practices: Information Collection and Exchange (ICE) Digital Documents. CD-ROM. Peace Corps. 2010. Rev. 2011.</t>
  </si>
  <si>
    <t xml:space="preserve">HIV/AIDS Training Resource Kit </t>
  </si>
  <si>
    <r>
      <t xml:space="preserve">The </t>
    </r>
    <r>
      <rPr>
        <i/>
        <sz val="14"/>
        <rFont val="Arial"/>
        <family val="2"/>
      </rPr>
      <t>HIV/AIDS Training Resource Kit</t>
    </r>
    <r>
      <rPr>
        <sz val="14"/>
        <rFont val="Arial"/>
        <family val="2"/>
      </rPr>
      <t xml:space="preserve">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t>
    </r>
    <r>
      <rPr>
        <i/>
        <sz val="14"/>
        <rFont val="Arial"/>
        <family val="2"/>
      </rPr>
      <t>Resource Kit</t>
    </r>
    <r>
      <rPr>
        <sz val="14"/>
        <rFont val="Arial"/>
        <family val="2"/>
      </rPr>
      <t xml:space="preserve"> were organized around what is already happening in the field in HIV/AIDS activities. Reports of what Volunteers are doing are grouped by competencies needed for those activities. The CD-ROM contains the training modules.</t>
    </r>
  </si>
  <si>
    <t>M0090</t>
  </si>
  <si>
    <t>Teach English Prevent HIV: A Teacher's Manual</t>
  </si>
  <si>
    <t>M0090 Teach English Prevent HIV: A Teacher's Manual. Peace Corps. 2011. 101 pp.</t>
  </si>
  <si>
    <t>M0090K</t>
  </si>
  <si>
    <t>Teach English Prevent HIV: A Teacher's Manual CD-ROM</t>
  </si>
  <si>
    <t xml:space="preserve">AVAILABLE IN PRINT FORMAT  </t>
  </si>
  <si>
    <t>NO LONGER AVAILABLE (PREVIOUSLY AVAILABLE IN PRINT FORMAT AND IN DIGITAL FORMAT ON TBD)</t>
  </si>
  <si>
    <t>AVAILABLE ONLY IN DIGITAL FORMAT ON CD-ROM</t>
  </si>
  <si>
    <t xml:space="preserve">RE035 Libraries for All! How to Start and Run a Basic Library. Laura Wendell. UNESCO. 1998; Updated version 2011 79 pp. </t>
  </si>
  <si>
    <t>T0140</t>
  </si>
  <si>
    <t>Programming and Training Guidance</t>
  </si>
  <si>
    <t>T0140U</t>
  </si>
  <si>
    <t>Programming and Training Guidance Resource Bank</t>
  </si>
  <si>
    <t>T0140U Programming and Training Guidance Resource Bank. USB flash drive.</t>
  </si>
  <si>
    <t>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t>
  </si>
  <si>
    <t>This resource bank of documents is provided on a USB flash drive and supplements the Programming and Training (P&amp;T) Guidance T0140 text.  [Former version of P&amp;T Guidance published as separate booklets, T0113-T0118.]</t>
  </si>
  <si>
    <t>ICE Number* -SEE NOTE AT END</t>
  </si>
  <si>
    <t>M0091</t>
  </si>
  <si>
    <t>Notes - 2012</t>
  </si>
  <si>
    <t>NA</t>
  </si>
  <si>
    <t>The Positive Deviance/Hearth Nutrition Guide: A Community-Based Approach to Nutritional Rehabilitation and Behavior Change</t>
  </si>
  <si>
    <t>Entrepreneurship manual - accompanying workbook</t>
  </si>
  <si>
    <t>M0095</t>
  </si>
  <si>
    <t>FITU training package(s) and dates</t>
  </si>
  <si>
    <t>07/31/12 CED: Not directly used in any TP</t>
  </si>
  <si>
    <t>07/31/12 CED: no.</t>
  </si>
  <si>
    <t>07/31/12 CED: Keep.</t>
  </si>
  <si>
    <t>07/31/12 CED: Keep forever.</t>
  </si>
  <si>
    <t>07/31/12 CED: will possibly use in Adult Entrepreneurship (May 2014)</t>
  </si>
  <si>
    <t>07/31/12 CED: possibly in Youth Entrepreneurship TP (?)</t>
  </si>
  <si>
    <t>07/31/12 CED: remove from reviewing; ask IGAP to review</t>
  </si>
  <si>
    <t>08/02/12 YD: Keep
07/31/12 CED: Defer to Youth, make Youth primary sector</t>
  </si>
  <si>
    <t>08/02/12 YD: Global Core - Support of Host Country Volunteerism and Volunteer Programs/V2; Volunteerism is a CSPP
07/31/12 CED: Possibly for Organizational Development (2014)</t>
  </si>
  <si>
    <t>CED ED YDx</t>
  </si>
  <si>
    <t>AG CEDx ED TR YD</t>
  </si>
  <si>
    <t>08/02/12 YD: No</t>
  </si>
  <si>
    <t>YDx</t>
  </si>
  <si>
    <t>08/02/12 YD: Unsure; could be resource for Global YD Service Providers or HE OVC</t>
  </si>
  <si>
    <t>08/02/12 YD: Historical document; ICE lacks other resources for working with high-risk &amp; vulnerable populations, but this book may not be very useful</t>
  </si>
  <si>
    <t>08/02/12 YD: Could be resource on Global HE's OVC?</t>
  </si>
  <si>
    <t>CEDx YD</t>
  </si>
  <si>
    <t>CEDx TR</t>
  </si>
  <si>
    <t>CEDx</t>
  </si>
  <si>
    <t>CED EDx YD</t>
  </si>
  <si>
    <t xml:space="preserve">CED SD TRx  </t>
  </si>
  <si>
    <t>CED SD TRx</t>
  </si>
  <si>
    <t>ED HEx</t>
  </si>
  <si>
    <t>HEx</t>
  </si>
  <si>
    <t>HEx TR</t>
  </si>
  <si>
    <t>08/02/12 YD: Important historical document</t>
  </si>
  <si>
    <t>08/14/12 M&amp;E: Good fit for M&amp;E Session #5, but not currently listed as resource.
07/31/12 CED: no.</t>
  </si>
  <si>
    <t>643</t>
  </si>
  <si>
    <t>08/21/12 AG: No</t>
  </si>
  <si>
    <t>08/21/12 AG: No relation to FITU, but keep digital</t>
  </si>
  <si>
    <t>08/21/21 AG: Keep digital; interesting historical</t>
  </si>
  <si>
    <t>08/21/12 AG: Keep</t>
  </si>
  <si>
    <t>08/21/12 AG: Post-harvest management TP</t>
  </si>
  <si>
    <t>08/21/12 AG: Small Animal Husbandry TP</t>
  </si>
  <si>
    <t>08/21/12 AG: Keep; needs updating</t>
  </si>
  <si>
    <t>08/21/12 AG: Definitely keep in all languagues; update</t>
  </si>
  <si>
    <t>08/21/12 AG: Staple Crops TP</t>
  </si>
  <si>
    <t>08/21/12 AG: Keep, update in all languages</t>
  </si>
  <si>
    <t>08/21/12 AG: Small Animal Husbandry TP, Staple Crops TP</t>
  </si>
  <si>
    <t>08/21/12 AG: Extension Practices: Farmer Field Schools TP</t>
  </si>
  <si>
    <t>08/21/12 AG: Keep; needs updated</t>
  </si>
  <si>
    <t>08/21/12 AG: Agroforestry TP, maybe others (Tree Planting &amp; Nurseries)</t>
  </si>
  <si>
    <t>08/21/12 EN: Environmental Education (primary + secondary) TPs
08/02/12 YD: Could be used for Camps manual</t>
  </si>
  <si>
    <t>08/21/12 EN: Environmental Education (primary + secondary) TPs
08/02/12 YD: Reference in Camps manual</t>
  </si>
  <si>
    <t>08/21/12 AG: Field Crops and Gardening TPs</t>
  </si>
  <si>
    <t>08/21/12 AG: Global AG Core</t>
  </si>
  <si>
    <t>08/21/12 AG: Keep; not updated per se but consider re-formatting</t>
  </si>
  <si>
    <t>08/21/12 AG: No irrigation TP, but perhaps gardening connection</t>
  </si>
  <si>
    <t>08/21/12 AG: Gardening TP</t>
  </si>
  <si>
    <t>08/21/12 AG: Resource in Small Animal Husbandry TP</t>
  </si>
  <si>
    <t>08/21/12 AG: Keep as reference</t>
  </si>
  <si>
    <t>08/21/12 EN: Soil &amp; Water Conservation and Management TP; Gardening TP</t>
  </si>
  <si>
    <t>08/21/12 EN: No</t>
  </si>
  <si>
    <t>08/21/12 EN: Good basic primer, but unsure if PCVs would use - perhaps not applicable outside of SE Asia</t>
  </si>
  <si>
    <t>08/21/12 AG: Keep as reference only</t>
  </si>
  <si>
    <t>08/21/12 AG: Soil &amp; Water Conservation; Agroforestry; Tree Planting &amp; Nurseries TPs</t>
  </si>
  <si>
    <t>08/21/12 AG: No (but note: Coral Reef secondary projects in a few countries)</t>
  </si>
  <si>
    <t>08/21/12 AG: Not reviewed; keep as reference</t>
  </si>
  <si>
    <t>08/21/12 AG: Possible Gardening TP connection/ Soil &amp; Water Conservation TP</t>
  </si>
  <si>
    <t>08/21/12 EN: Agroforestry TP, at least as resource</t>
  </si>
  <si>
    <t>08/21/12 AG: Keep; great illustrations; also needs updating</t>
  </si>
  <si>
    <t>08/23/12 WAT: not currently referenced but can add to WASH TP
08/21/12 AG: Wells not explicitly addressed, but maybe some WAT/SAN connections</t>
  </si>
  <si>
    <t>08/23/12 WAT: No</t>
  </si>
  <si>
    <t>08/23/12 WAT: No
08/21/12 AG/EN: No</t>
  </si>
  <si>
    <t>08/23/21 WAT: Defer to AG/EN; keep digital only
08/21/12 AG/EN: Outdated, little applicability; only source on wind energy, but may consider removing?</t>
  </si>
  <si>
    <t>08/23/12 WAT: Keep digital
08/21/12 EN: Outdated and little applicability; consider removing</t>
  </si>
  <si>
    <t>08/23/12 WAT: Will add as reference in Improved Cookstoves TP (in next revisions)
08/21/12 EN: No</t>
  </si>
  <si>
    <t>Champion</t>
  </si>
  <si>
    <t>Current Location</t>
  </si>
  <si>
    <t>Next Date to revisit</t>
  </si>
  <si>
    <t>ok</t>
  </si>
  <si>
    <t>ICE</t>
  </si>
  <si>
    <t>xM0096</t>
  </si>
  <si>
    <t>Life Skills and Leadership Manual</t>
  </si>
  <si>
    <t>CD3M (formerly Data-driven decision making)</t>
  </si>
  <si>
    <t>Childhood Literacy Manual</t>
  </si>
  <si>
    <t>Climate Change manual</t>
  </si>
  <si>
    <t>x003MER</t>
  </si>
  <si>
    <t>x004ED</t>
  </si>
  <si>
    <t>x005ENV</t>
  </si>
  <si>
    <t>xM0094</t>
  </si>
  <si>
    <t>xM0094w</t>
  </si>
  <si>
    <t>will be digital only; Judee doing final editing and getting some reviewer comments</t>
  </si>
  <si>
    <t>Ellie / Mark</t>
  </si>
  <si>
    <t>Joanie</t>
  </si>
  <si>
    <t>John</t>
  </si>
  <si>
    <t>final editing</t>
  </si>
  <si>
    <t>Judee</t>
  </si>
  <si>
    <t>Childhood Literacy TP  - date?</t>
  </si>
  <si>
    <t>AGx EN HE</t>
  </si>
  <si>
    <t>AGx EN</t>
  </si>
  <si>
    <t>AGx ED EN</t>
  </si>
  <si>
    <t>AG ENx</t>
  </si>
  <si>
    <t>ENx</t>
  </si>
  <si>
    <t>ED ENx</t>
  </si>
  <si>
    <t>ENx YD</t>
  </si>
  <si>
    <t>CED ED ENx</t>
  </si>
  <si>
    <t>ED ENx YD</t>
  </si>
  <si>
    <t>ENx WAT</t>
  </si>
  <si>
    <t>AT ENx</t>
  </si>
  <si>
    <t>ATx EN</t>
  </si>
  <si>
    <t>EDx YD</t>
  </si>
  <si>
    <t>EDx TR YD</t>
  </si>
  <si>
    <t>T4Dx TR YD</t>
  </si>
  <si>
    <t>CED YDx</t>
  </si>
  <si>
    <t>AG CEDx</t>
  </si>
  <si>
    <t>EDx HE</t>
  </si>
  <si>
    <t>ATx HE TR</t>
  </si>
  <si>
    <t>EDx GEN YD</t>
  </si>
  <si>
    <t>CED SD TRx GEN</t>
  </si>
  <si>
    <t>ED GENx</t>
  </si>
  <si>
    <t>ED EN GENx YD</t>
  </si>
  <si>
    <t>ED HEx TR GEN YD</t>
  </si>
  <si>
    <t>CEDx GEN</t>
  </si>
  <si>
    <t>GENx</t>
  </si>
  <si>
    <t>CED MEx SD</t>
  </si>
  <si>
    <t>CEDx GEN ME TR</t>
  </si>
  <si>
    <t>CEDx GEN HE TR YD</t>
  </si>
  <si>
    <t>ED GEN HEx TR YD</t>
  </si>
  <si>
    <t>CED EDx ME TR YD</t>
  </si>
  <si>
    <t>EDx GEN TR YD</t>
  </si>
  <si>
    <t>CED ED GEN HE T4Dx TR YD</t>
  </si>
  <si>
    <t>CED ED Lx T4D TR</t>
  </si>
  <si>
    <t>CED GEN ME SD TRx</t>
  </si>
  <si>
    <t>EDx EN GEN TR YD</t>
  </si>
  <si>
    <t>ED EN GEN HE TR YDx</t>
  </si>
  <si>
    <t>GEN HE Lx TR WAT</t>
  </si>
  <si>
    <t>ICE-Marcy</t>
  </si>
  <si>
    <t>08/23/12 WAT: Keep
08/21/12 AG: Quality ok, could be updated; missing from Intranet list - ICE will add back (done)</t>
  </si>
  <si>
    <t>?depends on AG meeting</t>
  </si>
  <si>
    <t>08/29/12 GEN: No
07/31/12 CED: possibly link to Adult Entrepreneurship (May 2014)</t>
  </si>
  <si>
    <t>08/21/12 AG: Keep; useful info though not highly relevant to current PC projects</t>
  </si>
  <si>
    <t>08/21/12 EN/AG: Keep; good reference but very technical; needs updating (missing some important content areas); unsure if PCVs would use</t>
  </si>
  <si>
    <t>08/21/12 AG: Keep; see M0013</t>
  </si>
  <si>
    <t>08/23/12 WAT: Keep
08/21/12 EN: Keep; reference on survey methodology; relevant to cookstoves and renewable energy</t>
  </si>
  <si>
    <t>08/21/12 EN: Keep; historical document; needs updating, but interest on this topic - possible new resource?</t>
  </si>
  <si>
    <t>AG CED GEN HEx T4D TR</t>
  </si>
  <si>
    <t>meeting 9/11/12</t>
  </si>
  <si>
    <t>Holly</t>
  </si>
  <si>
    <t xml:space="preserve">*OCT 3 2012 deliverable*: </t>
  </si>
  <si>
    <t>CED</t>
  </si>
  <si>
    <t>YD</t>
  </si>
  <si>
    <t>2012.11.01</t>
  </si>
  <si>
    <t>2012.10.15</t>
  </si>
  <si>
    <t>ICE needs to check with GGM regularly as to status of their publication</t>
  </si>
  <si>
    <t>waiting for author content rewrites</t>
  </si>
  <si>
    <t>ICE should look for more current</t>
  </si>
  <si>
    <t>09/05/12 TR: No
08/21/12 AG: Useful for AG's Business Development Services TP
08/02/12 YD: No
07/31/12 CED: Not directly used in any TP</t>
  </si>
  <si>
    <t>09/05/12 TR: No
08/21/12 AG/EN: Dimensions of Food Security TP
7/31/2012 CED: No</t>
  </si>
  <si>
    <t>09/05/12 TR: Outdated; defer to ICT
08/08/12 ICT: Haven't reviewed recently, but very outdated. TPs would be stronger with new/revised publications - ToT aspect is good.
08/02/12 YD: Like ICT idea book, needs to be updated; very useful section on designing TOTs (including non-ICT)</t>
  </si>
  <si>
    <t>09/05/12 TR: No
08/08/12 ICT: Resource in T4D CSPP Global Core.
08/02/12 YD: Possible link to ICT TP, Global Core Intro to ICT, designing TOTs?</t>
  </si>
  <si>
    <t>09/05/12 TR: No
08/23/12 WAT: No
07/31/12 CED: No.</t>
  </si>
  <si>
    <t>09/05/12 TR: Could be added as resource in Peace Corps Policies, Peace Corps Approach, RVID, PDM in Global Core
07/31/12 CED: will review for possible core business TP; should be in global core TP</t>
  </si>
  <si>
    <t>09/05/12 TR: Defer to CED and ED/Literacy/Math (esp if focus more on literacy in future)
08/21/12 AG: Judee says - not many basic ag/business skills sources so could be a revision in the future. Jean: a keeper, very useful
08/02/12 YD: Keep, but hasn't reviewed recently
07/31/12 CED: Keep
0</t>
  </si>
  <si>
    <t>CED EDx EN TR YD</t>
  </si>
  <si>
    <t>09/05/12 TR: Many references in Global Core
08/29/12 GEN: Gender Equitable Teaching Practices TP in ED Global Sector; Gender TP in Global Core
07/31/12 CED: No</t>
  </si>
  <si>
    <t>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t>
  </si>
  <si>
    <t>AG CED ED EN ME TRx YD</t>
  </si>
  <si>
    <t>09/05/12 TR: No</t>
  </si>
  <si>
    <t xml:space="preserve">09/05/12 TR: COS for Global Core </t>
  </si>
  <si>
    <t>09/05/12 TR: No
08/21/12 AG: No</t>
  </si>
  <si>
    <t>09/05/12 TR: Keep
08/29/12 GEN: Concur with M&amp;E
08/14/12 M&amp;E: Valuable; needs updated to be in line with what we are doing with FITU; thoughts on tying various aspects together
07/31/12 CED: Keep.</t>
  </si>
  <si>
    <t>09/05/12 TR: Global Core PDM; could be in Savings &amp; Loan Association sessions
08/29/12 GEN: No
08/14/12 M&amp;E: Some posts do PDM workshops (with or without counterparts)
07/31/12 CED: referred to in a global core TP</t>
  </si>
  <si>
    <t>09/05/12 TR: Keep, work towards planned revisions</t>
  </si>
  <si>
    <t>09/05/12 TR: Cited in Global Core, Working with Counterparts; should be resource in all Global sectors</t>
  </si>
  <si>
    <t>09/05/12 TR: Possible microenterprise session
07/31/12 CED: potentially entrepreneurship - IGA / income generating activities</t>
  </si>
  <si>
    <t>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t>
  </si>
  <si>
    <t>09/05/12 TR: 
08/29/12 GEN: No
08/14/12 M&amp;E: No (not much interest in sector-specific M&amp;E sessions)
07/31/12 CED: May be in a CED core session - ? Holly will check</t>
  </si>
  <si>
    <t>09/05/12 TR: Defer to CED
07/31/12 CED: Keep.</t>
  </si>
  <si>
    <t>09/05/12 TR: See CED
07/31/12 CED: will possibly include in Business Dvlpt TP (Feb 2014)</t>
  </si>
  <si>
    <t>AG CED ED EN TRx YD</t>
  </si>
  <si>
    <t>09/05/12 TR: Outdated; defer to ED</t>
  </si>
  <si>
    <t>09/05/12 TR: See ED</t>
  </si>
  <si>
    <t>09/05/12 TR: Could be resource in OSO Guide, Design &amp; Facilitate Training  (Ruth will look at)?</t>
  </si>
  <si>
    <t>09/05/12 TR: Keep; has been referenced in some workshops</t>
  </si>
  <si>
    <t>09/05/12 TR: Will be in LTOT session: using the experiential learning cycle to debrief the homestay experience</t>
  </si>
  <si>
    <t>09/05/12 TR: Keep; Has just been reprinted; Marcy &amp; Ruth/Kieran will follow up</t>
  </si>
  <si>
    <t>09/05/12 TR: Global Core
07/31/12 CED: hopefully in global core</t>
  </si>
  <si>
    <t>09/05/12 TR: Global Core Volunteer Diversity session; distributed at OST</t>
  </si>
  <si>
    <t>09/05/12 TR: Possibly in Volunteer Resiliency sessions in Global Core; should be in OST, OSO Guide</t>
  </si>
  <si>
    <t>09/05/12 TR: Keep; topic is popular</t>
  </si>
  <si>
    <t>09/05/12 TR: Outdated; consider removing</t>
  </si>
  <si>
    <t>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t>
  </si>
  <si>
    <t>09/06/12 HE: Could be resource in HE Infant &amp; Young Child Health &amp; Development TP</t>
  </si>
  <si>
    <t>09/06/12 HE: Could be used in Infant &amp; Young Child Health &amp; Development; Nutrition and NCD Mitigation HE TPs
09/05/12 TR: Unknown</t>
  </si>
  <si>
    <t>09/06/12 HE: Could be resource in possible Nutrition for Youth TP; Infant &amp; Young Child Health &amp; Development</t>
  </si>
  <si>
    <t>Cookstoves TP</t>
  </si>
  <si>
    <t>TR SDx</t>
  </si>
  <si>
    <t>2013.03.01</t>
  </si>
  <si>
    <t>WAIT for HE</t>
  </si>
  <si>
    <t>2012.11.01 for ICE (scan quality) but 2013.03.01 for AG/EN</t>
  </si>
  <si>
    <t>?ICE - should we consult others and/or ask if this should be 'archived'?</t>
  </si>
  <si>
    <t>ICE - take down?</t>
  </si>
  <si>
    <t>ICE - fix "duplicate sections"?!</t>
  </si>
  <si>
    <t xml:space="preserve">09/05/12 TR: Keep; update policies section; Regions is writing a new guide based on IAP guidance - when available, we need to revisit this manual
</t>
  </si>
  <si>
    <t>09/05/12 TR: Keep
08/29/12 GEN: See T0107
08/14/12 M&amp;E: See T0107
07/31/12 CED: Keep.</t>
  </si>
  <si>
    <t>Katie</t>
  </si>
  <si>
    <t>on hold?</t>
  </si>
  <si>
    <t>x003MER need exact title. CD3M (formerly Data-driven decision making)</t>
  </si>
  <si>
    <t>x004ED need exact title. Childhood Literacy Manual</t>
  </si>
  <si>
    <t>x005ENV need exact title. Climate Change manual</t>
  </si>
  <si>
    <t>xM0096 need exact title. The Positive Deviance/Hearth Nutrition Guide: A Community-Based Approach to Nutritional Rehabilitation and Behavior Change</t>
  </si>
  <si>
    <t>ICE - f.u. with Kieran re plans for translating and desktop publishing - see issues with English version contract &amp; reprinting</t>
  </si>
  <si>
    <t>09/12/12 ED: Read It, Write It session in Childhood Literacy TP</t>
  </si>
  <si>
    <t>09/12/12 ED: Keep</t>
  </si>
  <si>
    <t>AGx ED EN HE</t>
  </si>
  <si>
    <t>09/12/12 ED: Keep; has good information
08/29/12 GEN: Defer to ED
08/02/12 YD: Defer to ED/Literacy</t>
  </si>
  <si>
    <t>09/12/12 ED: Resource in multiple sessions of Childhood Literacy TP
08/29/12 GEN: No
08/02/12 YD: No</t>
  </si>
  <si>
    <t>09/12/12 ED: Keep; has good information
08/2912 GEN: Defer to ED/Literacy
08/02/12 YD: Defer to ED/Literacy</t>
  </si>
  <si>
    <t>09/12/12 ED: Consider revision, as ESP is becoming trendy topic; some good information, but outdated style/structure; misleading title; good readings, but do we still have copyright permissions?</t>
  </si>
  <si>
    <t>09/12/12 ED: Could be resource in Needs Analysis and Unpacking session in TEFL TP</t>
  </si>
  <si>
    <t>09/12/12 ED: See revision comments on M0031; Marcy &amp; Brock will work to reduce stock
09/05/12 TR: Defer to ED; needs updating</t>
  </si>
  <si>
    <t>09/12/12 ED: No
09/06/12 TR: Not in Global Core; could be in future TEFL or ED TPs</t>
  </si>
  <si>
    <t>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t>
  </si>
  <si>
    <t>09/12/12 ED: Keep; good information, but relatively little information on adapting to large, multi-level classes! Consider new publication on this topic.
09/05/12 TR: Looks useful; popular with Volunteers; defer to ED</t>
  </si>
  <si>
    <t>09/12/12 ED: No
09/05/12 TR: Is it (or should it be) in ED session Large Classrooms or Differentiated Learning</t>
  </si>
  <si>
    <t xml:space="preserve">
07/31/12 CED: Not reviewed recently but should not use "secondary activities" terminology</t>
  </si>
  <si>
    <t>09/12/12 ED:  May be in Childhood Literacy TP
08/29/12 GEN: Resource for Gender Equitable Teaching Practices TP in ED Global Sector; Gender TP in Global Core</t>
  </si>
  <si>
    <t>09/12/12 ED: Keep; see GEN
08/29/12 GEN: Keep (posts use it)</t>
  </si>
  <si>
    <t>09/12/12 ED: Should be resource in Global Sector or TEFL  Materials Adaptation session
08/21/12 EN: Environmental Education (primary + secondary) TPs</t>
  </si>
  <si>
    <t>09/12/12 ED: No comments</t>
  </si>
  <si>
    <t>09/12/12 ED: No</t>
  </si>
  <si>
    <t xml:space="preserve">
09/05/12 TR: No comment; defer to CED
07/31/12 CED: Keep; needs updating but low priority; not bad to keep digital</t>
  </si>
  <si>
    <t>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t>
  </si>
  <si>
    <t>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t>
  </si>
  <si>
    <t>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t>
  </si>
  <si>
    <t>09/12/12 ED: Keep
09/05/12 TR: Defer to GEN, YD; very popular with PCVs
08/29/12 GEN: Keep
08/02/12 YD: Keep</t>
  </si>
  <si>
    <t>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t>
  </si>
  <si>
    <t>09/12/12 ED: Keep
09/05/12 TR: Defer to GEN, YD; very popular with PCVs
08/29/12 GEN: Keep
08/02/12 YD: Defer to ED; check with Jim as to whether this or M0080 is preferable</t>
  </si>
  <si>
    <t>09/12/12 ED: Will be in Childhood Literacy TP
09/05/12 TR: Urban PACA session, will be in Rural PACA session in Global Core
08/29/12 GEN: Gender Equitable Teaching Practices TP in ED Global Sector; Gender TP in Global Core
07/31/12 CED: should be in global core.</t>
  </si>
  <si>
    <t>CED ED GEN TRx</t>
  </si>
  <si>
    <t>09/12/12 ED: Will be in Classroom Management sessions (Tips, and Special Needs); could be in Childhood Literacy TP?; could be in Gender-Based Violence TP (classroom management)</t>
  </si>
  <si>
    <t>09/12/12 ED: No
08/21/12 AG: Gardening TP</t>
  </si>
  <si>
    <t>09/12/12 ED: Good activities, but assumes near-native English level among students and teachers. Good example, but not immediately practicable as curriculum. Agree with AG/EN.
08/21/12 AG: Good, but better external resources available; keep as reference</t>
  </si>
  <si>
    <t>09/12/12 ED: Keep
08/02/12 YD: Keep - easier if linked to TP
07/31/12 CED: Remove from reviewing</t>
  </si>
  <si>
    <t>09/12/12 ED: Could be in Community Engagement sessions
08/02/12 YD: Could it be resource for clubs, civic education, or V2 TP revision?
07/31/12 CED: no.</t>
  </si>
  <si>
    <t>09/12/12 ED: No
08/21/12 EN:
08/02/12 YD: No</t>
  </si>
  <si>
    <t>09/12/12 ED: Defer to ICE</t>
  </si>
  <si>
    <t>09/12/12 ED: Referenced in Libraries TP; may be in Community Engagement session for Childhood Literacy TP</t>
  </si>
  <si>
    <t>09/12/12 ED: No
09/05/12 TR: See ED</t>
  </si>
  <si>
    <t>09/12/12 ED: Keep as reference; some sections need updating; some extraneous information. Much of its material is now covered in Global Core, so consider making TR primary.
09/05/12 TR: Outdated; defer to ED</t>
  </si>
  <si>
    <t>09/12/12 ED: Very specific to Burkina; inexplicably multi-lingual, very idiosyncratic. Remove and send to BF.</t>
  </si>
  <si>
    <t>09/12/12 ED: Keep; classic!
09/05/12 TR: Keep; needs updating</t>
  </si>
  <si>
    <t>09/12/12 ED: No
09/05/12 TR: Global Core</t>
  </si>
  <si>
    <t xml:space="preserve">09/12/12 ED: Keep
09/05/12 TR: </t>
  </si>
  <si>
    <t>09/12/12 ED: No
09/05/12 TR: Global Core, cross-culture, behavior and values session; may be in GTOT and LTOT sessions on culture</t>
  </si>
  <si>
    <t>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t>
  </si>
  <si>
    <t>09/12/12 ED: Keep; see M0073
09/05/12 TR: Keep; add EN to review
08/02/12 YD: Keep; same as for workbook.
07/31/12 CED: Keep; add ME, WID, H, ENV to review</t>
  </si>
  <si>
    <t>2013.08.01</t>
  </si>
  <si>
    <t>In Print?</t>
  </si>
  <si>
    <t>A</t>
  </si>
  <si>
    <t>Removed from Intranet 9/12</t>
  </si>
  <si>
    <t>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t>
  </si>
  <si>
    <r>
      <t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t>
    </r>
    <r>
      <rPr>
        <b/>
        <sz val="14"/>
        <rFont val="Arial"/>
        <family val="2"/>
      </rPr>
      <t>do not</t>
    </r>
    <r>
      <rPr>
        <sz val="14"/>
        <rFont val="Arial"/>
        <family val="2"/>
      </rPr>
      <t xml:space="preserve">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t>
    </r>
    <r>
      <rPr>
        <i/>
        <sz val="14"/>
        <rFont val="Arial"/>
        <family val="2"/>
      </rPr>
      <t>Grease-less: How to Thrive without Bribes in Developing Countries</t>
    </r>
    <r>
      <rPr>
        <sz val="14"/>
        <rFont val="Arial"/>
        <family val="2"/>
      </rPr>
      <t xml:space="preserve"> [no longer available from ICE, formerly No. CD060]. </t>
    </r>
  </si>
  <si>
    <t>being reprinted; then change revisit date to 2013.08.01</t>
  </si>
  <si>
    <t>STATUS (current only; erase old status notes)</t>
  </si>
  <si>
    <t>KC</t>
  </si>
  <si>
    <t>09/15/12 ICE: no one reviewed this - older so mark for review next time</t>
  </si>
  <si>
    <t>U</t>
  </si>
  <si>
    <t>08/29/12 GEN: Concur with CED
07/31/12 CED: ok digitally, not print; portions useful.</t>
  </si>
  <si>
    <t>Brock is considering and will discuss his decision with ICE/Marcy</t>
  </si>
  <si>
    <t>Joanie currently working on new literacy manual</t>
  </si>
  <si>
    <t>Brock and Marcy will move these out and make decisions about rewrite or not</t>
  </si>
  <si>
    <t>?does this need to reviewed sooner?</t>
  </si>
  <si>
    <t>AT / ICE</t>
  </si>
  <si>
    <t>Does this need to re-visited sooner??</t>
  </si>
  <si>
    <t>ICE / AG</t>
  </si>
  <si>
    <t>Jean will review to make sure nothing dangerous</t>
  </si>
  <si>
    <t>this pub will be H (historical) BUT we need to put this topic on the new publications list</t>
  </si>
  <si>
    <t>OVC orphans and vulnerable children, youth</t>
  </si>
  <si>
    <t>08/14/12 M&amp;E: Have been meaning to promote it better, but haven't - people don't know about it but it's a decent resource
07/31/12 CED: Keep digital; no comment; ICE should check for more current CRS report.</t>
  </si>
  <si>
    <t>ICE - need to follow-up and ask AG to review</t>
  </si>
  <si>
    <t>09/12/12 ED (L): Outdated, will not be updated</t>
  </si>
  <si>
    <t>x?videos</t>
  </si>
  <si>
    <t>RE042 digitized training resources was removed from publication but there may be a need for some type of replacement</t>
  </si>
  <si>
    <t>ICE - take down - DONE 9/15/12</t>
  </si>
  <si>
    <t>ICE - take down???</t>
  </si>
  <si>
    <t>ICE - REMOVE AND SEND TO BURKINA FASO (removed 9/15; need to send)</t>
  </si>
  <si>
    <t>09/15/12 ICE - conflicting advice but given no TP - make this a historical only document</t>
  </si>
  <si>
    <t>09/15/12 ICE - conflicting advice but given no TP - make this a historical only document
09/05/12 TR: Is it being used?Defer to AG
08/21/12 EN: John: recommends removing because no technical information; Jean: good comprehensive reference</t>
  </si>
  <si>
    <t>09/15/12 ICE - conflicting advice but given no TP - make this a historical only document
09/05/12 TR: See T0076
08/21/12 EN: John: lacks some important topics, marginal value under FITU; Jean: good comprehensive reference</t>
  </si>
  <si>
    <t>pub is being updated and new title - Jean/Eric Anderson - will not be done with 2012 lapsed funds; wait for more time for Eric to review, etc.</t>
  </si>
  <si>
    <t>ICE -will need to fix issues from outside desktop publishing before reprinting - ONLY 200 copies were made so KM says it will run out sometime in early 2013</t>
  </si>
  <si>
    <t>Need review from Holly</t>
  </si>
  <si>
    <t>???</t>
  </si>
  <si>
    <t>x?AG?</t>
  </si>
  <si>
    <t>X?YD?</t>
  </si>
  <si>
    <t>Key Sector</t>
  </si>
  <si>
    <t>EN</t>
  </si>
  <si>
    <t>GEN</t>
  </si>
  <si>
    <t>HE</t>
  </si>
  <si>
    <t>T4D</t>
  </si>
  <si>
    <t>YDx HE</t>
  </si>
  <si>
    <t>x?CED</t>
  </si>
  <si>
    <t>Organizational Development</t>
  </si>
  <si>
    <t>Holly - adapting a CIIR publication</t>
  </si>
  <si>
    <t>Leadership Development for Youth but….</t>
  </si>
  <si>
    <t>Holly - PC/Panama publication - draft, adapting…</t>
  </si>
  <si>
    <t>Sports and physical activity</t>
  </si>
  <si>
    <t>some partner resources to consider but we have nothing and need something</t>
  </si>
  <si>
    <t>x?ED?</t>
  </si>
  <si>
    <t>English for non-TEFL volunteers</t>
  </si>
  <si>
    <t>per Katie - something needed</t>
  </si>
  <si>
    <t>x?ME?</t>
  </si>
  <si>
    <t>Evaluation Policy, M&amp;E&amp;R</t>
  </si>
  <si>
    <t>something needed per M&amp;E&amp;R team</t>
  </si>
  <si>
    <t>MEx</t>
  </si>
  <si>
    <t>x?T4D?</t>
  </si>
  <si>
    <t>applying technology, IT</t>
  </si>
  <si>
    <t>? Create something to replace 2 existing ICT publications that become outdated to quickly for print</t>
  </si>
  <si>
    <t xml:space="preserve">T4Dx   </t>
  </si>
  <si>
    <t>Ecotourism</t>
  </si>
  <si>
    <t>$$ included in USAID contract for one or more publications</t>
  </si>
  <si>
    <t>Gender-based violence, safe schools - at least one publications</t>
  </si>
  <si>
    <t>x?GEN</t>
  </si>
  <si>
    <t>x?AG/EN?</t>
  </si>
  <si>
    <t>SDx</t>
  </si>
  <si>
    <t>STAFF DEVELOPMENT publications (new) -- NEED TO ADD AFTER REVIEW MEETING</t>
  </si>
  <si>
    <t>09/18/12 (Ruth by email): not currently in TPs but may be in the future if there's a global core session on Ongoing Language Learning; also possibly reference in a future session for the LTOT, but not sure yet..</t>
  </si>
  <si>
    <t>09/12/12 ED: Keep; has good information
08/29/12 GEN: Defer to ED/Literacy
08/02/12 YD: Defer to ED/Literacy</t>
  </si>
  <si>
    <t xml:space="preserve">09/05/12 TR: Defer to CED; topic is relevant in the field.
07/31/12 CED: will re-review </t>
  </si>
  <si>
    <t>09/12/12 ED: No
09/05/12 TR: Global Core: should be used as resource in PACA, cross-cultural session, community site assessment, others
08/21/12 EN: Global EN sector
08/02/12 YD: Not yet, but maybe.
07/31/12 CED: no.</t>
  </si>
  <si>
    <t>09/12/12 ED: Keep
09/05/12 TR: Keep; Dan Rooney says people only really use first four chapters
08/29/12 GEN: Keep; good resource, but do people use it?
08/21/12 AG: Keep, looks good
08/02/12 YD: Keep; will make sure it's listed as resource in Practicum Guidance (2013)</t>
  </si>
  <si>
    <t>09/05/12 TR: Keep; in future, incorporate M&amp;E; promote to 3GL for future standard COS sessions</t>
  </si>
  <si>
    <t>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t>
  </si>
  <si>
    <t>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t>
  </si>
  <si>
    <t>09/05/12 TR: was referenced in SAF workshop, so demand may increase</t>
  </si>
  <si>
    <t>KC-R</t>
  </si>
  <si>
    <t xml:space="preserve">New literacy handbook may obviate need </t>
  </si>
  <si>
    <t>Keep Current (KC) / Keep Current-Major Revisions (KC-R) / Keep Current-Pening further discussion (KC-P) / Historical (H) / Archive (A)*</t>
  </si>
  <si>
    <t>KC-P</t>
  </si>
  <si>
    <t>Dave / Brock</t>
  </si>
  <si>
    <t>Libraries manual</t>
  </si>
  <si>
    <t>will accompany future versions of the Libraries training package</t>
  </si>
  <si>
    <t>X?ED/lib</t>
  </si>
  <si>
    <t>x???</t>
  </si>
  <si>
    <r>
      <t xml:space="preserve">This was designed to help Peace Corps Volunteers plan, produce and use instructional materials in the classroom and the community. It emphasizes locally produced materials and provides examples of and methods for producing and using a variety of audio visual aids, including flip charts, filmstrips, puppets, and silk-screen prints. While much of the content has been incorporated in the revised </t>
    </r>
    <r>
      <rPr>
        <i/>
        <sz val="10"/>
        <rFont val="Arial"/>
        <family val="2"/>
      </rPr>
      <t>Nonformal Education (NFE) Manual</t>
    </r>
    <r>
      <rPr>
        <sz val="10"/>
        <rFont val="Arial"/>
        <family val="2"/>
      </rPr>
      <t xml:space="preserve"> [ICE No. M0042], this is a solid older resource that introduces Community Content-Based Instruction (CCBI) concepts and has useful examples and graphics.</t>
    </r>
  </si>
  <si>
    <r>
      <t xml:space="preserve">The Spanish-language version of </t>
    </r>
    <r>
      <rPr>
        <i/>
        <sz val="10"/>
        <rFont val="Arial"/>
        <family val="2"/>
      </rPr>
      <t>Accounting for the Microbusiness: A Teaching Manual</t>
    </r>
    <r>
      <rPr>
        <sz val="10"/>
        <rFont val="Arial"/>
        <family val="2"/>
      </rPr>
      <t xml:space="preserve"> [ICE No. R0023B]. This is a teaching manual to help small business entrepreneurs learn basic accounting. Lessons explain the nature and objectives of such fundamental business practices as balance sheets, profit and loss statements, credit books, cash books, transactions, etc. Designed for teaching on a one-to-one basis or in small groups. Also available digitally in English, </t>
    </r>
    <r>
      <rPr>
        <i/>
        <sz val="10"/>
        <rFont val="Arial"/>
        <family val="2"/>
      </rPr>
      <t>Accounting for the Microbusiness: A Teaching Manual</t>
    </r>
    <r>
      <rPr>
        <sz val="10"/>
        <rFont val="Arial"/>
        <family val="2"/>
      </rPr>
      <t xml:space="preserve"> [ICE No. R0023B].</t>
    </r>
  </si>
  <si>
    <r>
      <t xml:space="preserve">This is a teaching manual to help small business entrepreneurs learn basic accounting. Lessons explain the nature and objectives of such fundamental business practices as balance sheets, profit and loss statements, credit books, cash books, transactions, etc. Designed for teaching on a one-to-one basis or in small groups. Also available digitally in Spanish, </t>
    </r>
    <r>
      <rPr>
        <i/>
        <sz val="10"/>
        <rFont val="Arial"/>
        <family val="2"/>
      </rPr>
      <t xml:space="preserve">Contabilidad para la Micro Empresa: Manual de Ensenanza, </t>
    </r>
    <r>
      <rPr>
        <sz val="10"/>
        <rFont val="Arial"/>
        <family val="2"/>
      </rPr>
      <t>[ICE No. R0023].</t>
    </r>
  </si>
  <si>
    <r>
      <t xml:space="preserve">The </t>
    </r>
    <r>
      <rPr>
        <i/>
        <sz val="10"/>
        <rFont val="Arial"/>
        <family val="2"/>
      </rPr>
      <t>ICE Catalog</t>
    </r>
    <r>
      <rPr>
        <sz val="10"/>
        <rFont val="Arial"/>
        <family val="2"/>
      </rPr>
      <t xml:space="preserve"> contains a complete listing of technical resources available from the Peace Corps Information Collection and Exchange (ICE) for Peace Corps Volunteers and staff use during their Peace Corps service. There are indexes to help you find the titles you need and an order form is included. </t>
    </r>
  </si>
  <si>
    <r>
      <t>The digital form of the</t>
    </r>
    <r>
      <rPr>
        <i/>
        <sz val="10"/>
        <rFont val="Arial"/>
        <family val="2"/>
      </rPr>
      <t xml:space="preserve"> ICE Catalog</t>
    </r>
    <r>
      <rPr>
        <sz val="10"/>
        <rFont val="Arial"/>
        <family val="2"/>
      </rPr>
      <t xml:space="preserve"> has the complete listing of technical resources available from Peace Corps’ Information Collection and Exchange (ICE). In addition, the CD-ROM includes many Peace Corps’ publications in PDF and/or HTML format to read and print in part or in whole. You may find what you need in PDF format on the </t>
    </r>
    <r>
      <rPr>
        <i/>
        <sz val="10"/>
        <rFont val="Arial"/>
        <family val="2"/>
      </rPr>
      <t>Digital ICE Catalog</t>
    </r>
    <r>
      <rPr>
        <sz val="10"/>
        <rFont val="Arial"/>
        <family val="2"/>
      </rPr>
      <t xml:space="preserve"> that you can print and use immediately. The </t>
    </r>
    <r>
      <rPr>
        <i/>
        <sz val="10"/>
        <rFont val="Arial"/>
        <family val="2"/>
      </rPr>
      <t>Digital ICE Catalog</t>
    </r>
    <r>
      <rPr>
        <sz val="10"/>
        <rFont val="Arial"/>
        <family val="2"/>
      </rPr>
      <t xml:space="preserve"> also has a search feature that can help you locate a title you need.</t>
    </r>
  </si>
  <si>
    <r>
      <t xml:space="preserve">This CD-ROM includes the full text of back issues of Peace Corps publications such as </t>
    </r>
    <r>
      <rPr>
        <i/>
        <sz val="10"/>
        <rFont val="Arial"/>
        <family val="2"/>
      </rPr>
      <t>The Peace Corps Times, Peace Corps News, The Volunteer,</t>
    </r>
    <r>
      <rPr>
        <sz val="10"/>
        <rFont val="Arial"/>
        <family val="2"/>
      </rPr>
      <t xml:space="preserve"> and</t>
    </r>
    <r>
      <rPr>
        <i/>
        <sz val="10"/>
        <rFont val="Arial"/>
        <family val="2"/>
      </rPr>
      <t xml:space="preserve"> Peace Corps Today</t>
    </r>
    <r>
      <rPr>
        <sz val="10"/>
        <rFont val="Arial"/>
        <family val="2"/>
      </rPr>
      <t xml:space="preserve">. </t>
    </r>
  </si>
  <si>
    <r>
      <t>RE041K Peace Corps Video and Public Service Announcements, 1961 – 2004: 45</t>
    </r>
    <r>
      <rPr>
        <vertAlign val="superscript"/>
        <sz val="10"/>
        <rFont val="Arial"/>
        <family val="2"/>
      </rPr>
      <t>TH</t>
    </r>
    <r>
      <rPr>
        <sz val="10"/>
        <rFont val="Arial"/>
        <family val="2"/>
      </rPr>
      <t xml:space="preserve"> Anniversary Video and Public Service Announcements. CD-ROM. Peace Corps. 2006.</t>
    </r>
  </si>
  <si>
    <r>
      <t>Four decades of Peace Corps public service announcement video clips as well as an eight-minute video commemorating the 45</t>
    </r>
    <r>
      <rPr>
        <vertAlign val="superscript"/>
        <sz val="10"/>
        <rFont val="Arial"/>
        <family val="2"/>
      </rPr>
      <t>th</t>
    </r>
    <r>
      <rPr>
        <sz val="10"/>
        <rFont val="Arial"/>
        <family val="2"/>
      </rPr>
      <t xml:space="preserve"> anniversary of Peace Corps are included on this CD-ROM. </t>
    </r>
  </si>
  <si>
    <r>
      <t xml:space="preserve">This collection of digitized videos represents a mix of videos commonly used in pre-service or in-service training. Videos include a title used for health training, “Come Back Healthy” as well as “The Water of Ayolé” and “The Road to Lamesen,” two videos used frequently for gender analysis training. Also included are "Gender Analysis and Forestry Projects: Why?", "These Girls Are Missing", "Life is Calling", "Serving Safely" and "Slice of Life". Although these videos have long been used in the field, they are digitized and collected for the first time on this two-volume CD-ROM set. Several of the videos are integrated into two ICE training resources: </t>
    </r>
    <r>
      <rPr>
        <i/>
        <sz val="10"/>
        <rFont val="Arial"/>
        <family val="2"/>
      </rPr>
      <t>Participatory Analysis for Community Action</t>
    </r>
    <r>
      <rPr>
        <sz val="10"/>
        <rFont val="Arial"/>
        <family val="2"/>
      </rPr>
      <t xml:space="preserve"> (</t>
    </r>
    <r>
      <rPr>
        <i/>
        <sz val="10"/>
        <rFont val="Arial"/>
        <family val="2"/>
      </rPr>
      <t>PACA) Training Manual</t>
    </r>
    <r>
      <rPr>
        <sz val="10"/>
        <rFont val="Arial"/>
        <family val="2"/>
      </rPr>
      <t xml:space="preserve"> [ICE No. M0053] and the </t>
    </r>
    <r>
      <rPr>
        <i/>
        <sz val="10"/>
        <rFont val="Arial"/>
        <family val="2"/>
      </rPr>
      <t>HIV/AIDS Training Resource Kit</t>
    </r>
    <r>
      <rPr>
        <sz val="10"/>
        <rFont val="Arial"/>
        <family val="2"/>
      </rPr>
      <t xml:space="preserve"> CD-ROM [ICE No. T0136K], so trainers may want to order all three items, when applicable. </t>
    </r>
  </si>
  <si>
    <r>
      <t>03/18/2010 ICE: Contains some non-ICE videos (Serving Safely and Slice of Life). Remove Camp GLOW materials before reburning. Judee Blohm will review and revise. Be sure "Revised" added before reburning
04/21/2010 HE: Keep. Would still like to add health videos. Would like to look at. [ICE passed copy to Health.]
05/20/2010 TR: Keep
05/26/2010 WID/GAD: Keep. Will promote.
06/17/2010 WAT/SAN: Keep. Really like "Water of Ayol</t>
    </r>
    <r>
      <rPr>
        <sz val="10"/>
        <rFont val="Calibri"/>
        <family val="2"/>
      </rPr>
      <t>é</t>
    </r>
    <r>
      <rPr>
        <sz val="10"/>
        <rFont val="Arial"/>
        <family val="2"/>
      </rPr>
      <t>"</t>
    </r>
  </si>
  <si>
    <r>
      <t xml:space="preserve">This CD-ROM contains the U.S. State Department document titled </t>
    </r>
    <r>
      <rPr>
        <i/>
        <sz val="10"/>
        <rFont val="Arial"/>
        <family val="2"/>
      </rPr>
      <t>Trafficking in Persons Report: June 2006</t>
    </r>
    <r>
      <rPr>
        <sz val="10"/>
        <rFont val="Arial"/>
        <family val="2"/>
      </rPr>
      <t xml:space="preserve"> as well as U.S. State Department fact sheets on the issue of trafficking. This report and the accompanying fact sheets are helpful for any staff person or Volunteer who wants to know more about the issue of trafficking. Fact sheets cover areas such as trafficking for: child soldiers; prostitution; forced labor; camel jockeys; and child sex tourism. </t>
    </r>
  </si>
  <si>
    <t>Historical</t>
  </si>
  <si>
    <t>Archive</t>
  </si>
  <si>
    <t>(subtotal all Keep Current)</t>
  </si>
  <si>
    <t>WAIT</t>
  </si>
  <si>
    <t>TOTAL w/o Archived or Historical</t>
  </si>
  <si>
    <t>ICE Number*</t>
  </si>
  <si>
    <t>TOTAL reviewed or new</t>
  </si>
  <si>
    <t>08/21/12 AG: Keep (English version to be updated - Spanish yes or no?</t>
  </si>
  <si>
    <t>also M0063 will be renamed "Life Skills for Sexual and Reproductive Health"</t>
  </si>
  <si>
    <t>xM0094w Youth Livelihoods: Entrepreneurship workbook</t>
  </si>
  <si>
    <t>M0097</t>
  </si>
  <si>
    <t>should be in global core</t>
  </si>
  <si>
    <t>Lisa / Shilpa</t>
  </si>
  <si>
    <t>formerly publication of OSS -- to ICE for reprinting</t>
  </si>
  <si>
    <t>332.3</t>
  </si>
  <si>
    <t>10/02/12 ICE: Archive; this is historical information about how PC designs training - for staff but very outdated
09/05/12 TR: Looks useful but not very familiar with; keep, but revisions will be necessary in 1-3 manuals</t>
  </si>
  <si>
    <t>Inventory Alerts</t>
  </si>
  <si>
    <t>10/0/12 HE: No
09/12/12 ED: No
08/21/12 AG: Post-harvest management TP</t>
  </si>
  <si>
    <t>10/0/12 HE: Keep; update some small details, but not dangerous; last page seems bizarre!
09/05/12 TR: Defer to HE; consider editing title in future
08/23/12 WAT: Keep</t>
  </si>
  <si>
    <t>10/09/12 HE: Should be linked to WASH; Prevention of Childhood Diseases
09/05/12 TR: Unknown
08/23/12 WAT: Will add to WASH TP</t>
  </si>
  <si>
    <t>10/09/12 HE: See M0055
09/05/12 TR: Defer to HE
08/23/12 WAT: Keep</t>
  </si>
  <si>
    <t>10/09/12 HE: See M0055
09/05/12 TR: Unknown
08/23/12 WAT: Will add to WASH TP</t>
  </si>
  <si>
    <t>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t>
  </si>
  <si>
    <t>10/09/12 HE: See M0063
09/12/12 ED: Keep
09/05/12 TR: Keep
08/29/12 GEN: See M0063
08/02/12 YD: Keep</t>
  </si>
  <si>
    <t>10/09/12 HE: See M0063
09/12/12 ED: No
09/05/12 TR: Global Core
08/29/12 GEN: No
08/02/12 YD: Global Youth sector; may be reference in Life Skills and Leadership TP and manual (unsure); resource for HIV/AIDS Care and Treatment</t>
  </si>
  <si>
    <t>10/09/12 HE: See M0063; not dangerous, but consider possibility of outdated statistics &amp; health info
09/12/12 ED: Keep
09/05/12 TR: Keep
08/29/12 GEN: See M0063
08/02/12 YD: Keep</t>
  </si>
  <si>
    <t>10/09/12 HE: Could be in OVC, YSRH TPs; YD Life Skills? Less likely to be referenced w/o updates.
09/12/12 ED: May be in Community engagement session for Childhood Literacy TP
08/29/12 GEN: No
08/21/12 EN: Environmental Education (primary + secondary) TPs
08/02/12 YD: Global Youth sector TP</t>
  </si>
  <si>
    <t>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t>
  </si>
  <si>
    <t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t>
  </si>
  <si>
    <t>10/09/12 HE: could be referenced in HIV Care &amp; Treatment; HIV Prevention
09/12/12 ED: No; Meghan will review to see if resource for Gender Based Violence
08/23/12 WAT: No
07/31/12 CED: No.</t>
  </si>
  <si>
    <t>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t>
  </si>
  <si>
    <t>10/09/12 HE: No
09/12/12 ED: No
08/29/12 GEN: No
08/23/12 WAT: No
08/21/12 AG/EN: No
08/14/12 M&amp;E: No
08/08/12 ICT: No.
08/02/12 YD: No.
07/31/12 CED: No.</t>
  </si>
  <si>
    <t>10/09/12 HE: No
09/12/12 ED: No
09/05/12 TR: No
08/29/12 GEN: No
08/08/12 ICT: Resource in T4D CSPP global core
08/02/12 YD: Does Global Core CSPP T4D use it?; ICT is related to Global YD Sector World of Work: Vocational Skills, but this handbook may not be useful.
7/31/2012 CED: will not use.</t>
  </si>
  <si>
    <t>10/09/12 HE: Keep
09/12/12 ED: Can't decide if an English teaching book or an HIV book; some dialogues/activities seem unauthentic; could be a good resource for those using HIV as a CSPP; otherwise having time for a whole semester of HIV/English seems unrealistic</t>
  </si>
  <si>
    <t>10/09/12 HE: Keep
09/12/12 ED: See M0090</t>
  </si>
  <si>
    <t>10/09/12 HE: Could be in HIV Care &amp; Treatment, HIV Prevention
09/12/12 ED: Was demonstrated in TEFL rollouts with mixed results. Will not be resource in TPs.
09/06/12 HE: Could be resource in Global Core Health, OVC HE TP</t>
  </si>
  <si>
    <t>10/09/12 HE: Could be in HIV Care &amp; Treatment, HIV Prevention
09/12/12 ED: No</t>
  </si>
  <si>
    <t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t>
  </si>
  <si>
    <t>10/09/12 HE: Perhaps Early Childhood Development or Infant &amp; Young Child Health &amp; Prevention?</t>
  </si>
  <si>
    <t>10/09/12 HE: Not familiar with; have Eric review it</t>
  </si>
  <si>
    <t>10/09/12 HE: Needs updating - ICE may archive; info is outdated but some good activities; pull until revised
09/06/12 HE: Consider removing until revised; outdated nutrition information (breastfeeding)</t>
  </si>
  <si>
    <t>10/09/12 HE: No
09/12/12 ED: No
09/05/12 TR: No
08/29/12 GEN: No
08/23/12 WAT: No
08/21/12 AG/EN: No
08/14/12 M&amp;E: No.
08/08/12 ICT: No.
08/02/12 YD: No.
07/31/12 CED: no.</t>
  </si>
  <si>
    <t>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t>
  </si>
  <si>
    <t>10/09/12 HE: No
08/21/12 AG: Post-harvest management TP</t>
  </si>
  <si>
    <t>09/06/12 HE: Possible resource in Infant and Young Child Health, WASH</t>
  </si>
  <si>
    <t>10/09/12 HE: Could use medium revisions; somewhat old, but ORT info hasn't changed much
09/06/12 HE: Could use revisions</t>
  </si>
  <si>
    <t>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t>
  </si>
  <si>
    <t>10/09/12 HE: Uncertain, possible Global Sector link
09/05/12 TR: No</t>
  </si>
  <si>
    <t>10/09/12 HE: See T0039</t>
  </si>
  <si>
    <t xml:space="preserve">
10/09/12 HE: See T0034
08/23/12 WAT: Defer to HE</t>
  </si>
  <si>
    <t>10/09/12 HE: See T0034
08/23/12 WAT: No</t>
  </si>
  <si>
    <t>10/09/12 HE: Agree with Eric; could use revision but nothing harmful
09/06/12 HE: (Eric) Could use minor revisions (global context) but not harmful; some duplicate sections on digital version
09/05/12 TR: Defer to HE; could be outdated</t>
  </si>
  <si>
    <t>10/09/12 HE: Keep on inventory; reprint as is if funds are available; would like to revise it but can't until summer 2013
09/06/12 HE: Hasn't reviewed; check with Bev</t>
  </si>
  <si>
    <t>10/09/12 HE: Unknown
09/05/12 TR: No; may be in future CED TP
08/29/12 GEN: No
08/02/12 YD: No
07/31/12 CED: referred to in CED core sessions; may refer to in Organizational Development TP in future (Aug 2013)</t>
  </si>
  <si>
    <t>10/09/12 HE: See M0070
09/12/12 ED: Keep
09/05/12 TR: Keep; ties to many sectors; concern about whether HIV information is updated; heavily used by posts, but only certain parts - could we see which parts are/not valuable to posts?
08/29/12 GEN: See M0063
08/02/12 YD: Keep</t>
  </si>
  <si>
    <t>10/09/12 HE: See M0070
09/12/12 ED: No
09/05/12 TR: Global Core
08/29/12 GEN: No
08/02/12 YD: Global Youth sector; may be reference in Life Skills and Leadership TP and manual (unsure); resource for HIV/AIDS Care and Treatment</t>
  </si>
  <si>
    <t>INVENTORY ALERT 10/11/12 - 0 remaining</t>
  </si>
  <si>
    <t>0 inventory</t>
  </si>
  <si>
    <t>Sectors and Teams</t>
  </si>
  <si>
    <t>Key Sector/ Team</t>
  </si>
  <si>
    <t>EN WASHx</t>
  </si>
  <si>
    <t>HEx TR WASH</t>
  </si>
  <si>
    <t>CEDx ED EN GEN HE ME T4D WASH YD</t>
  </si>
  <si>
    <t>AG CED ENx TR WASH</t>
  </si>
  <si>
    <t>AT ENx HE WASH</t>
  </si>
  <si>
    <t>AG CEDx ED EN GEN HE L ME SD T4D TR WASH YD</t>
  </si>
  <si>
    <t>AGx WASH</t>
  </si>
  <si>
    <t>HEx WASH</t>
  </si>
  <si>
    <t>ENx TR WASH</t>
  </si>
  <si>
    <t>WASH</t>
  </si>
  <si>
    <t>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t>
  </si>
  <si>
    <t>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t>
  </si>
  <si>
    <t>10/09/12 HE: Keep for now as is, but could be starting point for new OVC resource.
08/02/12 YD: Add HE to review; good case studies; semi-useful due to lack of better ICE resources on high-risk pop.</t>
  </si>
  <si>
    <t>10/09/12 HE: Keep</t>
  </si>
  <si>
    <t>10/15/12 HE: "old but still solid and not dangerous"
10/09/12 HE: Jill will review
09/06/12 HE: Jill will review</t>
  </si>
  <si>
    <t>10/15/12 HE: tied to IYCH; MNCH; and WASH as additional resources
09/06/12 HE: Could be resource in Infant &amp; Young Child Health &amp; Development HE TP (Oct 2012)</t>
  </si>
  <si>
    <t>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t>
  </si>
  <si>
    <t>Jill</t>
  </si>
  <si>
    <t>to be renamed exactly: "Life Skills for Leadership Manual"</t>
  </si>
  <si>
    <t>CED HEx WASH YD</t>
  </si>
  <si>
    <t>Keep Current (KC) / Keep Current-Major Revisions (KC-R) / Keep Current - Some Revisions (KC-R) / Keep Current-Pending discussion (KC-P) / Historical (H) / Archive (A)*</t>
  </si>
  <si>
    <t>Keep Current (KC) / Keep Current-Major Revisions (KC-R) / Keep Current - Some Revisions (KC-S) / Keep Current-Pending discussion (KC-P) / Historical (H) / Archive (A)*</t>
  </si>
  <si>
    <t>KC-S</t>
  </si>
  <si>
    <t>good for now (new)</t>
  </si>
  <si>
    <t>ICE - take down temporarily/ archive - DOWN from Intranet 10/15/12</t>
  </si>
  <si>
    <t>Tanya</t>
  </si>
  <si>
    <t>some revisions 48</t>
  </si>
  <si>
    <t>pending 15</t>
  </si>
  <si>
    <t>new pubs 31</t>
  </si>
  <si>
    <t>historical-only or archived 45</t>
  </si>
  <si>
    <t>ok or minor 55</t>
  </si>
  <si>
    <t>10/24/12: high priority; will use FTF funding/contract to revise; 08/21/12 AG: Keep; scan quality is poor; needs revision - topic area is relevant</t>
  </si>
  <si>
    <t>2013.01.07</t>
  </si>
  <si>
    <t>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t>
  </si>
  <si>
    <t>10/24/12 AG: Need to re-review as a priority; 08/21/12 AG: Keep; needs updating</t>
  </si>
  <si>
    <t>high priority; use FTF $</t>
  </si>
  <si>
    <t>need to re-review as a priority</t>
  </si>
  <si>
    <t>high priority to re-write/revise; for existing publication; ICE needs to re-scan or key in this publication</t>
  </si>
  <si>
    <t>10/24/12 AG: high priority to rewrite with FTF $; 08/21/12 AG: Definitely keep in all languagues; update</t>
  </si>
  <si>
    <t>10/24/12 AG: High priority to use FTF $ for revision; 08/21/12 AG: Keep; needs updated</t>
  </si>
  <si>
    <t>10/24/12 AG: high priority; need to revisit $ for all animal-related; 08/21/12 AG: Keep, update in all languages</t>
  </si>
  <si>
    <t>10/24/12 AG: High priority; use FTF $ to revise; 08/21/12 AG: Keep; should be updated</t>
  </si>
  <si>
    <t>YD CEDx</t>
  </si>
  <si>
    <t>10/24/12 High priority, use FTF $ for revision; 08/21/12 AG: Keep; needs updating; Jean will review to make sure nothing dangerous</t>
  </si>
  <si>
    <t>10/24/12 ICE: looked at formatting but don't see problems - ? Need Eric or AG/EN to advise</t>
  </si>
  <si>
    <t>10/24/12 AG: High priority but JH will re-review for spending $ on it; 08/21/12 AG: Keep</t>
  </si>
  <si>
    <t>10/24/12 AG: Medium priority; 08/21/12 AG: Keep, but not very familiar with</t>
  </si>
  <si>
    <t>10/24/12 AG: Medium priority; 08/21/12 AG: Keep; scan quality is poor; could use updated - some new, better techniques; why not in Spanish/French</t>
  </si>
  <si>
    <t>10/24/12 AG: JH wants to re-review this title; 08/23/12 WAT: Do people really use this? Keep digital only</t>
  </si>
  <si>
    <t>10/24/12 AG: High priority - combine with R0084 &amp; rewrite; use FTF $; 08/21/12 EN: Keep; needs updating (climate, etc) but good resource</t>
  </si>
  <si>
    <t>10/24/12 AG: High priority - combine with R0062 &amp; rewrite; use FTF $; 08/21/12 AG: Keep; better than R0062; could be revised to include climate change, gender</t>
  </si>
  <si>
    <t>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t>
  </si>
  <si>
    <t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t>
  </si>
  <si>
    <t>10/24/12 AG: will review; 08/21/12 AG: Not reviewed</t>
  </si>
  <si>
    <t>10/24/12 AG: High priority; will use FTF $ to revise; 10/09/12 HE: Keep; agree with AG
08/21/12 AG: Keep; needs updating but good reference</t>
  </si>
  <si>
    <t>10/24/12 AG: need to re-review all animal pubs in early 2013;  08/21/12 AG: same as other bee manuals</t>
  </si>
  <si>
    <t>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t>
  </si>
  <si>
    <t>2013.01.07FL</t>
  </si>
  <si>
    <t>zero inventory 10/31/12</t>
  </si>
  <si>
    <t xml:space="preserve">T4D   </t>
  </si>
  <si>
    <t>CEDx TR WASH EN</t>
  </si>
  <si>
    <t>(338 as of 11/7/12) - ok</t>
  </si>
  <si>
    <t>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t>
  </si>
  <si>
    <t>2013.01.15</t>
  </si>
  <si>
    <t>John Magistro</t>
  </si>
  <si>
    <t>2013.09.01</t>
  </si>
  <si>
    <t>09/05/12 TR: See EN
08/23/12 WAT: No
08/21/12 EN: Solid waste management &amp; recycling TP (Nov 13?)</t>
  </si>
  <si>
    <t>Small Scale Irrigation and Water Resource Technology</t>
  </si>
  <si>
    <t>11/06/12 ICE: formatting for a print doc seems ok; ask Eric A what he prefers; then EN will review 2013.03.01
08/21/12 AG: Keep; consider reformatting</t>
  </si>
  <si>
    <t>11/06/12 EN: Protected Area Management TP (2013?)</t>
  </si>
  <si>
    <t>Dave</t>
  </si>
  <si>
    <t xml:space="preserve">AG ENx  </t>
  </si>
  <si>
    <t>Protected Area Management (including national parks)</t>
  </si>
  <si>
    <t>11/06/12 EN: Global EN Sector TP; Global AG Sector TP; AG TPs on Gardens, Staple Crops, Agro-Forestry &amp; Soil Water Conservation; and some Health TPs</t>
  </si>
  <si>
    <t>11/06/12 EN &amp; ICE: too old &amp; no fisheries projects, not in FITU - remove from keeping current
10/24/12 AG: will review; 08/21/12 AG: Not reviewed</t>
  </si>
  <si>
    <t>09/12/12 ED: No
08/21/12 EN: Environmental Education TPs (youth &amp; community)</t>
  </si>
  <si>
    <t>11/06/12 EN: John Magistro will contact Adam Brzezinski in CFO  for interest in assisting a review/rewrite; John and/or ICE needs to talk to PC Response</t>
  </si>
  <si>
    <t>Mark</t>
  </si>
  <si>
    <t>S&amp;L TP</t>
  </si>
  <si>
    <t>xM0094 Youth Livelihoods: Entrepreneurship (3 of 3 Youth Livelihoods manuals)</t>
  </si>
  <si>
    <t>Savings and Loan Association Guide</t>
  </si>
  <si>
    <t>Savings and Loan Association Simulation</t>
  </si>
  <si>
    <t>Youth Livelihoods: Financial Literacy Manual</t>
  </si>
  <si>
    <t>Youth Livelihoods: Employability Manual</t>
  </si>
  <si>
    <t>M0092</t>
  </si>
  <si>
    <t>M0093</t>
  </si>
  <si>
    <t>Youth Camps Manual: GLOW and other Leadership Camps</t>
  </si>
  <si>
    <t>Few Minor Adjustments, A: Handbook for Volunteers</t>
  </si>
  <si>
    <t>M0099</t>
  </si>
  <si>
    <t>Entrepreneurship (3 of 3 Youth Livelihoods manuals - need exact title)</t>
  </si>
  <si>
    <t>2012.11.13</t>
  </si>
  <si>
    <t>??Judee??</t>
  </si>
  <si>
    <t>ICE- Mark/Yvonne/Marcy</t>
  </si>
  <si>
    <t>inventory down to 431 on 11/8/12 after email - need to revisit again early 2013</t>
  </si>
  <si>
    <t>Brock/Marcy</t>
  </si>
  <si>
    <t>Joanie / Mark</t>
  </si>
  <si>
    <t>09/11/12 - meeting with Joanie, Mark, Judee.
11/09/12: there is now a hired contractor and timeline to complete for August 2013 deliverables (goal)</t>
  </si>
  <si>
    <t>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t>
  </si>
  <si>
    <t>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t>
  </si>
  <si>
    <t>M0092 Youth Livelihoods: Financial Literacy Manual. Peace Corps. 2012. 232 pp.</t>
  </si>
  <si>
    <t>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t>
  </si>
  <si>
    <t>M0093 Youth Livelihoods: Employability Manual. Peace Corps. 2012. 236 pp.</t>
  </si>
  <si>
    <t>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t>
  </si>
  <si>
    <t>M0095 Savings and Loan Association Guide. Peace Corps. 2012. 110 pp.</t>
  </si>
  <si>
    <t>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t>
  </si>
  <si>
    <t>M0097 Savings and Loan Association Simulation. Peace Corps. 2012. 84 pp.</t>
  </si>
  <si>
    <t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t>
  </si>
  <si>
    <t>Peace Corps Improved Cookstoves Handbook</t>
  </si>
  <si>
    <t>M0091 Peace Corps Improved Cookstoves Handbook. Peace Corps. 2012. 52 pp.</t>
  </si>
  <si>
    <t>303.48</t>
  </si>
  <si>
    <t>M0100</t>
  </si>
  <si>
    <t>Marketing Strategy: Training activities for entrepreneurs</t>
  </si>
  <si>
    <t>M0098</t>
  </si>
  <si>
    <t>09/12/12 ED: Agree with others; remove
09/05/12 TR: Much less useful than M0071; project framework is outdated. 
08/21/12 EN: Keep?
08/02/12 YD: Defer to EN; less useful than others
07/31/12 CED: Defer to ENV</t>
  </si>
  <si>
    <t>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t>
  </si>
  <si>
    <t>2013.02.15</t>
  </si>
  <si>
    <t>ICE looked at formatting and appears ok</t>
  </si>
  <si>
    <r>
      <t xml:space="preserve">11/06/12 EN:  - possible Coke partnership &amp; $ for writer; Dave will check with GGM 
09/05/12 TR: EN will have a waste management section
08/23/12 WAT: Defer to EN;doesn't think it is a very strong manual
08/21/12 EN: Keep; good reference and future revisions could build upon it; </t>
    </r>
    <r>
      <rPr>
        <sz val="14"/>
        <color rgb="FFFF0000"/>
        <rFont val="Arial"/>
        <family val="2"/>
      </rPr>
      <t>possible Coke partnership
01/14/13 EN GGM has left a message with Coke, still pending</t>
    </r>
  </si>
  <si>
    <t xml:space="preserve">11/06/12 EN: Dave is meeting with IUCN  &amp; Nat'l Park Service to discuss; reviewing pubs; will do literature search for more
08/21/12 EN: need something
01/14/13 EN: IUCN pubs will not work for PC; will need something new - 2014 </t>
  </si>
  <si>
    <t>08/21/12 AG: Keep; useful info, relevant; needs updating (no info on climate change or gender)
01/14/13 EN: very low priority because no Volunteers in Pacific do forestry</t>
  </si>
  <si>
    <t>08/21/12 EN: Keep
08/02/12 YD: Keep - refers to it often, especially re: youth service corps, but PCV might not use much.
01/14/13 EN: re-review soon for Youth Environmental Ed TP (June or September 2013)</t>
  </si>
  <si>
    <t>08/21/12 EN: Keep; good, user-friendly; will check with other sources on clubs for gaps here
08/02/12 YD: More useful than M0057, especially for camps.
01/14/13 EN: will re-review for possible inclusion in Youth Environment TP (June or Sept 2013)</t>
  </si>
  <si>
    <t>09/12/12 ED: Judee: section on adapting materials seems widely useful but gets buried in this book; should be found on ICEpick; consider title change
08/21/12 EN: Keep; very good
01/14/13 EN: will re-review for possible Env Ed TPs in June or Sept 2013</t>
  </si>
  <si>
    <t>08/21/12 AG/EN: Agroforestry (AG) and Tree Planting/Nurseries (EN) TPs</t>
  </si>
  <si>
    <t>08/21/12 AG/EN: Keep; more recent resources available, but good technical resource
01/14/13 EN: this MUST be outdated; AG should re-review; EN not sure of scheduling in 2014, will re-review</t>
  </si>
  <si>
    <t xml:space="preserve">11/06/12 EN: for Global EN Sector TP (Feb 13) - would like this manual ready but has already developed an interim plan - link to outside resources for PST; then would develop online course (e.g., WWF; outside partnerships); Dave has May 2013 self-imposed deadline for draft
</t>
  </si>
  <si>
    <t>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t>
  </si>
  <si>
    <t>08/21/12 EN: Protected Area Management TP ?
01/14/13 EN: depends on TP - 2014; might reference this pub</t>
  </si>
  <si>
    <t>08/21/12 EN: Keep as historical</t>
  </si>
  <si>
    <t>2013.02.15
H BUT John will re-review for Environment release of the Cookstoves TP (done by Health)</t>
  </si>
  <si>
    <t>09/12/12 ED: Keep; make TR primary.
09/05/12 TR: Keep; needs more "urban" notes
08/29/12 GEN: Keep
01/14/13 EN: exploring if this should be rewritten to include sector tools (depends on FTF $)
07/31/12 CED: Keep; make TR primary sector.</t>
  </si>
  <si>
    <t>AG (change back to TR after FTF review)</t>
  </si>
  <si>
    <t>11/06/12 EN: John Magistro will contact Adam Brzezinski in CFO  for interest in assisting a review/rewrite; John and/or ICE needs to talk to PC Response; 1/14/13 - John will contact Adam SOON</t>
  </si>
  <si>
    <t>Inventory Alerts (print stock)</t>
  </si>
  <si>
    <t>approved for public distribution - GC not needed</t>
  </si>
  <si>
    <t>YY</t>
  </si>
  <si>
    <t>approved for public distribution w/ GC (or grandfathered)</t>
  </si>
  <si>
    <t>ICE No. CD062</t>
  </si>
  <si>
    <t>Effective 03/13 - all new OPATS publications will be designated "ICE No. Z0001" sequentially (only "Z" going forward)</t>
  </si>
  <si>
    <t>658.8</t>
  </si>
  <si>
    <t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t>
  </si>
  <si>
    <t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t>
  </si>
  <si>
    <t>Number of pages</t>
  </si>
  <si>
    <t>M0099. Few Minor Adjustments, A: A Handbook for Volunteers. 1991. 49 pp.</t>
  </si>
  <si>
    <r>
      <t xml:space="preserve">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t>
    </r>
    <r>
      <rPr>
        <i/>
        <sz val="14"/>
        <rFont val="Arial"/>
        <family val="2"/>
      </rPr>
      <t>Manual de Adiestramiento sobre Terapia de Rehidratacion Oral y Control de las Enfermedades Diarréicas</t>
    </r>
    <r>
      <rPr>
        <sz val="14"/>
        <rFont val="Arial"/>
        <family val="2"/>
      </rPr>
      <t>. [ICE No. T0053]</t>
    </r>
  </si>
  <si>
    <t>T0140 Programming and Training Guidance. 2011. 255 pp.</t>
  </si>
  <si>
    <t>#s in red are estimates</t>
  </si>
  <si>
    <t>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t>
  </si>
  <si>
    <t>M0034 Crianza Práctica de Aves. Peace Corps. 1981. 147 pp.</t>
  </si>
  <si>
    <t xml:space="preserve">M0063 Life Skills for Sexual and Reproductive Health (formerly Life Skills Manual). Peace Corps. 2001. 254 pp. </t>
  </si>
  <si>
    <t>M0090K Teach English Prevent HIV: A Teacher's Manual. CD-ROM. Peace Corps. 2011. 112 pp.</t>
  </si>
  <si>
    <t>M0098. Life Skills and Leadership Manual. 2013. 400 pp.</t>
  </si>
  <si>
    <r>
      <t xml:space="preserve">M0100. Youth Camps Manual: GLOW and other Leadership Camps. </t>
    </r>
    <r>
      <rPr>
        <sz val="14"/>
        <color rgb="FFFF0000"/>
        <rFont val="Arial"/>
        <family val="2"/>
      </rPr>
      <t>2013</t>
    </r>
    <r>
      <rPr>
        <sz val="14"/>
        <rFont val="Arial"/>
        <family val="2"/>
      </rPr>
      <t>. 399 pp.</t>
    </r>
  </si>
  <si>
    <t xml:space="preserve">R0088 The World Map Project. Peace Corps. 1994. 86 pp. </t>
  </si>
  <si>
    <t>T0053 Manual de Adiestramiento sobre Terapia de Rehidratacion Oral y Control de las Enfermedades Diarréicas. Prepared by CHP International, Inc. Peace Corps. 1985. 126 pp.</t>
  </si>
  <si>
    <t>T0129K Diversity Training Modules for Pre-Service Training CD-ROM. Peace Corps. 2006. 111 pp.</t>
  </si>
  <si>
    <t>T0136K HIV/AIDS Training Resource Kit. 9 booklets + CD-ROM. Peace Corps. 2007. 399 pp.</t>
  </si>
  <si>
    <t>T0137K Corruption and Transparency as Development Issues: Training Modules for Staff and Volunteers (Pre-Service and In-Service Training). CD-ROM. Peace Corps. 2007. 117 pp.</t>
  </si>
  <si>
    <t>T0138K Training for Resiliency: Staff and Volunteer Modules and Resources. CD-ROM. Peace Corps. 2009. 223 pp.</t>
  </si>
  <si>
    <t>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t>
  </si>
  <si>
    <r>
      <t>02/11/13 EN: Adam- intro good; too cartoonish (clip-art); 
02/11/13 EN: Adam will consider; John will talk to PC Response and Holly/CED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t>
    </r>
    <r>
      <rPr>
        <sz val="14"/>
        <color rgb="FFFF0000"/>
        <rFont val="Arial"/>
        <family val="2"/>
      </rPr>
      <t xml:space="preserve">ot worth reprinting; new sector names do not align; ICE needs to talk to PC Response; </t>
    </r>
    <r>
      <rPr>
        <sz val="14"/>
        <rFont val="Arial"/>
        <family val="2"/>
      </rPr>
      <t>add ENV to review.</t>
    </r>
  </si>
  <si>
    <t>02/11/13 EN: Dave met with National Geographic last Friday; he will be going over there soon again; they have offered to put together web page with specific resources for PCVs as first step; adaptations and manual later
01/14/13 EN: Dave communicating with Natl Geographic, who is interested in creating something w/ or for PC; nothing like this exists; currently the EN Global session uses a patchwork of websites as a stop-gap measure; book still needed</t>
  </si>
  <si>
    <t>2013.04.15</t>
  </si>
  <si>
    <t>2013.05.01</t>
  </si>
  <si>
    <t>02/11/13 EN: FTF may be able to cover this publication; John will follow-up with Jean
01/14/13 EN: will be Small Holder Market Development and Small Scale Irrigation Technologies; Jean might allow FTF funding to be used</t>
  </si>
  <si>
    <t>11/06/12 EN: high priority; John will work w/USAID to collaborate; He will talk to Jean RE FTF funding options
01/14/13 EN: may not be possible as separate publication; will try to get topic covered in larger pub
02/11/13 EN: John still discussing/considering; he needs to discuss again with Jean</t>
  </si>
  <si>
    <t xml:space="preserve">CD062  V2 Volunteerism Action Guide: Multiplying the Power of Service. Peace Corps. Rev. ed. 2009. 60 pp.  </t>
  </si>
  <si>
    <t>CD063 V2 Guίa para la acción del voluntariado: Multiplicando el poder del servicio. Peace Corps. 2009. 63 pp.</t>
  </si>
  <si>
    <t xml:space="preserve">?? DISTRIBUTION TO PEACE CORPS STAFF AND INFORMATION RESOURCE CENTERS ONLY </t>
  </si>
  <si>
    <t>FTF2013</t>
  </si>
  <si>
    <t>?</t>
  </si>
  <si>
    <t>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t>
  </si>
  <si>
    <t xml:space="preserve">11/14/13 EN: Dave has someone internal reviewing the pubs for PC appropriateness; this is lower priority - would be 2014 at soonest
11/06/12 EN: Dave is reviewing 2 Nature Conservancy publications and these may be sufficient substitute for now for a PC publication
</t>
  </si>
  <si>
    <t>Small Scale Irrigation and Water Resource Technology (working title)</t>
  </si>
  <si>
    <t>Ecology for Non-Science majors</t>
  </si>
  <si>
    <t>Ecology for Non-Science majors (working title)</t>
  </si>
  <si>
    <t>Ecotourism (working title)</t>
  </si>
  <si>
    <t>Protected Area Mgmt (working title)</t>
  </si>
  <si>
    <t>Org Development (working title)</t>
  </si>
  <si>
    <t>Community Care of OVC</t>
  </si>
  <si>
    <t>Community Care of OVC (working title)</t>
  </si>
  <si>
    <t xml:space="preserve">YD CEDx </t>
  </si>
  <si>
    <t>SB092</t>
  </si>
  <si>
    <t>reprint in process; permissions received 1/13 (English sb092; spanish sb124; french sb125) For SB104 - French = 105; Spanish = 106)</t>
  </si>
  <si>
    <t>SB124</t>
  </si>
  <si>
    <t>SB125</t>
  </si>
  <si>
    <t>SB105</t>
  </si>
  <si>
    <t>SB106</t>
  </si>
  <si>
    <t>permissions received 1/2013; reprint in process</t>
  </si>
  <si>
    <t>FTF HOLD</t>
  </si>
  <si>
    <t>REWRITE HOLD</t>
  </si>
  <si>
    <t>Sources of Donated Books for Schools and Libraries</t>
  </si>
  <si>
    <t>RE003 Sources of Donated Books for Schools and Libraries. Peace Corps. 2012. 26 pp.</t>
  </si>
  <si>
    <t>AVAILABLE IN DIGITAL FORMAT ON RE014K</t>
  </si>
  <si>
    <t>AVAILABLE IN USB FORMAT ONLY</t>
  </si>
  <si>
    <t>Z</t>
  </si>
  <si>
    <t>08/15/13 CED Income Generation Activities: will also possibly use in Adult Entrepreneurship (May 2014)</t>
  </si>
  <si>
    <t>Spanish translation of SB104</t>
  </si>
  <si>
    <t>Spanish translation of SB092</t>
  </si>
  <si>
    <t>French translation of SB092</t>
  </si>
  <si>
    <t>French translation of SB104</t>
  </si>
  <si>
    <t>2/8/2013: Design and Facilitate Camps TP</t>
  </si>
  <si>
    <t>2/8/2013 YD: Global Youth in Development: Life Skills and Leadership TP</t>
  </si>
  <si>
    <t>CED/YD: Employability TP to come</t>
  </si>
  <si>
    <t>8/15/13 CED: Income Generation Activities TP</t>
  </si>
  <si>
    <t xml:space="preserve">04/22/09: Training: (ICE updating now.)
08/26/09 SD: Really useful in the field (ICE - updating almost complete)
</t>
  </si>
  <si>
    <t>Notes - 2013</t>
  </si>
  <si>
    <t xml:space="preserve">5/8/13: Keep. Book and Handbook need updating by the training team in collaboration with RVS. </t>
  </si>
  <si>
    <r>
      <t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t>
    </r>
    <r>
      <rPr>
        <sz val="14"/>
        <color rgb="FFFF0000"/>
        <rFont val="Arial"/>
        <family val="2"/>
      </rPr>
      <t xml:space="preserve">ot worth reprinting; new sector names do not align; ICE needs to talk to PC Response; </t>
    </r>
    <r>
      <rPr>
        <sz val="14"/>
        <rFont val="Arial"/>
        <family val="2"/>
      </rPr>
      <t>add ENV to review.</t>
    </r>
  </si>
  <si>
    <t>02/11/13 EN: Adam- intro good; too cartoonish (clip-art); 
02/11/13 EN: Adam will consider; John will talk to PC Response and Holly/CED</t>
  </si>
  <si>
    <t xml:space="preserve">5/9/13: Jim Bach to review and get back to us by end of May regarding updates.  </t>
  </si>
  <si>
    <t>CED/YD: Financial Literacy Sept 2013;
HE: Community OVC Aug 2013</t>
  </si>
  <si>
    <t>SB092. Marketing Strategy: Training Activities for Entrepreneurs. Suzanne Kindervatter and Maggie Range. (OEF International/UNIFEM) 1986. Reprinted with permission by Peace Corps. 2013.  Xx pp.</t>
  </si>
  <si>
    <t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t>
  </si>
  <si>
    <t>Marketing Strategy: Training Activities for Entrepreneurs</t>
  </si>
  <si>
    <t>N</t>
  </si>
  <si>
    <t>On Print 
Order List?</t>
  </si>
  <si>
    <t>Ready for eBook Conversion in 2013</t>
  </si>
  <si>
    <t>Marketing Strategy: Training Activities for Entrepreneurs. Suzanne Kindervatter and Maggie Range. (OEF International/UNIFEM) 1987. Reprinted with permission by Peace Corps. 2013. XX pp.</t>
  </si>
  <si>
    <t>Spanish</t>
  </si>
  <si>
    <t>French</t>
  </si>
</sst>
</file>

<file path=xl/styles.xml><?xml version="1.0" encoding="utf-8"?>
<styleSheet xmlns="http://schemas.openxmlformats.org/spreadsheetml/2006/main">
  <numFmts count="2">
    <numFmt numFmtId="164" formatCode="[$-409]mmm\-yy;@"/>
    <numFmt numFmtId="165" formatCode="yyyy\.mm\.dd"/>
  </numFmts>
  <fonts count="20">
    <font>
      <sz val="10"/>
      <name val="Arial"/>
    </font>
    <font>
      <sz val="10"/>
      <name val="Arial"/>
      <family val="2"/>
    </font>
    <font>
      <sz val="8"/>
      <name val="Arial"/>
      <family val="2"/>
    </font>
    <font>
      <sz val="10"/>
      <name val="Arial"/>
      <family val="2"/>
    </font>
    <font>
      <b/>
      <sz val="14"/>
      <name val="Arial"/>
      <family val="2"/>
    </font>
    <font>
      <sz val="14"/>
      <name val="Arial"/>
      <family val="2"/>
    </font>
    <font>
      <i/>
      <sz val="14"/>
      <name val="Arial"/>
      <family val="2"/>
    </font>
    <font>
      <sz val="14"/>
      <color indexed="8"/>
      <name val="Arial"/>
      <family val="2"/>
    </font>
    <font>
      <i/>
      <sz val="14"/>
      <color indexed="8"/>
      <name val="Arial"/>
      <family val="2"/>
    </font>
    <font>
      <sz val="10"/>
      <name val="Century Gothic"/>
      <family val="2"/>
    </font>
    <font>
      <b/>
      <sz val="10"/>
      <name val="Arial"/>
      <family val="2"/>
    </font>
    <font>
      <i/>
      <sz val="10"/>
      <name val="Arial"/>
      <family val="2"/>
    </font>
    <font>
      <vertAlign val="superscript"/>
      <sz val="10"/>
      <name val="Arial"/>
      <family val="2"/>
    </font>
    <font>
      <sz val="10"/>
      <name val="Calibri"/>
      <family val="2"/>
    </font>
    <font>
      <sz val="18"/>
      <name val="Arial"/>
      <family val="2"/>
    </font>
    <font>
      <b/>
      <sz val="12"/>
      <color indexed="81"/>
      <name val="Tahoma"/>
      <family val="2"/>
    </font>
    <font>
      <sz val="12"/>
      <color indexed="81"/>
      <name val="Tahoma"/>
      <family val="2"/>
    </font>
    <font>
      <sz val="14"/>
      <color rgb="FFFF0000"/>
      <name val="Arial"/>
      <family val="2"/>
    </font>
    <font>
      <strike/>
      <sz val="10"/>
      <name val="Arial"/>
      <family val="2"/>
    </font>
    <font>
      <b/>
      <sz val="14"/>
      <color rgb="FFFF0000"/>
      <name val="Arial"/>
      <family val="2"/>
    </font>
  </fonts>
  <fills count="13">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0"/>
        <bgColor indexed="64"/>
      </patternFill>
    </fill>
    <fill>
      <patternFill patternType="solid">
        <fgColor rgb="FFFFFFCC"/>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7"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cellStyleXfs>
  <cellXfs count="116">
    <xf numFmtId="0" fontId="0" fillId="0" borderId="0" xfId="0"/>
    <xf numFmtId="0" fontId="4" fillId="0" borderId="1" xfId="0" applyFont="1" applyBorder="1" applyAlignment="1">
      <alignment vertical="center" wrapText="1"/>
    </xf>
    <xf numFmtId="0" fontId="5" fillId="0" borderId="1" xfId="0" applyFont="1" applyBorder="1" applyAlignment="1">
      <alignment vertical="center" wrapText="1"/>
    </xf>
    <xf numFmtId="49" fontId="5" fillId="0" borderId="1" xfId="0" applyNumberFormat="1" applyFont="1" applyBorder="1" applyAlignment="1">
      <alignment horizontal="right" vertical="center" wrapText="1"/>
    </xf>
    <xf numFmtId="0" fontId="5" fillId="0" borderId="1" xfId="0" applyNumberFormat="1" applyFont="1" applyBorder="1" applyAlignment="1">
      <alignment horizontal="left" vertical="top" wrapText="1"/>
    </xf>
    <xf numFmtId="14" fontId="5" fillId="0" borderId="1" xfId="0" applyNumberFormat="1" applyFont="1" applyBorder="1" applyAlignment="1">
      <alignment vertical="center" wrapText="1"/>
    </xf>
    <xf numFmtId="0" fontId="6" fillId="0" borderId="1" xfId="0" applyFont="1" applyBorder="1" applyAlignment="1">
      <alignment vertical="center" wrapText="1"/>
    </xf>
    <xf numFmtId="0" fontId="7" fillId="0" borderId="1" xfId="0" applyFont="1" applyBorder="1" applyAlignment="1">
      <alignment vertical="center" wrapText="1"/>
    </xf>
    <xf numFmtId="0" fontId="5" fillId="0" borderId="1" xfId="0" applyFont="1" applyBorder="1" applyAlignment="1">
      <alignment horizontal="center" vertical="center" wrapText="1"/>
    </xf>
    <xf numFmtId="0" fontId="5" fillId="2" borderId="1" xfId="0" applyFont="1" applyFill="1" applyBorder="1" applyAlignment="1">
      <alignment vertical="center" wrapText="1"/>
    </xf>
    <xf numFmtId="0" fontId="4" fillId="3" borderId="1" xfId="0" applyFont="1" applyFill="1" applyBorder="1" applyAlignment="1">
      <alignment horizontal="center" vertical="center" wrapText="1"/>
    </xf>
    <xf numFmtId="0" fontId="5" fillId="0" borderId="1" xfId="0" applyFont="1" applyBorder="1" applyAlignment="1">
      <alignment horizontal="left" vertical="center" wrapText="1"/>
    </xf>
    <xf numFmtId="0" fontId="5" fillId="0" borderId="1" xfId="0" applyNumberFormat="1" applyFont="1" applyBorder="1" applyAlignment="1">
      <alignment vertical="center" wrapText="1"/>
    </xf>
    <xf numFmtId="0" fontId="5" fillId="0" borderId="1" xfId="0" applyFont="1" applyFill="1" applyBorder="1" applyAlignment="1">
      <alignment vertical="center" wrapText="1"/>
    </xf>
    <xf numFmtId="0" fontId="5" fillId="2" borderId="1" xfId="0" applyNumberFormat="1" applyFont="1" applyFill="1" applyBorder="1" applyAlignment="1">
      <alignment horizontal="left" vertical="top" wrapText="1"/>
    </xf>
    <xf numFmtId="0" fontId="4" fillId="0" borderId="1" xfId="0" applyFont="1" applyFill="1" applyBorder="1" applyAlignment="1">
      <alignment vertical="center" wrapText="1"/>
    </xf>
    <xf numFmtId="0" fontId="5" fillId="4" borderId="1" xfId="0" applyFont="1" applyFill="1" applyBorder="1" applyAlignment="1">
      <alignment vertical="center" wrapText="1"/>
    </xf>
    <xf numFmtId="14" fontId="5" fillId="0" borderId="1" xfId="0" applyNumberFormat="1" applyFont="1" applyFill="1" applyBorder="1" applyAlignment="1">
      <alignment vertical="center" wrapText="1"/>
    </xf>
    <xf numFmtId="0" fontId="4" fillId="5" borderId="1" xfId="0" applyFont="1" applyFill="1" applyBorder="1" applyAlignment="1">
      <alignment vertical="center" wrapText="1"/>
    </xf>
    <xf numFmtId="0" fontId="5" fillId="0" borderId="1" xfId="0" applyFont="1" applyBorder="1" applyAlignment="1">
      <alignment vertical="center"/>
    </xf>
    <xf numFmtId="0" fontId="9" fillId="0" borderId="0" xfId="0" applyFont="1"/>
    <xf numFmtId="0" fontId="9" fillId="0" borderId="1" xfId="0" applyFont="1" applyBorder="1"/>
    <xf numFmtId="0" fontId="4" fillId="2" borderId="1" xfId="0" applyFont="1" applyFill="1" applyBorder="1" applyAlignment="1">
      <alignment vertical="center" wrapText="1"/>
    </xf>
    <xf numFmtId="0" fontId="5" fillId="0" borderId="1" xfId="0" applyNumberFormat="1" applyFont="1" applyBorder="1" applyAlignment="1">
      <alignment horizontal="left" vertical="center" wrapText="1"/>
    </xf>
    <xf numFmtId="0" fontId="4" fillId="6" borderId="1" xfId="0" applyFont="1" applyFill="1" applyBorder="1" applyAlignment="1">
      <alignment vertical="center" wrapText="1"/>
    </xf>
    <xf numFmtId="0" fontId="4" fillId="7" borderId="1" xfId="0" applyFont="1" applyFill="1" applyBorder="1" applyAlignment="1">
      <alignment vertical="center" wrapText="1"/>
    </xf>
    <xf numFmtId="0" fontId="4" fillId="7" borderId="1" xfId="0" applyFont="1" applyFill="1" applyBorder="1" applyAlignment="1">
      <alignment horizontal="center" vertical="center" wrapText="1"/>
    </xf>
    <xf numFmtId="49" fontId="4" fillId="7" borderId="1" xfId="0" applyNumberFormat="1" applyFont="1" applyFill="1" applyBorder="1" applyAlignment="1">
      <alignment horizontal="left" vertical="center" wrapText="1"/>
    </xf>
    <xf numFmtId="0" fontId="4" fillId="7" borderId="1" xfId="0" applyNumberFormat="1" applyFont="1" applyFill="1" applyBorder="1" applyAlignment="1">
      <alignment horizontal="left" vertical="center" wrapText="1"/>
    </xf>
    <xf numFmtId="0" fontId="4" fillId="5" borderId="1" xfId="0" applyNumberFormat="1" applyFont="1" applyFill="1" applyBorder="1" applyAlignment="1">
      <alignment horizontal="left" vertical="center" wrapText="1"/>
    </xf>
    <xf numFmtId="0" fontId="5" fillId="0" borderId="2" xfId="0" applyFont="1" applyBorder="1" applyAlignment="1">
      <alignment vertical="center" wrapText="1"/>
    </xf>
    <xf numFmtId="0" fontId="5" fillId="0" borderId="2" xfId="0" applyNumberFormat="1" applyFont="1" applyBorder="1" applyAlignment="1">
      <alignment horizontal="left" vertical="top" wrapText="1"/>
    </xf>
    <xf numFmtId="0" fontId="9" fillId="0" borderId="1" xfId="0" applyFont="1" applyBorder="1" applyAlignment="1">
      <alignment vertical="center"/>
    </xf>
    <xf numFmtId="165" fontId="5" fillId="0" borderId="1" xfId="0" applyNumberFormat="1" applyFont="1" applyFill="1" applyBorder="1" applyAlignment="1">
      <alignment vertical="center" wrapText="1"/>
    </xf>
    <xf numFmtId="165" fontId="5" fillId="2" borderId="1" xfId="0" applyNumberFormat="1" applyFont="1" applyFill="1" applyBorder="1" applyAlignment="1">
      <alignment vertical="center" wrapText="1"/>
    </xf>
    <xf numFmtId="0" fontId="5" fillId="0" borderId="1" xfId="0" applyNumberFormat="1" applyFont="1" applyFill="1" applyBorder="1" applyAlignment="1">
      <alignment horizontal="left" vertical="center" wrapText="1"/>
    </xf>
    <xf numFmtId="0" fontId="4" fillId="8" borderId="1" xfId="0" applyFont="1" applyFill="1" applyBorder="1" applyAlignment="1">
      <alignment vertical="center" wrapText="1"/>
    </xf>
    <xf numFmtId="165" fontId="4" fillId="8" borderId="1" xfId="0" applyNumberFormat="1" applyFont="1" applyFill="1" applyBorder="1" applyAlignment="1">
      <alignment vertical="center" wrapText="1"/>
    </xf>
    <xf numFmtId="0" fontId="5" fillId="2" borderId="1" xfId="0" applyNumberFormat="1" applyFont="1" applyFill="1" applyBorder="1" applyAlignment="1">
      <alignment horizontal="left" vertical="center" wrapText="1"/>
    </xf>
    <xf numFmtId="0" fontId="5" fillId="0" borderId="0" xfId="0" applyFont="1" applyBorder="1" applyAlignment="1">
      <alignment vertical="center" wrapText="1"/>
    </xf>
    <xf numFmtId="49" fontId="5" fillId="0" borderId="0" xfId="0" applyNumberFormat="1" applyFont="1" applyBorder="1" applyAlignment="1">
      <alignment horizontal="right" vertical="center" wrapText="1"/>
    </xf>
    <xf numFmtId="0" fontId="5" fillId="0" borderId="0" xfId="0" applyNumberFormat="1" applyFont="1" applyBorder="1" applyAlignment="1">
      <alignment horizontal="left" vertical="top" wrapText="1"/>
    </xf>
    <xf numFmtId="0" fontId="10" fillId="7" borderId="1" xfId="0" applyFont="1" applyFill="1" applyBorder="1" applyAlignment="1">
      <alignment vertical="center" wrapText="1"/>
    </xf>
    <xf numFmtId="0" fontId="10" fillId="7" borderId="1" xfId="0" applyFont="1" applyFill="1" applyBorder="1" applyAlignment="1">
      <alignment horizontal="center" vertical="center" wrapText="1"/>
    </xf>
    <xf numFmtId="0" fontId="10" fillId="5" borderId="1" xfId="0" applyFont="1" applyFill="1" applyBorder="1" applyAlignment="1">
      <alignment vertical="center" wrapText="1"/>
    </xf>
    <xf numFmtId="49" fontId="10" fillId="7" borderId="1" xfId="0" applyNumberFormat="1" applyFont="1" applyFill="1" applyBorder="1" applyAlignment="1">
      <alignment horizontal="left" vertical="center" wrapText="1"/>
    </xf>
    <xf numFmtId="0" fontId="10" fillId="7" borderId="1" xfId="0" applyNumberFormat="1" applyFont="1" applyFill="1" applyBorder="1" applyAlignment="1">
      <alignment horizontal="left" vertical="center" wrapText="1"/>
    </xf>
    <xf numFmtId="0" fontId="10" fillId="5" borderId="1" xfId="0" applyNumberFormat="1" applyFont="1" applyFill="1" applyBorder="1" applyAlignment="1">
      <alignment horizontal="left" vertical="center" wrapText="1"/>
    </xf>
    <xf numFmtId="164" fontId="10" fillId="7" borderId="1" xfId="0" applyNumberFormat="1" applyFont="1" applyFill="1" applyBorder="1" applyAlignment="1">
      <alignment vertical="center" wrapText="1"/>
    </xf>
    <xf numFmtId="0" fontId="10" fillId="3" borderId="1" xfId="0" applyFont="1" applyFill="1" applyBorder="1" applyAlignment="1">
      <alignment horizontal="center" vertical="center" wrapText="1"/>
    </xf>
    <xf numFmtId="0" fontId="10" fillId="6" borderId="1" xfId="0" applyFont="1" applyFill="1" applyBorder="1" applyAlignment="1">
      <alignment vertical="center" wrapText="1"/>
    </xf>
    <xf numFmtId="0" fontId="10" fillId="8" borderId="1" xfId="0" applyFont="1" applyFill="1" applyBorder="1" applyAlignment="1">
      <alignment vertical="center" wrapText="1"/>
    </xf>
    <xf numFmtId="165" fontId="10" fillId="8" borderId="1" xfId="0" applyNumberFormat="1" applyFont="1" applyFill="1" applyBorder="1" applyAlignment="1">
      <alignment vertical="center" wrapText="1"/>
    </xf>
    <xf numFmtId="0" fontId="1" fillId="0" borderId="1" xfId="0" applyFont="1" applyFill="1" applyBorder="1" applyAlignment="1">
      <alignment vertical="center" wrapText="1"/>
    </xf>
    <xf numFmtId="0" fontId="10" fillId="0" borderId="1" xfId="0" applyFont="1" applyBorder="1" applyAlignment="1">
      <alignment vertical="center" wrapText="1"/>
    </xf>
    <xf numFmtId="0" fontId="10" fillId="0" borderId="1" xfId="0" applyFont="1" applyBorder="1" applyAlignment="1">
      <alignment horizontal="center" vertical="center" wrapText="1"/>
    </xf>
    <xf numFmtId="0" fontId="1" fillId="0" borderId="1" xfId="0" applyFont="1" applyBorder="1" applyAlignment="1">
      <alignment vertical="center" wrapText="1"/>
    </xf>
    <xf numFmtId="0" fontId="10" fillId="0" borderId="1" xfId="0" applyFont="1" applyFill="1" applyBorder="1" applyAlignment="1">
      <alignment vertical="center" wrapText="1"/>
    </xf>
    <xf numFmtId="14" fontId="1" fillId="0" borderId="1" xfId="0" applyNumberFormat="1" applyFont="1" applyBorder="1" applyAlignment="1">
      <alignment vertical="center" wrapText="1"/>
    </xf>
    <xf numFmtId="49" fontId="1" fillId="0" borderId="1" xfId="0" applyNumberFormat="1" applyFont="1" applyBorder="1" applyAlignment="1">
      <alignment horizontal="right" vertical="center" wrapText="1"/>
    </xf>
    <xf numFmtId="0" fontId="1" fillId="0" borderId="1" xfId="0" applyNumberFormat="1" applyFont="1" applyBorder="1" applyAlignment="1">
      <alignment horizontal="left" vertical="top" wrapText="1"/>
    </xf>
    <xf numFmtId="164" fontId="1" fillId="0" borderId="1" xfId="0" applyNumberFormat="1" applyFont="1" applyBorder="1" applyAlignment="1">
      <alignment vertical="center" wrapText="1"/>
    </xf>
    <xf numFmtId="0" fontId="1" fillId="0" borderId="1" xfId="0" applyFont="1" applyBorder="1" applyAlignment="1">
      <alignment horizontal="center" vertical="center" wrapText="1"/>
    </xf>
    <xf numFmtId="165" fontId="1" fillId="0" borderId="1" xfId="0" applyNumberFormat="1" applyFont="1" applyFill="1" applyBorder="1" applyAlignment="1">
      <alignment vertical="center" wrapText="1"/>
    </xf>
    <xf numFmtId="3" fontId="1" fillId="0" borderId="1" xfId="0" applyNumberFormat="1" applyFont="1" applyBorder="1" applyAlignment="1">
      <alignment vertical="center" wrapText="1"/>
    </xf>
    <xf numFmtId="0" fontId="5" fillId="0" borderId="12" xfId="0" applyFont="1" applyFill="1" applyBorder="1" applyAlignment="1">
      <alignment vertical="center" wrapText="1"/>
    </xf>
    <xf numFmtId="165" fontId="5" fillId="0" borderId="13" xfId="0" applyNumberFormat="1" applyFont="1" applyFill="1" applyBorder="1" applyAlignment="1">
      <alignment vertical="center" wrapText="1"/>
    </xf>
    <xf numFmtId="0" fontId="5" fillId="0" borderId="14" xfId="0" applyFont="1" applyFill="1" applyBorder="1" applyAlignment="1">
      <alignment vertical="center" wrapText="1"/>
    </xf>
    <xf numFmtId="0" fontId="14" fillId="7" borderId="3" xfId="0" applyFont="1" applyFill="1" applyBorder="1" applyAlignment="1">
      <alignment vertical="center" wrapText="1"/>
    </xf>
    <xf numFmtId="0" fontId="14" fillId="7" borderId="6" xfId="0" applyFont="1" applyFill="1" applyBorder="1" applyAlignment="1">
      <alignment vertical="center" wrapText="1"/>
    </xf>
    <xf numFmtId="165" fontId="14" fillId="0" borderId="7" xfId="0" applyNumberFormat="1" applyFont="1" applyFill="1" applyBorder="1" applyAlignment="1">
      <alignment vertical="center" wrapText="1"/>
    </xf>
    <xf numFmtId="0" fontId="14" fillId="7" borderId="4" xfId="0" applyFont="1" applyFill="1" applyBorder="1" applyAlignment="1">
      <alignment vertical="center" wrapText="1"/>
    </xf>
    <xf numFmtId="165" fontId="14" fillId="0" borderId="9" xfId="0" applyNumberFormat="1" applyFont="1" applyFill="1" applyBorder="1" applyAlignment="1">
      <alignment vertical="center" wrapText="1"/>
    </xf>
    <xf numFmtId="0" fontId="14" fillId="7" borderId="4" xfId="0" applyFont="1" applyFill="1" applyBorder="1" applyAlignment="1">
      <alignment horizontal="left" vertical="center" wrapText="1"/>
    </xf>
    <xf numFmtId="0" fontId="14" fillId="7" borderId="8" xfId="0" applyFont="1" applyFill="1" applyBorder="1" applyAlignment="1">
      <alignment vertical="center" wrapText="1"/>
    </xf>
    <xf numFmtId="1" fontId="14" fillId="7" borderId="9" xfId="0" applyNumberFormat="1" applyFont="1" applyFill="1" applyBorder="1" applyAlignment="1">
      <alignment horizontal="right" vertical="center" wrapText="1"/>
    </xf>
    <xf numFmtId="0" fontId="14" fillId="2" borderId="4" xfId="0" applyFont="1" applyFill="1" applyBorder="1" applyAlignment="1">
      <alignment vertical="center" wrapText="1"/>
    </xf>
    <xf numFmtId="0" fontId="14" fillId="2" borderId="8" xfId="0" applyFont="1" applyFill="1" applyBorder="1" applyAlignment="1">
      <alignment vertical="center" wrapText="1"/>
    </xf>
    <xf numFmtId="0" fontId="14" fillId="9" borderId="5" xfId="0" applyFont="1" applyFill="1" applyBorder="1" applyAlignment="1">
      <alignment vertical="center" wrapText="1"/>
    </xf>
    <xf numFmtId="0" fontId="14" fillId="9" borderId="10" xfId="0" applyFont="1" applyFill="1" applyBorder="1" applyAlignment="1">
      <alignment vertical="center" wrapText="1"/>
    </xf>
    <xf numFmtId="165" fontId="14" fillId="0" borderId="11" xfId="0" applyNumberFormat="1" applyFont="1" applyFill="1" applyBorder="1" applyAlignment="1">
      <alignment vertical="center" wrapText="1"/>
    </xf>
    <xf numFmtId="0" fontId="4" fillId="10" borderId="1" xfId="0" applyFont="1" applyFill="1" applyBorder="1" applyAlignment="1">
      <alignment vertical="center" wrapText="1"/>
    </xf>
    <xf numFmtId="0" fontId="5" fillId="8" borderId="1" xfId="0" applyFont="1" applyFill="1" applyBorder="1" applyAlignment="1">
      <alignment vertical="center" wrapText="1"/>
    </xf>
    <xf numFmtId="0" fontId="5" fillId="0" borderId="0" xfId="0" applyFont="1" applyBorder="1" applyAlignment="1">
      <alignment horizontal="center" vertical="center" wrapText="1"/>
    </xf>
    <xf numFmtId="0" fontId="5" fillId="0" borderId="0" xfId="0" applyFont="1" applyFill="1" applyBorder="1" applyAlignment="1">
      <alignment vertical="center" wrapText="1"/>
    </xf>
    <xf numFmtId="1" fontId="14" fillId="8" borderId="9" xfId="0" applyNumberFormat="1" applyFont="1" applyFill="1" applyBorder="1" applyAlignment="1">
      <alignment horizontal="right" vertical="center" wrapText="1"/>
    </xf>
    <xf numFmtId="0" fontId="14" fillId="8" borderId="8" xfId="0" applyFont="1" applyFill="1" applyBorder="1" applyAlignment="1">
      <alignment vertical="center" wrapText="1"/>
    </xf>
    <xf numFmtId="0" fontId="14" fillId="8" borderId="4" xfId="0" applyFont="1" applyFill="1" applyBorder="1" applyAlignment="1">
      <alignment horizontal="left" vertical="center" wrapText="1"/>
    </xf>
    <xf numFmtId="0" fontId="14" fillId="8" borderId="4" xfId="0" applyFont="1" applyFill="1" applyBorder="1" applyAlignment="1">
      <alignment vertical="center" wrapText="1"/>
    </xf>
    <xf numFmtId="0" fontId="5" fillId="0" borderId="15" xfId="0" applyFont="1" applyFill="1" applyBorder="1" applyAlignment="1">
      <alignment vertical="center" wrapText="1"/>
    </xf>
    <xf numFmtId="0" fontId="0" fillId="0" borderId="0" xfId="0" applyAlignment="1">
      <alignment horizontal="left" indent="3"/>
    </xf>
    <xf numFmtId="0" fontId="0" fillId="0" borderId="0" xfId="0" applyAlignment="1">
      <alignment horizontal="left"/>
    </xf>
    <xf numFmtId="0" fontId="0" fillId="2" borderId="0" xfId="0" applyFill="1" applyAlignment="1">
      <alignment horizontal="left"/>
    </xf>
    <xf numFmtId="0" fontId="1" fillId="0" borderId="0" xfId="0" applyFont="1"/>
    <xf numFmtId="0" fontId="0" fillId="2" borderId="0" xfId="0" applyFill="1" applyAlignment="1">
      <alignment horizontal="left" indent="3"/>
    </xf>
    <xf numFmtId="0" fontId="0" fillId="2" borderId="0" xfId="0" applyFill="1"/>
    <xf numFmtId="0" fontId="5" fillId="0" borderId="1" xfId="0" applyFont="1" applyFill="1" applyBorder="1" applyAlignment="1">
      <alignment horizontal="center" vertical="center" wrapText="1"/>
    </xf>
    <xf numFmtId="0" fontId="5" fillId="0" borderId="1" xfId="0" quotePrefix="1" applyNumberFormat="1" applyFont="1" applyFill="1" applyBorder="1" applyAlignment="1">
      <alignment horizontal="left" vertical="center" wrapText="1"/>
    </xf>
    <xf numFmtId="0" fontId="14" fillId="2" borderId="6" xfId="0" applyFont="1" applyFill="1" applyBorder="1" applyAlignment="1">
      <alignment vertical="center" wrapText="1"/>
    </xf>
    <xf numFmtId="0" fontId="9" fillId="0" borderId="1" xfId="0" applyFont="1" applyFill="1" applyBorder="1"/>
    <xf numFmtId="0" fontId="18" fillId="0" borderId="0" xfId="0" applyFont="1"/>
    <xf numFmtId="0" fontId="5" fillId="0" borderId="1" xfId="0" applyNumberFormat="1" applyFont="1" applyFill="1" applyBorder="1" applyAlignment="1">
      <alignment horizontal="left" vertical="top" wrapText="1"/>
    </xf>
    <xf numFmtId="49" fontId="5" fillId="0" borderId="1" xfId="0" applyNumberFormat="1" applyFont="1" applyFill="1" applyBorder="1" applyAlignment="1">
      <alignment horizontal="right" vertical="center" wrapText="1"/>
    </xf>
    <xf numFmtId="0" fontId="19" fillId="7" borderId="1" xfId="0" applyFont="1" applyFill="1" applyBorder="1" applyAlignment="1">
      <alignment vertical="center" wrapText="1"/>
    </xf>
    <xf numFmtId="0" fontId="17" fillId="0" borderId="1" xfId="0" applyFont="1" applyBorder="1" applyAlignment="1">
      <alignment vertical="center" wrapText="1"/>
    </xf>
    <xf numFmtId="0" fontId="5" fillId="11" borderId="1" xfId="0" applyFont="1" applyFill="1" applyBorder="1" applyAlignment="1">
      <alignment vertical="center" wrapText="1"/>
    </xf>
    <xf numFmtId="0" fontId="17" fillId="11" borderId="1" xfId="0" applyFont="1" applyFill="1" applyBorder="1" applyAlignment="1">
      <alignment vertical="center" wrapText="1"/>
    </xf>
    <xf numFmtId="165" fontId="4" fillId="10" borderId="1" xfId="0" applyNumberFormat="1" applyFont="1" applyFill="1" applyBorder="1" applyAlignment="1">
      <alignment vertical="center" wrapText="1"/>
    </xf>
    <xf numFmtId="0" fontId="19" fillId="7" borderId="1" xfId="0" applyFont="1" applyFill="1" applyBorder="1" applyAlignment="1">
      <alignment horizontal="left" vertical="center" wrapText="1"/>
    </xf>
    <xf numFmtId="0" fontId="5" fillId="0" borderId="1" xfId="0" applyFont="1" applyFill="1" applyBorder="1" applyAlignment="1">
      <alignment horizontal="left" vertical="center" wrapText="1"/>
    </xf>
    <xf numFmtId="0" fontId="5" fillId="11" borderId="1" xfId="0" applyFont="1" applyFill="1" applyBorder="1" applyAlignment="1">
      <alignment horizontal="left" vertical="center" wrapText="1"/>
    </xf>
    <xf numFmtId="0" fontId="5" fillId="0" borderId="1" xfId="0" applyFont="1" applyBorder="1" applyAlignment="1">
      <alignment horizontal="left" vertical="center"/>
    </xf>
    <xf numFmtId="0" fontId="5" fillId="12" borderId="1" xfId="0" applyFont="1" applyFill="1" applyBorder="1" applyAlignment="1">
      <alignment vertical="center" wrapText="1"/>
    </xf>
    <xf numFmtId="0" fontId="17" fillId="2" borderId="1" xfId="0" applyFont="1" applyFill="1" applyBorder="1" applyAlignment="1">
      <alignment horizontal="left" vertical="center" wrapText="1"/>
    </xf>
    <xf numFmtId="49" fontId="5" fillId="2" borderId="1" xfId="0" applyNumberFormat="1" applyFont="1" applyFill="1" applyBorder="1" applyAlignment="1">
      <alignment horizontal="right" vertical="center" wrapText="1"/>
    </xf>
    <xf numFmtId="0" fontId="5" fillId="2" borderId="1" xfId="0" applyFont="1" applyFill="1" applyBorder="1" applyAlignment="1">
      <alignment horizontal="center" vertical="center" wrapTex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pageSetUpPr fitToPage="1"/>
  </sheetPr>
  <dimension ref="A1:Z223"/>
  <sheetViews>
    <sheetView topLeftCell="N1" zoomScale="68" zoomScaleNormal="68" workbookViewId="0">
      <pane ySplit="1" topLeftCell="A2" activePane="bottomLeft" state="frozen"/>
      <selection pane="bottomLeft" activeCell="V3" sqref="V3"/>
    </sheetView>
  </sheetViews>
  <sheetFormatPr defaultRowHeight="18"/>
  <cols>
    <col min="1" max="1" width="29.140625" style="13" customWidth="1"/>
    <col min="2" max="2" width="16.7109375" style="2" customWidth="1"/>
    <col min="3" max="3" width="45.140625" style="2" customWidth="1"/>
    <col min="4" max="4" width="34.5703125" style="2" customWidth="1"/>
    <col min="5" max="5" width="11.85546875" style="2" customWidth="1"/>
    <col min="6" max="6" width="17.85546875" style="2" customWidth="1"/>
    <col min="7" max="7" width="57" style="2" customWidth="1"/>
    <col min="8" max="8" width="34.5703125" style="13" customWidth="1"/>
    <col min="9" max="9" width="17.85546875" style="2" customWidth="1"/>
    <col min="10" max="11" width="19.5703125" style="2" customWidth="1"/>
    <col min="12" max="12" width="19.5703125" style="3" customWidth="1"/>
    <col min="13" max="15" width="38.140625" style="4" customWidth="1"/>
    <col min="16" max="17" width="48.140625" style="23" customWidth="1"/>
    <col min="18" max="18" width="11.42578125" style="8" customWidth="1"/>
    <col min="19" max="19" width="15.7109375" style="8" customWidth="1"/>
    <col min="20" max="20" width="15.140625" style="13" customWidth="1"/>
    <col min="21" max="21" width="16.5703125" style="13" customWidth="1"/>
    <col min="22" max="22" width="37" style="13" customWidth="1"/>
    <col min="23" max="23" width="18.5703125" style="33" customWidth="1"/>
    <col min="24" max="24" width="17.140625" style="13" customWidth="1"/>
    <col min="25" max="25" width="15.28515625" style="13" customWidth="1"/>
    <col min="26" max="26" width="17.28515625" style="13" customWidth="1"/>
    <col min="27" max="16384" width="9.140625" style="13"/>
  </cols>
  <sheetData>
    <row r="1" spans="1:26" ht="152.25" customHeight="1">
      <c r="A1" s="9" t="s">
        <v>1793</v>
      </c>
      <c r="B1" s="25" t="s">
        <v>1600</v>
      </c>
      <c r="C1" s="25" t="s">
        <v>709</v>
      </c>
      <c r="D1" s="25" t="s">
        <v>423</v>
      </c>
      <c r="E1" s="103" t="s">
        <v>1797</v>
      </c>
      <c r="F1" s="103" t="s">
        <v>1801</v>
      </c>
      <c r="G1" s="25" t="s">
        <v>362</v>
      </c>
      <c r="H1" s="18" t="s">
        <v>1247</v>
      </c>
      <c r="I1" s="25" t="s">
        <v>1497</v>
      </c>
      <c r="J1" s="25" t="s">
        <v>384</v>
      </c>
      <c r="K1" s="25" t="s">
        <v>42</v>
      </c>
      <c r="L1" s="27" t="s">
        <v>364</v>
      </c>
      <c r="M1" s="28" t="s">
        <v>820</v>
      </c>
      <c r="N1" s="28" t="s">
        <v>819</v>
      </c>
      <c r="O1" s="28" t="s">
        <v>1108</v>
      </c>
      <c r="P1" s="29" t="s">
        <v>1242</v>
      </c>
      <c r="Q1" s="29" t="s">
        <v>1861</v>
      </c>
      <c r="R1" s="26" t="s">
        <v>1653</v>
      </c>
      <c r="S1" s="26" t="s">
        <v>1654</v>
      </c>
      <c r="T1" s="10" t="s">
        <v>1503</v>
      </c>
      <c r="U1" s="24" t="s">
        <v>1315</v>
      </c>
      <c r="V1" s="36" t="s">
        <v>1676</v>
      </c>
      <c r="W1" s="107" t="s">
        <v>1317</v>
      </c>
      <c r="X1" s="81" t="s">
        <v>1788</v>
      </c>
      <c r="Y1" s="9" t="s">
        <v>1791</v>
      </c>
      <c r="Z1" s="9" t="s">
        <v>1789</v>
      </c>
    </row>
    <row r="2" spans="1:26" ht="409.5">
      <c r="A2" s="13" t="s">
        <v>1792</v>
      </c>
      <c r="B2" s="1" t="s">
        <v>601</v>
      </c>
      <c r="C2" s="2" t="s">
        <v>431</v>
      </c>
      <c r="D2" s="2" t="s">
        <v>1821</v>
      </c>
      <c r="E2" s="2">
        <v>60</v>
      </c>
      <c r="G2" s="2" t="s">
        <v>1068</v>
      </c>
      <c r="H2" s="5" t="s">
        <v>1256</v>
      </c>
      <c r="I2" s="2" t="s">
        <v>1093</v>
      </c>
      <c r="L2" s="3" t="s">
        <v>369</v>
      </c>
      <c r="M2" s="4" t="s">
        <v>9</v>
      </c>
      <c r="N2" s="4" t="s">
        <v>1005</v>
      </c>
      <c r="O2" s="4" t="s">
        <v>1183</v>
      </c>
      <c r="P2" s="23" t="s">
        <v>1255</v>
      </c>
      <c r="R2" s="8" t="s">
        <v>1257</v>
      </c>
      <c r="S2" s="8" t="s">
        <v>1389</v>
      </c>
      <c r="T2" s="11" t="s">
        <v>1318</v>
      </c>
      <c r="U2" s="13" t="s">
        <v>1243</v>
      </c>
      <c r="V2" s="13" t="s">
        <v>1504</v>
      </c>
      <c r="W2" s="33" t="s">
        <v>1496</v>
      </c>
      <c r="X2" s="13" t="s">
        <v>1243</v>
      </c>
      <c r="Y2" s="13" t="s">
        <v>684</v>
      </c>
    </row>
    <row r="3" spans="1:26" ht="409.5">
      <c r="B3" s="1" t="s">
        <v>579</v>
      </c>
      <c r="C3" s="2" t="s">
        <v>1063</v>
      </c>
      <c r="D3" s="2" t="s">
        <v>1822</v>
      </c>
      <c r="E3" s="2">
        <v>63</v>
      </c>
      <c r="G3" s="2" t="s">
        <v>1069</v>
      </c>
      <c r="H3" s="5" t="s">
        <v>1256</v>
      </c>
      <c r="I3" s="2" t="s">
        <v>1093</v>
      </c>
      <c r="K3" s="2" t="s">
        <v>43</v>
      </c>
      <c r="L3" s="3" t="s">
        <v>369</v>
      </c>
      <c r="N3" s="4" t="s">
        <v>1005</v>
      </c>
      <c r="O3" s="4" t="s">
        <v>1183</v>
      </c>
      <c r="P3" s="23" t="s">
        <v>1255</v>
      </c>
      <c r="R3" s="8" t="s">
        <v>1257</v>
      </c>
      <c r="S3" s="8" t="s">
        <v>1389</v>
      </c>
      <c r="T3" s="11" t="s">
        <v>1318</v>
      </c>
      <c r="U3" s="13" t="s">
        <v>1243</v>
      </c>
      <c r="V3" s="13" t="s">
        <v>1504</v>
      </c>
      <c r="W3" s="33" t="s">
        <v>1496</v>
      </c>
      <c r="X3" s="13" t="s">
        <v>1243</v>
      </c>
      <c r="Y3" s="13" t="s">
        <v>684</v>
      </c>
    </row>
    <row r="4" spans="1:26" ht="409.5">
      <c r="B4" s="1" t="s">
        <v>1022</v>
      </c>
      <c r="C4" s="2" t="s">
        <v>1064</v>
      </c>
      <c r="D4" s="2" t="s">
        <v>1065</v>
      </c>
      <c r="E4" s="2">
        <v>60</v>
      </c>
      <c r="G4" s="2" t="s">
        <v>1070</v>
      </c>
      <c r="H4" s="5" t="s">
        <v>1256</v>
      </c>
      <c r="I4" s="2" t="s">
        <v>1094</v>
      </c>
      <c r="K4" s="2" t="s">
        <v>422</v>
      </c>
      <c r="L4" s="3" t="s">
        <v>369</v>
      </c>
      <c r="O4" s="4" t="s">
        <v>1184</v>
      </c>
      <c r="P4" s="23" t="s">
        <v>1255</v>
      </c>
      <c r="R4" s="8" t="s">
        <v>1257</v>
      </c>
      <c r="S4" s="8" t="s">
        <v>1389</v>
      </c>
      <c r="T4" s="13" t="s">
        <v>1502</v>
      </c>
      <c r="U4" s="13" t="s">
        <v>1319</v>
      </c>
      <c r="V4" s="13" t="s">
        <v>1504</v>
      </c>
      <c r="W4" s="33" t="s">
        <v>1496</v>
      </c>
      <c r="X4" s="13" t="s">
        <v>1243</v>
      </c>
      <c r="Y4" s="13" t="s">
        <v>684</v>
      </c>
    </row>
    <row r="5" spans="1:26" ht="409.5">
      <c r="B5" s="1" t="s">
        <v>1023</v>
      </c>
      <c r="C5" s="2" t="s">
        <v>1066</v>
      </c>
      <c r="D5" s="2" t="s">
        <v>1067</v>
      </c>
      <c r="E5" s="2">
        <v>63</v>
      </c>
      <c r="G5" s="2" t="s">
        <v>1071</v>
      </c>
      <c r="H5" s="5" t="s">
        <v>1256</v>
      </c>
      <c r="I5" s="2" t="s">
        <v>1095</v>
      </c>
      <c r="K5" s="2" t="s">
        <v>1062</v>
      </c>
      <c r="L5" s="3" t="s">
        <v>369</v>
      </c>
      <c r="O5" s="4" t="s">
        <v>1184</v>
      </c>
      <c r="P5" s="23" t="s">
        <v>1255</v>
      </c>
      <c r="R5" s="8" t="s">
        <v>1257</v>
      </c>
      <c r="S5" s="8" t="s">
        <v>1389</v>
      </c>
      <c r="V5" s="13" t="s">
        <v>1504</v>
      </c>
      <c r="W5" s="33" t="s">
        <v>1496</v>
      </c>
      <c r="X5" s="13" t="s">
        <v>1243</v>
      </c>
      <c r="Y5" s="13" t="s">
        <v>684</v>
      </c>
    </row>
    <row r="6" spans="1:26" ht="144">
      <c r="B6" s="1" t="s">
        <v>220</v>
      </c>
      <c r="C6" s="2" t="s">
        <v>330</v>
      </c>
      <c r="D6" s="2" t="s">
        <v>470</v>
      </c>
      <c r="E6" s="2">
        <v>122</v>
      </c>
      <c r="G6" s="2" t="s">
        <v>778</v>
      </c>
      <c r="H6" s="13" t="s">
        <v>1276</v>
      </c>
      <c r="I6" s="2" t="s">
        <v>1096</v>
      </c>
      <c r="L6" s="3">
        <v>338.3</v>
      </c>
      <c r="M6" s="4" t="s">
        <v>151</v>
      </c>
      <c r="N6" s="4" t="s">
        <v>1024</v>
      </c>
      <c r="O6" s="4" t="s">
        <v>1171</v>
      </c>
      <c r="P6" s="23" t="s">
        <v>1277</v>
      </c>
      <c r="R6" s="8" t="s">
        <v>1110</v>
      </c>
      <c r="S6" s="8" t="s">
        <v>679</v>
      </c>
      <c r="V6" s="13" t="s">
        <v>680</v>
      </c>
      <c r="W6" s="33" t="s">
        <v>1243</v>
      </c>
      <c r="X6" s="13" t="s">
        <v>1243</v>
      </c>
      <c r="Y6" s="13" t="s">
        <v>684</v>
      </c>
    </row>
    <row r="7" spans="1:26" ht="360">
      <c r="B7" s="1" t="s">
        <v>21</v>
      </c>
      <c r="C7" s="2" t="s">
        <v>86</v>
      </c>
      <c r="D7" s="2" t="s">
        <v>424</v>
      </c>
      <c r="E7" s="2">
        <v>42</v>
      </c>
      <c r="G7" s="2" t="s">
        <v>938</v>
      </c>
      <c r="H7" s="13" t="s">
        <v>1395</v>
      </c>
      <c r="I7" s="2" t="s">
        <v>1096</v>
      </c>
      <c r="L7" s="3">
        <v>374</v>
      </c>
      <c r="M7" s="4" t="s">
        <v>152</v>
      </c>
      <c r="N7" s="4" t="s">
        <v>1075</v>
      </c>
      <c r="O7" s="4" t="s">
        <v>1185</v>
      </c>
      <c r="P7" s="23" t="s">
        <v>1401</v>
      </c>
      <c r="R7" s="8" t="s">
        <v>1258</v>
      </c>
      <c r="S7" s="8" t="s">
        <v>1388</v>
      </c>
      <c r="V7" s="13" t="s">
        <v>1504</v>
      </c>
      <c r="W7" s="33" t="s">
        <v>1436</v>
      </c>
      <c r="X7" s="13" t="s">
        <v>1243</v>
      </c>
      <c r="Y7" s="13" t="s">
        <v>684</v>
      </c>
    </row>
    <row r="8" spans="1:26" ht="198">
      <c r="B8" s="1" t="s">
        <v>389</v>
      </c>
      <c r="C8" s="2" t="s">
        <v>767</v>
      </c>
      <c r="D8" s="2" t="s">
        <v>515</v>
      </c>
      <c r="E8" s="2">
        <v>137</v>
      </c>
      <c r="G8" s="2" t="s">
        <v>332</v>
      </c>
      <c r="H8" s="15"/>
      <c r="I8" s="2" t="s">
        <v>813</v>
      </c>
      <c r="L8" s="3" t="s">
        <v>368</v>
      </c>
      <c r="M8" s="4" t="s">
        <v>347</v>
      </c>
      <c r="N8" s="4" t="s">
        <v>895</v>
      </c>
      <c r="O8" s="4" t="s">
        <v>1138</v>
      </c>
      <c r="P8" s="4"/>
      <c r="Q8" s="4"/>
      <c r="R8" s="8" t="s">
        <v>1118</v>
      </c>
      <c r="S8" s="8" t="s">
        <v>675</v>
      </c>
      <c r="V8" s="13" t="s">
        <v>1504</v>
      </c>
      <c r="W8" s="33" t="s">
        <v>1436</v>
      </c>
      <c r="X8" s="13" t="s">
        <v>1243</v>
      </c>
      <c r="Y8" s="13" t="s">
        <v>684</v>
      </c>
    </row>
    <row r="9" spans="1:26" ht="144">
      <c r="B9" s="1" t="s">
        <v>743</v>
      </c>
      <c r="C9" s="2" t="s">
        <v>315</v>
      </c>
      <c r="D9" s="2" t="s">
        <v>28</v>
      </c>
      <c r="E9" s="2">
        <v>72</v>
      </c>
      <c r="G9" s="2" t="s">
        <v>296</v>
      </c>
      <c r="H9" s="13" t="s">
        <v>1276</v>
      </c>
      <c r="I9" s="2" t="s">
        <v>1096</v>
      </c>
      <c r="L9" s="3">
        <v>338.3</v>
      </c>
      <c r="M9" s="4" t="s">
        <v>151</v>
      </c>
      <c r="N9" s="4" t="s">
        <v>1024</v>
      </c>
      <c r="O9" s="4" t="s">
        <v>1171</v>
      </c>
      <c r="P9" s="23" t="s">
        <v>1278</v>
      </c>
      <c r="R9" s="8" t="s">
        <v>1111</v>
      </c>
      <c r="S9" s="8" t="s">
        <v>679</v>
      </c>
      <c r="V9" s="13" t="s">
        <v>680</v>
      </c>
      <c r="W9" s="33" t="s">
        <v>1243</v>
      </c>
      <c r="X9" s="13" t="s">
        <v>1243</v>
      </c>
      <c r="Y9" s="13" t="s">
        <v>684</v>
      </c>
    </row>
    <row r="10" spans="1:26" ht="270">
      <c r="B10" s="1" t="s">
        <v>392</v>
      </c>
      <c r="C10" s="2" t="s">
        <v>575</v>
      </c>
      <c r="D10" s="2" t="s">
        <v>29</v>
      </c>
      <c r="E10" s="2">
        <v>558</v>
      </c>
      <c r="G10" s="2" t="s">
        <v>576</v>
      </c>
      <c r="H10" s="13" t="s">
        <v>1280</v>
      </c>
      <c r="I10" s="2" t="s">
        <v>1096</v>
      </c>
      <c r="L10" s="3">
        <v>633.1</v>
      </c>
      <c r="M10" s="4" t="s">
        <v>824</v>
      </c>
      <c r="N10" s="4" t="s">
        <v>1025</v>
      </c>
      <c r="O10" s="4" t="s">
        <v>1172</v>
      </c>
      <c r="P10" s="23" t="s">
        <v>1686</v>
      </c>
      <c r="R10" s="8" t="s">
        <v>1155</v>
      </c>
      <c r="S10" s="8" t="s">
        <v>679</v>
      </c>
      <c r="T10" s="13" t="s">
        <v>1692</v>
      </c>
      <c r="U10" s="13" t="s">
        <v>1824</v>
      </c>
      <c r="V10" s="13" t="s">
        <v>1575</v>
      </c>
      <c r="W10" s="34" t="s">
        <v>1687</v>
      </c>
      <c r="X10" s="13" t="s">
        <v>1243</v>
      </c>
      <c r="Y10" s="13" t="s">
        <v>684</v>
      </c>
    </row>
    <row r="11" spans="1:26" ht="288">
      <c r="B11" s="1" t="s">
        <v>301</v>
      </c>
      <c r="C11" s="2" t="s">
        <v>316</v>
      </c>
      <c r="D11" s="2" t="s">
        <v>30</v>
      </c>
      <c r="E11" s="2">
        <v>111</v>
      </c>
      <c r="G11" s="2" t="s">
        <v>497</v>
      </c>
      <c r="H11" s="13" t="s">
        <v>1451</v>
      </c>
      <c r="I11" s="2" t="s">
        <v>1096</v>
      </c>
      <c r="L11" s="3" t="s">
        <v>106</v>
      </c>
      <c r="M11" s="4" t="s">
        <v>103</v>
      </c>
      <c r="N11" s="4" t="s">
        <v>887</v>
      </c>
      <c r="O11" s="4" t="s">
        <v>1142</v>
      </c>
      <c r="P11" s="4" t="s">
        <v>1452</v>
      </c>
      <c r="Q11" s="4"/>
      <c r="R11" s="8" t="s">
        <v>1115</v>
      </c>
      <c r="S11" s="8" t="s">
        <v>675</v>
      </c>
      <c r="V11" s="13" t="s">
        <v>1504</v>
      </c>
      <c r="W11" s="33" t="s">
        <v>1436</v>
      </c>
      <c r="X11" s="13" t="s">
        <v>1243</v>
      </c>
      <c r="Y11" s="13" t="s">
        <v>684</v>
      </c>
    </row>
    <row r="12" spans="1:26" ht="162">
      <c r="B12" s="1" t="s">
        <v>701</v>
      </c>
      <c r="C12" s="2" t="s">
        <v>318</v>
      </c>
      <c r="D12" s="2" t="s">
        <v>201</v>
      </c>
      <c r="E12" s="2">
        <v>282</v>
      </c>
      <c r="G12" s="2" t="s">
        <v>136</v>
      </c>
      <c r="H12" s="13" t="s">
        <v>1309</v>
      </c>
      <c r="I12" s="2" t="s">
        <v>1096</v>
      </c>
      <c r="L12" s="3">
        <v>628.1</v>
      </c>
      <c r="M12" s="4" t="s">
        <v>173</v>
      </c>
      <c r="N12" s="4" t="s">
        <v>1026</v>
      </c>
      <c r="O12" s="4" t="s">
        <v>1156</v>
      </c>
      <c r="P12" s="23" t="s">
        <v>1376</v>
      </c>
      <c r="R12" s="8" t="s">
        <v>1655</v>
      </c>
      <c r="S12" s="8" t="s">
        <v>1664</v>
      </c>
      <c r="V12" s="13" t="s">
        <v>1504</v>
      </c>
      <c r="W12" s="33" t="s">
        <v>1436</v>
      </c>
      <c r="X12" s="13" t="s">
        <v>1243</v>
      </c>
      <c r="Y12" s="13" t="s">
        <v>684</v>
      </c>
    </row>
    <row r="13" spans="1:26" ht="216">
      <c r="B13" s="1" t="s">
        <v>269</v>
      </c>
      <c r="C13" s="2" t="s">
        <v>319</v>
      </c>
      <c r="D13" s="2" t="s">
        <v>240</v>
      </c>
      <c r="E13" s="2">
        <v>218</v>
      </c>
      <c r="G13" s="2" t="s">
        <v>939</v>
      </c>
      <c r="H13" s="13" t="s">
        <v>1612</v>
      </c>
      <c r="I13" s="2" t="s">
        <v>1096</v>
      </c>
      <c r="L13" s="3">
        <v>641.4</v>
      </c>
      <c r="M13" s="4" t="s">
        <v>174</v>
      </c>
      <c r="N13" s="4" t="s">
        <v>1027</v>
      </c>
      <c r="O13" s="4" t="s">
        <v>1173</v>
      </c>
      <c r="P13" s="23" t="s">
        <v>1688</v>
      </c>
      <c r="R13" s="8" t="s">
        <v>1453</v>
      </c>
      <c r="S13" s="8" t="s">
        <v>679</v>
      </c>
      <c r="T13" s="13" t="s">
        <v>1377</v>
      </c>
      <c r="U13" s="13" t="s">
        <v>1824</v>
      </c>
      <c r="V13" s="13" t="s">
        <v>1578</v>
      </c>
      <c r="W13" s="34" t="s">
        <v>1687</v>
      </c>
      <c r="X13" s="13" t="s">
        <v>1243</v>
      </c>
      <c r="Y13" s="13" t="s">
        <v>1790</v>
      </c>
    </row>
    <row r="14" spans="1:26" ht="146.25">
      <c r="B14" s="1" t="s">
        <v>267</v>
      </c>
      <c r="C14" s="2" t="s">
        <v>320</v>
      </c>
      <c r="D14" s="2" t="s">
        <v>202</v>
      </c>
      <c r="E14" s="2">
        <v>225</v>
      </c>
      <c r="G14" s="2" t="s">
        <v>940</v>
      </c>
      <c r="H14" s="13" t="s">
        <v>1281</v>
      </c>
      <c r="I14" s="2" t="s">
        <v>1096</v>
      </c>
      <c r="L14" s="3">
        <v>636.5</v>
      </c>
      <c r="M14" s="4" t="s">
        <v>151</v>
      </c>
      <c r="N14" s="4" t="s">
        <v>1024</v>
      </c>
      <c r="O14" s="4" t="s">
        <v>1171</v>
      </c>
      <c r="P14" s="23" t="s">
        <v>1689</v>
      </c>
      <c r="R14" s="8" t="s">
        <v>1110</v>
      </c>
      <c r="S14" s="8" t="s">
        <v>679</v>
      </c>
      <c r="T14" s="13" t="s">
        <v>1691</v>
      </c>
      <c r="U14" s="13" t="s">
        <v>1824</v>
      </c>
      <c r="V14" s="13" t="s">
        <v>1578</v>
      </c>
      <c r="W14" s="34" t="s">
        <v>1687</v>
      </c>
      <c r="X14" s="13" t="s">
        <v>1243</v>
      </c>
      <c r="Y14" s="13" t="s">
        <v>684</v>
      </c>
    </row>
    <row r="15" spans="1:26" ht="162">
      <c r="B15" s="1" t="s">
        <v>692</v>
      </c>
      <c r="C15" s="2" t="s">
        <v>321</v>
      </c>
      <c r="D15" s="2" t="s">
        <v>203</v>
      </c>
      <c r="E15" s="2">
        <v>243</v>
      </c>
      <c r="G15" s="2" t="s">
        <v>593</v>
      </c>
      <c r="H15" s="13" t="s">
        <v>1276</v>
      </c>
      <c r="I15" s="2" t="s">
        <v>1096</v>
      </c>
      <c r="L15" s="3" t="s">
        <v>147</v>
      </c>
      <c r="M15" s="4" t="s">
        <v>163</v>
      </c>
      <c r="N15" s="4" t="s">
        <v>1028</v>
      </c>
      <c r="O15" s="4" t="s">
        <v>1174</v>
      </c>
      <c r="P15" s="23" t="s">
        <v>1379</v>
      </c>
      <c r="R15" s="8" t="s">
        <v>1155</v>
      </c>
      <c r="S15" s="8" t="s">
        <v>679</v>
      </c>
      <c r="V15" s="13" t="s">
        <v>680</v>
      </c>
      <c r="W15" s="33" t="s">
        <v>1243</v>
      </c>
      <c r="X15" s="13" t="s">
        <v>1243</v>
      </c>
      <c r="Y15" s="13" t="s">
        <v>684</v>
      </c>
    </row>
    <row r="16" spans="1:26" ht="273">
      <c r="B16" s="1" t="s">
        <v>410</v>
      </c>
      <c r="C16" s="2" t="s">
        <v>322</v>
      </c>
      <c r="D16" s="2" t="s">
        <v>204</v>
      </c>
      <c r="E16" s="2">
        <v>283</v>
      </c>
      <c r="G16" s="2" t="s">
        <v>843</v>
      </c>
      <c r="H16" s="13" t="s">
        <v>1284</v>
      </c>
      <c r="I16" s="2" t="s">
        <v>1096</v>
      </c>
      <c r="L16" s="3">
        <v>633</v>
      </c>
      <c r="M16" s="4" t="s">
        <v>164</v>
      </c>
      <c r="N16" s="4" t="s">
        <v>1029</v>
      </c>
      <c r="O16" s="4" t="s">
        <v>1171</v>
      </c>
      <c r="P16" s="23" t="s">
        <v>1693</v>
      </c>
      <c r="R16" s="8" t="s">
        <v>1110</v>
      </c>
      <c r="S16" s="8" t="s">
        <v>679</v>
      </c>
      <c r="T16" s="13" t="s">
        <v>1690</v>
      </c>
      <c r="U16" s="13" t="s">
        <v>1824</v>
      </c>
      <c r="V16" s="13" t="s">
        <v>1575</v>
      </c>
      <c r="W16" s="34" t="s">
        <v>1687</v>
      </c>
      <c r="X16" s="13" t="s">
        <v>1243</v>
      </c>
      <c r="Y16" s="13" t="s">
        <v>684</v>
      </c>
    </row>
    <row r="17" spans="2:25" ht="182.25">
      <c r="B17" s="1" t="s">
        <v>394</v>
      </c>
      <c r="C17" s="2" t="s">
        <v>323</v>
      </c>
      <c r="D17" s="2" t="s">
        <v>205</v>
      </c>
      <c r="E17" s="2">
        <v>211</v>
      </c>
      <c r="G17" s="2" t="s">
        <v>844</v>
      </c>
      <c r="H17" s="13" t="s">
        <v>1286</v>
      </c>
      <c r="I17" s="2" t="s">
        <v>1096</v>
      </c>
      <c r="L17" s="3">
        <v>638</v>
      </c>
      <c r="M17" s="4" t="s">
        <v>175</v>
      </c>
      <c r="N17" s="4" t="s">
        <v>1028</v>
      </c>
      <c r="O17" s="4" t="s">
        <v>1174</v>
      </c>
      <c r="P17" s="23" t="s">
        <v>1695</v>
      </c>
      <c r="R17" s="8" t="s">
        <v>1338</v>
      </c>
      <c r="S17" s="8" t="s">
        <v>679</v>
      </c>
      <c r="U17" s="13" t="s">
        <v>1824</v>
      </c>
      <c r="V17" s="13" t="s">
        <v>1575</v>
      </c>
      <c r="W17" s="34" t="s">
        <v>1687</v>
      </c>
      <c r="X17" s="13" t="s">
        <v>1243</v>
      </c>
      <c r="Y17" s="13" t="s">
        <v>684</v>
      </c>
    </row>
    <row r="18" spans="2:25" ht="163.5">
      <c r="B18" s="1" t="s">
        <v>690</v>
      </c>
      <c r="C18" s="2" t="s">
        <v>324</v>
      </c>
      <c r="D18" s="2" t="s">
        <v>206</v>
      </c>
      <c r="E18" s="2">
        <v>309</v>
      </c>
      <c r="G18" s="2" t="s">
        <v>845</v>
      </c>
      <c r="H18" s="13" t="s">
        <v>1287</v>
      </c>
      <c r="I18" s="2" t="s">
        <v>1096</v>
      </c>
      <c r="L18" s="3">
        <v>630.70000000000005</v>
      </c>
      <c r="M18" s="4" t="s">
        <v>164</v>
      </c>
      <c r="N18" s="4" t="s">
        <v>1030</v>
      </c>
      <c r="O18" s="4" t="s">
        <v>1171</v>
      </c>
      <c r="P18" s="23" t="s">
        <v>1694</v>
      </c>
      <c r="R18" s="8" t="s">
        <v>1110</v>
      </c>
      <c r="S18" s="8" t="s">
        <v>679</v>
      </c>
      <c r="U18" s="13" t="s">
        <v>1824</v>
      </c>
      <c r="V18" s="13" t="s">
        <v>1575</v>
      </c>
      <c r="W18" s="34" t="s">
        <v>1687</v>
      </c>
      <c r="X18" s="13" t="s">
        <v>1243</v>
      </c>
      <c r="Y18" s="13" t="s">
        <v>684</v>
      </c>
    </row>
    <row r="19" spans="2:25" ht="291">
      <c r="B19" s="1" t="s">
        <v>239</v>
      </c>
      <c r="C19" s="2" t="s">
        <v>45</v>
      </c>
      <c r="D19" s="2" t="s">
        <v>242</v>
      </c>
      <c r="E19" s="2">
        <v>175</v>
      </c>
      <c r="G19" s="2" t="s">
        <v>846</v>
      </c>
      <c r="H19" s="13" t="s">
        <v>1455</v>
      </c>
      <c r="I19" s="2" t="s">
        <v>1096</v>
      </c>
      <c r="L19" s="3">
        <v>374</v>
      </c>
      <c r="M19" s="4" t="s">
        <v>570</v>
      </c>
      <c r="N19" s="4" t="s">
        <v>1006</v>
      </c>
      <c r="O19" s="4" t="s">
        <v>1186</v>
      </c>
      <c r="P19" s="23" t="s">
        <v>1454</v>
      </c>
      <c r="R19" s="8" t="s">
        <v>1356</v>
      </c>
      <c r="S19" s="8" t="s">
        <v>675</v>
      </c>
      <c r="T19" s="13" t="s">
        <v>1576</v>
      </c>
      <c r="V19" s="13" t="s">
        <v>1578</v>
      </c>
      <c r="W19" s="33" t="s">
        <v>1436</v>
      </c>
      <c r="X19" s="13" t="s">
        <v>1243</v>
      </c>
      <c r="Y19" s="13" t="s">
        <v>684</v>
      </c>
    </row>
    <row r="20" spans="2:25" ht="201.75">
      <c r="B20" s="1" t="s">
        <v>693</v>
      </c>
      <c r="C20" s="2" t="s">
        <v>46</v>
      </c>
      <c r="D20" s="2" t="s">
        <v>207</v>
      </c>
      <c r="E20" s="2">
        <v>212</v>
      </c>
      <c r="G20" s="2" t="s">
        <v>847</v>
      </c>
      <c r="H20" s="13" t="s">
        <v>1287</v>
      </c>
      <c r="I20" s="2" t="s">
        <v>1096</v>
      </c>
      <c r="K20" s="2" t="s">
        <v>43</v>
      </c>
      <c r="L20" s="3">
        <v>638</v>
      </c>
      <c r="M20" s="4" t="s">
        <v>176</v>
      </c>
      <c r="N20" s="4" t="s">
        <v>1031</v>
      </c>
      <c r="O20" s="4" t="s">
        <v>1174</v>
      </c>
      <c r="P20" s="23" t="s">
        <v>1285</v>
      </c>
      <c r="R20" s="8" t="s">
        <v>1338</v>
      </c>
      <c r="S20" s="8" t="s">
        <v>679</v>
      </c>
      <c r="V20" s="13" t="s">
        <v>1575</v>
      </c>
      <c r="W20" s="33" t="s">
        <v>1712</v>
      </c>
      <c r="X20" s="13" t="s">
        <v>1243</v>
      </c>
      <c r="Y20" s="13" t="s">
        <v>684</v>
      </c>
    </row>
    <row r="21" spans="2:25" ht="201.75">
      <c r="B21" s="1" t="s">
        <v>714</v>
      </c>
      <c r="C21" s="2" t="s">
        <v>47</v>
      </c>
      <c r="D21" s="2" t="s">
        <v>208</v>
      </c>
      <c r="E21" s="2">
        <v>211</v>
      </c>
      <c r="G21" s="2" t="s">
        <v>848</v>
      </c>
      <c r="H21" s="13" t="s">
        <v>1287</v>
      </c>
      <c r="I21" s="2" t="s">
        <v>1096</v>
      </c>
      <c r="K21" s="2" t="s">
        <v>422</v>
      </c>
      <c r="L21" s="3">
        <v>638</v>
      </c>
      <c r="M21" s="4" t="s">
        <v>176</v>
      </c>
      <c r="N21" s="4" t="s">
        <v>1028</v>
      </c>
      <c r="O21" s="4" t="s">
        <v>1174</v>
      </c>
      <c r="P21" s="23" t="s">
        <v>1285</v>
      </c>
      <c r="R21" s="8" t="s">
        <v>1338</v>
      </c>
      <c r="S21" s="8" t="s">
        <v>679</v>
      </c>
      <c r="V21" s="13" t="s">
        <v>1575</v>
      </c>
      <c r="W21" s="33" t="s">
        <v>1712</v>
      </c>
      <c r="X21" s="13" t="s">
        <v>1243</v>
      </c>
      <c r="Y21" s="13" t="s">
        <v>684</v>
      </c>
    </row>
    <row r="22" spans="2:25" ht="290.25">
      <c r="B22" s="1" t="s">
        <v>215</v>
      </c>
      <c r="C22" s="2" t="s">
        <v>439</v>
      </c>
      <c r="D22" s="2" t="s">
        <v>243</v>
      </c>
      <c r="E22" s="2">
        <v>175</v>
      </c>
      <c r="G22" s="2" t="s">
        <v>849</v>
      </c>
      <c r="H22" s="13" t="s">
        <v>1455</v>
      </c>
      <c r="I22" s="2" t="s">
        <v>1096</v>
      </c>
      <c r="K22" s="2" t="s">
        <v>43</v>
      </c>
      <c r="L22" s="3">
        <v>374</v>
      </c>
      <c r="M22" s="4" t="s">
        <v>569</v>
      </c>
      <c r="N22" s="4" t="s">
        <v>1007</v>
      </c>
      <c r="O22" s="4" t="s">
        <v>1187</v>
      </c>
      <c r="P22" s="23" t="s">
        <v>1456</v>
      </c>
      <c r="R22" s="8" t="s">
        <v>1356</v>
      </c>
      <c r="S22" s="8" t="s">
        <v>675</v>
      </c>
      <c r="T22" s="13" t="s">
        <v>1509</v>
      </c>
      <c r="U22" s="13" t="s">
        <v>1332</v>
      </c>
      <c r="V22" s="13" t="s">
        <v>1578</v>
      </c>
      <c r="W22" s="34" t="s">
        <v>1745</v>
      </c>
      <c r="X22" s="13" t="s">
        <v>1243</v>
      </c>
      <c r="Y22" s="13" t="s">
        <v>684</v>
      </c>
    </row>
    <row r="23" spans="2:25" ht="183.75">
      <c r="B23" s="1" t="s">
        <v>733</v>
      </c>
      <c r="C23" s="2" t="s">
        <v>932</v>
      </c>
      <c r="D23" s="2" t="s">
        <v>933</v>
      </c>
      <c r="E23" s="2">
        <v>142</v>
      </c>
      <c r="G23" s="2" t="s">
        <v>941</v>
      </c>
      <c r="H23" s="13" t="s">
        <v>1281</v>
      </c>
      <c r="I23" s="2" t="s">
        <v>1096</v>
      </c>
      <c r="K23" s="2" t="s">
        <v>422</v>
      </c>
      <c r="L23" s="3">
        <v>636.5</v>
      </c>
      <c r="M23" s="4" t="s">
        <v>166</v>
      </c>
      <c r="N23" s="4" t="s">
        <v>1024</v>
      </c>
      <c r="O23" s="4" t="s">
        <v>1171</v>
      </c>
      <c r="P23" s="23" t="s">
        <v>1282</v>
      </c>
      <c r="R23" s="8" t="s">
        <v>1110</v>
      </c>
      <c r="S23" s="8" t="s">
        <v>679</v>
      </c>
      <c r="V23" s="13" t="s">
        <v>1575</v>
      </c>
      <c r="W23" s="33" t="s">
        <v>1712</v>
      </c>
      <c r="X23" s="13" t="s">
        <v>1243</v>
      </c>
      <c r="Y23" s="13" t="s">
        <v>684</v>
      </c>
    </row>
    <row r="24" spans="2:25" ht="180">
      <c r="B24" s="1" t="s">
        <v>738</v>
      </c>
      <c r="C24" s="2" t="s">
        <v>440</v>
      </c>
      <c r="D24" s="2" t="s">
        <v>773</v>
      </c>
      <c r="E24" s="2">
        <v>110</v>
      </c>
      <c r="G24" s="2" t="s">
        <v>244</v>
      </c>
      <c r="H24" s="13" t="s">
        <v>1458</v>
      </c>
      <c r="I24" s="2" t="s">
        <v>1096</v>
      </c>
      <c r="L24" s="3">
        <v>428.07100000000003</v>
      </c>
      <c r="M24" s="4" t="s">
        <v>102</v>
      </c>
      <c r="N24" s="4" t="s">
        <v>888</v>
      </c>
      <c r="O24" s="4" t="s">
        <v>1139</v>
      </c>
      <c r="P24" s="4" t="s">
        <v>1457</v>
      </c>
      <c r="Q24" s="4"/>
      <c r="R24" s="8" t="s">
        <v>1115</v>
      </c>
      <c r="S24" s="8" t="s">
        <v>675</v>
      </c>
      <c r="T24" s="13" t="s">
        <v>1508</v>
      </c>
      <c r="V24" s="13" t="s">
        <v>1575</v>
      </c>
      <c r="W24" s="34" t="s">
        <v>1745</v>
      </c>
      <c r="X24" s="13" t="s">
        <v>1243</v>
      </c>
      <c r="Y24" s="13" t="s">
        <v>684</v>
      </c>
    </row>
    <row r="25" spans="2:25" ht="290.25">
      <c r="B25" s="1" t="s">
        <v>218</v>
      </c>
      <c r="C25" s="2" t="s">
        <v>441</v>
      </c>
      <c r="D25" s="2" t="s">
        <v>774</v>
      </c>
      <c r="E25" s="2">
        <v>175</v>
      </c>
      <c r="G25" s="2" t="s">
        <v>850</v>
      </c>
      <c r="H25" s="13" t="s">
        <v>1455</v>
      </c>
      <c r="I25" s="2" t="s">
        <v>1096</v>
      </c>
      <c r="K25" s="2" t="s">
        <v>422</v>
      </c>
      <c r="L25" s="3">
        <v>374</v>
      </c>
      <c r="M25" s="4" t="s">
        <v>569</v>
      </c>
      <c r="N25" s="4" t="s">
        <v>1008</v>
      </c>
      <c r="O25" s="4" t="s">
        <v>1186</v>
      </c>
      <c r="P25" s="23" t="s">
        <v>1567</v>
      </c>
      <c r="R25" s="8" t="s">
        <v>1356</v>
      </c>
      <c r="S25" s="8" t="s">
        <v>675</v>
      </c>
      <c r="T25" s="13" t="s">
        <v>1509</v>
      </c>
      <c r="U25" s="13" t="s">
        <v>1332</v>
      </c>
      <c r="V25" s="13" t="s">
        <v>1578</v>
      </c>
      <c r="W25" s="34" t="s">
        <v>1745</v>
      </c>
      <c r="X25" s="13" t="s">
        <v>1243</v>
      </c>
      <c r="Y25" s="13" t="s">
        <v>684</v>
      </c>
    </row>
    <row r="26" spans="2:25" ht="162">
      <c r="B26" s="1" t="s">
        <v>386</v>
      </c>
      <c r="C26" s="2" t="s">
        <v>442</v>
      </c>
      <c r="D26" s="2" t="s">
        <v>87</v>
      </c>
      <c r="E26" s="2">
        <v>220</v>
      </c>
      <c r="G26" s="2" t="s">
        <v>476</v>
      </c>
      <c r="H26" s="13" t="s">
        <v>1289</v>
      </c>
      <c r="I26" s="2" t="s">
        <v>1096</v>
      </c>
      <c r="L26" s="3">
        <v>333.75</v>
      </c>
      <c r="M26" s="4" t="s">
        <v>172</v>
      </c>
      <c r="N26" s="4" t="s">
        <v>1024</v>
      </c>
      <c r="O26" s="4" t="s">
        <v>1171</v>
      </c>
      <c r="P26" s="23" t="s">
        <v>1774</v>
      </c>
      <c r="R26" s="8" t="s">
        <v>1341</v>
      </c>
      <c r="S26" s="8" t="s">
        <v>1536</v>
      </c>
      <c r="V26" s="13" t="s">
        <v>1575</v>
      </c>
      <c r="W26" s="33" t="s">
        <v>1720</v>
      </c>
      <c r="X26" s="13" t="s">
        <v>1243</v>
      </c>
      <c r="Y26" s="13" t="s">
        <v>684</v>
      </c>
    </row>
    <row r="27" spans="2:25" ht="183.75">
      <c r="B27" s="1" t="s">
        <v>720</v>
      </c>
      <c r="C27" s="2" t="s">
        <v>443</v>
      </c>
      <c r="D27" s="13" t="s">
        <v>1803</v>
      </c>
      <c r="E27" s="13">
        <v>147</v>
      </c>
      <c r="G27" s="2" t="s">
        <v>934</v>
      </c>
      <c r="H27" s="13" t="s">
        <v>1281</v>
      </c>
      <c r="I27" s="2" t="s">
        <v>1096</v>
      </c>
      <c r="K27" s="2" t="s">
        <v>43</v>
      </c>
      <c r="L27" s="3">
        <v>636.5</v>
      </c>
      <c r="M27" s="4" t="s">
        <v>166</v>
      </c>
      <c r="N27" s="4" t="s">
        <v>1024</v>
      </c>
      <c r="O27" s="4" t="s">
        <v>1171</v>
      </c>
      <c r="P27" s="23" t="s">
        <v>1282</v>
      </c>
      <c r="R27" s="8" t="s">
        <v>1110</v>
      </c>
      <c r="S27" s="8" t="s">
        <v>679</v>
      </c>
      <c r="T27" s="13" t="s">
        <v>1377</v>
      </c>
      <c r="V27" s="13" t="s">
        <v>1575</v>
      </c>
      <c r="W27" s="33" t="s">
        <v>1712</v>
      </c>
      <c r="X27" s="13" t="s">
        <v>1243</v>
      </c>
      <c r="Y27" s="13" t="s">
        <v>684</v>
      </c>
    </row>
    <row r="28" spans="2:25" ht="309">
      <c r="B28" s="1" t="s">
        <v>723</v>
      </c>
      <c r="C28" s="2" t="s">
        <v>444</v>
      </c>
      <c r="D28" s="2" t="s">
        <v>88</v>
      </c>
      <c r="E28" s="2">
        <v>281</v>
      </c>
      <c r="G28" s="2" t="s">
        <v>851</v>
      </c>
      <c r="H28" s="13" t="s">
        <v>1284</v>
      </c>
      <c r="I28" s="2" t="s">
        <v>1096</v>
      </c>
      <c r="K28" s="2" t="s">
        <v>43</v>
      </c>
      <c r="L28" s="3">
        <v>633</v>
      </c>
      <c r="M28" s="4" t="s">
        <v>166</v>
      </c>
      <c r="N28" s="4" t="s">
        <v>1024</v>
      </c>
      <c r="O28" s="4" t="s">
        <v>1171</v>
      </c>
      <c r="P28" s="23" t="s">
        <v>1283</v>
      </c>
      <c r="R28" s="8" t="s">
        <v>1110</v>
      </c>
      <c r="S28" s="8" t="s">
        <v>679</v>
      </c>
      <c r="V28" s="13" t="s">
        <v>1575</v>
      </c>
      <c r="W28" s="33" t="s">
        <v>1712</v>
      </c>
      <c r="X28" s="13" t="s">
        <v>1243</v>
      </c>
      <c r="Y28" s="13" t="s">
        <v>684</v>
      </c>
    </row>
    <row r="29" spans="2:25" ht="200.25">
      <c r="B29" s="1" t="s">
        <v>739</v>
      </c>
      <c r="C29" s="2" t="s">
        <v>816</v>
      </c>
      <c r="D29" s="2" t="s">
        <v>89</v>
      </c>
      <c r="E29" s="2">
        <v>309</v>
      </c>
      <c r="G29" s="2" t="s">
        <v>852</v>
      </c>
      <c r="H29" s="13" t="s">
        <v>1287</v>
      </c>
      <c r="I29" s="2" t="s">
        <v>1096</v>
      </c>
      <c r="K29" s="2" t="s">
        <v>43</v>
      </c>
      <c r="L29" s="3">
        <v>630.70000000000005</v>
      </c>
      <c r="M29" s="4" t="s">
        <v>166</v>
      </c>
      <c r="N29" s="4" t="s">
        <v>1024</v>
      </c>
      <c r="O29" s="4" t="s">
        <v>1171</v>
      </c>
      <c r="P29" s="23" t="s">
        <v>1288</v>
      </c>
      <c r="R29" s="8" t="s">
        <v>1110</v>
      </c>
      <c r="S29" s="8" t="s">
        <v>679</v>
      </c>
      <c r="V29" s="13" t="s">
        <v>1575</v>
      </c>
      <c r="W29" s="33" t="s">
        <v>1712</v>
      </c>
      <c r="X29" s="13" t="s">
        <v>1243</v>
      </c>
      <c r="Y29" s="13" t="s">
        <v>684</v>
      </c>
    </row>
    <row r="30" spans="2:25" ht="200.25">
      <c r="B30" s="1" t="s">
        <v>699</v>
      </c>
      <c r="C30" s="2" t="s">
        <v>51</v>
      </c>
      <c r="D30" s="2" t="s">
        <v>90</v>
      </c>
      <c r="E30" s="2">
        <v>309</v>
      </c>
      <c r="G30" s="2" t="s">
        <v>853</v>
      </c>
      <c r="H30" s="13" t="s">
        <v>1287</v>
      </c>
      <c r="I30" s="2" t="s">
        <v>1096</v>
      </c>
      <c r="K30" s="2" t="s">
        <v>422</v>
      </c>
      <c r="L30" s="3">
        <v>630.70000000000005</v>
      </c>
      <c r="M30" s="4" t="s">
        <v>166</v>
      </c>
      <c r="N30" s="4" t="s">
        <v>1024</v>
      </c>
      <c r="O30" s="4" t="s">
        <v>1171</v>
      </c>
      <c r="P30" s="23" t="s">
        <v>1288</v>
      </c>
      <c r="R30" s="8" t="s">
        <v>1110</v>
      </c>
      <c r="S30" s="8" t="s">
        <v>679</v>
      </c>
      <c r="V30" s="13" t="s">
        <v>1575</v>
      </c>
      <c r="W30" s="33" t="s">
        <v>1712</v>
      </c>
      <c r="X30" s="13" t="s">
        <v>1243</v>
      </c>
      <c r="Y30" s="13" t="s">
        <v>684</v>
      </c>
    </row>
    <row r="31" spans="2:25" ht="234">
      <c r="B31" s="1" t="s">
        <v>409</v>
      </c>
      <c r="C31" s="2" t="s">
        <v>256</v>
      </c>
      <c r="D31" s="2" t="s">
        <v>254</v>
      </c>
      <c r="E31" s="2">
        <v>222</v>
      </c>
      <c r="G31" s="2" t="s">
        <v>65</v>
      </c>
      <c r="H31" s="13" t="s">
        <v>1460</v>
      </c>
      <c r="I31" s="2" t="s">
        <v>1093</v>
      </c>
      <c r="L31" s="3">
        <v>428.07100000000003</v>
      </c>
      <c r="M31" s="4" t="s">
        <v>825</v>
      </c>
      <c r="N31" s="4" t="s">
        <v>1128</v>
      </c>
      <c r="O31" s="4" t="s">
        <v>1143</v>
      </c>
      <c r="P31" s="4" t="s">
        <v>1459</v>
      </c>
      <c r="Q31" s="4"/>
      <c r="R31" s="8" t="s">
        <v>1117</v>
      </c>
      <c r="S31" s="8" t="s">
        <v>675</v>
      </c>
      <c r="T31" s="13" t="s">
        <v>1510</v>
      </c>
      <c r="U31" s="13" t="s">
        <v>1749</v>
      </c>
      <c r="V31" s="13" t="s">
        <v>1578</v>
      </c>
      <c r="W31" s="34" t="s">
        <v>1718</v>
      </c>
      <c r="X31" s="13" t="s">
        <v>1748</v>
      </c>
      <c r="Y31" s="13" t="s">
        <v>684</v>
      </c>
    </row>
    <row r="32" spans="2:25" ht="324">
      <c r="B32" s="1" t="s">
        <v>227</v>
      </c>
      <c r="C32" s="2" t="s">
        <v>360</v>
      </c>
      <c r="D32" s="2" t="s">
        <v>66</v>
      </c>
      <c r="E32" s="2">
        <v>180</v>
      </c>
      <c r="G32" s="2" t="s">
        <v>942</v>
      </c>
      <c r="H32" s="13" t="s">
        <v>1461</v>
      </c>
      <c r="I32" s="2" t="s">
        <v>1093</v>
      </c>
      <c r="L32" s="3">
        <v>374</v>
      </c>
      <c r="M32" s="4" t="s">
        <v>177</v>
      </c>
      <c r="N32" s="4" t="s">
        <v>1032</v>
      </c>
      <c r="O32" s="4" t="s">
        <v>1188</v>
      </c>
      <c r="P32" s="23" t="s">
        <v>1570</v>
      </c>
      <c r="R32" s="8" t="s">
        <v>1372</v>
      </c>
      <c r="S32" s="8" t="s">
        <v>675</v>
      </c>
      <c r="V32" s="13" t="s">
        <v>1504</v>
      </c>
      <c r="W32" s="33" t="s">
        <v>1496</v>
      </c>
      <c r="X32" s="13" t="s">
        <v>1243</v>
      </c>
      <c r="Y32" s="13" t="s">
        <v>684</v>
      </c>
    </row>
    <row r="33" spans="2:25" ht="253.5">
      <c r="B33" s="1" t="s">
        <v>580</v>
      </c>
      <c r="C33" s="7" t="s">
        <v>547</v>
      </c>
      <c r="D33" s="7" t="s">
        <v>91</v>
      </c>
      <c r="E33" s="7">
        <v>38</v>
      </c>
      <c r="F33" s="7"/>
      <c r="G33" s="7" t="s">
        <v>854</v>
      </c>
      <c r="H33" s="13" t="s">
        <v>1259</v>
      </c>
      <c r="I33" s="2" t="s">
        <v>1096</v>
      </c>
      <c r="L33" s="3" t="s">
        <v>108</v>
      </c>
      <c r="M33" s="4" t="s">
        <v>571</v>
      </c>
      <c r="N33" s="4" t="s">
        <v>1009</v>
      </c>
      <c r="O33" s="4" t="s">
        <v>1189</v>
      </c>
      <c r="P33" s="23" t="s">
        <v>1273</v>
      </c>
      <c r="R33" s="8" t="s">
        <v>1260</v>
      </c>
      <c r="S33" s="8" t="s">
        <v>1389</v>
      </c>
      <c r="V33" s="13" t="s">
        <v>680</v>
      </c>
      <c r="W33" s="33" t="s">
        <v>1243</v>
      </c>
      <c r="X33" s="13" t="s">
        <v>1243</v>
      </c>
      <c r="Y33" s="13" t="s">
        <v>684</v>
      </c>
    </row>
    <row r="34" spans="2:25" ht="306">
      <c r="B34" s="1" t="s">
        <v>737</v>
      </c>
      <c r="C34" s="2" t="s">
        <v>606</v>
      </c>
      <c r="D34" s="2" t="s">
        <v>67</v>
      </c>
      <c r="E34" s="2">
        <v>499</v>
      </c>
      <c r="G34" s="2" t="s">
        <v>68</v>
      </c>
      <c r="H34" s="13" t="s">
        <v>1730</v>
      </c>
      <c r="I34" s="2" t="s">
        <v>1093</v>
      </c>
      <c r="L34" s="3">
        <v>333.72</v>
      </c>
      <c r="M34" s="4" t="s">
        <v>279</v>
      </c>
      <c r="N34" s="4" t="s">
        <v>1033</v>
      </c>
      <c r="O34" s="4" t="s">
        <v>1175</v>
      </c>
      <c r="P34" s="23" t="s">
        <v>1781</v>
      </c>
      <c r="R34" s="8" t="s">
        <v>1342</v>
      </c>
      <c r="S34" s="8" t="s">
        <v>1536</v>
      </c>
      <c r="U34" s="13" t="s">
        <v>1579</v>
      </c>
      <c r="V34" s="13" t="s">
        <v>1504</v>
      </c>
      <c r="W34" s="33" t="s">
        <v>1770</v>
      </c>
      <c r="X34" s="13" t="s">
        <v>1243</v>
      </c>
      <c r="Y34" s="13" t="s">
        <v>684</v>
      </c>
    </row>
    <row r="35" spans="2:25" ht="252">
      <c r="B35" s="1" t="s">
        <v>406</v>
      </c>
      <c r="C35" s="2" t="s">
        <v>604</v>
      </c>
      <c r="D35" s="2" t="s">
        <v>69</v>
      </c>
      <c r="E35" s="2">
        <v>243</v>
      </c>
      <c r="G35" s="2" t="s">
        <v>520</v>
      </c>
      <c r="H35" s="13" t="s">
        <v>1463</v>
      </c>
      <c r="I35" s="2" t="s">
        <v>1093</v>
      </c>
      <c r="L35" s="3">
        <v>428.07100000000003</v>
      </c>
      <c r="M35" s="4" t="s">
        <v>104</v>
      </c>
      <c r="N35" s="4" t="s">
        <v>889</v>
      </c>
      <c r="O35" s="4" t="s">
        <v>1140</v>
      </c>
      <c r="P35" s="23" t="s">
        <v>1462</v>
      </c>
      <c r="R35" s="8" t="s">
        <v>1116</v>
      </c>
      <c r="S35" s="8" t="s">
        <v>675</v>
      </c>
      <c r="T35" s="13" t="s">
        <v>1511</v>
      </c>
      <c r="V35" s="13" t="s">
        <v>1578</v>
      </c>
      <c r="W35" s="33" t="s">
        <v>1436</v>
      </c>
      <c r="X35" s="13" t="s">
        <v>1243</v>
      </c>
      <c r="Y35" s="13" t="s">
        <v>684</v>
      </c>
    </row>
    <row r="36" spans="2:25" ht="291">
      <c r="B36" s="1" t="s">
        <v>261</v>
      </c>
      <c r="C36" s="2" t="s">
        <v>105</v>
      </c>
      <c r="D36" s="2" t="s">
        <v>35</v>
      </c>
      <c r="E36" s="2">
        <v>116</v>
      </c>
      <c r="G36" s="2" t="s">
        <v>943</v>
      </c>
      <c r="H36" s="13" t="s">
        <v>1248</v>
      </c>
      <c r="I36" s="2" t="s">
        <v>1096</v>
      </c>
      <c r="L36" s="3" t="s">
        <v>109</v>
      </c>
      <c r="M36" s="4" t="s">
        <v>479</v>
      </c>
      <c r="N36" s="4" t="s">
        <v>962</v>
      </c>
      <c r="P36" s="23" t="s">
        <v>1464</v>
      </c>
      <c r="R36" s="8" t="s">
        <v>1266</v>
      </c>
      <c r="S36" s="8" t="s">
        <v>1388</v>
      </c>
      <c r="V36" s="13" t="s">
        <v>1504</v>
      </c>
      <c r="W36" s="33" t="s">
        <v>1436</v>
      </c>
      <c r="X36" s="13" t="s">
        <v>1243</v>
      </c>
      <c r="Y36" s="13" t="s">
        <v>684</v>
      </c>
    </row>
    <row r="37" spans="2:25" ht="409.5">
      <c r="B37" s="1" t="s">
        <v>237</v>
      </c>
      <c r="C37" s="2" t="s">
        <v>200</v>
      </c>
      <c r="D37" s="2" t="s">
        <v>36</v>
      </c>
      <c r="E37" s="2">
        <v>242</v>
      </c>
      <c r="G37" s="2" t="s">
        <v>944</v>
      </c>
      <c r="H37" s="13" t="s">
        <v>1403</v>
      </c>
      <c r="I37" s="2" t="s">
        <v>1099</v>
      </c>
      <c r="L37" s="3">
        <v>307.10000000000002</v>
      </c>
      <c r="M37" s="4" t="s">
        <v>482</v>
      </c>
      <c r="N37" s="4" t="s">
        <v>985</v>
      </c>
      <c r="O37" s="4" t="s">
        <v>1163</v>
      </c>
      <c r="P37" s="5" t="s">
        <v>1404</v>
      </c>
      <c r="Q37" s="5"/>
      <c r="R37" s="8" t="s">
        <v>1357</v>
      </c>
      <c r="S37" s="8" t="s">
        <v>673</v>
      </c>
      <c r="V37" s="13" t="s">
        <v>1504</v>
      </c>
      <c r="W37" s="33" t="s">
        <v>1436</v>
      </c>
      <c r="X37" s="13" t="s">
        <v>1243</v>
      </c>
      <c r="Y37" s="13" t="s">
        <v>684</v>
      </c>
    </row>
    <row r="38" spans="2:25" ht="409.5">
      <c r="B38" s="1" t="s">
        <v>744</v>
      </c>
      <c r="C38" s="2" t="s">
        <v>153</v>
      </c>
      <c r="D38" s="2" t="s">
        <v>926</v>
      </c>
      <c r="G38" s="2" t="s">
        <v>945</v>
      </c>
      <c r="H38" s="13" t="s">
        <v>1465</v>
      </c>
      <c r="I38" s="2" t="s">
        <v>1096</v>
      </c>
      <c r="L38" s="3">
        <v>371.822</v>
      </c>
      <c r="M38" s="4" t="s">
        <v>483</v>
      </c>
      <c r="N38" s="4" t="s">
        <v>986</v>
      </c>
      <c r="O38" s="4" t="s">
        <v>1182</v>
      </c>
      <c r="P38" s="23" t="s">
        <v>1466</v>
      </c>
      <c r="R38" s="8" t="s">
        <v>1358</v>
      </c>
      <c r="S38" s="8" t="s">
        <v>1537</v>
      </c>
      <c r="V38" s="13" t="s">
        <v>680</v>
      </c>
      <c r="W38" s="33" t="s">
        <v>1243</v>
      </c>
      <c r="X38" s="13" t="s">
        <v>1243</v>
      </c>
      <c r="Y38" s="13" t="s">
        <v>684</v>
      </c>
    </row>
    <row r="39" spans="2:25" ht="217.5">
      <c r="B39" s="1" t="s">
        <v>621</v>
      </c>
      <c r="C39" s="2" t="s">
        <v>154</v>
      </c>
      <c r="D39" s="2" t="s">
        <v>622</v>
      </c>
      <c r="E39" s="2">
        <v>200</v>
      </c>
      <c r="G39" s="2" t="s">
        <v>855</v>
      </c>
      <c r="H39" s="13" t="s">
        <v>1614</v>
      </c>
      <c r="I39" s="2" t="s">
        <v>1096</v>
      </c>
      <c r="L39" s="3" t="s">
        <v>110</v>
      </c>
      <c r="M39" s="4" t="s">
        <v>140</v>
      </c>
      <c r="N39" s="4" t="s">
        <v>993</v>
      </c>
      <c r="O39" s="4" t="s">
        <v>1157</v>
      </c>
      <c r="P39" s="23" t="s">
        <v>1613</v>
      </c>
      <c r="R39" s="8" t="s">
        <v>1656</v>
      </c>
      <c r="S39" s="8" t="s">
        <v>1538</v>
      </c>
      <c r="V39" s="33" t="s">
        <v>1677</v>
      </c>
      <c r="W39" s="33" t="s">
        <v>1436</v>
      </c>
      <c r="X39" s="13" t="s">
        <v>1243</v>
      </c>
      <c r="Y39" s="13" t="s">
        <v>684</v>
      </c>
    </row>
    <row r="40" spans="2:25" ht="216">
      <c r="B40" s="1" t="s">
        <v>708</v>
      </c>
      <c r="C40" s="2" t="s">
        <v>155</v>
      </c>
      <c r="D40" s="2" t="s">
        <v>432</v>
      </c>
      <c r="E40" s="2">
        <v>32</v>
      </c>
      <c r="G40" s="2" t="s">
        <v>477</v>
      </c>
      <c r="H40" s="13" t="s">
        <v>1290</v>
      </c>
      <c r="I40" s="2" t="s">
        <v>818</v>
      </c>
      <c r="L40" s="3">
        <v>305.23</v>
      </c>
      <c r="M40" s="4" t="s">
        <v>178</v>
      </c>
      <c r="N40" s="4" t="s">
        <v>1034</v>
      </c>
      <c r="O40" s="4" t="s">
        <v>1190</v>
      </c>
      <c r="P40" s="23" t="s">
        <v>1775</v>
      </c>
      <c r="R40" s="8" t="s">
        <v>1343</v>
      </c>
      <c r="S40" s="8" t="s">
        <v>1536</v>
      </c>
      <c r="V40" s="13" t="s">
        <v>1504</v>
      </c>
      <c r="W40" s="33" t="s">
        <v>1770</v>
      </c>
      <c r="X40" s="13" t="s">
        <v>1243</v>
      </c>
    </row>
    <row r="41" spans="2:25" ht="234">
      <c r="B41" s="1" t="s">
        <v>707</v>
      </c>
      <c r="C41" s="2" t="s">
        <v>156</v>
      </c>
      <c r="D41" s="2" t="s">
        <v>433</v>
      </c>
      <c r="E41" s="2">
        <v>70</v>
      </c>
      <c r="G41" s="2" t="s">
        <v>946</v>
      </c>
      <c r="H41" s="13" t="s">
        <v>1291</v>
      </c>
      <c r="I41" s="2" t="s">
        <v>1096</v>
      </c>
      <c r="L41" s="3">
        <v>333.72</v>
      </c>
      <c r="M41" s="4" t="s">
        <v>179</v>
      </c>
      <c r="N41" s="4" t="s">
        <v>1035</v>
      </c>
      <c r="O41" s="4" t="s">
        <v>1190</v>
      </c>
      <c r="P41" s="23" t="s">
        <v>1776</v>
      </c>
      <c r="R41" s="8" t="s">
        <v>1343</v>
      </c>
      <c r="S41" s="8" t="s">
        <v>1536</v>
      </c>
      <c r="V41" s="13" t="s">
        <v>1504</v>
      </c>
      <c r="W41" s="33" t="s">
        <v>1770</v>
      </c>
      <c r="X41" s="13" t="s">
        <v>1243</v>
      </c>
    </row>
    <row r="42" spans="2:25" ht="291.75">
      <c r="B42" s="1" t="s">
        <v>689</v>
      </c>
      <c r="C42" s="2" t="s">
        <v>363</v>
      </c>
      <c r="D42" s="2" t="s">
        <v>134</v>
      </c>
      <c r="E42" s="2">
        <v>168</v>
      </c>
      <c r="G42" s="2" t="s">
        <v>856</v>
      </c>
      <c r="H42" s="13" t="s">
        <v>1467</v>
      </c>
      <c r="I42" s="2" t="s">
        <v>1093</v>
      </c>
      <c r="L42" s="3">
        <v>333.72</v>
      </c>
      <c r="M42" s="4" t="s">
        <v>180</v>
      </c>
      <c r="N42" s="4" t="s">
        <v>1036</v>
      </c>
      <c r="O42" s="4" t="s">
        <v>1211</v>
      </c>
      <c r="P42" s="23" t="s">
        <v>1777</v>
      </c>
      <c r="R42" s="8" t="s">
        <v>1342</v>
      </c>
      <c r="S42" s="8" t="s">
        <v>1536</v>
      </c>
      <c r="V42" s="13" t="s">
        <v>1504</v>
      </c>
      <c r="W42" s="33" t="s">
        <v>1770</v>
      </c>
      <c r="X42" s="13" t="s">
        <v>1243</v>
      </c>
    </row>
    <row r="43" spans="2:25" ht="199.5">
      <c r="B43" s="1" t="s">
        <v>715</v>
      </c>
      <c r="C43" s="2" t="s">
        <v>157</v>
      </c>
      <c r="D43" s="2" t="s">
        <v>475</v>
      </c>
      <c r="E43" s="2">
        <v>200</v>
      </c>
      <c r="G43" s="2" t="s">
        <v>857</v>
      </c>
      <c r="H43" s="13" t="s">
        <v>1616</v>
      </c>
      <c r="I43" s="2" t="s">
        <v>1096</v>
      </c>
      <c r="K43" s="2" t="s">
        <v>422</v>
      </c>
      <c r="L43" s="3">
        <v>613.07000000000005</v>
      </c>
      <c r="M43" s="4" t="s">
        <v>141</v>
      </c>
      <c r="N43" s="4" t="s">
        <v>994</v>
      </c>
      <c r="O43" s="4" t="s">
        <v>1157</v>
      </c>
      <c r="P43" s="23" t="s">
        <v>1615</v>
      </c>
      <c r="R43" s="8" t="s">
        <v>1656</v>
      </c>
      <c r="S43" s="8" t="s">
        <v>1538</v>
      </c>
      <c r="V43" s="33" t="s">
        <v>1677</v>
      </c>
      <c r="W43" s="33" t="s">
        <v>1436</v>
      </c>
      <c r="X43" s="13" t="s">
        <v>1243</v>
      </c>
    </row>
    <row r="44" spans="2:25" ht="342">
      <c r="B44" s="1" t="s">
        <v>213</v>
      </c>
      <c r="C44" s="2" t="s">
        <v>768</v>
      </c>
      <c r="D44" s="13" t="s">
        <v>1804</v>
      </c>
      <c r="E44" s="13">
        <v>254</v>
      </c>
      <c r="F44" s="13"/>
      <c r="G44" s="2" t="s">
        <v>947</v>
      </c>
      <c r="H44" s="13" t="s">
        <v>1617</v>
      </c>
      <c r="I44" s="2" t="s">
        <v>1093</v>
      </c>
      <c r="L44" s="3">
        <v>303.44</v>
      </c>
      <c r="M44" s="4" t="s">
        <v>572</v>
      </c>
      <c r="N44" s="4" t="s">
        <v>1010</v>
      </c>
      <c r="O44" s="4" t="s">
        <v>1191</v>
      </c>
      <c r="P44" s="23" t="s">
        <v>1671</v>
      </c>
      <c r="R44" s="8" t="s">
        <v>1360</v>
      </c>
      <c r="S44" s="8" t="s">
        <v>1538</v>
      </c>
      <c r="T44" s="13" t="s">
        <v>1673</v>
      </c>
      <c r="U44" s="13" t="s">
        <v>1672</v>
      </c>
      <c r="V44" s="33" t="s">
        <v>1677</v>
      </c>
      <c r="W44" s="33" t="s">
        <v>1436</v>
      </c>
      <c r="X44" s="13" t="s">
        <v>1243</v>
      </c>
    </row>
    <row r="45" spans="2:25" ht="378">
      <c r="B45" s="1" t="s">
        <v>698</v>
      </c>
      <c r="C45" s="2" t="s">
        <v>248</v>
      </c>
      <c r="D45" s="2" t="s">
        <v>249</v>
      </c>
      <c r="E45" s="2">
        <v>99</v>
      </c>
      <c r="G45" s="2" t="s">
        <v>2</v>
      </c>
      <c r="H45" s="13" t="s">
        <v>1469</v>
      </c>
      <c r="I45" s="2" t="s">
        <v>1093</v>
      </c>
      <c r="L45" s="3">
        <v>407</v>
      </c>
      <c r="M45" s="4" t="s">
        <v>328</v>
      </c>
      <c r="N45" s="4" t="s">
        <v>964</v>
      </c>
      <c r="O45" s="4" t="s">
        <v>1144</v>
      </c>
      <c r="P45" s="4" t="s">
        <v>1468</v>
      </c>
      <c r="Q45" s="4"/>
      <c r="R45" s="8" t="s">
        <v>1121</v>
      </c>
      <c r="S45" s="8" t="s">
        <v>673</v>
      </c>
      <c r="T45" s="13" t="s">
        <v>1566</v>
      </c>
      <c r="V45" s="13" t="s">
        <v>1504</v>
      </c>
      <c r="W45" s="13" t="s">
        <v>1436</v>
      </c>
      <c r="X45" s="13" t="s">
        <v>1243</v>
      </c>
    </row>
    <row r="46" spans="2:25" ht="327.75">
      <c r="B46" s="1" t="s">
        <v>223</v>
      </c>
      <c r="C46" s="2" t="s">
        <v>158</v>
      </c>
      <c r="D46" s="2" t="s">
        <v>3</v>
      </c>
      <c r="E46" s="2">
        <v>266</v>
      </c>
      <c r="G46" s="2" t="s">
        <v>948</v>
      </c>
      <c r="H46" s="13" t="s">
        <v>1619</v>
      </c>
      <c r="I46" s="2" t="s">
        <v>1093</v>
      </c>
      <c r="K46" s="2" t="s">
        <v>359</v>
      </c>
      <c r="L46" s="3">
        <v>303.44</v>
      </c>
      <c r="M46" s="4" t="s">
        <v>904</v>
      </c>
      <c r="N46" s="4" t="s">
        <v>1011</v>
      </c>
      <c r="O46" s="4" t="s">
        <v>1192</v>
      </c>
      <c r="P46" s="23" t="s">
        <v>1620</v>
      </c>
      <c r="R46" s="8" t="s">
        <v>1360</v>
      </c>
      <c r="S46" s="8" t="s">
        <v>1538</v>
      </c>
      <c r="V46" s="33" t="s">
        <v>1677</v>
      </c>
      <c r="W46" s="33" t="s">
        <v>1436</v>
      </c>
      <c r="X46" s="13" t="s">
        <v>1243</v>
      </c>
    </row>
    <row r="47" spans="2:25" ht="327.75">
      <c r="B47" s="1" t="s">
        <v>268</v>
      </c>
      <c r="C47" s="2" t="s">
        <v>935</v>
      </c>
      <c r="D47" s="2" t="s">
        <v>936</v>
      </c>
      <c r="E47" s="2">
        <v>280</v>
      </c>
      <c r="G47" s="2" t="s">
        <v>949</v>
      </c>
      <c r="H47" s="13" t="s">
        <v>1619</v>
      </c>
      <c r="I47" s="2" t="s">
        <v>1093</v>
      </c>
      <c r="K47" s="2" t="s">
        <v>422</v>
      </c>
      <c r="L47" s="3">
        <v>303.44</v>
      </c>
      <c r="M47" s="4" t="s">
        <v>573</v>
      </c>
      <c r="N47" s="4" t="s">
        <v>1012</v>
      </c>
      <c r="O47" s="4" t="s">
        <v>1192</v>
      </c>
      <c r="P47" s="23" t="s">
        <v>1618</v>
      </c>
      <c r="R47" s="8" t="s">
        <v>1360</v>
      </c>
      <c r="S47" s="8" t="s">
        <v>1538</v>
      </c>
      <c r="V47" s="33" t="s">
        <v>1677</v>
      </c>
      <c r="W47" s="33" t="s">
        <v>1436</v>
      </c>
      <c r="X47" s="13" t="s">
        <v>1243</v>
      </c>
    </row>
    <row r="48" spans="2:25" ht="324">
      <c r="B48" s="1" t="s">
        <v>705</v>
      </c>
      <c r="C48" s="2" t="s">
        <v>712</v>
      </c>
      <c r="D48" s="2" t="s">
        <v>4</v>
      </c>
      <c r="E48" s="2">
        <v>228</v>
      </c>
      <c r="G48" s="2" t="s">
        <v>499</v>
      </c>
      <c r="H48" s="13" t="s">
        <v>1621</v>
      </c>
      <c r="I48" s="2" t="s">
        <v>1093</v>
      </c>
      <c r="L48" s="3">
        <v>305.23</v>
      </c>
      <c r="M48" s="4" t="s">
        <v>181</v>
      </c>
      <c r="N48" s="4" t="s">
        <v>1037</v>
      </c>
      <c r="O48" s="4" t="s">
        <v>1193</v>
      </c>
      <c r="P48" s="23" t="s">
        <v>1622</v>
      </c>
      <c r="R48" s="8" t="s">
        <v>1373</v>
      </c>
      <c r="S48" s="8" t="s">
        <v>1389</v>
      </c>
      <c r="V48" s="13" t="s">
        <v>1504</v>
      </c>
      <c r="W48" s="33" t="s">
        <v>1436</v>
      </c>
      <c r="X48" s="13" t="s">
        <v>1243</v>
      </c>
    </row>
    <row r="49" spans="2:24" ht="234">
      <c r="B49" s="1" t="s">
        <v>221</v>
      </c>
      <c r="C49" s="2" t="s">
        <v>358</v>
      </c>
      <c r="D49" s="2" t="s">
        <v>37</v>
      </c>
      <c r="E49" s="2">
        <v>162</v>
      </c>
      <c r="G49" s="2" t="s">
        <v>583</v>
      </c>
      <c r="H49" s="13" t="s">
        <v>1413</v>
      </c>
      <c r="I49" s="2" t="s">
        <v>1096</v>
      </c>
      <c r="L49" s="3">
        <v>338.7</v>
      </c>
      <c r="M49" s="4" t="s">
        <v>775</v>
      </c>
      <c r="N49" s="4" t="s">
        <v>965</v>
      </c>
      <c r="O49" s="4" t="s">
        <v>1134</v>
      </c>
      <c r="P49" s="4" t="s">
        <v>1470</v>
      </c>
      <c r="Q49" s="4"/>
      <c r="R49" s="8" t="s">
        <v>1265</v>
      </c>
      <c r="S49" s="8" t="s">
        <v>1388</v>
      </c>
      <c r="V49" s="13" t="s">
        <v>1504</v>
      </c>
      <c r="W49" s="33" t="s">
        <v>1436</v>
      </c>
      <c r="X49" s="13" t="s">
        <v>1243</v>
      </c>
    </row>
    <row r="50" spans="2:24" ht="270">
      <c r="B50" s="1" t="s">
        <v>17</v>
      </c>
      <c r="C50" s="2" t="s">
        <v>83</v>
      </c>
      <c r="D50" s="2" t="s">
        <v>84</v>
      </c>
      <c r="E50" s="2">
        <v>163</v>
      </c>
      <c r="G50" s="2" t="s">
        <v>85</v>
      </c>
      <c r="H50" s="13" t="s">
        <v>1415</v>
      </c>
      <c r="I50" s="2" t="s">
        <v>1093</v>
      </c>
      <c r="L50" s="3">
        <v>338.9</v>
      </c>
      <c r="M50" s="4" t="s">
        <v>484</v>
      </c>
      <c r="N50" s="4" t="s">
        <v>987</v>
      </c>
      <c r="O50" s="4" t="s">
        <v>1135</v>
      </c>
      <c r="P50" s="23" t="s">
        <v>1414</v>
      </c>
      <c r="R50" s="8" t="s">
        <v>1364</v>
      </c>
      <c r="S50" s="8" t="s">
        <v>1388</v>
      </c>
      <c r="V50" s="13" t="s">
        <v>1575</v>
      </c>
      <c r="W50" s="33" t="s">
        <v>1436</v>
      </c>
      <c r="X50" s="13" t="s">
        <v>1243</v>
      </c>
    </row>
    <row r="51" spans="2:24" ht="234">
      <c r="B51" s="1" t="s">
        <v>226</v>
      </c>
      <c r="C51" s="2" t="s">
        <v>589</v>
      </c>
      <c r="D51" s="2" t="s">
        <v>38</v>
      </c>
      <c r="E51" s="2">
        <v>174</v>
      </c>
      <c r="G51" s="2" t="s">
        <v>590</v>
      </c>
      <c r="H51" s="13" t="s">
        <v>1648</v>
      </c>
      <c r="I51" s="2" t="s">
        <v>1093</v>
      </c>
      <c r="L51" s="3" t="s">
        <v>149</v>
      </c>
      <c r="M51" s="4" t="s">
        <v>574</v>
      </c>
      <c r="N51" s="4" t="s">
        <v>1013</v>
      </c>
      <c r="O51" s="4" t="s">
        <v>1194</v>
      </c>
      <c r="P51" s="23" t="s">
        <v>1665</v>
      </c>
      <c r="R51" s="8" t="s">
        <v>1365</v>
      </c>
      <c r="S51" s="8" t="s">
        <v>1388</v>
      </c>
      <c r="U51" s="9" t="s">
        <v>1746</v>
      </c>
      <c r="V51" s="13" t="s">
        <v>1575</v>
      </c>
      <c r="W51" s="33" t="s">
        <v>1391</v>
      </c>
      <c r="X51" s="13" t="s">
        <v>1652</v>
      </c>
    </row>
    <row r="52" spans="2:24" ht="409.5">
      <c r="B52" s="1" t="s">
        <v>211</v>
      </c>
      <c r="C52" s="2" t="s">
        <v>927</v>
      </c>
      <c r="D52" s="2" t="s">
        <v>950</v>
      </c>
      <c r="E52" s="2">
        <v>68</v>
      </c>
      <c r="G52" s="2" t="s">
        <v>858</v>
      </c>
      <c r="H52" s="13" t="s">
        <v>1572</v>
      </c>
      <c r="I52" s="2" t="s">
        <v>1093</v>
      </c>
      <c r="L52" s="3">
        <v>333.72</v>
      </c>
      <c r="M52" s="4" t="s">
        <v>182</v>
      </c>
      <c r="N52" s="4" t="s">
        <v>1038</v>
      </c>
      <c r="O52" s="4" t="s">
        <v>1195</v>
      </c>
      <c r="P52" s="23" t="s">
        <v>1573</v>
      </c>
      <c r="R52" s="8" t="s">
        <v>1405</v>
      </c>
      <c r="S52" s="8" t="s">
        <v>673</v>
      </c>
      <c r="V52" s="13" t="s">
        <v>1504</v>
      </c>
      <c r="W52" s="33" t="s">
        <v>1436</v>
      </c>
      <c r="X52" s="13" t="s">
        <v>1243</v>
      </c>
    </row>
    <row r="53" spans="2:24" ht="327.75">
      <c r="B53" s="1" t="s">
        <v>216</v>
      </c>
      <c r="C53" s="2" t="s">
        <v>159</v>
      </c>
      <c r="D53" s="2" t="s">
        <v>619</v>
      </c>
      <c r="E53" s="2">
        <v>224</v>
      </c>
      <c r="G53" s="2" t="s">
        <v>951</v>
      </c>
      <c r="H53" s="13" t="s">
        <v>1650</v>
      </c>
      <c r="I53" s="2" t="s">
        <v>1093</v>
      </c>
      <c r="K53" s="2" t="s">
        <v>43</v>
      </c>
      <c r="L53" s="3">
        <v>303.44</v>
      </c>
      <c r="M53" s="4" t="s">
        <v>466</v>
      </c>
      <c r="N53" s="4" t="s">
        <v>1014</v>
      </c>
      <c r="O53" s="4" t="s">
        <v>1196</v>
      </c>
      <c r="P53" s="23" t="s">
        <v>1649</v>
      </c>
      <c r="R53" s="8" t="s">
        <v>1366</v>
      </c>
      <c r="S53" s="8" t="s">
        <v>1538</v>
      </c>
      <c r="V53" s="33" t="s">
        <v>1677</v>
      </c>
      <c r="W53" s="33" t="s">
        <v>1436</v>
      </c>
      <c r="X53" s="13" t="s">
        <v>1243</v>
      </c>
    </row>
    <row r="54" spans="2:24" ht="342">
      <c r="B54" s="1" t="s">
        <v>703</v>
      </c>
      <c r="C54" s="2" t="s">
        <v>711</v>
      </c>
      <c r="D54" s="2" t="s">
        <v>772</v>
      </c>
      <c r="E54" s="2">
        <v>138</v>
      </c>
      <c r="G54" s="2" t="s">
        <v>859</v>
      </c>
      <c r="H54" s="13" t="s">
        <v>1472</v>
      </c>
      <c r="I54" s="2" t="s">
        <v>1093</v>
      </c>
      <c r="L54" s="3">
        <v>371.3</v>
      </c>
      <c r="M54" s="4" t="s">
        <v>467</v>
      </c>
      <c r="N54" s="4" t="s">
        <v>1015</v>
      </c>
      <c r="O54" s="4" t="s">
        <v>1197</v>
      </c>
      <c r="P54" s="23" t="s">
        <v>1471</v>
      </c>
      <c r="R54" s="8" t="s">
        <v>1367</v>
      </c>
      <c r="S54" s="8" t="s">
        <v>675</v>
      </c>
      <c r="V54" s="13" t="s">
        <v>1504</v>
      </c>
      <c r="W54" s="33" t="s">
        <v>1436</v>
      </c>
      <c r="X54" s="13" t="s">
        <v>1243</v>
      </c>
    </row>
    <row r="55" spans="2:24" ht="360">
      <c r="B55" s="1" t="s">
        <v>736</v>
      </c>
      <c r="C55" s="2" t="s">
        <v>416</v>
      </c>
      <c r="D55" s="2" t="s">
        <v>796</v>
      </c>
      <c r="E55" s="2">
        <v>300</v>
      </c>
      <c r="G55" s="2" t="s">
        <v>891</v>
      </c>
      <c r="H55" s="13" t="s">
        <v>1769</v>
      </c>
      <c r="I55" s="2" t="s">
        <v>1093</v>
      </c>
      <c r="L55" s="3">
        <v>333.72</v>
      </c>
      <c r="M55" s="4" t="s">
        <v>183</v>
      </c>
      <c r="N55" s="4" t="s">
        <v>1039</v>
      </c>
      <c r="O55" s="4" t="s">
        <v>1175</v>
      </c>
      <c r="P55" s="23" t="s">
        <v>1717</v>
      </c>
      <c r="R55" s="8" t="s">
        <v>1344</v>
      </c>
      <c r="S55" s="8" t="s">
        <v>1536</v>
      </c>
      <c r="U55" s="13" t="s">
        <v>1333</v>
      </c>
      <c r="V55" s="13" t="s">
        <v>1575</v>
      </c>
      <c r="W55" s="33" t="s">
        <v>1770</v>
      </c>
      <c r="X55" s="13" t="s">
        <v>1716</v>
      </c>
    </row>
    <row r="56" spans="2:24" ht="270">
      <c r="B56" s="1" t="s">
        <v>645</v>
      </c>
      <c r="C56" s="2" t="s">
        <v>613</v>
      </c>
      <c r="D56" s="2" t="s">
        <v>373</v>
      </c>
      <c r="E56" s="2">
        <v>68</v>
      </c>
      <c r="G56" s="2" t="s">
        <v>532</v>
      </c>
      <c r="H56" s="13" t="s">
        <v>1473</v>
      </c>
      <c r="I56" s="2" t="s">
        <v>1093</v>
      </c>
      <c r="L56" s="3">
        <v>371.82</v>
      </c>
      <c r="M56" s="4" t="s">
        <v>468</v>
      </c>
      <c r="N56" s="4" t="s">
        <v>1016</v>
      </c>
      <c r="O56" s="4" t="s">
        <v>1198</v>
      </c>
      <c r="P56" s="23" t="s">
        <v>1474</v>
      </c>
      <c r="R56" s="8" t="s">
        <v>1368</v>
      </c>
      <c r="S56" s="8" t="s">
        <v>675</v>
      </c>
      <c r="V56" s="13" t="s">
        <v>1504</v>
      </c>
      <c r="W56" s="33" t="s">
        <v>1496</v>
      </c>
      <c r="X56" s="13" t="s">
        <v>1243</v>
      </c>
    </row>
    <row r="57" spans="2:24" ht="216">
      <c r="B57" s="1" t="s">
        <v>647</v>
      </c>
      <c r="C57" s="2" t="s">
        <v>607</v>
      </c>
      <c r="D57" s="2" t="s">
        <v>374</v>
      </c>
      <c r="E57" s="2">
        <v>67</v>
      </c>
      <c r="G57" s="2" t="s">
        <v>383</v>
      </c>
      <c r="H57" s="13" t="s">
        <v>1624</v>
      </c>
      <c r="I57" s="2" t="s">
        <v>1093</v>
      </c>
      <c r="L57" s="3">
        <v>616.97</v>
      </c>
      <c r="M57" s="4" t="s">
        <v>184</v>
      </c>
      <c r="N57" s="4" t="s">
        <v>1040</v>
      </c>
      <c r="O57" s="4" t="s">
        <v>1199</v>
      </c>
      <c r="P57" s="23" t="s">
        <v>1623</v>
      </c>
      <c r="R57" s="8" t="s">
        <v>1674</v>
      </c>
      <c r="S57" s="8" t="s">
        <v>1538</v>
      </c>
      <c r="V57" s="33" t="s">
        <v>1677</v>
      </c>
      <c r="W57" s="33" t="s">
        <v>1436</v>
      </c>
      <c r="X57" s="13" t="s">
        <v>1243</v>
      </c>
    </row>
    <row r="58" spans="2:24" ht="409.5">
      <c r="B58" s="1" t="s">
        <v>651</v>
      </c>
      <c r="C58" s="2" t="s">
        <v>602</v>
      </c>
      <c r="D58" s="2" t="s">
        <v>375</v>
      </c>
      <c r="E58" s="2">
        <v>121</v>
      </c>
      <c r="G58" s="2" t="s">
        <v>894</v>
      </c>
      <c r="H58" s="13" t="s">
        <v>1626</v>
      </c>
      <c r="I58" s="2" t="s">
        <v>1093</v>
      </c>
      <c r="L58" s="3">
        <v>307.10000000000002</v>
      </c>
      <c r="M58" s="4" t="s">
        <v>905</v>
      </c>
      <c r="N58" s="4" t="s">
        <v>1041</v>
      </c>
      <c r="O58" s="4" t="s">
        <v>1200</v>
      </c>
      <c r="P58" s="23" t="s">
        <v>1625</v>
      </c>
      <c r="R58" s="8" t="s">
        <v>1657</v>
      </c>
      <c r="S58" s="8" t="s">
        <v>1388</v>
      </c>
      <c r="T58" s="9" t="s">
        <v>1392</v>
      </c>
      <c r="U58" s="13" t="s">
        <v>1375</v>
      </c>
      <c r="V58" s="13" t="s">
        <v>1578</v>
      </c>
      <c r="W58" s="34" t="s">
        <v>1391</v>
      </c>
      <c r="X58" s="13" t="s">
        <v>1243</v>
      </c>
    </row>
    <row r="59" spans="2:24" ht="288" customHeight="1">
      <c r="B59" s="1" t="s">
        <v>648</v>
      </c>
      <c r="C59" s="2" t="s">
        <v>672</v>
      </c>
      <c r="D59" s="2" t="s">
        <v>23</v>
      </c>
      <c r="E59" s="2">
        <v>80</v>
      </c>
      <c r="G59" s="2" t="s">
        <v>925</v>
      </c>
      <c r="H59" s="13" t="s">
        <v>1475</v>
      </c>
      <c r="I59" s="2" t="s">
        <v>1093</v>
      </c>
      <c r="L59" s="3">
        <v>371.822</v>
      </c>
      <c r="M59" s="4" t="s">
        <v>578</v>
      </c>
      <c r="N59" s="4" t="s">
        <v>1017</v>
      </c>
      <c r="O59" s="4" t="s">
        <v>1201</v>
      </c>
      <c r="P59" s="23" t="s">
        <v>1476</v>
      </c>
      <c r="R59" s="8" t="s">
        <v>1368</v>
      </c>
      <c r="S59" s="8" t="s">
        <v>675</v>
      </c>
      <c r="V59" s="13" t="s">
        <v>1504</v>
      </c>
      <c r="W59" s="33" t="s">
        <v>1496</v>
      </c>
      <c r="X59" s="13" t="s">
        <v>1243</v>
      </c>
    </row>
    <row r="60" spans="2:24" ht="360">
      <c r="B60" s="1" t="s">
        <v>646</v>
      </c>
      <c r="C60" s="2" t="s">
        <v>428</v>
      </c>
      <c r="D60" s="2" t="s">
        <v>24</v>
      </c>
      <c r="E60" s="2">
        <v>61</v>
      </c>
      <c r="G60" s="2" t="s">
        <v>952</v>
      </c>
      <c r="H60" s="17" t="s">
        <v>1396</v>
      </c>
      <c r="I60" s="2" t="s">
        <v>1093</v>
      </c>
      <c r="L60" s="3">
        <v>363.34</v>
      </c>
      <c r="M60" s="4" t="s">
        <v>480</v>
      </c>
      <c r="N60" s="4" t="s">
        <v>1004</v>
      </c>
      <c r="O60" s="4" t="s">
        <v>1152</v>
      </c>
      <c r="P60" s="23" t="s">
        <v>1863</v>
      </c>
      <c r="Q60" s="23" t="s">
        <v>1864</v>
      </c>
      <c r="R60" s="8" t="s">
        <v>1658</v>
      </c>
      <c r="S60" s="8" t="s">
        <v>1536</v>
      </c>
      <c r="T60" s="9" t="s">
        <v>1787</v>
      </c>
      <c r="U60" s="13" t="s">
        <v>1719</v>
      </c>
      <c r="V60" s="13" t="s">
        <v>1578</v>
      </c>
      <c r="W60" s="33" t="s">
        <v>1770</v>
      </c>
      <c r="X60" s="13" t="s">
        <v>1243</v>
      </c>
    </row>
    <row r="61" spans="2:24" ht="409.5">
      <c r="B61" s="1" t="s">
        <v>649</v>
      </c>
      <c r="C61" s="2" t="s">
        <v>255</v>
      </c>
      <c r="D61" s="2" t="s">
        <v>25</v>
      </c>
      <c r="E61" s="2">
        <v>84</v>
      </c>
      <c r="G61" s="2" t="s">
        <v>348</v>
      </c>
      <c r="H61" s="17" t="s">
        <v>1627</v>
      </c>
      <c r="I61" s="2" t="s">
        <v>1093</v>
      </c>
      <c r="L61" s="3">
        <v>384</v>
      </c>
      <c r="M61" s="4" t="s">
        <v>185</v>
      </c>
      <c r="N61" s="4" t="s">
        <v>1212</v>
      </c>
      <c r="O61" s="4" t="s">
        <v>1202</v>
      </c>
      <c r="P61" s="23" t="s">
        <v>1666</v>
      </c>
      <c r="R61" s="8" t="s">
        <v>1369</v>
      </c>
      <c r="S61" s="8" t="s">
        <v>1539</v>
      </c>
      <c r="V61" s="13" t="s">
        <v>1575</v>
      </c>
      <c r="W61" s="33" t="s">
        <v>1436</v>
      </c>
      <c r="X61" s="13" t="s">
        <v>1713</v>
      </c>
    </row>
    <row r="62" spans="2:24" ht="402">
      <c r="B62" s="1" t="s">
        <v>650</v>
      </c>
      <c r="C62" s="2" t="s">
        <v>605</v>
      </c>
      <c r="D62" s="2" t="s">
        <v>26</v>
      </c>
      <c r="E62" s="2">
        <v>178</v>
      </c>
      <c r="G62" s="2" t="s">
        <v>860</v>
      </c>
      <c r="H62" s="13" t="s">
        <v>1477</v>
      </c>
      <c r="I62" s="2" t="s">
        <v>1093</v>
      </c>
      <c r="L62" s="3">
        <v>307.10000000000002</v>
      </c>
      <c r="M62" s="4" t="s">
        <v>485</v>
      </c>
      <c r="N62" s="4" t="s">
        <v>988</v>
      </c>
      <c r="O62" s="4" t="s">
        <v>1145</v>
      </c>
      <c r="P62" s="23" t="s">
        <v>1785</v>
      </c>
      <c r="R62" s="8" t="s">
        <v>1478</v>
      </c>
      <c r="S62" s="8" t="s">
        <v>1786</v>
      </c>
      <c r="V62" s="13" t="s">
        <v>1504</v>
      </c>
      <c r="W62" s="33" t="s">
        <v>1770</v>
      </c>
      <c r="X62" s="13" t="s">
        <v>1243</v>
      </c>
    </row>
    <row r="63" spans="2:24" ht="409.5">
      <c r="B63" s="1" t="s">
        <v>769</v>
      </c>
      <c r="C63" s="2" t="s">
        <v>160</v>
      </c>
      <c r="D63" s="2" t="s">
        <v>27</v>
      </c>
      <c r="E63" s="2">
        <v>132</v>
      </c>
      <c r="G63" s="2" t="s">
        <v>161</v>
      </c>
      <c r="H63" s="13" t="s">
        <v>1479</v>
      </c>
      <c r="I63" s="2" t="s">
        <v>1099</v>
      </c>
      <c r="L63" s="3" t="s">
        <v>770</v>
      </c>
      <c r="M63" s="4" t="s">
        <v>626</v>
      </c>
      <c r="N63" s="4" t="s">
        <v>892</v>
      </c>
      <c r="O63" s="4" t="s">
        <v>1146</v>
      </c>
      <c r="P63" s="23" t="s">
        <v>1452</v>
      </c>
      <c r="R63" s="8" t="s">
        <v>1115</v>
      </c>
      <c r="S63" s="8" t="s">
        <v>675</v>
      </c>
      <c r="V63" s="13" t="s">
        <v>1504</v>
      </c>
      <c r="W63" s="33" t="s">
        <v>1496</v>
      </c>
      <c r="X63" s="13" t="s">
        <v>1243</v>
      </c>
    </row>
    <row r="64" spans="2:24" ht="409.5">
      <c r="B64" s="1" t="s">
        <v>1224</v>
      </c>
      <c r="C64" s="11" t="s">
        <v>1225</v>
      </c>
      <c r="D64" s="2" t="s">
        <v>1226</v>
      </c>
      <c r="E64" s="2">
        <v>101</v>
      </c>
      <c r="G64" s="2" t="s">
        <v>1752</v>
      </c>
      <c r="H64" s="13" t="s">
        <v>1630</v>
      </c>
      <c r="I64" s="2" t="s">
        <v>1229</v>
      </c>
      <c r="L64" s="2">
        <v>428.07100000000003</v>
      </c>
      <c r="P64" s="23" t="s">
        <v>1628</v>
      </c>
      <c r="R64" s="8" t="s">
        <v>1270</v>
      </c>
      <c r="S64" s="8" t="s">
        <v>1538</v>
      </c>
      <c r="T64" s="13" t="s">
        <v>1678</v>
      </c>
      <c r="V64" s="13" t="s">
        <v>1504</v>
      </c>
      <c r="W64" s="13" t="s">
        <v>1436</v>
      </c>
      <c r="X64" s="13" t="s">
        <v>1243</v>
      </c>
    </row>
    <row r="65" spans="2:24" ht="409.5">
      <c r="B65" s="1" t="s">
        <v>1227</v>
      </c>
      <c r="C65" s="11" t="s">
        <v>1228</v>
      </c>
      <c r="D65" s="105" t="s">
        <v>1805</v>
      </c>
      <c r="E65" s="105">
        <v>112</v>
      </c>
      <c r="G65" s="2" t="s">
        <v>1753</v>
      </c>
      <c r="H65" s="13" t="s">
        <v>1631</v>
      </c>
      <c r="I65" s="2" t="s">
        <v>1231</v>
      </c>
      <c r="L65" s="2">
        <v>428.07100000000003</v>
      </c>
      <c r="P65" s="23" t="s">
        <v>1629</v>
      </c>
      <c r="R65" s="8" t="s">
        <v>1270</v>
      </c>
      <c r="S65" s="8" t="s">
        <v>1538</v>
      </c>
      <c r="T65" s="13" t="s">
        <v>1678</v>
      </c>
      <c r="V65" s="13" t="s">
        <v>1504</v>
      </c>
      <c r="W65" s="13" t="s">
        <v>1436</v>
      </c>
      <c r="X65" s="13" t="s">
        <v>1243</v>
      </c>
    </row>
    <row r="66" spans="2:24" ht="360">
      <c r="B66" s="15" t="s">
        <v>1241</v>
      </c>
      <c r="C66" s="13" t="s">
        <v>1762</v>
      </c>
      <c r="D66" s="13" t="s">
        <v>1763</v>
      </c>
      <c r="E66" s="13">
        <v>52</v>
      </c>
      <c r="F66" s="13"/>
      <c r="G66" s="13" t="s">
        <v>1796</v>
      </c>
      <c r="H66" s="13" t="s">
        <v>1434</v>
      </c>
      <c r="I66" s="13" t="s">
        <v>1094</v>
      </c>
      <c r="J66" s="13"/>
      <c r="K66" s="13"/>
      <c r="L66" s="102" t="s">
        <v>1275</v>
      </c>
      <c r="M66" s="101"/>
      <c r="N66" s="101"/>
      <c r="O66" s="101"/>
      <c r="P66" s="35"/>
      <c r="Q66" s="35"/>
      <c r="R66" s="96" t="s">
        <v>1659</v>
      </c>
      <c r="S66" s="96" t="s">
        <v>1536</v>
      </c>
      <c r="T66" s="35"/>
      <c r="U66" s="13" t="s">
        <v>1512</v>
      </c>
      <c r="V66" s="13" t="s">
        <v>1504</v>
      </c>
      <c r="W66" s="33" t="s">
        <v>1720</v>
      </c>
      <c r="X66" s="13" t="s">
        <v>1243</v>
      </c>
    </row>
    <row r="67" spans="2:24" ht="216">
      <c r="B67" s="15" t="s">
        <v>1739</v>
      </c>
      <c r="C67" s="13" t="s">
        <v>1737</v>
      </c>
      <c r="D67" s="13" t="s">
        <v>1754</v>
      </c>
      <c r="E67" s="13">
        <v>232</v>
      </c>
      <c r="F67" s="13"/>
      <c r="G67" s="13" t="s">
        <v>1755</v>
      </c>
      <c r="H67" s="13" t="s">
        <v>1866</v>
      </c>
      <c r="I67" s="13" t="s">
        <v>818</v>
      </c>
      <c r="J67" s="35" t="s">
        <v>1387</v>
      </c>
      <c r="K67" s="96"/>
      <c r="L67" s="96">
        <v>332</v>
      </c>
      <c r="M67" s="13"/>
      <c r="N67" s="13" t="s">
        <v>1386</v>
      </c>
      <c r="O67" s="13" t="s">
        <v>814</v>
      </c>
      <c r="P67" s="35"/>
      <c r="Q67" s="35"/>
      <c r="R67" s="13" t="s">
        <v>1697</v>
      </c>
      <c r="S67" s="96" t="s">
        <v>1388</v>
      </c>
      <c r="T67" s="35"/>
      <c r="V67" s="13" t="s">
        <v>1504</v>
      </c>
      <c r="W67" s="33" t="s">
        <v>1720</v>
      </c>
      <c r="X67" s="13" t="s">
        <v>1243</v>
      </c>
    </row>
    <row r="68" spans="2:24" ht="198">
      <c r="B68" s="15" t="s">
        <v>1740</v>
      </c>
      <c r="C68" s="13" t="s">
        <v>1738</v>
      </c>
      <c r="D68" s="13" t="s">
        <v>1756</v>
      </c>
      <c r="E68" s="13">
        <v>236</v>
      </c>
      <c r="F68" s="13"/>
      <c r="G68" s="13" t="s">
        <v>1757</v>
      </c>
      <c r="H68" s="13" t="s">
        <v>1858</v>
      </c>
      <c r="I68" s="13" t="s">
        <v>818</v>
      </c>
      <c r="J68" s="101"/>
      <c r="K68" s="96"/>
      <c r="L68" s="96">
        <v>331.34</v>
      </c>
      <c r="M68" s="13"/>
      <c r="N68" s="13" t="s">
        <v>1386</v>
      </c>
      <c r="O68" s="13" t="s">
        <v>814</v>
      </c>
      <c r="P68" s="35"/>
      <c r="Q68" s="35"/>
      <c r="R68" s="13" t="s">
        <v>1836</v>
      </c>
      <c r="S68" s="96" t="s">
        <v>1389</v>
      </c>
      <c r="T68" s="35"/>
      <c r="V68" s="13" t="s">
        <v>1504</v>
      </c>
      <c r="W68" s="33" t="s">
        <v>1720</v>
      </c>
      <c r="X68" s="13" t="s">
        <v>1243</v>
      </c>
    </row>
    <row r="69" spans="2:24" ht="234">
      <c r="B69" s="15" t="s">
        <v>1246</v>
      </c>
      <c r="C69" s="13" t="s">
        <v>1735</v>
      </c>
      <c r="D69" s="13" t="s">
        <v>1758</v>
      </c>
      <c r="E69" s="13">
        <v>110</v>
      </c>
      <c r="F69" s="13"/>
      <c r="G69" s="13" t="s">
        <v>1759</v>
      </c>
      <c r="H69" s="13" t="s">
        <v>1733</v>
      </c>
      <c r="I69" s="13" t="s">
        <v>818</v>
      </c>
      <c r="J69" s="99"/>
      <c r="K69" s="99"/>
      <c r="L69" s="102" t="s">
        <v>1609</v>
      </c>
      <c r="M69" s="99"/>
      <c r="N69" s="99"/>
      <c r="O69" s="99"/>
      <c r="P69" s="35"/>
      <c r="Q69" s="35"/>
      <c r="R69" s="96" t="s">
        <v>1264</v>
      </c>
      <c r="S69" s="96" t="s">
        <v>1388</v>
      </c>
      <c r="T69" s="35"/>
      <c r="U69" s="13" t="s">
        <v>1732</v>
      </c>
      <c r="V69" s="13" t="s">
        <v>1504</v>
      </c>
      <c r="W69" s="33" t="s">
        <v>1720</v>
      </c>
      <c r="X69" s="13" t="s">
        <v>1243</v>
      </c>
    </row>
    <row r="70" spans="2:24" ht="306">
      <c r="B70" s="15" t="s">
        <v>1605</v>
      </c>
      <c r="C70" s="13" t="s">
        <v>1736</v>
      </c>
      <c r="D70" s="13" t="s">
        <v>1760</v>
      </c>
      <c r="E70" s="13">
        <v>84</v>
      </c>
      <c r="F70" s="13"/>
      <c r="G70" s="13" t="s">
        <v>1761</v>
      </c>
      <c r="H70" s="13" t="s">
        <v>1733</v>
      </c>
      <c r="I70" s="13" t="s">
        <v>818</v>
      </c>
      <c r="J70" s="13"/>
      <c r="K70" s="13"/>
      <c r="L70" s="102" t="s">
        <v>1609</v>
      </c>
      <c r="M70" s="101"/>
      <c r="N70" s="101"/>
      <c r="O70" s="101"/>
      <c r="P70" s="35"/>
      <c r="Q70" s="35"/>
      <c r="R70" s="96" t="s">
        <v>1264</v>
      </c>
      <c r="S70" s="96" t="s">
        <v>1388</v>
      </c>
      <c r="T70" s="35"/>
      <c r="U70" s="13" t="s">
        <v>1386</v>
      </c>
      <c r="V70" s="13" t="s">
        <v>1504</v>
      </c>
      <c r="W70" s="33" t="s">
        <v>1720</v>
      </c>
      <c r="X70" s="13" t="s">
        <v>1243</v>
      </c>
    </row>
    <row r="71" spans="2:24" ht="409.5">
      <c r="B71" s="15" t="s">
        <v>1767</v>
      </c>
      <c r="C71" s="2" t="s">
        <v>1321</v>
      </c>
      <c r="D71" s="13" t="s">
        <v>1806</v>
      </c>
      <c r="E71" s="13">
        <v>400</v>
      </c>
      <c r="F71" s="13"/>
      <c r="G71" s="2" t="s">
        <v>1795</v>
      </c>
      <c r="H71" s="13" t="s">
        <v>1857</v>
      </c>
      <c r="L71" s="3">
        <v>303.44</v>
      </c>
      <c r="P71" s="23" t="s">
        <v>1603</v>
      </c>
      <c r="R71" s="8" t="s">
        <v>1389</v>
      </c>
      <c r="S71" s="8" t="s">
        <v>1389</v>
      </c>
      <c r="T71" s="11"/>
      <c r="U71" s="13" t="s">
        <v>1680</v>
      </c>
      <c r="V71" s="13" t="s">
        <v>1504</v>
      </c>
      <c r="W71" s="33" t="s">
        <v>1390</v>
      </c>
      <c r="X71" s="13" t="s">
        <v>1243</v>
      </c>
    </row>
    <row r="72" spans="2:24" ht="188.25" customHeight="1">
      <c r="B72" s="15" t="s">
        <v>1743</v>
      </c>
      <c r="C72" s="13" t="s">
        <v>1742</v>
      </c>
      <c r="D72" s="13" t="s">
        <v>1798</v>
      </c>
      <c r="E72" s="13">
        <v>49</v>
      </c>
      <c r="F72" s="13"/>
      <c r="G72" s="13" t="s">
        <v>1826</v>
      </c>
      <c r="H72" s="13" t="s">
        <v>1606</v>
      </c>
      <c r="I72" s="35"/>
      <c r="J72" s="13"/>
      <c r="K72" s="13"/>
      <c r="L72" s="102" t="s">
        <v>1764</v>
      </c>
      <c r="M72" s="101"/>
      <c r="N72" s="101"/>
      <c r="O72" s="101"/>
      <c r="P72" s="35" t="s">
        <v>1608</v>
      </c>
      <c r="Q72" s="35"/>
      <c r="R72" s="96" t="s">
        <v>673</v>
      </c>
      <c r="S72" s="96" t="s">
        <v>673</v>
      </c>
      <c r="U72" s="13" t="s">
        <v>1607</v>
      </c>
      <c r="V72" s="13" t="s">
        <v>1504</v>
      </c>
      <c r="W72" s="33" t="s">
        <v>1720</v>
      </c>
      <c r="X72" s="13" t="s">
        <v>1243</v>
      </c>
    </row>
    <row r="73" spans="2:24" ht="409.5">
      <c r="B73" s="22" t="s">
        <v>1765</v>
      </c>
      <c r="C73" s="2" t="s">
        <v>1741</v>
      </c>
      <c r="D73" s="105" t="s">
        <v>1807</v>
      </c>
      <c r="E73" s="105">
        <v>399</v>
      </c>
      <c r="F73" s="13"/>
      <c r="G73" s="2" t="s">
        <v>1802</v>
      </c>
      <c r="H73" s="13" t="s">
        <v>1856</v>
      </c>
      <c r="R73" s="8" t="s">
        <v>1389</v>
      </c>
      <c r="S73" s="8" t="s">
        <v>1389</v>
      </c>
      <c r="U73" s="13" t="s">
        <v>1444</v>
      </c>
      <c r="V73" s="13" t="s">
        <v>814</v>
      </c>
      <c r="W73" s="33" t="s">
        <v>1390</v>
      </c>
      <c r="X73" s="13" t="s">
        <v>1243</v>
      </c>
    </row>
    <row r="74" spans="2:24" ht="126">
      <c r="B74" s="1" t="s">
        <v>721</v>
      </c>
      <c r="C74" s="2" t="s">
        <v>162</v>
      </c>
      <c r="D74" s="2" t="s">
        <v>434</v>
      </c>
      <c r="E74" s="2">
        <v>390</v>
      </c>
      <c r="G74" s="2" t="s">
        <v>478</v>
      </c>
      <c r="H74" s="13" t="s">
        <v>1292</v>
      </c>
      <c r="I74" s="2" t="s">
        <v>1096</v>
      </c>
      <c r="L74" s="3">
        <v>630</v>
      </c>
      <c r="M74" s="4" t="s">
        <v>167</v>
      </c>
      <c r="N74" s="4" t="s">
        <v>1024</v>
      </c>
      <c r="O74" s="4" t="s">
        <v>1171</v>
      </c>
      <c r="P74" s="23" t="s">
        <v>1696</v>
      </c>
      <c r="R74" s="8" t="s">
        <v>1110</v>
      </c>
      <c r="S74" s="8" t="s">
        <v>679</v>
      </c>
      <c r="T74" s="13" t="s">
        <v>1513</v>
      </c>
      <c r="U74" s="13" t="s">
        <v>1824</v>
      </c>
      <c r="V74" s="13" t="s">
        <v>1575</v>
      </c>
      <c r="W74" s="34" t="s">
        <v>1687</v>
      </c>
      <c r="X74" s="13" t="s">
        <v>1243</v>
      </c>
    </row>
    <row r="75" spans="2:24" ht="218.25">
      <c r="B75" s="1" t="s">
        <v>397</v>
      </c>
      <c r="C75" s="2" t="s">
        <v>577</v>
      </c>
      <c r="D75" s="2" t="s">
        <v>435</v>
      </c>
      <c r="E75" s="2">
        <v>338</v>
      </c>
      <c r="G75" s="2" t="s">
        <v>861</v>
      </c>
      <c r="H75" s="13" t="s">
        <v>1292</v>
      </c>
      <c r="I75" s="2" t="s">
        <v>1093</v>
      </c>
      <c r="L75" s="3">
        <v>631.79999999999995</v>
      </c>
      <c r="M75" s="4" t="s">
        <v>186</v>
      </c>
      <c r="N75" s="4" t="s">
        <v>1042</v>
      </c>
      <c r="O75" s="4" t="s">
        <v>1171</v>
      </c>
      <c r="P75" s="23" t="s">
        <v>1698</v>
      </c>
      <c r="R75" s="8" t="s">
        <v>1338</v>
      </c>
      <c r="S75" s="8" t="s">
        <v>679</v>
      </c>
      <c r="T75" s="23" t="s">
        <v>1515</v>
      </c>
      <c r="U75" s="13" t="s">
        <v>1824</v>
      </c>
      <c r="V75" s="13" t="s">
        <v>1575</v>
      </c>
      <c r="W75" s="34" t="s">
        <v>1687</v>
      </c>
      <c r="X75" s="13" t="s">
        <v>1243</v>
      </c>
    </row>
    <row r="76" spans="2:24" ht="198">
      <c r="B76" s="1" t="s">
        <v>293</v>
      </c>
      <c r="C76" s="2" t="s">
        <v>294</v>
      </c>
      <c r="D76" s="2" t="s">
        <v>53</v>
      </c>
      <c r="E76" s="2">
        <v>106</v>
      </c>
      <c r="G76" s="2" t="s">
        <v>311</v>
      </c>
      <c r="H76" s="13" t="s">
        <v>1293</v>
      </c>
      <c r="I76" s="2" t="s">
        <v>1096</v>
      </c>
      <c r="K76" s="2" t="s">
        <v>43</v>
      </c>
      <c r="L76" s="3" t="s">
        <v>312</v>
      </c>
      <c r="M76" s="4" t="s">
        <v>168</v>
      </c>
      <c r="N76" s="4" t="s">
        <v>1024</v>
      </c>
      <c r="O76" s="4" t="s">
        <v>1171</v>
      </c>
      <c r="P76" s="23" t="s">
        <v>1294</v>
      </c>
      <c r="R76" s="8" t="s">
        <v>1110</v>
      </c>
      <c r="S76" s="8" t="s">
        <v>679</v>
      </c>
      <c r="T76" s="9" t="s">
        <v>1699</v>
      </c>
      <c r="U76" s="13" t="s">
        <v>1824</v>
      </c>
      <c r="V76" s="13" t="s">
        <v>1504</v>
      </c>
      <c r="W76" s="34" t="s">
        <v>1687</v>
      </c>
      <c r="X76" s="13" t="s">
        <v>1243</v>
      </c>
    </row>
    <row r="77" spans="2:24" ht="162">
      <c r="B77" s="1" t="s">
        <v>666</v>
      </c>
      <c r="C77" s="2" t="s">
        <v>79</v>
      </c>
      <c r="D77" s="2" t="s">
        <v>257</v>
      </c>
      <c r="E77" s="2">
        <v>133</v>
      </c>
      <c r="G77" s="2" t="s">
        <v>667</v>
      </c>
      <c r="H77" s="13" t="s">
        <v>1295</v>
      </c>
      <c r="I77" s="2" t="s">
        <v>1096</v>
      </c>
      <c r="L77" s="3" t="s">
        <v>111</v>
      </c>
      <c r="M77" s="4" t="s">
        <v>827</v>
      </c>
      <c r="N77" s="4" t="s">
        <v>1043</v>
      </c>
      <c r="O77" s="4" t="s">
        <v>1174</v>
      </c>
      <c r="P77" s="23" t="s">
        <v>1380</v>
      </c>
      <c r="R77" s="8" t="s">
        <v>1155</v>
      </c>
      <c r="S77" s="8" t="s">
        <v>679</v>
      </c>
      <c r="V77" s="13" t="s">
        <v>1578</v>
      </c>
      <c r="W77" s="33" t="s">
        <v>1436</v>
      </c>
      <c r="X77" s="13" t="s">
        <v>1243</v>
      </c>
    </row>
    <row r="78" spans="2:24" ht="144.75">
      <c r="B78" s="1" t="s">
        <v>696</v>
      </c>
      <c r="C78" s="2" t="s">
        <v>80</v>
      </c>
      <c r="D78" s="2" t="s">
        <v>258</v>
      </c>
      <c r="E78" s="2">
        <v>41</v>
      </c>
      <c r="G78" s="2" t="s">
        <v>862</v>
      </c>
      <c r="H78" s="13" t="s">
        <v>1280</v>
      </c>
      <c r="I78" s="2" t="s">
        <v>1096</v>
      </c>
      <c r="K78" s="2" t="s">
        <v>422</v>
      </c>
      <c r="L78" s="3">
        <v>631.20000000000005</v>
      </c>
      <c r="M78" s="4" t="s">
        <v>166</v>
      </c>
      <c r="N78" s="4" t="s">
        <v>1024</v>
      </c>
      <c r="O78" s="4" t="s">
        <v>1171</v>
      </c>
      <c r="P78" s="23" t="s">
        <v>1279</v>
      </c>
      <c r="R78" s="8" t="s">
        <v>1110</v>
      </c>
      <c r="S78" s="8" t="s">
        <v>679</v>
      </c>
      <c r="V78" s="13" t="s">
        <v>1575</v>
      </c>
      <c r="W78" s="33" t="s">
        <v>1712</v>
      </c>
      <c r="X78" s="13" t="s">
        <v>1243</v>
      </c>
    </row>
    <row r="79" spans="2:24" ht="145.5">
      <c r="B79" s="1" t="s">
        <v>697</v>
      </c>
      <c r="C79" s="2" t="s">
        <v>81</v>
      </c>
      <c r="D79" s="2" t="s">
        <v>251</v>
      </c>
      <c r="E79" s="2">
        <v>41</v>
      </c>
      <c r="G79" s="2" t="s">
        <v>863</v>
      </c>
      <c r="H79" s="13" t="s">
        <v>1280</v>
      </c>
      <c r="I79" s="2" t="s">
        <v>1096</v>
      </c>
      <c r="L79" s="3">
        <v>631.20000000000005</v>
      </c>
      <c r="M79" s="4" t="s">
        <v>166</v>
      </c>
      <c r="N79" s="4" t="s">
        <v>1024</v>
      </c>
      <c r="O79" s="4" t="s">
        <v>1171</v>
      </c>
      <c r="P79" s="23" t="s">
        <v>1700</v>
      </c>
      <c r="R79" s="8" t="s">
        <v>1110</v>
      </c>
      <c r="S79" s="8" t="s">
        <v>679</v>
      </c>
      <c r="U79" s="13" t="s">
        <v>1824</v>
      </c>
      <c r="V79" s="13" t="s">
        <v>1575</v>
      </c>
      <c r="W79" s="34" t="s">
        <v>1687</v>
      </c>
      <c r="X79" s="13" t="s">
        <v>1243</v>
      </c>
    </row>
    <row r="80" spans="2:24" ht="180">
      <c r="B80" s="1" t="s">
        <v>430</v>
      </c>
      <c r="C80" s="2" t="s">
        <v>555</v>
      </c>
      <c r="D80" s="2" t="s">
        <v>303</v>
      </c>
      <c r="E80" s="2">
        <v>158</v>
      </c>
      <c r="G80" s="2" t="s">
        <v>538</v>
      </c>
      <c r="H80" s="13" t="s">
        <v>1296</v>
      </c>
      <c r="I80" s="2" t="s">
        <v>1096</v>
      </c>
      <c r="L80" s="3" t="s">
        <v>112</v>
      </c>
      <c r="M80" s="4" t="s">
        <v>169</v>
      </c>
      <c r="N80" s="4" t="s">
        <v>1024</v>
      </c>
      <c r="O80" s="4" t="s">
        <v>1171</v>
      </c>
      <c r="P80" s="23" t="s">
        <v>1700</v>
      </c>
      <c r="R80" s="8" t="s">
        <v>1110</v>
      </c>
      <c r="S80" s="8" t="s">
        <v>679</v>
      </c>
      <c r="U80" s="13" t="s">
        <v>1824</v>
      </c>
      <c r="V80" s="13" t="s">
        <v>1575</v>
      </c>
      <c r="W80" s="34" t="s">
        <v>1687</v>
      </c>
      <c r="X80" s="13" t="s">
        <v>1243</v>
      </c>
    </row>
    <row r="81" spans="2:24" ht="90">
      <c r="B81" s="1" t="s">
        <v>288</v>
      </c>
      <c r="C81" s="2" t="s">
        <v>289</v>
      </c>
      <c r="D81" s="2" t="s">
        <v>291</v>
      </c>
      <c r="E81" s="2">
        <v>62</v>
      </c>
      <c r="G81" s="2" t="s">
        <v>290</v>
      </c>
      <c r="H81" s="13" t="s">
        <v>1281</v>
      </c>
      <c r="I81" s="2" t="s">
        <v>1096</v>
      </c>
      <c r="L81" s="3" t="s">
        <v>292</v>
      </c>
      <c r="M81" s="4" t="s">
        <v>151</v>
      </c>
      <c r="N81" s="4" t="s">
        <v>1024</v>
      </c>
      <c r="O81" s="4" t="s">
        <v>1171</v>
      </c>
      <c r="P81" s="23" t="s">
        <v>1701</v>
      </c>
      <c r="R81" s="8" t="s">
        <v>1110</v>
      </c>
      <c r="S81" s="8" t="s">
        <v>679</v>
      </c>
      <c r="U81" s="13" t="s">
        <v>1824</v>
      </c>
      <c r="V81" s="13" t="s">
        <v>1504</v>
      </c>
      <c r="W81" s="34" t="s">
        <v>1687</v>
      </c>
      <c r="X81" s="13" t="s">
        <v>1243</v>
      </c>
    </row>
    <row r="82" spans="2:24" ht="198">
      <c r="B82" s="1" t="s">
        <v>752</v>
      </c>
      <c r="C82" s="2" t="s">
        <v>557</v>
      </c>
      <c r="D82" s="2" t="s">
        <v>779</v>
      </c>
      <c r="E82" s="2">
        <v>51</v>
      </c>
      <c r="G82" s="2" t="s">
        <v>299</v>
      </c>
      <c r="H82" s="13" t="s">
        <v>1310</v>
      </c>
      <c r="I82" s="16" t="s">
        <v>1093</v>
      </c>
      <c r="L82" s="3">
        <v>621.9</v>
      </c>
      <c r="M82" s="4" t="s">
        <v>101</v>
      </c>
      <c r="N82" s="4" t="s">
        <v>999</v>
      </c>
      <c r="O82" s="14" t="s">
        <v>1153</v>
      </c>
      <c r="P82" s="38" t="s">
        <v>1703</v>
      </c>
      <c r="Q82" s="38"/>
      <c r="R82" s="8" t="s">
        <v>1113</v>
      </c>
      <c r="S82" s="8" t="s">
        <v>681</v>
      </c>
      <c r="V82" s="13" t="s">
        <v>680</v>
      </c>
      <c r="W82" s="33" t="s">
        <v>1243</v>
      </c>
      <c r="X82" s="13" t="s">
        <v>1243</v>
      </c>
    </row>
    <row r="83" spans="2:24" ht="126">
      <c r="B83" s="1" t="s">
        <v>19</v>
      </c>
      <c r="C83" s="2" t="s">
        <v>558</v>
      </c>
      <c r="D83" s="2" t="s">
        <v>780</v>
      </c>
      <c r="E83" s="2">
        <v>92</v>
      </c>
      <c r="G83" s="2" t="s">
        <v>490</v>
      </c>
      <c r="H83" s="13" t="s">
        <v>1297</v>
      </c>
      <c r="I83" s="2" t="s">
        <v>1096</v>
      </c>
      <c r="L83" s="3">
        <v>636.93200000000002</v>
      </c>
      <c r="M83" s="4" t="s">
        <v>187</v>
      </c>
      <c r="N83" s="4" t="s">
        <v>1024</v>
      </c>
      <c r="O83" s="4" t="s">
        <v>1171</v>
      </c>
      <c r="P83" s="23" t="s">
        <v>1702</v>
      </c>
      <c r="R83" s="8" t="s">
        <v>1338</v>
      </c>
      <c r="S83" s="8" t="s">
        <v>679</v>
      </c>
      <c r="T83" s="13" t="s">
        <v>1438</v>
      </c>
      <c r="U83" s="13" t="s">
        <v>1824</v>
      </c>
      <c r="V83" s="13" t="s">
        <v>1575</v>
      </c>
      <c r="W83" s="34" t="s">
        <v>1687</v>
      </c>
      <c r="X83" s="13" t="s">
        <v>1243</v>
      </c>
    </row>
    <row r="84" spans="2:24" ht="216">
      <c r="B84" s="1" t="s">
        <v>15</v>
      </c>
      <c r="C84" s="2" t="s">
        <v>560</v>
      </c>
      <c r="D84" s="2" t="s">
        <v>585</v>
      </c>
      <c r="E84" s="2">
        <v>72</v>
      </c>
      <c r="G84" s="2" t="s">
        <v>541</v>
      </c>
      <c r="H84" s="13" t="s">
        <v>1281</v>
      </c>
      <c r="I84" s="2" t="s">
        <v>1096</v>
      </c>
      <c r="K84" s="2" t="s">
        <v>422</v>
      </c>
      <c r="L84" s="3">
        <v>597</v>
      </c>
      <c r="M84" s="4" t="s">
        <v>166</v>
      </c>
      <c r="N84" s="4" t="s">
        <v>1024</v>
      </c>
      <c r="O84" s="4" t="s">
        <v>1171</v>
      </c>
      <c r="P84" s="23" t="s">
        <v>1279</v>
      </c>
      <c r="R84" s="8" t="s">
        <v>1110</v>
      </c>
      <c r="S84" s="8" t="s">
        <v>679</v>
      </c>
      <c r="V84" s="13" t="s">
        <v>1504</v>
      </c>
      <c r="W84" s="33" t="s">
        <v>1436</v>
      </c>
      <c r="X84" s="13" t="s">
        <v>1243</v>
      </c>
    </row>
    <row r="85" spans="2:24" ht="162">
      <c r="B85" s="1" t="s">
        <v>800</v>
      </c>
      <c r="C85" s="2" t="s">
        <v>93</v>
      </c>
      <c r="D85" s="2" t="s">
        <v>549</v>
      </c>
      <c r="E85" s="2">
        <v>37</v>
      </c>
      <c r="G85" s="2" t="s">
        <v>953</v>
      </c>
      <c r="H85" s="13" t="s">
        <v>1280</v>
      </c>
      <c r="I85" s="2" t="s">
        <v>1096</v>
      </c>
      <c r="K85" s="2" t="s">
        <v>422</v>
      </c>
      <c r="L85" s="3" t="s">
        <v>114</v>
      </c>
      <c r="M85" s="4" t="s">
        <v>165</v>
      </c>
      <c r="N85" s="4" t="s">
        <v>1044</v>
      </c>
      <c r="O85" s="4" t="s">
        <v>1174</v>
      </c>
      <c r="P85" s="23" t="s">
        <v>1279</v>
      </c>
      <c r="R85" s="8" t="s">
        <v>1155</v>
      </c>
      <c r="S85" s="8" t="s">
        <v>679</v>
      </c>
      <c r="V85" s="13" t="s">
        <v>1504</v>
      </c>
      <c r="W85" s="33" t="s">
        <v>1712</v>
      </c>
      <c r="X85" s="13" t="s">
        <v>1243</v>
      </c>
    </row>
    <row r="86" spans="2:24" ht="162">
      <c r="B86" s="1" t="s">
        <v>746</v>
      </c>
      <c r="C86" s="2" t="s">
        <v>561</v>
      </c>
      <c r="D86" s="2" t="s">
        <v>586</v>
      </c>
      <c r="E86" s="2">
        <v>55</v>
      </c>
      <c r="G86" s="2" t="s">
        <v>506</v>
      </c>
      <c r="H86" s="13" t="s">
        <v>1281</v>
      </c>
      <c r="I86" s="2" t="s">
        <v>1096</v>
      </c>
      <c r="K86" s="2" t="s">
        <v>43</v>
      </c>
      <c r="L86" s="3">
        <v>638</v>
      </c>
      <c r="M86" s="4" t="s">
        <v>187</v>
      </c>
      <c r="N86" s="4" t="s">
        <v>1045</v>
      </c>
      <c r="O86" s="4" t="s">
        <v>1174</v>
      </c>
      <c r="P86" s="23" t="s">
        <v>1298</v>
      </c>
      <c r="R86" s="8" t="s">
        <v>1338</v>
      </c>
      <c r="S86" s="8" t="s">
        <v>679</v>
      </c>
      <c r="V86" s="13" t="s">
        <v>1504</v>
      </c>
      <c r="W86" s="33" t="s">
        <v>1712</v>
      </c>
      <c r="X86" s="13" t="s">
        <v>1243</v>
      </c>
    </row>
    <row r="87" spans="2:24" ht="198">
      <c r="B87" s="1" t="s">
        <v>795</v>
      </c>
      <c r="C87" s="2" t="s">
        <v>776</v>
      </c>
      <c r="D87" s="2" t="s">
        <v>782</v>
      </c>
      <c r="E87" s="2">
        <v>96</v>
      </c>
      <c r="G87" s="2" t="s">
        <v>654</v>
      </c>
      <c r="H87" s="13" t="s">
        <v>1299</v>
      </c>
      <c r="I87" s="2" t="s">
        <v>1096</v>
      </c>
      <c r="L87" s="3" t="s">
        <v>114</v>
      </c>
      <c r="M87" s="4" t="s">
        <v>186</v>
      </c>
      <c r="N87" s="4" t="s">
        <v>1024</v>
      </c>
      <c r="O87" s="4" t="s">
        <v>1171</v>
      </c>
      <c r="P87" s="23" t="s">
        <v>1704</v>
      </c>
      <c r="R87" s="8" t="s">
        <v>1338</v>
      </c>
      <c r="S87" s="8" t="s">
        <v>679</v>
      </c>
      <c r="U87" s="13" t="s">
        <v>1824</v>
      </c>
      <c r="V87" s="13" t="s">
        <v>1575</v>
      </c>
      <c r="W87" s="34" t="s">
        <v>1687</v>
      </c>
      <c r="X87" s="13" t="s">
        <v>1243</v>
      </c>
    </row>
    <row r="88" spans="2:24" ht="216">
      <c r="B88" s="1" t="s">
        <v>222</v>
      </c>
      <c r="C88" s="2" t="s">
        <v>777</v>
      </c>
      <c r="D88" s="2" t="s">
        <v>783</v>
      </c>
      <c r="E88" s="2">
        <v>85</v>
      </c>
      <c r="G88" s="2" t="s">
        <v>625</v>
      </c>
      <c r="H88" s="13" t="s">
        <v>1300</v>
      </c>
      <c r="I88" s="2" t="s">
        <v>1096</v>
      </c>
      <c r="L88" s="3">
        <v>635</v>
      </c>
      <c r="M88" s="4" t="s">
        <v>166</v>
      </c>
      <c r="N88" s="4" t="s">
        <v>1024</v>
      </c>
      <c r="O88" s="4" t="s">
        <v>1171</v>
      </c>
      <c r="P88" s="23" t="s">
        <v>1301</v>
      </c>
      <c r="R88" s="8" t="s">
        <v>1110</v>
      </c>
      <c r="S88" s="8" t="s">
        <v>679</v>
      </c>
      <c r="V88" s="13" t="s">
        <v>680</v>
      </c>
      <c r="W88" s="33" t="s">
        <v>1243</v>
      </c>
      <c r="X88" s="13" t="s">
        <v>1243</v>
      </c>
    </row>
    <row r="89" spans="2:24" ht="216">
      <c r="B89" s="1" t="s">
        <v>96</v>
      </c>
      <c r="C89" s="2" t="s">
        <v>550</v>
      </c>
      <c r="D89" s="2" t="s">
        <v>551</v>
      </c>
      <c r="E89" s="2">
        <v>385</v>
      </c>
      <c r="G89" s="2" t="s">
        <v>954</v>
      </c>
      <c r="H89" s="13" t="s">
        <v>1469</v>
      </c>
      <c r="I89" s="2" t="s">
        <v>1096</v>
      </c>
      <c r="K89" s="2" t="s">
        <v>422</v>
      </c>
      <c r="L89" s="3" t="s">
        <v>115</v>
      </c>
      <c r="M89" s="4" t="s">
        <v>170</v>
      </c>
      <c r="N89" s="4" t="s">
        <v>893</v>
      </c>
      <c r="O89" s="4" t="s">
        <v>1142</v>
      </c>
      <c r="P89" s="4" t="s">
        <v>1707</v>
      </c>
      <c r="Q89" s="4"/>
      <c r="R89" s="8" t="s">
        <v>1115</v>
      </c>
      <c r="S89" s="8" t="s">
        <v>675</v>
      </c>
      <c r="U89" s="13" t="s">
        <v>1319</v>
      </c>
      <c r="V89" s="13" t="s">
        <v>680</v>
      </c>
      <c r="W89" s="33" t="s">
        <v>1391</v>
      </c>
      <c r="X89" s="13" t="s">
        <v>1243</v>
      </c>
    </row>
    <row r="90" spans="2:24" ht="291">
      <c r="B90" s="1" t="s">
        <v>727</v>
      </c>
      <c r="C90" s="2" t="s">
        <v>306</v>
      </c>
      <c r="D90" s="2" t="s">
        <v>784</v>
      </c>
      <c r="E90" s="2">
        <v>283</v>
      </c>
      <c r="G90" s="2" t="s">
        <v>864</v>
      </c>
      <c r="H90" s="13" t="s">
        <v>1284</v>
      </c>
      <c r="I90" s="2" t="s">
        <v>1096</v>
      </c>
      <c r="K90" s="2" t="s">
        <v>422</v>
      </c>
      <c r="L90" s="3">
        <v>633</v>
      </c>
      <c r="M90" s="4" t="s">
        <v>166</v>
      </c>
      <c r="N90" s="4" t="s">
        <v>1024</v>
      </c>
      <c r="O90" s="4" t="s">
        <v>1171</v>
      </c>
      <c r="P90" s="23" t="s">
        <v>1381</v>
      </c>
      <c r="R90" s="8" t="s">
        <v>1110</v>
      </c>
      <c r="S90" s="8" t="s">
        <v>679</v>
      </c>
      <c r="T90" s="13" t="s">
        <v>1377</v>
      </c>
      <c r="V90" s="13" t="s">
        <v>1575</v>
      </c>
      <c r="W90" s="33" t="s">
        <v>1712</v>
      </c>
      <c r="X90" s="13" t="s">
        <v>1243</v>
      </c>
    </row>
    <row r="91" spans="2:24" ht="199.5">
      <c r="B91" s="1" t="s">
        <v>458</v>
      </c>
      <c r="C91" s="2" t="s">
        <v>307</v>
      </c>
      <c r="D91" s="2" t="s">
        <v>785</v>
      </c>
      <c r="E91" s="2">
        <v>385</v>
      </c>
      <c r="G91" s="2" t="s">
        <v>955</v>
      </c>
      <c r="H91" s="13" t="s">
        <v>1469</v>
      </c>
      <c r="I91" s="2" t="s">
        <v>1096</v>
      </c>
      <c r="K91" s="2" t="s">
        <v>43</v>
      </c>
      <c r="L91" s="3" t="s">
        <v>115</v>
      </c>
      <c r="M91" s="4" t="s">
        <v>170</v>
      </c>
      <c r="N91" s="4" t="s">
        <v>890</v>
      </c>
      <c r="O91" s="4" t="s">
        <v>1142</v>
      </c>
      <c r="P91" s="4" t="s">
        <v>1706</v>
      </c>
      <c r="Q91" s="4"/>
      <c r="R91" s="8" t="s">
        <v>1115</v>
      </c>
      <c r="S91" s="8" t="s">
        <v>675</v>
      </c>
      <c r="U91" s="13" t="s">
        <v>1319</v>
      </c>
      <c r="V91" s="13" t="s">
        <v>680</v>
      </c>
      <c r="W91" s="33" t="s">
        <v>1391</v>
      </c>
      <c r="X91" s="13" t="s">
        <v>1243</v>
      </c>
    </row>
    <row r="92" spans="2:24" ht="306">
      <c r="B92" s="1" t="s">
        <v>787</v>
      </c>
      <c r="C92" s="2" t="s">
        <v>308</v>
      </c>
      <c r="D92" s="2" t="s">
        <v>789</v>
      </c>
      <c r="E92" s="2">
        <v>445</v>
      </c>
      <c r="G92" s="2" t="s">
        <v>788</v>
      </c>
      <c r="H92" s="15"/>
      <c r="I92" s="2" t="s">
        <v>1096</v>
      </c>
      <c r="L92" s="3" t="s">
        <v>110</v>
      </c>
      <c r="M92" s="4" t="s">
        <v>445</v>
      </c>
      <c r="N92" s="4" t="s">
        <v>909</v>
      </c>
      <c r="O92" s="4" t="s">
        <v>1130</v>
      </c>
      <c r="P92" s="4" t="s">
        <v>1632</v>
      </c>
      <c r="Q92" s="4"/>
      <c r="R92" s="8" t="s">
        <v>1271</v>
      </c>
      <c r="S92" s="8" t="s">
        <v>1538</v>
      </c>
      <c r="V92" s="13" t="s">
        <v>1498</v>
      </c>
      <c r="W92" s="13" t="s">
        <v>1243</v>
      </c>
      <c r="X92" s="13" t="s">
        <v>1243</v>
      </c>
    </row>
    <row r="93" spans="2:24" ht="288">
      <c r="B93" s="1" t="s">
        <v>266</v>
      </c>
      <c r="C93" s="2" t="s">
        <v>327</v>
      </c>
      <c r="D93" s="2" t="s">
        <v>452</v>
      </c>
      <c r="E93" s="2">
        <v>646</v>
      </c>
      <c r="G93" s="2" t="s">
        <v>496</v>
      </c>
      <c r="H93" s="13" t="s">
        <v>1782</v>
      </c>
      <c r="I93" s="2" t="s">
        <v>1096</v>
      </c>
      <c r="L93" s="3">
        <v>333.72</v>
      </c>
      <c r="M93" s="4" t="s">
        <v>172</v>
      </c>
      <c r="N93" s="4" t="s">
        <v>1024</v>
      </c>
      <c r="O93" s="4" t="s">
        <v>1203</v>
      </c>
      <c r="P93" s="23" t="s">
        <v>1383</v>
      </c>
      <c r="R93" s="8" t="s">
        <v>1341</v>
      </c>
      <c r="S93" s="8" t="s">
        <v>1536</v>
      </c>
      <c r="T93" s="13" t="s">
        <v>1516</v>
      </c>
      <c r="U93" s="13" t="s">
        <v>1725</v>
      </c>
      <c r="V93" s="13" t="s">
        <v>680</v>
      </c>
      <c r="W93" s="33" t="s">
        <v>1243</v>
      </c>
      <c r="X93" s="13" t="s">
        <v>1243</v>
      </c>
    </row>
    <row r="94" spans="2:24" ht="234">
      <c r="B94" s="1" t="s">
        <v>755</v>
      </c>
      <c r="C94" s="2" t="s">
        <v>309</v>
      </c>
      <c r="D94" s="2" t="s">
        <v>54</v>
      </c>
      <c r="E94" s="2">
        <v>116</v>
      </c>
      <c r="G94" s="2" t="s">
        <v>31</v>
      </c>
      <c r="H94" s="13" t="s">
        <v>1261</v>
      </c>
      <c r="I94" s="2" t="s">
        <v>1096</v>
      </c>
      <c r="L94" s="3" t="s">
        <v>108</v>
      </c>
      <c r="M94" s="4" t="s">
        <v>563</v>
      </c>
      <c r="N94" s="4" t="s">
        <v>1018</v>
      </c>
      <c r="O94" s="4" t="s">
        <v>1189</v>
      </c>
      <c r="P94" s="23" t="s">
        <v>1262</v>
      </c>
      <c r="R94" s="8" t="s">
        <v>1260</v>
      </c>
      <c r="S94" s="8" t="s">
        <v>1389</v>
      </c>
      <c r="T94" s="9" t="s">
        <v>1439</v>
      </c>
      <c r="V94" s="13" t="s">
        <v>680</v>
      </c>
      <c r="W94" s="33" t="s">
        <v>1243</v>
      </c>
      <c r="X94" s="13" t="s">
        <v>1243</v>
      </c>
    </row>
    <row r="95" spans="2:24" ht="256.5">
      <c r="B95" s="1" t="s">
        <v>402</v>
      </c>
      <c r="C95" s="2" t="s">
        <v>126</v>
      </c>
      <c r="D95" s="2" t="s">
        <v>55</v>
      </c>
      <c r="E95" s="2">
        <v>340</v>
      </c>
      <c r="G95" s="2" t="s">
        <v>865</v>
      </c>
      <c r="H95" s="13" t="s">
        <v>1292</v>
      </c>
      <c r="I95" s="2" t="s">
        <v>1096</v>
      </c>
      <c r="K95" s="2" t="s">
        <v>43</v>
      </c>
      <c r="L95" s="3" t="s">
        <v>116</v>
      </c>
      <c r="M95" s="4" t="s">
        <v>187</v>
      </c>
      <c r="N95" s="4" t="s">
        <v>1024</v>
      </c>
      <c r="O95" s="4" t="s">
        <v>1171</v>
      </c>
      <c r="P95" s="23" t="s">
        <v>1602</v>
      </c>
      <c r="R95" s="8" t="s">
        <v>1338</v>
      </c>
      <c r="S95" s="8" t="s">
        <v>679</v>
      </c>
      <c r="V95" s="13" t="s">
        <v>1504</v>
      </c>
      <c r="W95" s="33" t="s">
        <v>1436</v>
      </c>
      <c r="X95" s="13" t="s">
        <v>1243</v>
      </c>
    </row>
    <row r="96" spans="2:24" ht="198">
      <c r="B96" s="1" t="s">
        <v>745</v>
      </c>
      <c r="C96" s="2" t="s">
        <v>127</v>
      </c>
      <c r="D96" s="2" t="s">
        <v>518</v>
      </c>
      <c r="E96" s="2">
        <v>55</v>
      </c>
      <c r="G96" s="2" t="s">
        <v>351</v>
      </c>
      <c r="H96" s="13" t="s">
        <v>1276</v>
      </c>
      <c r="I96" s="2" t="s">
        <v>1096</v>
      </c>
      <c r="K96" s="2" t="s">
        <v>43</v>
      </c>
      <c r="L96" s="3">
        <v>634</v>
      </c>
      <c r="M96" s="4" t="s">
        <v>187</v>
      </c>
      <c r="N96" s="4" t="s">
        <v>1024</v>
      </c>
      <c r="O96" s="4" t="s">
        <v>1171</v>
      </c>
      <c r="P96" s="23" t="s">
        <v>1302</v>
      </c>
      <c r="R96" s="8" t="s">
        <v>1338</v>
      </c>
      <c r="S96" s="8" t="s">
        <v>679</v>
      </c>
      <c r="V96" s="13" t="s">
        <v>680</v>
      </c>
      <c r="W96" s="33" t="s">
        <v>1243</v>
      </c>
      <c r="X96" s="13" t="s">
        <v>1243</v>
      </c>
    </row>
    <row r="97" spans="2:24" ht="144">
      <c r="B97" s="1" t="s">
        <v>230</v>
      </c>
      <c r="C97" s="2" t="s">
        <v>128</v>
      </c>
      <c r="D97" s="2" t="s">
        <v>56</v>
      </c>
      <c r="E97" s="2">
        <v>13</v>
      </c>
      <c r="G97" s="2" t="s">
        <v>63</v>
      </c>
      <c r="H97" s="13" t="s">
        <v>1276</v>
      </c>
      <c r="I97" s="2" t="s">
        <v>1096</v>
      </c>
      <c r="K97" s="2" t="s">
        <v>43</v>
      </c>
      <c r="L97" s="3">
        <v>634</v>
      </c>
      <c r="M97" s="4" t="s">
        <v>187</v>
      </c>
      <c r="N97" s="4" t="s">
        <v>1024</v>
      </c>
      <c r="O97" s="4" t="s">
        <v>1171</v>
      </c>
      <c r="P97" s="23" t="s">
        <v>1302</v>
      </c>
      <c r="R97" s="8" t="s">
        <v>1338</v>
      </c>
      <c r="S97" s="8" t="s">
        <v>679</v>
      </c>
      <c r="V97" s="13" t="s">
        <v>680</v>
      </c>
      <c r="W97" s="33" t="s">
        <v>1243</v>
      </c>
      <c r="X97" s="13" t="s">
        <v>1243</v>
      </c>
    </row>
    <row r="98" spans="2:24" ht="288" customHeight="1">
      <c r="B98" s="1" t="s">
        <v>95</v>
      </c>
      <c r="C98" s="2" t="s">
        <v>129</v>
      </c>
      <c r="D98" s="2" t="s">
        <v>57</v>
      </c>
      <c r="E98" s="2">
        <v>176</v>
      </c>
      <c r="G98" s="2" t="s">
        <v>866</v>
      </c>
      <c r="H98" s="13" t="s">
        <v>1633</v>
      </c>
      <c r="I98" s="2" t="s">
        <v>1096</v>
      </c>
      <c r="K98" s="2" t="s">
        <v>43</v>
      </c>
      <c r="L98" s="3" t="s">
        <v>117</v>
      </c>
      <c r="M98" s="4" t="s">
        <v>445</v>
      </c>
      <c r="N98" s="4" t="s">
        <v>909</v>
      </c>
      <c r="O98" s="4" t="s">
        <v>1130</v>
      </c>
      <c r="P98" s="23" t="s">
        <v>1634</v>
      </c>
      <c r="R98" s="8" t="s">
        <v>1271</v>
      </c>
      <c r="S98" s="8" t="s">
        <v>1538</v>
      </c>
      <c r="V98" s="13" t="s">
        <v>1437</v>
      </c>
      <c r="W98" s="13" t="s">
        <v>1437</v>
      </c>
      <c r="X98" s="13" t="s">
        <v>1243</v>
      </c>
    </row>
    <row r="99" spans="2:24" ht="162">
      <c r="B99" s="1" t="s">
        <v>396</v>
      </c>
      <c r="C99" s="2" t="s">
        <v>130</v>
      </c>
      <c r="D99" s="2" t="s">
        <v>58</v>
      </c>
      <c r="E99" s="2">
        <v>328</v>
      </c>
      <c r="G99" s="2" t="s">
        <v>64</v>
      </c>
      <c r="H99" s="13" t="s">
        <v>1303</v>
      </c>
      <c r="I99" s="2" t="s">
        <v>1093</v>
      </c>
      <c r="L99" s="3">
        <v>631.4</v>
      </c>
      <c r="M99" s="4" t="s">
        <v>188</v>
      </c>
      <c r="N99" s="4" t="s">
        <v>1046</v>
      </c>
      <c r="O99" s="4" t="s">
        <v>1171</v>
      </c>
      <c r="P99" s="23" t="s">
        <v>1705</v>
      </c>
      <c r="R99" s="8" t="s">
        <v>1338</v>
      </c>
      <c r="S99" s="8" t="s">
        <v>679</v>
      </c>
      <c r="U99" s="13" t="s">
        <v>1824</v>
      </c>
      <c r="V99" s="13" t="s">
        <v>1575</v>
      </c>
      <c r="W99" s="34" t="s">
        <v>1687</v>
      </c>
      <c r="X99" s="13" t="s">
        <v>1243</v>
      </c>
    </row>
    <row r="100" spans="2:24" ht="180">
      <c r="B100" s="1" t="s">
        <v>407</v>
      </c>
      <c r="C100" s="2" t="s">
        <v>131</v>
      </c>
      <c r="D100" s="2" t="s">
        <v>5</v>
      </c>
      <c r="E100" s="2">
        <v>65</v>
      </c>
      <c r="G100" s="2" t="s">
        <v>259</v>
      </c>
      <c r="H100" s="13" t="s">
        <v>1480</v>
      </c>
      <c r="I100" s="2" t="s">
        <v>1093</v>
      </c>
      <c r="L100" s="3">
        <v>635.07000000000005</v>
      </c>
      <c r="M100" s="4" t="s">
        <v>189</v>
      </c>
      <c r="N100" s="4" t="s">
        <v>1047</v>
      </c>
      <c r="O100" s="4" t="s">
        <v>1175</v>
      </c>
      <c r="P100" s="23" t="s">
        <v>1481</v>
      </c>
      <c r="R100" s="8" t="s">
        <v>1339</v>
      </c>
      <c r="S100" s="8" t="s">
        <v>679</v>
      </c>
      <c r="V100" s="13" t="s">
        <v>680</v>
      </c>
      <c r="W100" s="33" t="s">
        <v>1243</v>
      </c>
      <c r="X100" s="13" t="s">
        <v>1243</v>
      </c>
    </row>
    <row r="101" spans="2:24" ht="164.25">
      <c r="B101" s="1" t="s">
        <v>633</v>
      </c>
      <c r="C101" s="2" t="s">
        <v>132</v>
      </c>
      <c r="D101" s="2" t="s">
        <v>438</v>
      </c>
      <c r="E101" s="2">
        <v>70</v>
      </c>
      <c r="G101" s="2" t="s">
        <v>867</v>
      </c>
      <c r="H101" s="13" t="s">
        <v>1378</v>
      </c>
      <c r="I101" s="2" t="s">
        <v>1096</v>
      </c>
      <c r="L101" s="3">
        <v>338.7</v>
      </c>
      <c r="M101" s="4" t="s">
        <v>486</v>
      </c>
      <c r="N101" s="4" t="s">
        <v>989</v>
      </c>
      <c r="O101" s="4" t="s">
        <v>1136</v>
      </c>
      <c r="P101" s="23" t="s">
        <v>1507</v>
      </c>
      <c r="R101" s="8" t="s">
        <v>1361</v>
      </c>
      <c r="S101" s="8" t="s">
        <v>1388</v>
      </c>
      <c r="V101" s="13" t="s">
        <v>680</v>
      </c>
      <c r="W101" s="33" t="s">
        <v>1243</v>
      </c>
      <c r="X101" s="13" t="s">
        <v>1243</v>
      </c>
    </row>
    <row r="102" spans="2:24" ht="199.5">
      <c r="B102" s="1" t="s">
        <v>706</v>
      </c>
      <c r="C102" s="2" t="s">
        <v>713</v>
      </c>
      <c r="D102" s="105" t="s">
        <v>1808</v>
      </c>
      <c r="E102" s="105">
        <v>86</v>
      </c>
      <c r="G102" s="2" t="s">
        <v>868</v>
      </c>
      <c r="H102" s="13" t="s">
        <v>1483</v>
      </c>
      <c r="I102" s="2" t="s">
        <v>1096</v>
      </c>
      <c r="L102" s="3">
        <v>526</v>
      </c>
      <c r="M102" s="4" t="s">
        <v>564</v>
      </c>
      <c r="N102" s="4" t="s">
        <v>1019</v>
      </c>
      <c r="O102" s="4" t="s">
        <v>1204</v>
      </c>
      <c r="P102" s="23" t="s">
        <v>1482</v>
      </c>
      <c r="R102" s="8" t="s">
        <v>1267</v>
      </c>
      <c r="S102" s="8" t="s">
        <v>675</v>
      </c>
      <c r="T102" s="13" t="s">
        <v>1393</v>
      </c>
      <c r="U102" s="13" t="s">
        <v>1747</v>
      </c>
      <c r="V102" s="13" t="s">
        <v>1575</v>
      </c>
      <c r="W102" s="33" t="s">
        <v>1391</v>
      </c>
      <c r="X102" s="13" t="s">
        <v>1652</v>
      </c>
    </row>
    <row r="103" spans="2:24" ht="216">
      <c r="B103" s="1" t="s">
        <v>734</v>
      </c>
      <c r="C103" s="2" t="s">
        <v>310</v>
      </c>
      <c r="D103" s="2" t="s">
        <v>59</v>
      </c>
      <c r="E103" s="2">
        <v>54</v>
      </c>
      <c r="G103" s="2" t="s">
        <v>463</v>
      </c>
      <c r="H103" s="13" t="s">
        <v>1293</v>
      </c>
      <c r="I103" s="2" t="s">
        <v>1096</v>
      </c>
      <c r="K103" s="2" t="s">
        <v>43</v>
      </c>
      <c r="L103" s="3">
        <v>630.29999999999995</v>
      </c>
      <c r="M103" s="4" t="s">
        <v>187</v>
      </c>
      <c r="N103" s="4" t="s">
        <v>1024</v>
      </c>
      <c r="O103" s="4" t="s">
        <v>1171</v>
      </c>
      <c r="P103" s="23" t="s">
        <v>1723</v>
      </c>
      <c r="R103" s="8" t="s">
        <v>1340</v>
      </c>
      <c r="S103" s="8" t="s">
        <v>1536</v>
      </c>
      <c r="T103" s="13" t="s">
        <v>1771</v>
      </c>
      <c r="U103" s="13" t="s">
        <v>1514</v>
      </c>
      <c r="V103" s="13" t="s">
        <v>1504</v>
      </c>
      <c r="W103" s="33" t="s">
        <v>1720</v>
      </c>
      <c r="X103" s="13" t="s">
        <v>1243</v>
      </c>
    </row>
    <row r="104" spans="2:24" ht="252">
      <c r="B104" s="1" t="s">
        <v>735</v>
      </c>
      <c r="C104" s="2" t="s">
        <v>280</v>
      </c>
      <c r="D104" s="2" t="s">
        <v>260</v>
      </c>
      <c r="E104" s="2">
        <v>118</v>
      </c>
      <c r="G104" s="2" t="s">
        <v>97</v>
      </c>
      <c r="H104" s="13" t="s">
        <v>1484</v>
      </c>
      <c r="I104" s="2" t="s">
        <v>1096</v>
      </c>
      <c r="L104" s="3">
        <v>333.72</v>
      </c>
      <c r="M104" s="4" t="s">
        <v>190</v>
      </c>
      <c r="N104" s="4" t="s">
        <v>1048</v>
      </c>
      <c r="O104" s="4" t="s">
        <v>1204</v>
      </c>
      <c r="P104" s="23" t="s">
        <v>1500</v>
      </c>
      <c r="R104" s="8" t="s">
        <v>1345</v>
      </c>
      <c r="S104" s="8" t="s">
        <v>1536</v>
      </c>
      <c r="T104" s="13" t="s">
        <v>1499</v>
      </c>
      <c r="V104" s="13" t="s">
        <v>1498</v>
      </c>
      <c r="W104" s="33" t="s">
        <v>1243</v>
      </c>
      <c r="X104" s="13" t="s">
        <v>1243</v>
      </c>
    </row>
    <row r="105" spans="2:24" ht="144">
      <c r="B105" s="1" t="s">
        <v>491</v>
      </c>
      <c r="C105" s="2" t="s">
        <v>281</v>
      </c>
      <c r="D105" s="2" t="s">
        <v>60</v>
      </c>
      <c r="E105" s="2">
        <v>70</v>
      </c>
      <c r="G105" s="2" t="s">
        <v>956</v>
      </c>
      <c r="H105" s="13" t="s">
        <v>1274</v>
      </c>
      <c r="I105" s="2" t="s">
        <v>1096</v>
      </c>
      <c r="L105" s="3" t="s">
        <v>118</v>
      </c>
      <c r="M105" s="4" t="s">
        <v>594</v>
      </c>
      <c r="N105" s="4" t="s">
        <v>963</v>
      </c>
      <c r="O105" s="4" t="s">
        <v>1164</v>
      </c>
      <c r="P105" s="23" t="s">
        <v>1518</v>
      </c>
      <c r="R105" s="8" t="s">
        <v>1363</v>
      </c>
      <c r="S105" s="8" t="s">
        <v>687</v>
      </c>
      <c r="T105" s="9" t="s">
        <v>1394</v>
      </c>
      <c r="U105" s="13" t="s">
        <v>1375</v>
      </c>
      <c r="V105" s="13" t="s">
        <v>1504</v>
      </c>
      <c r="W105" s="33" t="s">
        <v>1391</v>
      </c>
      <c r="X105" s="13" t="s">
        <v>1243</v>
      </c>
    </row>
    <row r="106" spans="2:24" ht="180">
      <c r="B106" s="1" t="s">
        <v>233</v>
      </c>
      <c r="C106" s="2" t="s">
        <v>264</v>
      </c>
      <c r="D106" s="2" t="s">
        <v>33</v>
      </c>
      <c r="E106" s="2">
        <v>121</v>
      </c>
      <c r="G106" s="2" t="s">
        <v>349</v>
      </c>
      <c r="H106" s="13" t="s">
        <v>1263</v>
      </c>
      <c r="I106" s="2" t="s">
        <v>1096</v>
      </c>
      <c r="L106" s="3">
        <v>305.23</v>
      </c>
      <c r="M106" s="4" t="s">
        <v>565</v>
      </c>
      <c r="N106" s="4" t="s">
        <v>1076</v>
      </c>
      <c r="O106" s="4" t="s">
        <v>1189</v>
      </c>
      <c r="P106" s="23" t="s">
        <v>1667</v>
      </c>
      <c r="R106" s="8" t="s">
        <v>1540</v>
      </c>
      <c r="S106" s="8" t="s">
        <v>1389</v>
      </c>
      <c r="V106" s="13" t="s">
        <v>680</v>
      </c>
      <c r="W106" s="33" t="s">
        <v>1436</v>
      </c>
      <c r="X106" s="13" t="s">
        <v>1243</v>
      </c>
    </row>
    <row r="107" spans="2:24" ht="162">
      <c r="B107" s="1" t="s">
        <v>234</v>
      </c>
      <c r="C107" s="2" t="s">
        <v>350</v>
      </c>
      <c r="D107" s="2" t="s">
        <v>39</v>
      </c>
      <c r="E107" s="2">
        <v>258</v>
      </c>
      <c r="G107" s="2" t="s">
        <v>355</v>
      </c>
      <c r="H107" s="13" t="s">
        <v>1296</v>
      </c>
      <c r="I107" s="2" t="s">
        <v>1096</v>
      </c>
      <c r="L107" s="3">
        <v>635</v>
      </c>
      <c r="M107" s="4" t="s">
        <v>192</v>
      </c>
      <c r="N107" s="4" t="s">
        <v>1024</v>
      </c>
      <c r="O107" s="4" t="s">
        <v>1171</v>
      </c>
      <c r="P107" s="23" t="s">
        <v>1279</v>
      </c>
      <c r="R107" s="8" t="s">
        <v>1338</v>
      </c>
      <c r="S107" s="8" t="s">
        <v>679</v>
      </c>
      <c r="V107" s="13" t="s">
        <v>680</v>
      </c>
      <c r="W107" s="33" t="s">
        <v>1243</v>
      </c>
      <c r="X107" s="13" t="s">
        <v>1243</v>
      </c>
    </row>
    <row r="108" spans="2:24" ht="162">
      <c r="B108" s="1" t="s">
        <v>749</v>
      </c>
      <c r="C108" s="2" t="s">
        <v>135</v>
      </c>
      <c r="D108" s="2" t="s">
        <v>40</v>
      </c>
      <c r="E108" s="2">
        <v>69</v>
      </c>
      <c r="G108" s="2" t="s">
        <v>786</v>
      </c>
      <c r="H108" s="13" t="s">
        <v>1433</v>
      </c>
      <c r="I108" s="2" t="s">
        <v>1096</v>
      </c>
      <c r="L108" s="3">
        <v>372.37</v>
      </c>
      <c r="M108" s="4" t="s">
        <v>445</v>
      </c>
      <c r="N108" s="4" t="s">
        <v>911</v>
      </c>
      <c r="O108" s="4" t="s">
        <v>1130</v>
      </c>
      <c r="P108" s="23" t="s">
        <v>1668</v>
      </c>
      <c r="R108" s="8" t="s">
        <v>1271</v>
      </c>
      <c r="S108" s="8" t="s">
        <v>1538</v>
      </c>
      <c r="V108" s="13" t="s">
        <v>680</v>
      </c>
      <c r="W108" s="13" t="s">
        <v>1436</v>
      </c>
      <c r="X108" s="13" t="s">
        <v>1243</v>
      </c>
    </row>
    <row r="109" spans="2:24" ht="144">
      <c r="B109" s="1" t="s">
        <v>236</v>
      </c>
      <c r="C109" s="2" t="s">
        <v>356</v>
      </c>
      <c r="D109" s="13" t="s">
        <v>32</v>
      </c>
      <c r="E109" s="13">
        <v>90</v>
      </c>
      <c r="F109" s="13"/>
      <c r="G109" s="13" t="s">
        <v>459</v>
      </c>
      <c r="H109" s="13" t="s">
        <v>1276</v>
      </c>
      <c r="I109" s="2" t="s">
        <v>1096</v>
      </c>
      <c r="L109" s="3">
        <v>551.46</v>
      </c>
      <c r="M109" s="4" t="s">
        <v>194</v>
      </c>
      <c r="N109" s="4" t="s">
        <v>1051</v>
      </c>
      <c r="O109" s="4" t="s">
        <v>1171</v>
      </c>
      <c r="P109" s="35" t="s">
        <v>1729</v>
      </c>
      <c r="Q109" s="35"/>
      <c r="R109" s="96" t="s">
        <v>1340</v>
      </c>
      <c r="S109" s="96" t="s">
        <v>1536</v>
      </c>
      <c r="U109" s="13" t="s">
        <v>1824</v>
      </c>
      <c r="V109" s="13" t="s">
        <v>1825</v>
      </c>
      <c r="W109" s="33" t="s">
        <v>1243</v>
      </c>
      <c r="X109" s="13" t="s">
        <v>1243</v>
      </c>
    </row>
    <row r="110" spans="2:24" ht="126">
      <c r="B110" s="1" t="s">
        <v>231</v>
      </c>
      <c r="C110" s="2" t="s">
        <v>305</v>
      </c>
      <c r="D110" s="13" t="s">
        <v>41</v>
      </c>
      <c r="E110" s="13">
        <v>63</v>
      </c>
      <c r="F110" s="13"/>
      <c r="G110" s="13" t="s">
        <v>450</v>
      </c>
      <c r="H110" s="13" t="s">
        <v>1304</v>
      </c>
      <c r="I110" s="2" t="s">
        <v>1096</v>
      </c>
      <c r="L110" s="3">
        <v>551.41999999999996</v>
      </c>
      <c r="M110" s="4" t="s">
        <v>195</v>
      </c>
      <c r="N110" s="4" t="s">
        <v>1052</v>
      </c>
      <c r="O110" s="4" t="s">
        <v>1205</v>
      </c>
      <c r="P110" s="35" t="s">
        <v>1305</v>
      </c>
      <c r="Q110" s="35"/>
      <c r="R110" s="96" t="s">
        <v>1341</v>
      </c>
      <c r="S110" s="96" t="s">
        <v>1536</v>
      </c>
      <c r="V110" s="13" t="s">
        <v>1498</v>
      </c>
      <c r="W110" s="33" t="s">
        <v>1243</v>
      </c>
      <c r="X110" s="13" t="s">
        <v>1243</v>
      </c>
    </row>
    <row r="111" spans="2:24" ht="198">
      <c r="B111" s="1" t="s">
        <v>232</v>
      </c>
      <c r="C111" s="2" t="s">
        <v>262</v>
      </c>
      <c r="D111" s="13" t="s">
        <v>790</v>
      </c>
      <c r="E111" s="13">
        <v>36</v>
      </c>
      <c r="F111" s="13"/>
      <c r="G111" s="13" t="s">
        <v>263</v>
      </c>
      <c r="H111" s="13" t="s">
        <v>1306</v>
      </c>
      <c r="I111" s="2" t="s">
        <v>1096</v>
      </c>
      <c r="L111" s="3">
        <v>631</v>
      </c>
      <c r="M111" s="4" t="s">
        <v>187</v>
      </c>
      <c r="N111" s="4" t="s">
        <v>1024</v>
      </c>
      <c r="O111" s="4" t="s">
        <v>1171</v>
      </c>
      <c r="P111" s="35" t="s">
        <v>1708</v>
      </c>
      <c r="Q111" s="35"/>
      <c r="R111" s="96" t="s">
        <v>1338</v>
      </c>
      <c r="S111" s="96" t="s">
        <v>679</v>
      </c>
      <c r="T111" s="13" t="s">
        <v>1519</v>
      </c>
      <c r="U111" s="13" t="s">
        <v>1824</v>
      </c>
      <c r="V111" s="13" t="s">
        <v>1578</v>
      </c>
      <c r="W111" s="34" t="s">
        <v>1687</v>
      </c>
      <c r="X111" s="13" t="s">
        <v>1243</v>
      </c>
    </row>
    <row r="112" spans="2:24" ht="144">
      <c r="B112" s="1" t="s">
        <v>214</v>
      </c>
      <c r="C112" s="2" t="s">
        <v>283</v>
      </c>
      <c r="D112" s="2" t="s">
        <v>71</v>
      </c>
      <c r="E112" s="2">
        <v>63</v>
      </c>
      <c r="G112" s="2" t="s">
        <v>924</v>
      </c>
      <c r="H112" s="13" t="s">
        <v>1431</v>
      </c>
      <c r="I112" s="2" t="s">
        <v>1096</v>
      </c>
      <c r="L112" s="3">
        <v>618.91999999999996</v>
      </c>
      <c r="M112" s="4" t="s">
        <v>445</v>
      </c>
      <c r="N112" s="4" t="s">
        <v>909</v>
      </c>
      <c r="O112" s="4" t="s">
        <v>1130</v>
      </c>
      <c r="P112" s="4" t="s">
        <v>1635</v>
      </c>
      <c r="Q112" s="4"/>
      <c r="R112" s="8" t="s">
        <v>1271</v>
      </c>
      <c r="S112" s="8" t="s">
        <v>1538</v>
      </c>
      <c r="T112" s="13" t="s">
        <v>1679</v>
      </c>
      <c r="V112" s="33" t="s">
        <v>1498</v>
      </c>
      <c r="W112" s="33" t="s">
        <v>1243</v>
      </c>
      <c r="X112" s="13" t="s">
        <v>1243</v>
      </c>
    </row>
    <row r="113" spans="2:24" ht="216">
      <c r="B113" s="1" t="s">
        <v>400</v>
      </c>
      <c r="C113" s="2" t="s">
        <v>1846</v>
      </c>
      <c r="D113" s="2" t="s">
        <v>1847</v>
      </c>
      <c r="E113" s="2">
        <v>26</v>
      </c>
      <c r="G113" s="2" t="s">
        <v>286</v>
      </c>
      <c r="H113" s="13" t="s">
        <v>1486</v>
      </c>
      <c r="I113" s="2" t="s">
        <v>1093</v>
      </c>
      <c r="L113" s="3" t="s">
        <v>367</v>
      </c>
      <c r="M113" s="4" t="s">
        <v>831</v>
      </c>
      <c r="N113" s="4" t="s">
        <v>899</v>
      </c>
      <c r="O113" s="4" t="s">
        <v>1147</v>
      </c>
      <c r="P113" s="23" t="s">
        <v>1485</v>
      </c>
      <c r="R113" s="8" t="s">
        <v>1118</v>
      </c>
      <c r="S113" s="8" t="s">
        <v>675</v>
      </c>
      <c r="V113" s="13" t="s">
        <v>1504</v>
      </c>
      <c r="W113" s="33" t="s">
        <v>1436</v>
      </c>
      <c r="X113" s="13" t="s">
        <v>1243</v>
      </c>
    </row>
    <row r="114" spans="2:24" ht="199.5">
      <c r="B114" s="1" t="s">
        <v>401</v>
      </c>
      <c r="C114" s="2" t="s">
        <v>287</v>
      </c>
      <c r="D114" s="2" t="s">
        <v>642</v>
      </c>
      <c r="E114" s="2">
        <v>65</v>
      </c>
      <c r="G114" s="2" t="s">
        <v>869</v>
      </c>
      <c r="H114" s="13" t="s">
        <v>1469</v>
      </c>
      <c r="I114" s="2" t="s">
        <v>1093</v>
      </c>
      <c r="L114" s="3" t="s">
        <v>367</v>
      </c>
      <c r="M114" s="4" t="s">
        <v>832</v>
      </c>
      <c r="N114" s="4" t="s">
        <v>900</v>
      </c>
      <c r="O114" s="4" t="s">
        <v>1148</v>
      </c>
      <c r="P114" s="23" t="s">
        <v>1520</v>
      </c>
      <c r="R114" s="8" t="s">
        <v>1118</v>
      </c>
      <c r="S114" s="8" t="s">
        <v>675</v>
      </c>
      <c r="V114" s="13" t="s">
        <v>1498</v>
      </c>
      <c r="W114" s="33" t="s">
        <v>1243</v>
      </c>
      <c r="X114" s="13" t="s">
        <v>1243</v>
      </c>
    </row>
    <row r="115" spans="2:24" ht="409.5">
      <c r="B115" s="1" t="s">
        <v>1078</v>
      </c>
      <c r="C115" s="2" t="s">
        <v>1080</v>
      </c>
      <c r="D115" s="2" t="s">
        <v>1221</v>
      </c>
      <c r="E115" s="2">
        <v>0</v>
      </c>
      <c r="G115" s="2" t="s">
        <v>1079</v>
      </c>
      <c r="H115" s="13" t="s">
        <v>1636</v>
      </c>
      <c r="I115" s="2" t="s">
        <v>1101</v>
      </c>
      <c r="L115" s="3" t="s">
        <v>148</v>
      </c>
      <c r="O115" s="4" t="s">
        <v>1206</v>
      </c>
      <c r="P115" s="23" t="s">
        <v>1637</v>
      </c>
      <c r="R115" s="8" t="s">
        <v>1660</v>
      </c>
      <c r="S115" s="8" t="s">
        <v>1388</v>
      </c>
      <c r="U115" s="13" t="s">
        <v>1375</v>
      </c>
      <c r="V115" s="13" t="s">
        <v>1504</v>
      </c>
      <c r="W115" s="33" t="s">
        <v>1436</v>
      </c>
      <c r="X115" s="13" t="s">
        <v>1243</v>
      </c>
    </row>
    <row r="116" spans="2:24" ht="180">
      <c r="B116" s="1" t="s">
        <v>212</v>
      </c>
      <c r="C116" s="2" t="s">
        <v>150</v>
      </c>
      <c r="D116" s="2" t="s">
        <v>1232</v>
      </c>
      <c r="E116" s="2">
        <v>79</v>
      </c>
      <c r="G116" s="2" t="s">
        <v>472</v>
      </c>
      <c r="H116" s="15"/>
      <c r="I116" s="2" t="s">
        <v>1093</v>
      </c>
      <c r="L116" s="3" t="s">
        <v>366</v>
      </c>
      <c r="M116" s="4" t="s">
        <v>99</v>
      </c>
      <c r="N116" s="4" t="s">
        <v>901</v>
      </c>
      <c r="O116" s="4" t="s">
        <v>1149</v>
      </c>
      <c r="P116" s="4"/>
      <c r="Q116" s="4"/>
      <c r="R116" s="8" t="s">
        <v>1118</v>
      </c>
      <c r="S116" s="8" t="s">
        <v>675</v>
      </c>
      <c r="V116" s="13" t="s">
        <v>1504</v>
      </c>
      <c r="W116" s="33" t="s">
        <v>1436</v>
      </c>
      <c r="X116" s="13" t="s">
        <v>1243</v>
      </c>
    </row>
    <row r="117" spans="2:24" ht="306">
      <c r="B117" s="22" t="s">
        <v>1837</v>
      </c>
      <c r="C117" s="9" t="s">
        <v>1869</v>
      </c>
      <c r="D117" s="105" t="s">
        <v>1867</v>
      </c>
      <c r="E117" s="106">
        <v>100</v>
      </c>
      <c r="F117" s="13"/>
      <c r="G117" s="2" t="s">
        <v>1868</v>
      </c>
      <c r="H117" s="13" t="s">
        <v>1859</v>
      </c>
      <c r="L117" s="3" t="s">
        <v>1794</v>
      </c>
      <c r="Q117" s="9" t="s">
        <v>1838</v>
      </c>
      <c r="T117" s="13" t="s">
        <v>1843</v>
      </c>
    </row>
    <row r="118" spans="2:24" ht="180">
      <c r="B118" s="22" t="s">
        <v>1106</v>
      </c>
      <c r="C118" s="9" t="s">
        <v>1126</v>
      </c>
      <c r="D118" s="2" t="s">
        <v>1127</v>
      </c>
      <c r="E118" s="2">
        <v>177</v>
      </c>
      <c r="G118" s="12" t="s">
        <v>1107</v>
      </c>
      <c r="H118" s="13" t="s">
        <v>1851</v>
      </c>
      <c r="I118" s="2" t="s">
        <v>1095</v>
      </c>
      <c r="L118" s="3" t="s">
        <v>120</v>
      </c>
      <c r="O118" s="4" t="s">
        <v>1133</v>
      </c>
      <c r="P118" s="4" t="s">
        <v>1251</v>
      </c>
      <c r="Q118" s="4"/>
      <c r="R118" s="8" t="s">
        <v>1266</v>
      </c>
      <c r="S118" s="8" t="s">
        <v>1388</v>
      </c>
      <c r="V118" s="13" t="s">
        <v>1504</v>
      </c>
      <c r="W118" s="33" t="s">
        <v>1496</v>
      </c>
      <c r="X118" s="13" t="s">
        <v>1243</v>
      </c>
    </row>
    <row r="119" spans="2:24" ht="54">
      <c r="B119" s="22" t="s">
        <v>1841</v>
      </c>
      <c r="C119" s="9" t="s">
        <v>1126</v>
      </c>
      <c r="G119" s="12" t="s">
        <v>1855</v>
      </c>
      <c r="P119" s="4"/>
      <c r="Q119" s="4"/>
    </row>
    <row r="120" spans="2:24" ht="54">
      <c r="B120" s="22" t="s">
        <v>1842</v>
      </c>
      <c r="C120" s="9" t="s">
        <v>1126</v>
      </c>
      <c r="G120" s="12" t="s">
        <v>1852</v>
      </c>
      <c r="P120" s="4"/>
      <c r="Q120" s="4"/>
    </row>
    <row r="121" spans="2:24" ht="36">
      <c r="B121" s="22" t="s">
        <v>1839</v>
      </c>
      <c r="C121" s="9" t="s">
        <v>1766</v>
      </c>
      <c r="G121" s="12" t="s">
        <v>1853</v>
      </c>
      <c r="P121" s="4"/>
      <c r="Q121" s="4"/>
    </row>
    <row r="122" spans="2:24" ht="36">
      <c r="B122" s="22" t="s">
        <v>1840</v>
      </c>
      <c r="C122" s="9" t="s">
        <v>1766</v>
      </c>
      <c r="G122" s="12" t="s">
        <v>1854</v>
      </c>
      <c r="P122" s="4"/>
      <c r="Q122" s="4"/>
    </row>
    <row r="123" spans="2:24" ht="252">
      <c r="B123" s="1" t="s">
        <v>387</v>
      </c>
      <c r="C123" s="2" t="s">
        <v>487</v>
      </c>
      <c r="D123" s="2" t="s">
        <v>1220</v>
      </c>
      <c r="E123" s="2">
        <v>277</v>
      </c>
      <c r="G123" s="2" t="s">
        <v>957</v>
      </c>
      <c r="H123" s="13" t="s">
        <v>1425</v>
      </c>
      <c r="I123" s="2" t="s">
        <v>1093</v>
      </c>
      <c r="L123" s="3">
        <v>338.91</v>
      </c>
      <c r="M123" s="4" t="s">
        <v>596</v>
      </c>
      <c r="N123" s="4" t="s">
        <v>967</v>
      </c>
      <c r="O123" s="4" t="s">
        <v>1165</v>
      </c>
      <c r="P123" s="4" t="s">
        <v>1250</v>
      </c>
      <c r="Q123" s="4"/>
      <c r="R123" s="8" t="s">
        <v>1268</v>
      </c>
      <c r="S123" s="8" t="s">
        <v>673</v>
      </c>
      <c r="V123" s="13" t="s">
        <v>1504</v>
      </c>
      <c r="W123" s="33" t="s">
        <v>1496</v>
      </c>
      <c r="X123" s="13" t="s">
        <v>1243</v>
      </c>
    </row>
    <row r="124" spans="2:24" ht="409.5">
      <c r="B124" s="1" t="s">
        <v>14</v>
      </c>
      <c r="C124" s="2" t="s">
        <v>929</v>
      </c>
      <c r="D124" s="2" t="s">
        <v>930</v>
      </c>
      <c r="E124" s="2">
        <v>270</v>
      </c>
      <c r="G124" s="2" t="s">
        <v>937</v>
      </c>
      <c r="H124" s="13" t="s">
        <v>1407</v>
      </c>
      <c r="I124" s="2" t="s">
        <v>1093</v>
      </c>
      <c r="L124" s="3">
        <v>361.60700000000003</v>
      </c>
      <c r="M124" s="4" t="s">
        <v>1860</v>
      </c>
      <c r="N124" s="4" t="s">
        <v>968</v>
      </c>
      <c r="O124" s="4" t="s">
        <v>1165</v>
      </c>
      <c r="P124" s="4" t="s">
        <v>1571</v>
      </c>
      <c r="Q124" s="4" t="s">
        <v>1862</v>
      </c>
      <c r="R124" s="8" t="s">
        <v>1122</v>
      </c>
      <c r="S124" s="8" t="s">
        <v>673</v>
      </c>
      <c r="V124" s="13" t="s">
        <v>1504</v>
      </c>
      <c r="W124" s="33" t="s">
        <v>1436</v>
      </c>
      <c r="X124" s="13" t="s">
        <v>1243</v>
      </c>
    </row>
    <row r="125" spans="2:24" ht="315.75" customHeight="1">
      <c r="B125" s="1" t="s">
        <v>741</v>
      </c>
      <c r="C125" s="2" t="s">
        <v>75</v>
      </c>
      <c r="D125" s="2" t="s">
        <v>469</v>
      </c>
      <c r="E125" s="2">
        <v>382</v>
      </c>
      <c r="G125" s="2" t="s">
        <v>753</v>
      </c>
      <c r="H125" s="13" t="s">
        <v>1307</v>
      </c>
      <c r="I125" s="2" t="s">
        <v>1096</v>
      </c>
      <c r="L125" s="3">
        <v>634.90700000000004</v>
      </c>
      <c r="M125" s="4" t="s">
        <v>172</v>
      </c>
      <c r="N125" s="4" t="s">
        <v>1024</v>
      </c>
      <c r="O125" s="4" t="s">
        <v>1171</v>
      </c>
      <c r="P125" s="23" t="s">
        <v>1783</v>
      </c>
      <c r="R125" s="8" t="s">
        <v>1341</v>
      </c>
      <c r="S125" s="8" t="s">
        <v>1536</v>
      </c>
      <c r="V125" s="13" t="s">
        <v>680</v>
      </c>
      <c r="W125" s="33" t="s">
        <v>1243</v>
      </c>
      <c r="X125" s="13" t="s">
        <v>1243</v>
      </c>
    </row>
    <row r="126" spans="2:24" ht="144">
      <c r="B126" s="1" t="s">
        <v>691</v>
      </c>
      <c r="C126" s="2" t="s">
        <v>76</v>
      </c>
      <c r="D126" s="2" t="s">
        <v>536</v>
      </c>
      <c r="E126" s="2">
        <v>223</v>
      </c>
      <c r="G126" s="2" t="s">
        <v>637</v>
      </c>
      <c r="H126" s="13" t="s">
        <v>1307</v>
      </c>
      <c r="I126" s="2" t="s">
        <v>1096</v>
      </c>
      <c r="L126" s="3">
        <v>634.9</v>
      </c>
      <c r="M126" s="4" t="s">
        <v>172</v>
      </c>
      <c r="N126" s="4" t="s">
        <v>1024</v>
      </c>
      <c r="O126" s="4" t="s">
        <v>1171</v>
      </c>
      <c r="P126" s="23" t="s">
        <v>1783</v>
      </c>
      <c r="R126" s="8" t="s">
        <v>1341</v>
      </c>
      <c r="S126" s="8" t="s">
        <v>1536</v>
      </c>
      <c r="V126" s="13" t="s">
        <v>680</v>
      </c>
      <c r="W126" s="33" t="s">
        <v>1243</v>
      </c>
      <c r="X126" s="13" t="s">
        <v>1243</v>
      </c>
    </row>
    <row r="127" spans="2:24" ht="180">
      <c r="B127" s="1" t="s">
        <v>398</v>
      </c>
      <c r="C127" s="2" t="s">
        <v>77</v>
      </c>
      <c r="D127" s="2" t="s">
        <v>537</v>
      </c>
      <c r="E127" s="2">
        <v>175</v>
      </c>
      <c r="G127" s="2" t="s">
        <v>638</v>
      </c>
      <c r="H127" s="13" t="s">
        <v>1280</v>
      </c>
      <c r="I127" s="2" t="s">
        <v>1096</v>
      </c>
      <c r="L127" s="3">
        <v>664.00699999999995</v>
      </c>
      <c r="M127" s="4" t="s">
        <v>196</v>
      </c>
      <c r="N127" s="4" t="s">
        <v>1053</v>
      </c>
      <c r="O127" s="4" t="s">
        <v>1214</v>
      </c>
      <c r="P127" s="23" t="s">
        <v>1308</v>
      </c>
      <c r="R127" s="8" t="s">
        <v>1338</v>
      </c>
      <c r="S127" s="8" t="s">
        <v>679</v>
      </c>
      <c r="T127" s="13" t="s">
        <v>1377</v>
      </c>
      <c r="V127" s="13" t="s">
        <v>1575</v>
      </c>
      <c r="W127" s="33" t="s">
        <v>1770</v>
      </c>
      <c r="X127" s="13" t="s">
        <v>1243</v>
      </c>
    </row>
    <row r="128" spans="2:24" ht="108">
      <c r="B128" s="1" t="s">
        <v>653</v>
      </c>
      <c r="C128" s="2" t="s">
        <v>502</v>
      </c>
      <c r="D128" s="2" t="s">
        <v>429</v>
      </c>
      <c r="E128" s="2">
        <v>276</v>
      </c>
      <c r="G128" s="2" t="s">
        <v>639</v>
      </c>
      <c r="H128" s="13" t="s">
        <v>1638</v>
      </c>
      <c r="I128" s="2" t="s">
        <v>1096</v>
      </c>
      <c r="L128" s="3">
        <v>641.4</v>
      </c>
      <c r="M128" s="4" t="s">
        <v>197</v>
      </c>
      <c r="N128" s="4" t="s">
        <v>1054</v>
      </c>
      <c r="O128" s="4" t="s">
        <v>1176</v>
      </c>
      <c r="P128" s="23" t="s">
        <v>1709</v>
      </c>
      <c r="R128" s="8" t="s">
        <v>1337</v>
      </c>
      <c r="S128" s="8" t="s">
        <v>679</v>
      </c>
      <c r="T128" s="13" t="s">
        <v>1377</v>
      </c>
      <c r="U128" s="13" t="s">
        <v>1824</v>
      </c>
      <c r="V128" s="13" t="s">
        <v>1575</v>
      </c>
      <c r="W128" s="34" t="s">
        <v>1687</v>
      </c>
      <c r="X128" s="13" t="s">
        <v>1243</v>
      </c>
    </row>
    <row r="129" spans="2:24" ht="234">
      <c r="B129" s="1" t="s">
        <v>669</v>
      </c>
      <c r="C129" s="2" t="s">
        <v>668</v>
      </c>
      <c r="D129" s="2" t="s">
        <v>657</v>
      </c>
      <c r="E129" s="2">
        <v>631</v>
      </c>
      <c r="G129" s="2" t="s">
        <v>794</v>
      </c>
      <c r="H129" s="13" t="s">
        <v>1297</v>
      </c>
      <c r="I129" s="2" t="s">
        <v>1096</v>
      </c>
      <c r="L129" s="3" t="s">
        <v>121</v>
      </c>
      <c r="M129" s="4" t="s">
        <v>166</v>
      </c>
      <c r="N129" s="4" t="s">
        <v>1024</v>
      </c>
      <c r="O129" s="4" t="s">
        <v>1171</v>
      </c>
      <c r="P129" s="23" t="s">
        <v>1298</v>
      </c>
      <c r="R129" s="8" t="s">
        <v>1110</v>
      </c>
      <c r="S129" s="8" t="s">
        <v>679</v>
      </c>
      <c r="V129" s="13" t="s">
        <v>680</v>
      </c>
      <c r="W129" s="33" t="s">
        <v>1243</v>
      </c>
      <c r="X129" s="13" t="s">
        <v>1243</v>
      </c>
    </row>
    <row r="130" spans="2:24" ht="162">
      <c r="B130" s="1" t="s">
        <v>702</v>
      </c>
      <c r="C130" s="2" t="s">
        <v>516</v>
      </c>
      <c r="D130" s="2" t="s">
        <v>658</v>
      </c>
      <c r="E130" s="2">
        <v>93</v>
      </c>
      <c r="G130" s="2" t="s">
        <v>437</v>
      </c>
      <c r="H130" s="13" t="s">
        <v>1311</v>
      </c>
      <c r="I130" s="2" t="s">
        <v>1096</v>
      </c>
      <c r="L130" s="3">
        <v>621.40700000000004</v>
      </c>
      <c r="M130" s="4" t="s">
        <v>142</v>
      </c>
      <c r="N130" s="4" t="s">
        <v>1056</v>
      </c>
      <c r="O130" s="4" t="s">
        <v>1178</v>
      </c>
      <c r="P130" s="23" t="s">
        <v>1312</v>
      </c>
      <c r="R130" s="8" t="s">
        <v>1661</v>
      </c>
      <c r="S130" s="8" t="s">
        <v>679</v>
      </c>
      <c r="T130" s="13" t="s">
        <v>1523</v>
      </c>
      <c r="V130" s="13" t="s">
        <v>1498</v>
      </c>
      <c r="W130" s="33" t="s">
        <v>1243</v>
      </c>
      <c r="X130" s="13" t="s">
        <v>1243</v>
      </c>
    </row>
    <row r="131" spans="2:24" ht="180">
      <c r="B131" s="1" t="s">
        <v>413</v>
      </c>
      <c r="C131" s="2" t="s">
        <v>552</v>
      </c>
      <c r="D131" s="2" t="s">
        <v>553</v>
      </c>
      <c r="E131" s="2">
        <v>216</v>
      </c>
      <c r="G131" s="2" t="s">
        <v>92</v>
      </c>
      <c r="H131" s="13" t="s">
        <v>1311</v>
      </c>
      <c r="I131" s="2" t="s">
        <v>1096</v>
      </c>
      <c r="L131" s="3">
        <v>621.20000000000005</v>
      </c>
      <c r="M131" s="4" t="s">
        <v>143</v>
      </c>
      <c r="N131" s="4" t="s">
        <v>1043</v>
      </c>
      <c r="O131" s="4" t="s">
        <v>1179</v>
      </c>
      <c r="P131" s="23" t="s">
        <v>1313</v>
      </c>
      <c r="R131" s="8" t="s">
        <v>1661</v>
      </c>
      <c r="S131" s="8" t="s">
        <v>679</v>
      </c>
      <c r="T131" s="13" t="s">
        <v>1523</v>
      </c>
      <c r="V131" s="13" t="s">
        <v>1498</v>
      </c>
      <c r="W131" s="33" t="s">
        <v>1243</v>
      </c>
      <c r="X131" s="13" t="s">
        <v>1243</v>
      </c>
    </row>
    <row r="132" spans="2:24" ht="198">
      <c r="B132" s="1" t="s">
        <v>377</v>
      </c>
      <c r="C132" s="2" t="s">
        <v>517</v>
      </c>
      <c r="D132" s="2" t="s">
        <v>353</v>
      </c>
      <c r="E132" s="2">
        <v>181</v>
      </c>
      <c r="G132" s="2" t="s">
        <v>70</v>
      </c>
      <c r="H132" s="13" t="s">
        <v>1314</v>
      </c>
      <c r="I132" s="2" t="s">
        <v>1096</v>
      </c>
      <c r="L132" s="3">
        <v>333.79</v>
      </c>
      <c r="M132" s="4" t="s">
        <v>198</v>
      </c>
      <c r="N132" s="4" t="s">
        <v>1057</v>
      </c>
      <c r="O132" s="4" t="s">
        <v>1215</v>
      </c>
      <c r="P132" s="23" t="s">
        <v>1382</v>
      </c>
      <c r="R132" s="8" t="s">
        <v>1347</v>
      </c>
      <c r="S132" s="8" t="s">
        <v>1536</v>
      </c>
      <c r="V132" s="13" t="s">
        <v>1784</v>
      </c>
      <c r="W132" s="33" t="s">
        <v>1243</v>
      </c>
      <c r="X132" s="13" t="s">
        <v>1243</v>
      </c>
    </row>
    <row r="133" spans="2:24" ht="198">
      <c r="B133" s="1" t="s">
        <v>217</v>
      </c>
      <c r="C133" s="2" t="s">
        <v>465</v>
      </c>
      <c r="D133" s="2" t="s">
        <v>354</v>
      </c>
      <c r="E133" s="2">
        <v>392</v>
      </c>
      <c r="G133" s="2" t="s">
        <v>562</v>
      </c>
      <c r="H133" s="13" t="s">
        <v>1286</v>
      </c>
      <c r="I133" s="2" t="s">
        <v>1093</v>
      </c>
      <c r="L133" s="3">
        <v>638.072</v>
      </c>
      <c r="M133" s="4" t="s">
        <v>199</v>
      </c>
      <c r="N133" s="4" t="s">
        <v>1058</v>
      </c>
      <c r="O133" s="4" t="s">
        <v>1171</v>
      </c>
      <c r="P133" s="97" t="s">
        <v>1710</v>
      </c>
      <c r="Q133" s="97"/>
      <c r="R133" s="8" t="s">
        <v>1338</v>
      </c>
      <c r="S133" s="8" t="s">
        <v>679</v>
      </c>
      <c r="T133" s="13" t="s">
        <v>1377</v>
      </c>
      <c r="U133" s="13" t="s">
        <v>1824</v>
      </c>
      <c r="V133" s="13" t="s">
        <v>1578</v>
      </c>
      <c r="W133" s="34" t="s">
        <v>1687</v>
      </c>
      <c r="X133" s="13" t="s">
        <v>1243</v>
      </c>
    </row>
    <row r="134" spans="2:24" ht="327">
      <c r="B134" s="1" t="s">
        <v>414</v>
      </c>
      <c r="C134" s="2" t="s">
        <v>333</v>
      </c>
      <c r="D134" s="2" t="s">
        <v>380</v>
      </c>
      <c r="E134" s="2">
        <v>566</v>
      </c>
      <c r="G134" s="2" t="s">
        <v>1799</v>
      </c>
      <c r="H134" s="13" t="s">
        <v>1639</v>
      </c>
      <c r="I134" s="2" t="s">
        <v>1096</v>
      </c>
      <c r="L134" s="3">
        <v>616.30700000000002</v>
      </c>
      <c r="M134" s="4" t="s">
        <v>445</v>
      </c>
      <c r="N134" s="4" t="s">
        <v>912</v>
      </c>
      <c r="O134" s="4" t="s">
        <v>1130</v>
      </c>
      <c r="P134" s="23" t="s">
        <v>1640</v>
      </c>
      <c r="R134" s="8" t="s">
        <v>1271</v>
      </c>
      <c r="S134" s="8" t="s">
        <v>1538</v>
      </c>
      <c r="V134" s="33" t="s">
        <v>1575</v>
      </c>
      <c r="W134" s="33" t="s">
        <v>1436</v>
      </c>
      <c r="X134" s="13" t="s">
        <v>1243</v>
      </c>
    </row>
    <row r="135" spans="2:24" ht="289.5">
      <c r="B135" s="1" t="s">
        <v>408</v>
      </c>
      <c r="C135" s="2" t="s">
        <v>453</v>
      </c>
      <c r="D135" s="2" t="s">
        <v>454</v>
      </c>
      <c r="E135" s="2">
        <v>517</v>
      </c>
      <c r="G135" s="2" t="s">
        <v>958</v>
      </c>
      <c r="H135" s="13" t="s">
        <v>1642</v>
      </c>
      <c r="I135" s="2" t="s">
        <v>1096</v>
      </c>
      <c r="L135" s="3">
        <v>613.072</v>
      </c>
      <c r="M135" s="4" t="s">
        <v>139</v>
      </c>
      <c r="N135" s="4" t="s">
        <v>969</v>
      </c>
      <c r="O135" s="4" t="s">
        <v>1131</v>
      </c>
      <c r="P135" s="4" t="s">
        <v>1641</v>
      </c>
      <c r="Q135" s="4"/>
      <c r="R135" s="8" t="s">
        <v>1272</v>
      </c>
      <c r="S135" s="8" t="s">
        <v>1538</v>
      </c>
      <c r="V135" s="33" t="s">
        <v>1498</v>
      </c>
      <c r="W135" s="33" t="s">
        <v>1243</v>
      </c>
      <c r="X135" s="13" t="s">
        <v>1243</v>
      </c>
    </row>
    <row r="136" spans="2:24" ht="307.5">
      <c r="B136" s="1" t="s">
        <v>543</v>
      </c>
      <c r="C136" s="2" t="s">
        <v>455</v>
      </c>
      <c r="D136" s="2" t="s">
        <v>456</v>
      </c>
      <c r="E136" s="2">
        <v>579</v>
      </c>
      <c r="G136" s="2" t="s">
        <v>920</v>
      </c>
      <c r="H136" s="13" t="s">
        <v>1670</v>
      </c>
      <c r="I136" s="2" t="s">
        <v>1096</v>
      </c>
      <c r="L136" s="3" t="s">
        <v>122</v>
      </c>
      <c r="M136" s="4" t="s">
        <v>445</v>
      </c>
      <c r="N136" s="4" t="s">
        <v>912</v>
      </c>
      <c r="O136" s="4" t="s">
        <v>1130</v>
      </c>
      <c r="P136" s="23" t="s">
        <v>1669</v>
      </c>
      <c r="R136" s="8" t="s">
        <v>1271</v>
      </c>
      <c r="S136" s="8" t="s">
        <v>1538</v>
      </c>
      <c r="V136" s="33" t="s">
        <v>680</v>
      </c>
      <c r="W136" s="33" t="s">
        <v>1436</v>
      </c>
      <c r="X136" s="13" t="s">
        <v>1243</v>
      </c>
    </row>
    <row r="137" spans="2:24" ht="363.75">
      <c r="B137" s="1" t="s">
        <v>544</v>
      </c>
      <c r="C137" s="2" t="s">
        <v>457</v>
      </c>
      <c r="D137" s="2" t="s">
        <v>908</v>
      </c>
      <c r="E137" s="2">
        <v>579</v>
      </c>
      <c r="G137" s="2" t="s">
        <v>922</v>
      </c>
      <c r="H137" s="13" t="s">
        <v>1670</v>
      </c>
      <c r="I137" s="2" t="s">
        <v>1096</v>
      </c>
      <c r="L137" s="3" t="s">
        <v>122</v>
      </c>
      <c r="M137" s="4" t="s">
        <v>445</v>
      </c>
      <c r="N137" s="4" t="s">
        <v>912</v>
      </c>
      <c r="O137" s="4" t="s">
        <v>1130</v>
      </c>
      <c r="P137" s="23" t="s">
        <v>1669</v>
      </c>
      <c r="R137" s="8" t="s">
        <v>1271</v>
      </c>
      <c r="S137" s="8" t="s">
        <v>1538</v>
      </c>
      <c r="V137" s="33" t="s">
        <v>680</v>
      </c>
      <c r="W137" s="33" t="s">
        <v>1436</v>
      </c>
      <c r="X137" s="13" t="s">
        <v>1243</v>
      </c>
    </row>
    <row r="138" spans="2:24" ht="252">
      <c r="B138" s="1" t="s">
        <v>742</v>
      </c>
      <c r="C138" s="2" t="s">
        <v>335</v>
      </c>
      <c r="D138" s="2" t="s">
        <v>382</v>
      </c>
      <c r="E138" s="2">
        <v>390</v>
      </c>
      <c r="G138" s="2" t="s">
        <v>44</v>
      </c>
      <c r="H138" s="13" t="s">
        <v>1778</v>
      </c>
      <c r="I138" s="2" t="s">
        <v>1096</v>
      </c>
      <c r="L138" s="3">
        <v>634.90700000000004</v>
      </c>
      <c r="M138" s="4" t="s">
        <v>172</v>
      </c>
      <c r="N138" s="4" t="s">
        <v>1024</v>
      </c>
      <c r="P138" s="23" t="s">
        <v>1779</v>
      </c>
      <c r="R138" s="8" t="s">
        <v>1338</v>
      </c>
      <c r="S138" s="8" t="s">
        <v>679</v>
      </c>
      <c r="T138" s="13" t="s">
        <v>1377</v>
      </c>
      <c r="V138" s="13" t="s">
        <v>1578</v>
      </c>
      <c r="W138" s="33" t="s">
        <v>1720</v>
      </c>
      <c r="X138" s="13" t="s">
        <v>1243</v>
      </c>
    </row>
    <row r="139" spans="2:24" ht="275.25">
      <c r="B139" s="1" t="s">
        <v>391</v>
      </c>
      <c r="C139" s="2" t="s">
        <v>336</v>
      </c>
      <c r="D139" s="2" t="s">
        <v>627</v>
      </c>
      <c r="E139" s="2">
        <v>429</v>
      </c>
      <c r="G139" s="2" t="s">
        <v>870</v>
      </c>
      <c r="H139" s="13" t="s">
        <v>1253</v>
      </c>
      <c r="I139" s="2" t="s">
        <v>1096</v>
      </c>
      <c r="L139" s="3">
        <v>658.02</v>
      </c>
      <c r="M139" s="4" t="s">
        <v>623</v>
      </c>
      <c r="N139" s="4" t="s">
        <v>970</v>
      </c>
      <c r="O139" s="4" t="s">
        <v>1132</v>
      </c>
      <c r="P139" s="4" t="s">
        <v>1416</v>
      </c>
      <c r="Q139" s="4"/>
      <c r="R139" s="8" t="s">
        <v>1265</v>
      </c>
      <c r="S139" s="8" t="s">
        <v>1388</v>
      </c>
      <c r="V139" s="13" t="s">
        <v>1504</v>
      </c>
      <c r="W139" s="33" t="s">
        <v>1436</v>
      </c>
      <c r="X139" s="13" t="s">
        <v>1243</v>
      </c>
    </row>
    <row r="140" spans="2:24" ht="252">
      <c r="B140" s="1" t="s">
        <v>390</v>
      </c>
      <c r="C140" s="2" t="s">
        <v>337</v>
      </c>
      <c r="D140" s="2" t="s">
        <v>628</v>
      </c>
      <c r="E140" s="2">
        <v>231</v>
      </c>
      <c r="G140" s="2" t="s">
        <v>78</v>
      </c>
      <c r="H140" s="13" t="s">
        <v>1417</v>
      </c>
      <c r="I140" s="2" t="s">
        <v>1096</v>
      </c>
      <c r="L140" s="3">
        <v>658.02</v>
      </c>
      <c r="M140" s="4" t="s">
        <v>624</v>
      </c>
      <c r="N140" s="4" t="s">
        <v>971</v>
      </c>
      <c r="O140" s="4" t="s">
        <v>1132</v>
      </c>
      <c r="P140" s="4" t="s">
        <v>1416</v>
      </c>
      <c r="Q140" s="4"/>
      <c r="R140" s="8" t="s">
        <v>1265</v>
      </c>
      <c r="S140" s="8" t="s">
        <v>1388</v>
      </c>
      <c r="V140" s="13" t="s">
        <v>1504</v>
      </c>
      <c r="W140" s="33" t="s">
        <v>1436</v>
      </c>
      <c r="X140" s="13" t="s">
        <v>1243</v>
      </c>
    </row>
    <row r="141" spans="2:24" ht="198.75">
      <c r="B141" s="1" t="s">
        <v>404</v>
      </c>
      <c r="C141" s="2" t="s">
        <v>694</v>
      </c>
      <c r="D141" s="2" t="s">
        <v>591</v>
      </c>
      <c r="E141" s="2">
        <v>176</v>
      </c>
      <c r="G141" s="2" t="s">
        <v>871</v>
      </c>
      <c r="H141" s="13" t="s">
        <v>1487</v>
      </c>
      <c r="I141" s="2" t="s">
        <v>1096</v>
      </c>
      <c r="L141" s="3">
        <v>370.71</v>
      </c>
      <c r="M141" s="4" t="s">
        <v>329</v>
      </c>
      <c r="N141" s="4" t="s">
        <v>1125</v>
      </c>
      <c r="O141" s="4" t="s">
        <v>1150</v>
      </c>
      <c r="P141" s="23" t="s">
        <v>1488</v>
      </c>
      <c r="R141" s="8" t="s">
        <v>1116</v>
      </c>
      <c r="S141" s="8" t="s">
        <v>675</v>
      </c>
      <c r="T141" s="33"/>
      <c r="V141" s="13" t="s">
        <v>680</v>
      </c>
      <c r="W141" s="33" t="s">
        <v>1243</v>
      </c>
      <c r="X141" s="13" t="s">
        <v>1243</v>
      </c>
    </row>
    <row r="142" spans="2:24" ht="180">
      <c r="B142" s="1" t="s">
        <v>405</v>
      </c>
      <c r="C142" s="2" t="s">
        <v>695</v>
      </c>
      <c r="D142" s="2" t="s">
        <v>592</v>
      </c>
      <c r="E142" s="2">
        <v>249</v>
      </c>
      <c r="G142" s="2" t="s">
        <v>872</v>
      </c>
      <c r="H142" s="13" t="s">
        <v>1420</v>
      </c>
      <c r="I142" s="2" t="s">
        <v>1096</v>
      </c>
      <c r="L142" s="3">
        <v>370.71</v>
      </c>
      <c r="M142" s="4" t="s">
        <v>329</v>
      </c>
      <c r="N142" s="4" t="s">
        <v>972</v>
      </c>
      <c r="O142" s="4" t="s">
        <v>1150</v>
      </c>
      <c r="P142" s="4" t="s">
        <v>1419</v>
      </c>
      <c r="Q142" s="4"/>
      <c r="R142" s="8" t="s">
        <v>1116</v>
      </c>
      <c r="S142" s="8" t="s">
        <v>675</v>
      </c>
      <c r="V142" s="13" t="s">
        <v>680</v>
      </c>
      <c r="W142" s="33" t="s">
        <v>1243</v>
      </c>
      <c r="X142" s="13" t="s">
        <v>1243</v>
      </c>
    </row>
    <row r="143" spans="2:24" ht="162">
      <c r="B143" s="1" t="s">
        <v>219</v>
      </c>
      <c r="C143" s="2" t="s">
        <v>338</v>
      </c>
      <c r="D143" s="2" t="s">
        <v>461</v>
      </c>
      <c r="E143" s="2">
        <v>299</v>
      </c>
      <c r="G143" s="2" t="s">
        <v>462</v>
      </c>
      <c r="H143" s="13" t="s">
        <v>1469</v>
      </c>
      <c r="I143" s="2" t="s">
        <v>1096</v>
      </c>
      <c r="K143" s="2" t="s">
        <v>422</v>
      </c>
      <c r="L143" s="3">
        <v>507</v>
      </c>
      <c r="M143" s="4" t="s">
        <v>12</v>
      </c>
      <c r="N143" s="4" t="s">
        <v>886</v>
      </c>
      <c r="O143" s="4" t="s">
        <v>1142</v>
      </c>
      <c r="P143" s="4" t="s">
        <v>1489</v>
      </c>
      <c r="Q143" s="4"/>
      <c r="R143" s="8" t="s">
        <v>1115</v>
      </c>
      <c r="S143" s="8" t="s">
        <v>675</v>
      </c>
      <c r="T143" s="13" t="s">
        <v>1525</v>
      </c>
      <c r="U143" s="13" t="s">
        <v>1319</v>
      </c>
      <c r="V143" s="13" t="s">
        <v>1498</v>
      </c>
      <c r="W143" s="33" t="s">
        <v>1243</v>
      </c>
      <c r="X143" s="13" t="s">
        <v>1243</v>
      </c>
    </row>
    <row r="144" spans="2:24" ht="308.25">
      <c r="B144" s="1" t="s">
        <v>545</v>
      </c>
      <c r="C144" s="2" t="s">
        <v>52</v>
      </c>
      <c r="D144" s="2" t="s">
        <v>629</v>
      </c>
      <c r="E144" s="2">
        <v>469</v>
      </c>
      <c r="G144" s="2" t="s">
        <v>921</v>
      </c>
      <c r="H144" s="15"/>
      <c r="I144" s="2" t="s">
        <v>1096</v>
      </c>
      <c r="K144" s="2" t="s">
        <v>422</v>
      </c>
      <c r="L144" s="3" t="s">
        <v>122</v>
      </c>
      <c r="M144" s="4" t="s">
        <v>445</v>
      </c>
      <c r="N144" s="4" t="s">
        <v>913</v>
      </c>
      <c r="O144" s="4" t="s">
        <v>1130</v>
      </c>
      <c r="P144" s="23" t="s">
        <v>1643</v>
      </c>
      <c r="R144" s="8" t="s">
        <v>1271</v>
      </c>
      <c r="S144" s="8" t="s">
        <v>1538</v>
      </c>
      <c r="V144" s="33" t="s">
        <v>680</v>
      </c>
      <c r="W144" s="33" t="s">
        <v>1436</v>
      </c>
      <c r="X144" s="13" t="s">
        <v>1243</v>
      </c>
    </row>
    <row r="145" spans="2:24" ht="148.5">
      <c r="B145" s="1" t="s">
        <v>546</v>
      </c>
      <c r="C145" s="2" t="s">
        <v>253</v>
      </c>
      <c r="D145" s="2" t="s">
        <v>631</v>
      </c>
      <c r="E145" s="2">
        <v>422</v>
      </c>
      <c r="G145" s="2" t="s">
        <v>923</v>
      </c>
      <c r="H145" s="15"/>
      <c r="I145" s="2" t="s">
        <v>1096</v>
      </c>
      <c r="K145" s="2" t="s">
        <v>422</v>
      </c>
      <c r="L145" s="3" t="s">
        <v>122</v>
      </c>
      <c r="M145" s="4" t="s">
        <v>445</v>
      </c>
      <c r="N145" s="4" t="s">
        <v>912</v>
      </c>
      <c r="O145" s="4" t="s">
        <v>1130</v>
      </c>
      <c r="P145" s="23" t="s">
        <v>1643</v>
      </c>
      <c r="R145" s="8" t="s">
        <v>1271</v>
      </c>
      <c r="S145" s="8" t="s">
        <v>1538</v>
      </c>
      <c r="V145" s="33" t="s">
        <v>680</v>
      </c>
      <c r="W145" s="33" t="s">
        <v>1436</v>
      </c>
      <c r="X145" s="13" t="s">
        <v>1243</v>
      </c>
    </row>
    <row r="146" spans="2:24" ht="326.25">
      <c r="B146" s="1" t="s">
        <v>488</v>
      </c>
      <c r="C146" s="2" t="s">
        <v>915</v>
      </c>
      <c r="D146" s="105" t="s">
        <v>1809</v>
      </c>
      <c r="E146" s="105">
        <v>126</v>
      </c>
      <c r="G146" s="2" t="s">
        <v>919</v>
      </c>
      <c r="H146" s="13" t="s">
        <v>1645</v>
      </c>
      <c r="I146" s="2" t="s">
        <v>1096</v>
      </c>
      <c r="K146" s="2" t="s">
        <v>43</v>
      </c>
      <c r="L146" s="3" t="s">
        <v>489</v>
      </c>
      <c r="M146" s="4" t="s">
        <v>145</v>
      </c>
      <c r="N146" s="4" t="s">
        <v>996</v>
      </c>
      <c r="O146" s="4" t="s">
        <v>1160</v>
      </c>
      <c r="P146" s="23" t="s">
        <v>1644</v>
      </c>
      <c r="R146" s="8" t="s">
        <v>1662</v>
      </c>
      <c r="S146" s="8" t="s">
        <v>1538</v>
      </c>
      <c r="T146" s="13" t="s">
        <v>1524</v>
      </c>
      <c r="V146" s="2" t="s">
        <v>1575</v>
      </c>
      <c r="W146" s="2" t="s">
        <v>1436</v>
      </c>
      <c r="X146" s="13" t="s">
        <v>1243</v>
      </c>
    </row>
    <row r="147" spans="2:24" ht="162">
      <c r="B147" s="1" t="s">
        <v>716</v>
      </c>
      <c r="C147" s="2" t="s">
        <v>7</v>
      </c>
      <c r="D147" s="2" t="s">
        <v>659</v>
      </c>
      <c r="E147" s="2">
        <v>350</v>
      </c>
      <c r="G147" s="2" t="s">
        <v>372</v>
      </c>
      <c r="H147" s="13" t="s">
        <v>1276</v>
      </c>
      <c r="I147" s="2" t="s">
        <v>1093</v>
      </c>
      <c r="L147" s="3">
        <v>639.80700000000002</v>
      </c>
      <c r="M147" s="4" t="s">
        <v>167</v>
      </c>
      <c r="N147" s="4" t="s">
        <v>1024</v>
      </c>
      <c r="O147" s="4" t="s">
        <v>1171</v>
      </c>
      <c r="P147" s="23" t="s">
        <v>1298</v>
      </c>
      <c r="R147" s="8" t="s">
        <v>1110</v>
      </c>
      <c r="S147" s="8" t="s">
        <v>679</v>
      </c>
      <c r="V147" s="13" t="s">
        <v>680</v>
      </c>
      <c r="W147" s="33" t="s">
        <v>1243</v>
      </c>
      <c r="X147" s="13" t="s">
        <v>1243</v>
      </c>
    </row>
    <row r="148" spans="2:24" ht="270.75">
      <c r="B148" s="1" t="s">
        <v>539</v>
      </c>
      <c r="C148" s="2" t="s">
        <v>342</v>
      </c>
      <c r="D148" s="2" t="s">
        <v>662</v>
      </c>
      <c r="E148" s="2">
        <v>157</v>
      </c>
      <c r="G148" s="2" t="s">
        <v>873</v>
      </c>
      <c r="H148" s="13" t="s">
        <v>1408</v>
      </c>
      <c r="I148" s="2" t="s">
        <v>1096</v>
      </c>
      <c r="L148" s="3" t="s">
        <v>124</v>
      </c>
      <c r="M148" s="4" t="s">
        <v>171</v>
      </c>
      <c r="N148" s="4" t="s">
        <v>1059</v>
      </c>
      <c r="O148" s="4" t="s">
        <v>1180</v>
      </c>
      <c r="P148" s="23" t="s">
        <v>1527</v>
      </c>
      <c r="R148" s="8" t="s">
        <v>1112</v>
      </c>
      <c r="S148" s="8" t="s">
        <v>679</v>
      </c>
      <c r="T148" s="13" t="s">
        <v>1526</v>
      </c>
      <c r="V148" s="13" t="s">
        <v>680</v>
      </c>
      <c r="W148" s="33" t="s">
        <v>1243</v>
      </c>
      <c r="X148" s="13" t="s">
        <v>1243</v>
      </c>
    </row>
    <row r="149" spans="2:24" ht="235.5">
      <c r="B149" s="1" t="s">
        <v>209</v>
      </c>
      <c r="C149" s="2" t="s">
        <v>343</v>
      </c>
      <c r="D149" s="2" t="s">
        <v>663</v>
      </c>
      <c r="E149" s="2">
        <v>485</v>
      </c>
      <c r="G149" s="2" t="s">
        <v>874</v>
      </c>
      <c r="H149" s="13" t="s">
        <v>1276</v>
      </c>
      <c r="I149" s="2" t="s">
        <v>1096</v>
      </c>
      <c r="L149" s="3">
        <v>631.5</v>
      </c>
      <c r="M149" s="4" t="s">
        <v>171</v>
      </c>
      <c r="N149" s="4" t="s">
        <v>1059</v>
      </c>
      <c r="O149" s="4" t="s">
        <v>1180</v>
      </c>
      <c r="P149" s="23" t="s">
        <v>1528</v>
      </c>
      <c r="R149" s="8" t="s">
        <v>1112</v>
      </c>
      <c r="S149" s="8" t="s">
        <v>679</v>
      </c>
      <c r="T149" s="13" t="s">
        <v>1526</v>
      </c>
      <c r="V149" s="13" t="s">
        <v>680</v>
      </c>
      <c r="W149" s="33" t="s">
        <v>1243</v>
      </c>
      <c r="X149" s="13" t="s">
        <v>1243</v>
      </c>
    </row>
    <row r="150" spans="2:24" ht="216">
      <c r="B150" s="1" t="s">
        <v>18</v>
      </c>
      <c r="C150" s="2" t="s">
        <v>344</v>
      </c>
      <c r="D150" s="2" t="s">
        <v>533</v>
      </c>
      <c r="E150" s="2">
        <v>271</v>
      </c>
      <c r="G150" s="2" t="s">
        <v>766</v>
      </c>
      <c r="H150" s="13" t="s">
        <v>1721</v>
      </c>
      <c r="I150" s="2" t="s">
        <v>1096</v>
      </c>
      <c r="L150" s="3">
        <v>628.4</v>
      </c>
      <c r="M150" s="4" t="s">
        <v>522</v>
      </c>
      <c r="N150" s="4" t="s">
        <v>1060</v>
      </c>
      <c r="O150" s="4" t="s">
        <v>1216</v>
      </c>
      <c r="P150" s="23" t="s">
        <v>1772</v>
      </c>
      <c r="R150" s="8" t="s">
        <v>1663</v>
      </c>
      <c r="S150" s="8" t="s">
        <v>1536</v>
      </c>
      <c r="V150" s="13" t="s">
        <v>1575</v>
      </c>
      <c r="W150" s="33" t="s">
        <v>1770</v>
      </c>
      <c r="X150" s="13" t="s">
        <v>1243</v>
      </c>
    </row>
    <row r="151" spans="2:24" ht="289.5">
      <c r="B151" s="1" t="s">
        <v>725</v>
      </c>
      <c r="C151" s="2" t="s">
        <v>603</v>
      </c>
      <c r="D151" s="2" t="s">
        <v>524</v>
      </c>
      <c r="E151" s="2">
        <v>256</v>
      </c>
      <c r="G151" s="2" t="s">
        <v>875</v>
      </c>
      <c r="H151" s="13" t="s">
        <v>1491</v>
      </c>
      <c r="I151" s="2" t="s">
        <v>1093</v>
      </c>
      <c r="L151" s="3">
        <v>303.48</v>
      </c>
      <c r="M151" s="4" t="s">
        <v>598</v>
      </c>
      <c r="N151" s="4" t="s">
        <v>973</v>
      </c>
      <c r="O151" s="4" t="s">
        <v>1210</v>
      </c>
      <c r="P151" s="23" t="s">
        <v>1490</v>
      </c>
      <c r="R151" s="8" t="s">
        <v>1124</v>
      </c>
      <c r="S151" s="8" t="s">
        <v>673</v>
      </c>
      <c r="V151" s="13" t="s">
        <v>1504</v>
      </c>
      <c r="W151" s="33" t="s">
        <v>1436</v>
      </c>
      <c r="X151" s="13" t="s">
        <v>1243</v>
      </c>
    </row>
    <row r="152" spans="2:24" ht="162">
      <c r="B152" s="1" t="s">
        <v>399</v>
      </c>
      <c r="C152" s="2" t="s">
        <v>345</v>
      </c>
      <c r="D152" s="2" t="s">
        <v>609</v>
      </c>
      <c r="E152" s="2">
        <v>75</v>
      </c>
      <c r="G152" s="2" t="s">
        <v>460</v>
      </c>
      <c r="H152" s="15"/>
      <c r="I152" s="2" t="s">
        <v>1096</v>
      </c>
      <c r="L152" s="3">
        <v>307.10000000000002</v>
      </c>
      <c r="M152" s="4" t="s">
        <v>840</v>
      </c>
      <c r="N152" s="4" t="s">
        <v>974</v>
      </c>
      <c r="O152" s="4" t="s">
        <v>1166</v>
      </c>
      <c r="P152" s="4" t="s">
        <v>1610</v>
      </c>
      <c r="Q152" s="4"/>
      <c r="R152" s="8" t="s">
        <v>1120</v>
      </c>
      <c r="S152" s="8" t="s">
        <v>674</v>
      </c>
      <c r="V152" s="33" t="s">
        <v>1498</v>
      </c>
      <c r="W152" s="33" t="s">
        <v>1243</v>
      </c>
      <c r="X152" s="13" t="s">
        <v>1243</v>
      </c>
    </row>
    <row r="153" spans="2:24" ht="234">
      <c r="B153" s="1" t="s">
        <v>495</v>
      </c>
      <c r="C153" s="2" t="s">
        <v>346</v>
      </c>
      <c r="D153" s="2" t="s">
        <v>610</v>
      </c>
      <c r="E153" s="2">
        <v>50</v>
      </c>
      <c r="G153" s="2" t="s">
        <v>300</v>
      </c>
      <c r="H153" s="13" t="s">
        <v>1421</v>
      </c>
      <c r="I153" s="2" t="s">
        <v>1096</v>
      </c>
      <c r="L153" s="3" t="s">
        <v>125</v>
      </c>
      <c r="M153" s="4" t="s">
        <v>599</v>
      </c>
      <c r="N153" s="4" t="s">
        <v>975</v>
      </c>
      <c r="O153" s="4" t="s">
        <v>1167</v>
      </c>
      <c r="P153" s="4" t="s">
        <v>1422</v>
      </c>
      <c r="Q153" s="4"/>
      <c r="R153" s="8" t="s">
        <v>1122</v>
      </c>
      <c r="S153" s="8" t="s">
        <v>673</v>
      </c>
      <c r="V153" s="33" t="s">
        <v>680</v>
      </c>
      <c r="W153" s="33" t="s">
        <v>1436</v>
      </c>
      <c r="X153" s="13" t="s">
        <v>1243</v>
      </c>
    </row>
    <row r="154" spans="2:24" ht="162">
      <c r="B154" s="1" t="s">
        <v>224</v>
      </c>
      <c r="C154" s="2" t="s">
        <v>6</v>
      </c>
      <c r="D154" s="2" t="s">
        <v>791</v>
      </c>
      <c r="E154" s="2">
        <v>310</v>
      </c>
      <c r="G154" s="2" t="s">
        <v>474</v>
      </c>
      <c r="H154" s="13" t="s">
        <v>1432</v>
      </c>
      <c r="I154" s="2" t="s">
        <v>1093</v>
      </c>
      <c r="L154" s="3">
        <v>613</v>
      </c>
      <c r="M154" s="4" t="s">
        <v>139</v>
      </c>
      <c r="N154" s="4" t="s">
        <v>976</v>
      </c>
      <c r="O154" s="4" t="s">
        <v>1131</v>
      </c>
      <c r="P154" s="4" t="s">
        <v>1646</v>
      </c>
      <c r="Q154" s="4"/>
      <c r="R154" s="8" t="s">
        <v>1272</v>
      </c>
      <c r="S154" s="8" t="s">
        <v>1538</v>
      </c>
      <c r="T154" s="9" t="s">
        <v>1441</v>
      </c>
      <c r="V154" s="33" t="s">
        <v>1575</v>
      </c>
      <c r="W154" s="33" t="s">
        <v>1436</v>
      </c>
      <c r="X154" s="13" t="s">
        <v>1243</v>
      </c>
    </row>
    <row r="155" spans="2:24" ht="217.5">
      <c r="B155" s="1" t="s">
        <v>726</v>
      </c>
      <c r="C155" s="2" t="s">
        <v>371</v>
      </c>
      <c r="D155" s="2" t="s">
        <v>525</v>
      </c>
      <c r="E155" s="2">
        <v>142</v>
      </c>
      <c r="G155" s="2" t="s">
        <v>876</v>
      </c>
      <c r="H155" s="13" t="s">
        <v>1493</v>
      </c>
      <c r="I155" s="2" t="s">
        <v>1093</v>
      </c>
      <c r="L155" s="3">
        <v>303.48</v>
      </c>
      <c r="M155" s="4" t="s">
        <v>803</v>
      </c>
      <c r="N155" s="4" t="s">
        <v>977</v>
      </c>
      <c r="O155" s="4" t="s">
        <v>1168</v>
      </c>
      <c r="P155" s="23" t="s">
        <v>1492</v>
      </c>
      <c r="R155" s="8" t="s">
        <v>1124</v>
      </c>
      <c r="S155" s="8" t="s">
        <v>673</v>
      </c>
      <c r="V155" s="13" t="s">
        <v>1504</v>
      </c>
      <c r="W155" s="33" t="s">
        <v>1436</v>
      </c>
      <c r="X155" s="13" t="s">
        <v>1243</v>
      </c>
    </row>
    <row r="156" spans="2:24" ht="409.5">
      <c r="B156" s="1" t="s">
        <v>276</v>
      </c>
      <c r="C156" s="2" t="s">
        <v>799</v>
      </c>
      <c r="D156" s="2" t="s">
        <v>526</v>
      </c>
      <c r="E156" s="2">
        <v>288</v>
      </c>
      <c r="G156" s="2" t="s">
        <v>877</v>
      </c>
      <c r="H156" s="13" t="s">
        <v>1430</v>
      </c>
      <c r="I156" s="2" t="s">
        <v>1093</v>
      </c>
      <c r="L156" s="3">
        <v>307.10000000000002</v>
      </c>
      <c r="M156" s="4" t="s">
        <v>841</v>
      </c>
      <c r="N156" s="4" t="s">
        <v>1061</v>
      </c>
      <c r="O156" s="4" t="s">
        <v>1137</v>
      </c>
      <c r="P156" s="23" t="s">
        <v>1711</v>
      </c>
      <c r="R156" s="8" t="s">
        <v>1384</v>
      </c>
      <c r="S156" s="8" t="s">
        <v>1538</v>
      </c>
      <c r="T156" s="13" t="s">
        <v>1529</v>
      </c>
      <c r="U156" s="13" t="s">
        <v>1824</v>
      </c>
      <c r="V156" s="13" t="s">
        <v>1575</v>
      </c>
      <c r="W156" s="34" t="s">
        <v>1687</v>
      </c>
      <c r="X156" s="13" t="s">
        <v>1243</v>
      </c>
    </row>
    <row r="157" spans="2:24" ht="216">
      <c r="B157" s="1" t="s">
        <v>751</v>
      </c>
      <c r="C157" s="2" t="s">
        <v>617</v>
      </c>
      <c r="D157" s="2" t="s">
        <v>792</v>
      </c>
      <c r="E157" s="2">
        <v>128</v>
      </c>
      <c r="G157" s="2" t="s">
        <v>959</v>
      </c>
      <c r="H157" s="13" t="s">
        <v>1423</v>
      </c>
      <c r="I157" s="2" t="s">
        <v>1093</v>
      </c>
      <c r="L157" s="3">
        <v>303.48</v>
      </c>
      <c r="M157" s="4" t="s">
        <v>804</v>
      </c>
      <c r="N157" s="4" t="s">
        <v>978</v>
      </c>
      <c r="O157" s="4" t="s">
        <v>1165</v>
      </c>
      <c r="P157" s="4" t="s">
        <v>1442</v>
      </c>
      <c r="Q157" s="4"/>
      <c r="R157" s="8" t="s">
        <v>1122</v>
      </c>
      <c r="S157" s="8" t="s">
        <v>673</v>
      </c>
      <c r="V157" s="13" t="s">
        <v>1575</v>
      </c>
      <c r="W157" s="33" t="s">
        <v>1390</v>
      </c>
      <c r="X157" s="13" t="s">
        <v>1243</v>
      </c>
    </row>
    <row r="158" spans="2:24" ht="402.75">
      <c r="B158" s="1" t="s">
        <v>225</v>
      </c>
      <c r="C158" s="2" t="s">
        <v>587</v>
      </c>
      <c r="D158" s="2" t="s">
        <v>793</v>
      </c>
      <c r="E158" s="2">
        <v>174</v>
      </c>
      <c r="G158" s="2" t="s">
        <v>878</v>
      </c>
      <c r="H158" s="13" t="s">
        <v>1410</v>
      </c>
      <c r="I158" s="2" t="s">
        <v>1093</v>
      </c>
      <c r="L158" s="3">
        <v>361.60700000000003</v>
      </c>
      <c r="M158" s="4" t="s">
        <v>805</v>
      </c>
      <c r="N158" s="4" t="s">
        <v>990</v>
      </c>
      <c r="O158" s="4" t="s">
        <v>1169</v>
      </c>
      <c r="P158" s="23" t="s">
        <v>1409</v>
      </c>
      <c r="R158" s="8" t="s">
        <v>1371</v>
      </c>
      <c r="S158" s="8" t="s">
        <v>673</v>
      </c>
      <c r="V158" s="13" t="s">
        <v>1575</v>
      </c>
      <c r="W158" s="33" t="s">
        <v>1436</v>
      </c>
      <c r="X158" s="13" t="s">
        <v>1243</v>
      </c>
    </row>
    <row r="159" spans="2:24" ht="378">
      <c r="B159" s="1" t="s">
        <v>16</v>
      </c>
      <c r="C159" s="2" t="s">
        <v>771</v>
      </c>
      <c r="D159" s="2" t="s">
        <v>756</v>
      </c>
      <c r="E159" s="2">
        <v>196</v>
      </c>
      <c r="G159" s="2" t="s">
        <v>640</v>
      </c>
      <c r="H159" s="13" t="s">
        <v>1494</v>
      </c>
      <c r="I159" s="2" t="s">
        <v>1093</v>
      </c>
      <c r="L159" s="3">
        <v>371.3</v>
      </c>
      <c r="M159" s="4" t="s">
        <v>566</v>
      </c>
      <c r="N159" s="4" t="s">
        <v>1020</v>
      </c>
      <c r="O159" s="4" t="s">
        <v>1207</v>
      </c>
      <c r="P159" s="23" t="s">
        <v>1495</v>
      </c>
      <c r="R159" s="8" t="s">
        <v>1402</v>
      </c>
      <c r="S159" s="8" t="s">
        <v>675</v>
      </c>
      <c r="V159" s="13" t="s">
        <v>1504</v>
      </c>
      <c r="W159" s="33" t="s">
        <v>1436</v>
      </c>
      <c r="X159" s="13" t="s">
        <v>1243</v>
      </c>
    </row>
    <row r="160" spans="2:24" ht="144">
      <c r="B160" s="1" t="s">
        <v>393</v>
      </c>
      <c r="C160" s="2" t="s">
        <v>449</v>
      </c>
      <c r="D160" s="2" t="s">
        <v>960</v>
      </c>
      <c r="E160" s="2">
        <v>33</v>
      </c>
      <c r="G160" s="2" t="s">
        <v>523</v>
      </c>
      <c r="H160" s="13" t="s">
        <v>1249</v>
      </c>
      <c r="I160" s="2" t="s">
        <v>1096</v>
      </c>
      <c r="L160" s="3">
        <v>361.6</v>
      </c>
      <c r="M160" s="4" t="s">
        <v>481</v>
      </c>
      <c r="N160" s="4" t="s">
        <v>961</v>
      </c>
      <c r="P160" s="23" t="s">
        <v>1254</v>
      </c>
      <c r="R160" s="8" t="s">
        <v>1266</v>
      </c>
      <c r="S160" s="8" t="s">
        <v>1388</v>
      </c>
      <c r="T160" s="9" t="s">
        <v>1392</v>
      </c>
      <c r="U160" s="13" t="s">
        <v>1375</v>
      </c>
      <c r="V160" s="13" t="s">
        <v>1498</v>
      </c>
      <c r="W160" s="33" t="s">
        <v>1243</v>
      </c>
      <c r="X160" s="13" t="s">
        <v>1243</v>
      </c>
    </row>
    <row r="161" spans="2:24" ht="327.75">
      <c r="B161" s="1" t="s">
        <v>724</v>
      </c>
      <c r="C161" s="2" t="s">
        <v>817</v>
      </c>
      <c r="D161" s="2" t="s">
        <v>527</v>
      </c>
      <c r="E161" s="2">
        <v>268</v>
      </c>
      <c r="G161" s="2" t="s">
        <v>879</v>
      </c>
      <c r="H161" s="13" t="s">
        <v>1491</v>
      </c>
      <c r="I161" s="2" t="s">
        <v>1093</v>
      </c>
      <c r="K161" s="2" t="s">
        <v>43</v>
      </c>
      <c r="L161" s="3">
        <v>303.48</v>
      </c>
      <c r="M161" s="4" t="s">
        <v>808</v>
      </c>
      <c r="N161" s="4" t="s">
        <v>979</v>
      </c>
      <c r="O161" s="4" t="s">
        <v>1168</v>
      </c>
      <c r="P161" s="23" t="s">
        <v>1490</v>
      </c>
      <c r="R161" s="8" t="s">
        <v>1124</v>
      </c>
      <c r="S161" s="8" t="s">
        <v>673</v>
      </c>
      <c r="V161" s="13" t="s">
        <v>1504</v>
      </c>
      <c r="W161" s="33" t="s">
        <v>1436</v>
      </c>
      <c r="X161" s="13" t="s">
        <v>1243</v>
      </c>
    </row>
    <row r="162" spans="2:24" ht="288.75">
      <c r="B162" s="1" t="s">
        <v>704</v>
      </c>
      <c r="C162" s="2" t="s">
        <v>137</v>
      </c>
      <c r="D162" s="2" t="s">
        <v>513</v>
      </c>
      <c r="E162" s="2">
        <v>150</v>
      </c>
      <c r="G162" s="6" t="s">
        <v>880</v>
      </c>
      <c r="H162" s="13" t="s">
        <v>1412</v>
      </c>
      <c r="I162" s="2" t="s">
        <v>1093</v>
      </c>
      <c r="L162" s="3">
        <v>658.3</v>
      </c>
      <c r="M162" s="4" t="s">
        <v>906</v>
      </c>
      <c r="N162" s="4" t="s">
        <v>980</v>
      </c>
      <c r="O162" s="4" t="s">
        <v>1165</v>
      </c>
      <c r="P162" s="23" t="s">
        <v>1411</v>
      </c>
      <c r="R162" s="8" t="s">
        <v>1122</v>
      </c>
      <c r="S162" s="8" t="s">
        <v>673</v>
      </c>
      <c r="V162" s="13" t="s">
        <v>1575</v>
      </c>
      <c r="W162" s="33" t="s">
        <v>1436</v>
      </c>
      <c r="X162" s="13" t="s">
        <v>1652</v>
      </c>
    </row>
    <row r="163" spans="2:24" ht="234">
      <c r="B163" s="1" t="s">
        <v>634</v>
      </c>
      <c r="C163" s="2" t="s">
        <v>798</v>
      </c>
      <c r="D163" s="2" t="s">
        <v>528</v>
      </c>
      <c r="E163" s="2">
        <v>274</v>
      </c>
      <c r="G163" s="2" t="s">
        <v>352</v>
      </c>
      <c r="H163" s="13" t="s">
        <v>1398</v>
      </c>
      <c r="I163" s="2" t="s">
        <v>1093</v>
      </c>
      <c r="L163" s="3">
        <v>4.07</v>
      </c>
      <c r="M163" s="4" t="s">
        <v>567</v>
      </c>
      <c r="N163" s="4" t="s">
        <v>1021</v>
      </c>
      <c r="O163" s="4" t="s">
        <v>1208</v>
      </c>
      <c r="P163" s="23" t="s">
        <v>1397</v>
      </c>
      <c r="R163" s="8" t="s">
        <v>1351</v>
      </c>
      <c r="S163" s="8" t="s">
        <v>1539</v>
      </c>
      <c r="V163" s="13" t="s">
        <v>1575</v>
      </c>
      <c r="W163" s="33" t="s">
        <v>1436</v>
      </c>
      <c r="X163" s="13" t="s">
        <v>1243</v>
      </c>
    </row>
    <row r="164" spans="2:24" ht="324">
      <c r="B164" s="1" t="s">
        <v>731</v>
      </c>
      <c r="C164" s="2" t="s">
        <v>584</v>
      </c>
      <c r="D164" s="2" t="s">
        <v>514</v>
      </c>
      <c r="E164" s="2">
        <v>113</v>
      </c>
      <c r="G164" s="2" t="s">
        <v>896</v>
      </c>
      <c r="H164" s="13" t="s">
        <v>1399</v>
      </c>
      <c r="I164" s="2" t="s">
        <v>1093</v>
      </c>
      <c r="L164" s="3">
        <v>363.34</v>
      </c>
      <c r="M164" s="4" t="s">
        <v>146</v>
      </c>
      <c r="N164" s="4" t="s">
        <v>1002</v>
      </c>
      <c r="O164" s="4" t="s">
        <v>1161</v>
      </c>
      <c r="P164" s="23" t="s">
        <v>1814</v>
      </c>
      <c r="Q164" s="23" t="s">
        <v>1865</v>
      </c>
      <c r="R164" s="8" t="s">
        <v>1715</v>
      </c>
      <c r="S164" s="8" t="s">
        <v>1388</v>
      </c>
      <c r="T164" s="9" t="s">
        <v>1731</v>
      </c>
      <c r="U164" s="13" t="s">
        <v>1719</v>
      </c>
      <c r="V164" s="13" t="s">
        <v>1504</v>
      </c>
      <c r="W164" s="33" t="s">
        <v>1390</v>
      </c>
      <c r="X164" s="13" t="s">
        <v>1243</v>
      </c>
    </row>
    <row r="165" spans="2:24" ht="324">
      <c r="B165" s="1" t="s">
        <v>730</v>
      </c>
      <c r="C165" s="2" t="s">
        <v>600</v>
      </c>
      <c r="D165" s="2" t="s">
        <v>801</v>
      </c>
      <c r="E165" s="2">
        <v>166</v>
      </c>
      <c r="G165" s="2" t="s">
        <v>881</v>
      </c>
      <c r="H165" s="13" t="s">
        <v>1399</v>
      </c>
      <c r="I165" s="2" t="s">
        <v>1093</v>
      </c>
      <c r="L165" s="3">
        <v>363.34</v>
      </c>
      <c r="M165" s="4" t="s">
        <v>530</v>
      </c>
      <c r="N165" s="4" t="s">
        <v>1003</v>
      </c>
      <c r="O165" s="4" t="s">
        <v>1162</v>
      </c>
      <c r="P165" s="23" t="s">
        <v>1814</v>
      </c>
      <c r="Q165" s="23" t="s">
        <v>1865</v>
      </c>
      <c r="R165" s="8" t="s">
        <v>1715</v>
      </c>
      <c r="S165" s="8" t="s">
        <v>1388</v>
      </c>
      <c r="T165" s="9" t="s">
        <v>1731</v>
      </c>
      <c r="U165" s="13" t="s">
        <v>1719</v>
      </c>
      <c r="V165" s="13" t="s">
        <v>1504</v>
      </c>
      <c r="W165" s="33" t="s">
        <v>1390</v>
      </c>
      <c r="X165" s="13" t="s">
        <v>1243</v>
      </c>
    </row>
    <row r="166" spans="2:24" ht="306">
      <c r="B166" s="1" t="s">
        <v>210</v>
      </c>
      <c r="C166" s="2" t="s">
        <v>425</v>
      </c>
      <c r="D166" s="2" t="s">
        <v>644</v>
      </c>
      <c r="E166" s="2">
        <v>36</v>
      </c>
      <c r="G166" s="2" t="s">
        <v>928</v>
      </c>
      <c r="H166" s="13" t="s">
        <v>1569</v>
      </c>
      <c r="I166" s="2" t="s">
        <v>1096</v>
      </c>
      <c r="L166" s="3">
        <v>333.72</v>
      </c>
      <c r="M166" s="4" t="s">
        <v>907</v>
      </c>
      <c r="N166" s="4" t="s">
        <v>1077</v>
      </c>
      <c r="O166" s="4" t="s">
        <v>1209</v>
      </c>
      <c r="P166" s="23" t="s">
        <v>1768</v>
      </c>
      <c r="R166" s="8" t="s">
        <v>1418</v>
      </c>
      <c r="S166" s="8" t="s">
        <v>673</v>
      </c>
      <c r="T166" s="13" t="s">
        <v>1499</v>
      </c>
      <c r="V166" s="13" t="s">
        <v>1498</v>
      </c>
      <c r="W166" s="33" t="s">
        <v>1243</v>
      </c>
      <c r="X166" s="13" t="s">
        <v>1243</v>
      </c>
    </row>
    <row r="167" spans="2:24" ht="402.75">
      <c r="B167" s="1" t="s">
        <v>229</v>
      </c>
      <c r="C167" s="2" t="s">
        <v>762</v>
      </c>
      <c r="D167" s="2" t="s">
        <v>802</v>
      </c>
      <c r="E167" s="2">
        <v>200</v>
      </c>
      <c r="G167" s="2" t="s">
        <v>882</v>
      </c>
      <c r="H167" s="13" t="s">
        <v>1410</v>
      </c>
      <c r="I167" s="2" t="s">
        <v>1096</v>
      </c>
      <c r="K167" s="2" t="s">
        <v>43</v>
      </c>
      <c r="L167" s="3">
        <v>361.60700000000003</v>
      </c>
      <c r="M167" s="4" t="s">
        <v>809</v>
      </c>
      <c r="N167" s="4" t="s">
        <v>991</v>
      </c>
      <c r="O167" s="4" t="s">
        <v>1169</v>
      </c>
      <c r="P167" s="23" t="s">
        <v>1443</v>
      </c>
      <c r="R167" s="8" t="s">
        <v>1371</v>
      </c>
      <c r="S167" s="8" t="s">
        <v>673</v>
      </c>
      <c r="V167" s="13" t="s">
        <v>1575</v>
      </c>
      <c r="W167" s="33" t="s">
        <v>1436</v>
      </c>
      <c r="X167" s="13" t="s">
        <v>1243</v>
      </c>
    </row>
    <row r="168" spans="2:24" ht="402.75">
      <c r="B168" s="1" t="s">
        <v>228</v>
      </c>
      <c r="C168" s="2" t="s">
        <v>763</v>
      </c>
      <c r="D168" s="2" t="s">
        <v>618</v>
      </c>
      <c r="E168" s="2">
        <v>202</v>
      </c>
      <c r="G168" s="2" t="s">
        <v>883</v>
      </c>
      <c r="H168" s="13" t="s">
        <v>1410</v>
      </c>
      <c r="I168" s="2" t="s">
        <v>1096</v>
      </c>
      <c r="K168" s="2" t="s">
        <v>422</v>
      </c>
      <c r="L168" s="3">
        <v>361.60700000000003</v>
      </c>
      <c r="M168" s="4" t="s">
        <v>810</v>
      </c>
      <c r="N168" s="4" t="s">
        <v>991</v>
      </c>
      <c r="O168" s="4" t="s">
        <v>1169</v>
      </c>
      <c r="P168" s="23" t="s">
        <v>1443</v>
      </c>
      <c r="R168" s="8" t="s">
        <v>1371</v>
      </c>
      <c r="S168" s="8" t="s">
        <v>673</v>
      </c>
      <c r="V168" s="13" t="s">
        <v>1575</v>
      </c>
      <c r="W168" s="33" t="s">
        <v>1436</v>
      </c>
      <c r="X168" s="13" t="s">
        <v>1243</v>
      </c>
    </row>
    <row r="169" spans="2:24" ht="325.5">
      <c r="B169" s="1" t="s">
        <v>732</v>
      </c>
      <c r="C169" s="2" t="s">
        <v>764</v>
      </c>
      <c r="D169" s="105" t="s">
        <v>1810</v>
      </c>
      <c r="E169" s="105">
        <v>111</v>
      </c>
      <c r="G169" s="2" t="s">
        <v>884</v>
      </c>
      <c r="H169" s="13" t="s">
        <v>1426</v>
      </c>
      <c r="I169" s="2" t="s">
        <v>1103</v>
      </c>
      <c r="L169" s="3">
        <v>305</v>
      </c>
      <c r="M169" s="4" t="s">
        <v>811</v>
      </c>
      <c r="N169" s="4" t="s">
        <v>981</v>
      </c>
      <c r="O169" s="4" t="s">
        <v>1165</v>
      </c>
      <c r="P169" s="23" t="s">
        <v>1574</v>
      </c>
      <c r="R169" s="8" t="s">
        <v>1122</v>
      </c>
      <c r="S169" s="8" t="s">
        <v>673</v>
      </c>
      <c r="V169" s="13" t="s">
        <v>1504</v>
      </c>
      <c r="W169" s="33" t="s">
        <v>1436</v>
      </c>
      <c r="X169" s="13" t="s">
        <v>1243</v>
      </c>
    </row>
    <row r="170" spans="2:24" ht="324">
      <c r="B170" s="1" t="s">
        <v>1081</v>
      </c>
      <c r="C170" s="2" t="s">
        <v>1084</v>
      </c>
      <c r="D170" s="2" t="s">
        <v>1089</v>
      </c>
      <c r="E170" s="2">
        <v>141</v>
      </c>
      <c r="G170" s="2" t="s">
        <v>1091</v>
      </c>
      <c r="H170" s="13" t="s">
        <v>1406</v>
      </c>
      <c r="I170" s="2" t="s">
        <v>1094</v>
      </c>
      <c r="J170" s="2" t="s">
        <v>1104</v>
      </c>
      <c r="N170" s="2" t="s">
        <v>1090</v>
      </c>
      <c r="O170" s="2" t="s">
        <v>1129</v>
      </c>
      <c r="P170" s="2" t="s">
        <v>1424</v>
      </c>
      <c r="Q170" s="2"/>
      <c r="R170" s="8" t="s">
        <v>1123</v>
      </c>
      <c r="S170" s="8" t="s">
        <v>673</v>
      </c>
      <c r="T170" s="13" t="s">
        <v>1530</v>
      </c>
      <c r="V170" s="13" t="s">
        <v>1504</v>
      </c>
      <c r="W170" s="33" t="s">
        <v>1436</v>
      </c>
      <c r="X170" s="13" t="s">
        <v>1243</v>
      </c>
    </row>
    <row r="171" spans="2:24" ht="324">
      <c r="B171" s="1" t="s">
        <v>1082</v>
      </c>
      <c r="C171" s="2" t="s">
        <v>1086</v>
      </c>
      <c r="D171" s="2" t="s">
        <v>1087</v>
      </c>
      <c r="E171" s="2">
        <v>142</v>
      </c>
      <c r="G171" s="2" t="s">
        <v>1091</v>
      </c>
      <c r="H171" s="13" t="s">
        <v>1406</v>
      </c>
      <c r="I171" s="2" t="s">
        <v>1094</v>
      </c>
      <c r="J171" s="2" t="s">
        <v>1104</v>
      </c>
      <c r="K171" s="2" t="s">
        <v>43</v>
      </c>
      <c r="N171" s="2" t="s">
        <v>1090</v>
      </c>
      <c r="O171" s="12" t="s">
        <v>1129</v>
      </c>
      <c r="P171" s="2" t="s">
        <v>1424</v>
      </c>
      <c r="Q171" s="2"/>
      <c r="R171" s="8" t="s">
        <v>1123</v>
      </c>
      <c r="S171" s="8" t="s">
        <v>673</v>
      </c>
      <c r="T171" s="13" t="s">
        <v>1450</v>
      </c>
      <c r="V171" s="13" t="s">
        <v>1504</v>
      </c>
      <c r="W171" s="33" t="s">
        <v>1390</v>
      </c>
      <c r="X171" s="13" t="s">
        <v>1243</v>
      </c>
    </row>
    <row r="172" spans="2:24" ht="324">
      <c r="B172" s="1" t="s">
        <v>1083</v>
      </c>
      <c r="C172" s="2" t="s">
        <v>1085</v>
      </c>
      <c r="D172" s="2" t="s">
        <v>1088</v>
      </c>
      <c r="E172" s="2">
        <v>155</v>
      </c>
      <c r="G172" s="2" t="s">
        <v>1091</v>
      </c>
      <c r="H172" s="15"/>
      <c r="I172" s="2" t="s">
        <v>1094</v>
      </c>
      <c r="J172" s="2" t="s">
        <v>1104</v>
      </c>
      <c r="K172" s="2" t="s">
        <v>422</v>
      </c>
      <c r="N172" s="2" t="s">
        <v>1090</v>
      </c>
      <c r="O172" s="12" t="s">
        <v>1129</v>
      </c>
      <c r="P172" s="12"/>
      <c r="Q172" s="12"/>
      <c r="R172" s="8" t="s">
        <v>1123</v>
      </c>
      <c r="S172" s="8" t="s">
        <v>673</v>
      </c>
      <c r="T172" s="13" t="s">
        <v>1450</v>
      </c>
      <c r="V172" s="13" t="s">
        <v>1504</v>
      </c>
      <c r="W172" s="33" t="s">
        <v>1390</v>
      </c>
      <c r="X172" s="13" t="s">
        <v>1243</v>
      </c>
    </row>
    <row r="173" spans="2:24" ht="253.5">
      <c r="B173" s="1" t="s">
        <v>750</v>
      </c>
      <c r="C173" s="2" t="s">
        <v>1222</v>
      </c>
      <c r="D173" s="105" t="s">
        <v>1811</v>
      </c>
      <c r="E173" s="105">
        <v>399</v>
      </c>
      <c r="G173" s="2" t="s">
        <v>1223</v>
      </c>
      <c r="H173" s="15"/>
      <c r="I173" s="2" t="s">
        <v>1105</v>
      </c>
      <c r="L173" s="3">
        <v>616.97</v>
      </c>
      <c r="M173" s="4" t="s">
        <v>445</v>
      </c>
      <c r="N173" s="4" t="s">
        <v>914</v>
      </c>
      <c r="O173" s="4" t="s">
        <v>1130</v>
      </c>
      <c r="P173" s="23" t="s">
        <v>1647</v>
      </c>
      <c r="R173" s="8" t="s">
        <v>1271</v>
      </c>
      <c r="S173" s="8" t="s">
        <v>1538</v>
      </c>
      <c r="V173" s="33" t="s">
        <v>1575</v>
      </c>
      <c r="W173" s="33" t="s">
        <v>1436</v>
      </c>
      <c r="X173" s="82" t="s">
        <v>1651</v>
      </c>
    </row>
    <row r="174" spans="2:24" ht="409.5">
      <c r="B174" s="1" t="s">
        <v>22</v>
      </c>
      <c r="C174" s="2" t="s">
        <v>620</v>
      </c>
      <c r="D174" s="105" t="s">
        <v>1812</v>
      </c>
      <c r="E174" s="105">
        <v>117</v>
      </c>
      <c r="G174" s="2" t="s">
        <v>1501</v>
      </c>
      <c r="H174" s="13" t="s">
        <v>1400</v>
      </c>
      <c r="I174" s="2" t="s">
        <v>1103</v>
      </c>
      <c r="L174" s="3">
        <v>364.1</v>
      </c>
      <c r="M174" s="4" t="s">
        <v>842</v>
      </c>
      <c r="N174" s="4" t="s">
        <v>982</v>
      </c>
      <c r="O174" s="4" t="s">
        <v>1170</v>
      </c>
      <c r="P174" s="23" t="s">
        <v>1568</v>
      </c>
      <c r="R174" s="8" t="s">
        <v>1269</v>
      </c>
      <c r="S174" s="8" t="s">
        <v>673</v>
      </c>
      <c r="T174" s="9" t="s">
        <v>1531</v>
      </c>
      <c r="U174" s="13" t="s">
        <v>1388</v>
      </c>
      <c r="V174" s="13" t="s">
        <v>1578</v>
      </c>
      <c r="W174" s="33" t="s">
        <v>1390</v>
      </c>
      <c r="X174" s="13" t="s">
        <v>1243</v>
      </c>
    </row>
    <row r="175" spans="2:24" ht="396">
      <c r="B175" s="1" t="s">
        <v>608</v>
      </c>
      <c r="C175" s="2" t="s">
        <v>931</v>
      </c>
      <c r="D175" s="105" t="s">
        <v>1813</v>
      </c>
      <c r="E175" s="105">
        <v>223</v>
      </c>
      <c r="G175" s="2" t="s">
        <v>815</v>
      </c>
      <c r="H175" s="9" t="s">
        <v>1427</v>
      </c>
      <c r="I175" s="2" t="s">
        <v>1103</v>
      </c>
      <c r="J175" s="2" t="s">
        <v>1823</v>
      </c>
      <c r="L175" s="3" t="s">
        <v>1219</v>
      </c>
      <c r="N175" s="4" t="s">
        <v>983</v>
      </c>
      <c r="O175" s="4" t="s">
        <v>1170</v>
      </c>
      <c r="P175" s="4" t="s">
        <v>1428</v>
      </c>
      <c r="Q175" s="4"/>
      <c r="R175" s="8" t="s">
        <v>1122</v>
      </c>
      <c r="S175" s="8" t="s">
        <v>673</v>
      </c>
      <c r="V175" s="13" t="s">
        <v>1504</v>
      </c>
      <c r="W175" s="33" t="s">
        <v>1436</v>
      </c>
      <c r="X175" s="13" t="s">
        <v>1243</v>
      </c>
    </row>
    <row r="176" spans="2:24" ht="306">
      <c r="B176" s="1" t="s">
        <v>1233</v>
      </c>
      <c r="C176" s="2" t="s">
        <v>1234</v>
      </c>
      <c r="D176" s="2" t="s">
        <v>1800</v>
      </c>
      <c r="E176" s="2">
        <v>255</v>
      </c>
      <c r="F176" s="104"/>
      <c r="G176" s="2" t="s">
        <v>1238</v>
      </c>
      <c r="H176" s="15"/>
      <c r="P176" s="4"/>
      <c r="Q176" s="4"/>
      <c r="R176" s="8" t="s">
        <v>1435</v>
      </c>
      <c r="S176" s="8" t="s">
        <v>674</v>
      </c>
      <c r="V176" s="33" t="s">
        <v>1504</v>
      </c>
      <c r="W176" s="33" t="s">
        <v>1436</v>
      </c>
      <c r="X176" s="13" t="s">
        <v>1243</v>
      </c>
    </row>
    <row r="177" spans="2:25" ht="108">
      <c r="B177" s="1" t="s">
        <v>1235</v>
      </c>
      <c r="C177" s="2" t="s">
        <v>1236</v>
      </c>
      <c r="D177" s="2" t="s">
        <v>1237</v>
      </c>
      <c r="E177" s="104">
        <v>0</v>
      </c>
      <c r="F177" s="104">
        <f>SUM(E2:E177)</f>
        <v>33211</v>
      </c>
      <c r="G177" s="2" t="s">
        <v>1239</v>
      </c>
      <c r="H177" s="15"/>
      <c r="P177" s="4"/>
      <c r="Q177" s="4"/>
      <c r="R177" s="8" t="s">
        <v>1435</v>
      </c>
      <c r="S177" s="8" t="s">
        <v>674</v>
      </c>
      <c r="V177" s="33" t="s">
        <v>1504</v>
      </c>
      <c r="W177" s="33" t="s">
        <v>1436</v>
      </c>
      <c r="X177" s="13" t="s">
        <v>1243</v>
      </c>
    </row>
    <row r="178" spans="2:25" ht="326.25" thickBot="1">
      <c r="B178" s="1" t="s">
        <v>722</v>
      </c>
      <c r="C178" s="2" t="s">
        <v>1</v>
      </c>
      <c r="D178" s="2" t="s">
        <v>611</v>
      </c>
      <c r="E178" s="2">
        <v>106</v>
      </c>
      <c r="G178" s="2" t="s">
        <v>885</v>
      </c>
      <c r="H178" s="13" t="s">
        <v>1406</v>
      </c>
      <c r="I178" s="2" t="s">
        <v>1096</v>
      </c>
      <c r="L178" s="3">
        <v>303.48</v>
      </c>
      <c r="M178" s="4" t="s">
        <v>812</v>
      </c>
      <c r="N178" s="4" t="s">
        <v>984</v>
      </c>
      <c r="O178" s="4" t="s">
        <v>1167</v>
      </c>
      <c r="P178" s="4" t="s">
        <v>1429</v>
      </c>
      <c r="Q178" s="4"/>
      <c r="R178" s="8" t="s">
        <v>1122</v>
      </c>
      <c r="S178" s="8" t="s">
        <v>673</v>
      </c>
      <c r="T178" s="13" t="s">
        <v>1440</v>
      </c>
      <c r="V178" s="33" t="s">
        <v>1498</v>
      </c>
      <c r="W178" s="33" t="s">
        <v>1243</v>
      </c>
      <c r="X178" s="13" t="s">
        <v>1243</v>
      </c>
    </row>
    <row r="179" spans="2:25" ht="24" thickBot="1">
      <c r="C179" s="30"/>
      <c r="O179" s="31"/>
      <c r="V179" s="71" t="s">
        <v>1575</v>
      </c>
      <c r="W179" s="98">
        <f>COUNTIF(V5:V178, "KC-R")</f>
        <v>41</v>
      </c>
      <c r="X179" s="72"/>
      <c r="Y179" s="89"/>
    </row>
    <row r="180" spans="2:25" ht="24" thickBot="1">
      <c r="C180" s="30"/>
      <c r="O180" s="31"/>
      <c r="V180" s="71" t="s">
        <v>1578</v>
      </c>
      <c r="W180" s="98">
        <f>COUNTIF(V6:V178, "KC-P")</f>
        <v>14</v>
      </c>
      <c r="X180" s="72"/>
      <c r="Y180" s="89"/>
    </row>
    <row r="181" spans="2:25" s="84" customFormat="1" ht="23.25">
      <c r="B181" s="2"/>
      <c r="C181" s="30"/>
      <c r="D181" s="2"/>
      <c r="E181" s="2"/>
      <c r="F181" s="2"/>
      <c r="G181" s="2"/>
      <c r="H181" s="13"/>
      <c r="I181" s="2"/>
      <c r="J181" s="39"/>
      <c r="K181" s="39"/>
      <c r="L181" s="40"/>
      <c r="M181" s="41"/>
      <c r="N181" s="41"/>
      <c r="O181" s="41"/>
      <c r="P181" s="23"/>
      <c r="Q181" s="23"/>
      <c r="R181" s="8"/>
      <c r="S181" s="83"/>
      <c r="V181" s="71" t="s">
        <v>1677</v>
      </c>
      <c r="W181" s="69">
        <f>COUNTIF(V7:V179, "KC-S")</f>
        <v>7</v>
      </c>
      <c r="X181" s="72"/>
    </row>
    <row r="182" spans="2:25" s="20" customFormat="1" ht="46.5">
      <c r="B182" s="2"/>
      <c r="C182" s="30"/>
      <c r="D182" s="2"/>
      <c r="E182" s="2"/>
      <c r="F182" s="2"/>
      <c r="G182" s="2"/>
      <c r="H182" s="13"/>
      <c r="I182" s="2"/>
      <c r="J182" s="39"/>
      <c r="K182" s="39"/>
      <c r="L182" s="40"/>
      <c r="M182" s="41"/>
      <c r="N182" s="41"/>
      <c r="O182" s="41"/>
      <c r="P182" s="23"/>
      <c r="Q182" s="23"/>
      <c r="R182" s="8"/>
      <c r="V182" s="87" t="s">
        <v>1597</v>
      </c>
      <c r="W182" s="86"/>
      <c r="X182" s="85">
        <f>SUM(W179:W181)</f>
        <v>62</v>
      </c>
    </row>
    <row r="183" spans="2:25" s="20" customFormat="1" ht="23.25">
      <c r="B183" s="2"/>
      <c r="C183" s="30"/>
      <c r="D183" s="2"/>
      <c r="E183" s="2"/>
      <c r="F183" s="2"/>
      <c r="G183" s="2"/>
      <c r="H183" s="13"/>
      <c r="I183" s="2"/>
      <c r="J183" s="39"/>
      <c r="K183" s="39"/>
      <c r="L183" s="40"/>
      <c r="M183" s="41"/>
      <c r="N183" s="41"/>
      <c r="O183" s="41"/>
      <c r="P183" s="23"/>
      <c r="Q183" s="23"/>
      <c r="R183" s="8"/>
      <c r="V183" s="76" t="s">
        <v>1598</v>
      </c>
      <c r="W183" s="77">
        <f>COUNTIF(V2:V178, "wait*")</f>
        <v>1</v>
      </c>
      <c r="X183" s="88">
        <f>W183</f>
        <v>1</v>
      </c>
    </row>
    <row r="184" spans="2:25" ht="23.25">
      <c r="V184" s="88" t="s">
        <v>814</v>
      </c>
      <c r="W184" s="77">
        <f>COUNTIF(V2:V178, "NEW*")</f>
        <v>1</v>
      </c>
      <c r="X184" s="88"/>
      <c r="Y184" s="89"/>
    </row>
    <row r="185" spans="2:25" ht="23.25">
      <c r="C185" s="30"/>
      <c r="O185" s="31"/>
      <c r="V185" s="71"/>
      <c r="W185" s="74"/>
      <c r="X185" s="72"/>
      <c r="Y185" s="89"/>
    </row>
    <row r="186" spans="2:25" ht="46.5">
      <c r="C186" s="30"/>
      <c r="O186" s="31"/>
      <c r="V186" s="71" t="s">
        <v>1601</v>
      </c>
      <c r="W186" s="74">
        <f>SUM(W179:W184)</f>
        <v>64</v>
      </c>
      <c r="X186" s="72"/>
      <c r="Y186" s="89"/>
    </row>
    <row r="187" spans="2:25" ht="47.25" thickBot="1">
      <c r="C187" s="30"/>
      <c r="O187" s="31"/>
      <c r="V187" s="78" t="s">
        <v>1599</v>
      </c>
      <c r="W187" s="79" t="e">
        <f>W186-(#REF!+#REF!)</f>
        <v>#REF!</v>
      </c>
      <c r="X187" s="80"/>
      <c r="Y187" s="89"/>
    </row>
    <row r="188" spans="2:25">
      <c r="U188" s="8"/>
    </row>
    <row r="210" spans="2:6">
      <c r="B210" s="15"/>
    </row>
    <row r="211" spans="2:6">
      <c r="B211" s="15"/>
    </row>
    <row r="212" spans="2:6">
      <c r="B212" s="1"/>
    </row>
    <row r="223" spans="2:6">
      <c r="D223" s="19"/>
      <c r="E223" s="19"/>
      <c r="F223" s="19"/>
    </row>
  </sheetData>
  <sheetProtection password="ED1C" sheet="1" objects="1" scenarios="1"/>
  <autoFilter ref="B1:X184">
    <filterColumn colId="3"/>
    <filterColumn colId="4"/>
    <filterColumn colId="15"/>
    <filterColumn colId="20"/>
    <filterColumn colId="22"/>
    <sortState ref="B2:W184">
      <sortCondition ref="B1:B184"/>
    </sortState>
  </autoFilter>
  <sortState ref="B2:AV233">
    <sortCondition ref="B1"/>
  </sortState>
  <phoneticPr fontId="2" type="noConversion"/>
  <printOptions horizontalCentered="1" verticalCentered="1" gridLines="1"/>
  <pageMargins left="0.25" right="0.25" top="0.25" bottom="0.5" header="0.25" footer="0.25"/>
  <pageSetup scale="52" fitToHeight="99" orientation="landscape" r:id="rId1"/>
  <headerFooter alignWithMargins="0">
    <oddHeader>&amp;RPage &amp;P of &amp;N</oddHeader>
    <oddFooter>&amp;L&amp;Z&amp;F</oddFooter>
  </headerFooter>
  <legacyDrawing r:id="rId2"/>
</worksheet>
</file>

<file path=xl/worksheets/sheet2.xml><?xml version="1.0" encoding="utf-8"?>
<worksheet xmlns="http://schemas.openxmlformats.org/spreadsheetml/2006/main" xmlns:r="http://schemas.openxmlformats.org/officeDocument/2006/relationships">
  <sheetPr filterMode="1">
    <pageSetUpPr fitToPage="1"/>
  </sheetPr>
  <dimension ref="A1:AA223"/>
  <sheetViews>
    <sheetView tabSelected="1" topLeftCell="M1" zoomScale="68" zoomScaleNormal="68" workbookViewId="0">
      <pane ySplit="1" topLeftCell="A113" activePane="bottomLeft" state="frozen"/>
      <selection pane="bottomLeft" activeCell="AA116" sqref="AA116"/>
    </sheetView>
  </sheetViews>
  <sheetFormatPr defaultRowHeight="18"/>
  <cols>
    <col min="1" max="1" width="29.140625" style="13" customWidth="1"/>
    <col min="2" max="2" width="16.7109375" style="2" customWidth="1"/>
    <col min="3" max="3" width="45.140625" style="2" hidden="1" customWidth="1"/>
    <col min="4" max="4" width="34.5703125" style="2" customWidth="1"/>
    <col min="5" max="5" width="11.85546875" style="11" customWidth="1"/>
    <col min="6" max="6" width="17.85546875" style="2" customWidth="1"/>
    <col min="7" max="7" width="57" style="2" customWidth="1"/>
    <col min="8" max="8" width="54.140625" style="13" customWidth="1"/>
    <col min="9" max="9" width="17.85546875" style="2" customWidth="1"/>
    <col min="10" max="11" width="19.5703125" style="2" customWidth="1"/>
    <col min="12" max="12" width="19.5703125" style="3" customWidth="1"/>
    <col min="13" max="15" width="38.140625" style="4" customWidth="1"/>
    <col min="16" max="16" width="48.140625" style="23" customWidth="1"/>
    <col min="17" max="17" width="11.42578125" style="8" customWidth="1"/>
    <col min="18" max="18" width="15.7109375" style="8" customWidth="1"/>
    <col min="19" max="19" width="15.140625" style="13" customWidth="1"/>
    <col min="20" max="20" width="16.5703125" style="13" customWidth="1"/>
    <col min="21" max="21" width="37" style="13" customWidth="1"/>
    <col min="22" max="22" width="18.5703125" style="33" customWidth="1"/>
    <col min="23" max="23" width="17.140625" style="13" customWidth="1"/>
    <col min="24" max="24" width="15.28515625" style="13" customWidth="1"/>
    <col min="25" max="25" width="17.28515625" style="13" customWidth="1"/>
    <col min="26" max="26" width="15" style="13" customWidth="1"/>
    <col min="27" max="27" width="14.85546875" style="13" customWidth="1"/>
    <col min="28" max="16384" width="9.140625" style="13"/>
  </cols>
  <sheetData>
    <row r="1" spans="1:27" ht="126">
      <c r="A1" s="9" t="s">
        <v>1793</v>
      </c>
      <c r="B1" s="25" t="s">
        <v>1600</v>
      </c>
      <c r="C1" s="25" t="s">
        <v>709</v>
      </c>
      <c r="D1" s="25" t="s">
        <v>423</v>
      </c>
      <c r="E1" s="108" t="s">
        <v>1797</v>
      </c>
      <c r="F1" s="103" t="s">
        <v>1801</v>
      </c>
      <c r="G1" s="25" t="s">
        <v>362</v>
      </c>
      <c r="H1" s="18" t="s">
        <v>1247</v>
      </c>
      <c r="I1" s="25" t="s">
        <v>1497</v>
      </c>
      <c r="J1" s="25" t="s">
        <v>384</v>
      </c>
      <c r="K1" s="25" t="s">
        <v>42</v>
      </c>
      <c r="L1" s="27" t="s">
        <v>364</v>
      </c>
      <c r="M1" s="28" t="s">
        <v>820</v>
      </c>
      <c r="N1" s="28" t="s">
        <v>819</v>
      </c>
      <c r="O1" s="28" t="s">
        <v>1108</v>
      </c>
      <c r="P1" s="29" t="s">
        <v>1242</v>
      </c>
      <c r="Q1" s="26" t="s">
        <v>1653</v>
      </c>
      <c r="R1" s="26" t="s">
        <v>1654</v>
      </c>
      <c r="S1" s="10" t="s">
        <v>1503</v>
      </c>
      <c r="T1" s="24" t="s">
        <v>1315</v>
      </c>
      <c r="U1" s="36" t="s">
        <v>1676</v>
      </c>
      <c r="V1" s="107" t="s">
        <v>1317</v>
      </c>
      <c r="W1" s="81" t="s">
        <v>1788</v>
      </c>
      <c r="X1" s="9" t="s">
        <v>1791</v>
      </c>
      <c r="Y1" s="9" t="s">
        <v>1789</v>
      </c>
      <c r="Z1" s="112" t="s">
        <v>1871</v>
      </c>
      <c r="AA1" s="112" t="s">
        <v>1872</v>
      </c>
    </row>
    <row r="2" spans="1:27" ht="409.5">
      <c r="A2" s="13" t="s">
        <v>1792</v>
      </c>
      <c r="B2" s="1" t="s">
        <v>601</v>
      </c>
      <c r="C2" s="2" t="s">
        <v>431</v>
      </c>
      <c r="D2" s="2" t="s">
        <v>1821</v>
      </c>
      <c r="E2" s="11">
        <v>60</v>
      </c>
      <c r="G2" s="2" t="s">
        <v>1068</v>
      </c>
      <c r="H2" s="5" t="s">
        <v>1256</v>
      </c>
      <c r="I2" s="2" t="s">
        <v>1093</v>
      </c>
      <c r="J2" s="2" t="s">
        <v>1850</v>
      </c>
      <c r="L2" s="3" t="s">
        <v>369</v>
      </c>
      <c r="M2" s="4" t="s">
        <v>9</v>
      </c>
      <c r="N2" s="4" t="s">
        <v>1005</v>
      </c>
      <c r="O2" s="4" t="s">
        <v>1183</v>
      </c>
      <c r="P2" s="23" t="s">
        <v>1255</v>
      </c>
      <c r="Q2" s="8" t="s">
        <v>1257</v>
      </c>
      <c r="R2" s="8" t="s">
        <v>1389</v>
      </c>
      <c r="S2" s="11" t="s">
        <v>1318</v>
      </c>
      <c r="T2" s="13" t="s">
        <v>1243</v>
      </c>
      <c r="U2" s="13" t="s">
        <v>1504</v>
      </c>
      <c r="V2" s="33" t="s">
        <v>1496</v>
      </c>
      <c r="W2" s="13" t="s">
        <v>1243</v>
      </c>
      <c r="X2" s="13" t="s">
        <v>684</v>
      </c>
      <c r="Z2" s="13" t="s">
        <v>684</v>
      </c>
      <c r="AA2" s="13" t="s">
        <v>684</v>
      </c>
    </row>
    <row r="3" spans="1:27" ht="409.5">
      <c r="B3" s="1" t="s">
        <v>579</v>
      </c>
      <c r="C3" s="2" t="s">
        <v>1063</v>
      </c>
      <c r="D3" s="2" t="s">
        <v>1822</v>
      </c>
      <c r="E3" s="11">
        <v>63</v>
      </c>
      <c r="G3" s="2" t="s">
        <v>1069</v>
      </c>
      <c r="H3" s="5" t="s">
        <v>1256</v>
      </c>
      <c r="I3" s="2" t="s">
        <v>1093</v>
      </c>
      <c r="J3" s="2" t="s">
        <v>1850</v>
      </c>
      <c r="K3" s="2" t="s">
        <v>43</v>
      </c>
      <c r="L3" s="3" t="s">
        <v>369</v>
      </c>
      <c r="N3" s="4" t="s">
        <v>1005</v>
      </c>
      <c r="O3" s="4" t="s">
        <v>1183</v>
      </c>
      <c r="P3" s="23" t="s">
        <v>1255</v>
      </c>
      <c r="Q3" s="8" t="s">
        <v>1257</v>
      </c>
      <c r="R3" s="8" t="s">
        <v>1389</v>
      </c>
      <c r="S3" s="11" t="s">
        <v>1318</v>
      </c>
      <c r="T3" s="13" t="s">
        <v>1243</v>
      </c>
      <c r="U3" s="13" t="s">
        <v>1504</v>
      </c>
      <c r="V3" s="33" t="s">
        <v>1496</v>
      </c>
      <c r="W3" s="13" t="s">
        <v>1243</v>
      </c>
      <c r="X3" s="13" t="s">
        <v>684</v>
      </c>
      <c r="Z3" s="13" t="s">
        <v>684</v>
      </c>
      <c r="AA3" s="13" t="s">
        <v>684</v>
      </c>
    </row>
    <row r="4" spans="1:27" ht="409.5">
      <c r="B4" s="1" t="s">
        <v>1022</v>
      </c>
      <c r="C4" s="2" t="s">
        <v>1064</v>
      </c>
      <c r="D4" s="2" t="s">
        <v>1065</v>
      </c>
      <c r="E4" s="11">
        <v>60</v>
      </c>
      <c r="G4" s="2" t="s">
        <v>1070</v>
      </c>
      <c r="H4" s="5" t="s">
        <v>1256</v>
      </c>
      <c r="I4" s="2" t="s">
        <v>1094</v>
      </c>
      <c r="J4" s="2" t="s">
        <v>1850</v>
      </c>
      <c r="K4" s="2" t="s">
        <v>422</v>
      </c>
      <c r="L4" s="3" t="s">
        <v>369</v>
      </c>
      <c r="O4" s="4" t="s">
        <v>1184</v>
      </c>
      <c r="P4" s="23" t="s">
        <v>1255</v>
      </c>
      <c r="Q4" s="8" t="s">
        <v>1257</v>
      </c>
      <c r="R4" s="8" t="s">
        <v>1389</v>
      </c>
      <c r="S4" s="13" t="s">
        <v>1502</v>
      </c>
      <c r="T4" s="13" t="s">
        <v>1319</v>
      </c>
      <c r="U4" s="13" t="s">
        <v>1504</v>
      </c>
      <c r="V4" s="33" t="s">
        <v>1496</v>
      </c>
      <c r="W4" s="13" t="s">
        <v>1243</v>
      </c>
      <c r="X4" s="13" t="s">
        <v>684</v>
      </c>
      <c r="Z4" s="13" t="s">
        <v>684</v>
      </c>
      <c r="AA4" s="13" t="s">
        <v>684</v>
      </c>
    </row>
    <row r="5" spans="1:27" ht="409.5">
      <c r="B5" s="1" t="s">
        <v>1023</v>
      </c>
      <c r="C5" s="2" t="s">
        <v>1066</v>
      </c>
      <c r="D5" s="2" t="s">
        <v>1067</v>
      </c>
      <c r="E5" s="11">
        <v>63</v>
      </c>
      <c r="G5" s="2" t="s">
        <v>1071</v>
      </c>
      <c r="H5" s="5" t="s">
        <v>1256</v>
      </c>
      <c r="I5" s="2" t="s">
        <v>1095</v>
      </c>
      <c r="J5" s="2" t="s">
        <v>1850</v>
      </c>
      <c r="K5" s="2" t="s">
        <v>1062</v>
      </c>
      <c r="L5" s="3" t="s">
        <v>369</v>
      </c>
      <c r="O5" s="4" t="s">
        <v>1184</v>
      </c>
      <c r="P5" s="23" t="s">
        <v>1255</v>
      </c>
      <c r="Q5" s="8" t="s">
        <v>1257</v>
      </c>
      <c r="R5" s="8" t="s">
        <v>1389</v>
      </c>
      <c r="U5" s="13" t="s">
        <v>1504</v>
      </c>
      <c r="V5" s="33" t="s">
        <v>1496</v>
      </c>
      <c r="W5" s="13" t="s">
        <v>1243</v>
      </c>
      <c r="X5" s="13" t="s">
        <v>684</v>
      </c>
      <c r="Z5" s="13" t="s">
        <v>684</v>
      </c>
      <c r="AA5" s="13" t="s">
        <v>684</v>
      </c>
    </row>
    <row r="6" spans="1:27" ht="144" hidden="1">
      <c r="B6" s="1" t="s">
        <v>220</v>
      </c>
      <c r="C6" s="2" t="s">
        <v>330</v>
      </c>
      <c r="D6" s="2" t="s">
        <v>470</v>
      </c>
      <c r="E6" s="2">
        <v>122</v>
      </c>
      <c r="G6" s="2" t="s">
        <v>778</v>
      </c>
      <c r="H6" s="13" t="s">
        <v>1276</v>
      </c>
      <c r="I6" s="2" t="s">
        <v>1096</v>
      </c>
      <c r="L6" s="3">
        <v>338.3</v>
      </c>
      <c r="M6" s="4" t="s">
        <v>151</v>
      </c>
      <c r="N6" s="4" t="s">
        <v>1024</v>
      </c>
      <c r="O6" s="4" t="s">
        <v>1171</v>
      </c>
      <c r="P6" s="23" t="s">
        <v>1277</v>
      </c>
      <c r="Q6" s="8" t="s">
        <v>1110</v>
      </c>
      <c r="R6" s="8" t="s">
        <v>679</v>
      </c>
      <c r="U6" s="13" t="s">
        <v>680</v>
      </c>
      <c r="V6" s="33" t="s">
        <v>1243</v>
      </c>
      <c r="W6" s="13" t="s">
        <v>1243</v>
      </c>
      <c r="X6" s="13" t="s">
        <v>684</v>
      </c>
    </row>
    <row r="7" spans="1:27" ht="360" hidden="1">
      <c r="B7" s="1" t="s">
        <v>21</v>
      </c>
      <c r="C7" s="2" t="s">
        <v>86</v>
      </c>
      <c r="D7" s="2" t="s">
        <v>424</v>
      </c>
      <c r="E7" s="2">
        <v>42</v>
      </c>
      <c r="G7" s="2" t="s">
        <v>938</v>
      </c>
      <c r="H7" s="13" t="s">
        <v>1395</v>
      </c>
      <c r="I7" s="2" t="s">
        <v>1096</v>
      </c>
      <c r="L7" s="3">
        <v>374</v>
      </c>
      <c r="M7" s="4" t="s">
        <v>152</v>
      </c>
      <c r="N7" s="4" t="s">
        <v>1075</v>
      </c>
      <c r="O7" s="4" t="s">
        <v>1185</v>
      </c>
      <c r="P7" s="23" t="s">
        <v>1401</v>
      </c>
      <c r="Q7" s="8" t="s">
        <v>1258</v>
      </c>
      <c r="R7" s="8" t="s">
        <v>1388</v>
      </c>
      <c r="U7" s="13" t="s">
        <v>1504</v>
      </c>
      <c r="V7" s="33" t="s">
        <v>1436</v>
      </c>
      <c r="W7" s="13" t="s">
        <v>1243</v>
      </c>
      <c r="X7" s="13" t="s">
        <v>684</v>
      </c>
    </row>
    <row r="8" spans="1:27" ht="198">
      <c r="B8" s="1" t="s">
        <v>389</v>
      </c>
      <c r="C8" s="2" t="s">
        <v>767</v>
      </c>
      <c r="D8" s="2" t="s">
        <v>515</v>
      </c>
      <c r="E8" s="11">
        <v>137</v>
      </c>
      <c r="G8" s="2" t="s">
        <v>332</v>
      </c>
      <c r="H8" s="15"/>
      <c r="I8" s="2" t="s">
        <v>813</v>
      </c>
      <c r="J8" s="2" t="s">
        <v>1850</v>
      </c>
      <c r="L8" s="3" t="s">
        <v>368</v>
      </c>
      <c r="M8" s="4" t="s">
        <v>347</v>
      </c>
      <c r="N8" s="4" t="s">
        <v>895</v>
      </c>
      <c r="O8" s="4" t="s">
        <v>1138</v>
      </c>
      <c r="P8" s="4"/>
      <c r="Q8" s="8" t="s">
        <v>1118</v>
      </c>
      <c r="R8" s="8" t="s">
        <v>675</v>
      </c>
      <c r="U8" s="13" t="s">
        <v>1504</v>
      </c>
      <c r="V8" s="33" t="s">
        <v>1436</v>
      </c>
      <c r="W8" s="13" t="s">
        <v>1243</v>
      </c>
      <c r="X8" s="13" t="s">
        <v>684</v>
      </c>
      <c r="Z8" s="13" t="s">
        <v>684</v>
      </c>
      <c r="AA8" s="13" t="s">
        <v>684</v>
      </c>
    </row>
    <row r="9" spans="1:27" ht="144" hidden="1">
      <c r="B9" s="1" t="s">
        <v>743</v>
      </c>
      <c r="C9" s="2" t="s">
        <v>315</v>
      </c>
      <c r="D9" s="2" t="s">
        <v>28</v>
      </c>
      <c r="E9" s="2">
        <v>72</v>
      </c>
      <c r="G9" s="2" t="s">
        <v>296</v>
      </c>
      <c r="H9" s="13" t="s">
        <v>1276</v>
      </c>
      <c r="I9" s="2" t="s">
        <v>1096</v>
      </c>
      <c r="L9" s="3">
        <v>338.3</v>
      </c>
      <c r="M9" s="4" t="s">
        <v>151</v>
      </c>
      <c r="N9" s="4" t="s">
        <v>1024</v>
      </c>
      <c r="O9" s="4" t="s">
        <v>1171</v>
      </c>
      <c r="P9" s="23" t="s">
        <v>1278</v>
      </c>
      <c r="Q9" s="8" t="s">
        <v>1111</v>
      </c>
      <c r="R9" s="8" t="s">
        <v>679</v>
      </c>
      <c r="U9" s="13" t="s">
        <v>680</v>
      </c>
      <c r="V9" s="33" t="s">
        <v>1243</v>
      </c>
      <c r="W9" s="13" t="s">
        <v>1243</v>
      </c>
      <c r="X9" s="13" t="s">
        <v>684</v>
      </c>
    </row>
    <row r="10" spans="1:27" ht="270" hidden="1">
      <c r="B10" s="1" t="s">
        <v>392</v>
      </c>
      <c r="C10" s="2" t="s">
        <v>575</v>
      </c>
      <c r="D10" s="2" t="s">
        <v>29</v>
      </c>
      <c r="E10" s="2">
        <v>558</v>
      </c>
      <c r="G10" s="2" t="s">
        <v>576</v>
      </c>
      <c r="H10" s="13" t="s">
        <v>1280</v>
      </c>
      <c r="I10" s="2" t="s">
        <v>1096</v>
      </c>
      <c r="L10" s="3">
        <v>633.1</v>
      </c>
      <c r="M10" s="4" t="s">
        <v>824</v>
      </c>
      <c r="N10" s="4" t="s">
        <v>1025</v>
      </c>
      <c r="O10" s="4" t="s">
        <v>1172</v>
      </c>
      <c r="P10" s="23" t="s">
        <v>1686</v>
      </c>
      <c r="Q10" s="8" t="s">
        <v>1155</v>
      </c>
      <c r="R10" s="8" t="s">
        <v>679</v>
      </c>
      <c r="S10" s="13" t="s">
        <v>1692</v>
      </c>
      <c r="T10" s="13" t="s">
        <v>1824</v>
      </c>
      <c r="U10" s="13" t="s">
        <v>1575</v>
      </c>
      <c r="V10" s="34" t="s">
        <v>1687</v>
      </c>
      <c r="W10" s="13" t="s">
        <v>1243</v>
      </c>
      <c r="X10" s="13" t="s">
        <v>684</v>
      </c>
    </row>
    <row r="11" spans="1:27" ht="288" hidden="1">
      <c r="B11" s="1" t="s">
        <v>301</v>
      </c>
      <c r="C11" s="2" t="s">
        <v>316</v>
      </c>
      <c r="D11" s="2" t="s">
        <v>30</v>
      </c>
      <c r="E11" s="2">
        <v>111</v>
      </c>
      <c r="G11" s="2" t="s">
        <v>497</v>
      </c>
      <c r="H11" s="13" t="s">
        <v>1451</v>
      </c>
      <c r="I11" s="2" t="s">
        <v>1096</v>
      </c>
      <c r="L11" s="3" t="s">
        <v>106</v>
      </c>
      <c r="M11" s="4" t="s">
        <v>103</v>
      </c>
      <c r="N11" s="4" t="s">
        <v>887</v>
      </c>
      <c r="O11" s="4" t="s">
        <v>1142</v>
      </c>
      <c r="P11" s="4" t="s">
        <v>1452</v>
      </c>
      <c r="Q11" s="8" t="s">
        <v>1115</v>
      </c>
      <c r="R11" s="8" t="s">
        <v>675</v>
      </c>
      <c r="U11" s="13" t="s">
        <v>1504</v>
      </c>
      <c r="V11" s="33" t="s">
        <v>1436</v>
      </c>
      <c r="W11" s="13" t="s">
        <v>1243</v>
      </c>
      <c r="X11" s="13" t="s">
        <v>684</v>
      </c>
    </row>
    <row r="12" spans="1:27" ht="162" hidden="1">
      <c r="B12" s="1" t="s">
        <v>701</v>
      </c>
      <c r="C12" s="2" t="s">
        <v>318</v>
      </c>
      <c r="D12" s="2" t="s">
        <v>201</v>
      </c>
      <c r="E12" s="2">
        <v>282</v>
      </c>
      <c r="G12" s="2" t="s">
        <v>136</v>
      </c>
      <c r="H12" s="13" t="s">
        <v>1309</v>
      </c>
      <c r="I12" s="2" t="s">
        <v>1096</v>
      </c>
      <c r="L12" s="3">
        <v>628.1</v>
      </c>
      <c r="M12" s="4" t="s">
        <v>173</v>
      </c>
      <c r="N12" s="4" t="s">
        <v>1026</v>
      </c>
      <c r="O12" s="4" t="s">
        <v>1156</v>
      </c>
      <c r="P12" s="23" t="s">
        <v>1376</v>
      </c>
      <c r="Q12" s="8" t="s">
        <v>1655</v>
      </c>
      <c r="R12" s="8" t="s">
        <v>1664</v>
      </c>
      <c r="U12" s="13" t="s">
        <v>1504</v>
      </c>
      <c r="V12" s="33" t="s">
        <v>1436</v>
      </c>
      <c r="W12" s="13" t="s">
        <v>1243</v>
      </c>
      <c r="X12" s="13" t="s">
        <v>684</v>
      </c>
    </row>
    <row r="13" spans="1:27" ht="216" hidden="1">
      <c r="B13" s="1" t="s">
        <v>269</v>
      </c>
      <c r="C13" s="2" t="s">
        <v>319</v>
      </c>
      <c r="D13" s="2" t="s">
        <v>240</v>
      </c>
      <c r="E13" s="2">
        <v>218</v>
      </c>
      <c r="G13" s="2" t="s">
        <v>939</v>
      </c>
      <c r="H13" s="13" t="s">
        <v>1612</v>
      </c>
      <c r="I13" s="2" t="s">
        <v>1096</v>
      </c>
      <c r="L13" s="3">
        <v>641.4</v>
      </c>
      <c r="M13" s="4" t="s">
        <v>174</v>
      </c>
      <c r="N13" s="4" t="s">
        <v>1027</v>
      </c>
      <c r="O13" s="4" t="s">
        <v>1173</v>
      </c>
      <c r="P13" s="23" t="s">
        <v>1688</v>
      </c>
      <c r="Q13" s="8" t="s">
        <v>1453</v>
      </c>
      <c r="R13" s="8" t="s">
        <v>679</v>
      </c>
      <c r="S13" s="13" t="s">
        <v>1377</v>
      </c>
      <c r="T13" s="13" t="s">
        <v>1824</v>
      </c>
      <c r="U13" s="13" t="s">
        <v>1578</v>
      </c>
      <c r="V13" s="34" t="s">
        <v>1687</v>
      </c>
      <c r="W13" s="13" t="s">
        <v>1243</v>
      </c>
      <c r="X13" s="13" t="s">
        <v>1790</v>
      </c>
    </row>
    <row r="14" spans="1:27" ht="146.25" hidden="1">
      <c r="B14" s="1" t="s">
        <v>267</v>
      </c>
      <c r="C14" s="2" t="s">
        <v>320</v>
      </c>
      <c r="D14" s="2" t="s">
        <v>202</v>
      </c>
      <c r="E14" s="2">
        <v>225</v>
      </c>
      <c r="G14" s="2" t="s">
        <v>940</v>
      </c>
      <c r="H14" s="13" t="s">
        <v>1281</v>
      </c>
      <c r="I14" s="2" t="s">
        <v>1096</v>
      </c>
      <c r="L14" s="3">
        <v>636.5</v>
      </c>
      <c r="M14" s="4" t="s">
        <v>151</v>
      </c>
      <c r="N14" s="4" t="s">
        <v>1024</v>
      </c>
      <c r="O14" s="4" t="s">
        <v>1171</v>
      </c>
      <c r="P14" s="23" t="s">
        <v>1689</v>
      </c>
      <c r="Q14" s="8" t="s">
        <v>1110</v>
      </c>
      <c r="R14" s="8" t="s">
        <v>679</v>
      </c>
      <c r="S14" s="13" t="s">
        <v>1691</v>
      </c>
      <c r="T14" s="13" t="s">
        <v>1824</v>
      </c>
      <c r="U14" s="13" t="s">
        <v>1578</v>
      </c>
      <c r="V14" s="34" t="s">
        <v>1687</v>
      </c>
      <c r="W14" s="13" t="s">
        <v>1243</v>
      </c>
      <c r="X14" s="13" t="s">
        <v>684</v>
      </c>
    </row>
    <row r="15" spans="1:27" ht="162" hidden="1">
      <c r="B15" s="1" t="s">
        <v>692</v>
      </c>
      <c r="C15" s="2" t="s">
        <v>321</v>
      </c>
      <c r="D15" s="2" t="s">
        <v>203</v>
      </c>
      <c r="E15" s="2">
        <v>243</v>
      </c>
      <c r="G15" s="2" t="s">
        <v>593</v>
      </c>
      <c r="H15" s="13" t="s">
        <v>1276</v>
      </c>
      <c r="I15" s="2" t="s">
        <v>1096</v>
      </c>
      <c r="L15" s="3" t="s">
        <v>147</v>
      </c>
      <c r="M15" s="4" t="s">
        <v>163</v>
      </c>
      <c r="N15" s="4" t="s">
        <v>1028</v>
      </c>
      <c r="O15" s="4" t="s">
        <v>1174</v>
      </c>
      <c r="P15" s="23" t="s">
        <v>1379</v>
      </c>
      <c r="Q15" s="8" t="s">
        <v>1155</v>
      </c>
      <c r="R15" s="8" t="s">
        <v>679</v>
      </c>
      <c r="U15" s="13" t="s">
        <v>680</v>
      </c>
      <c r="V15" s="33" t="s">
        <v>1243</v>
      </c>
      <c r="W15" s="13" t="s">
        <v>1243</v>
      </c>
      <c r="X15" s="13" t="s">
        <v>684</v>
      </c>
    </row>
    <row r="16" spans="1:27" ht="273" hidden="1">
      <c r="B16" s="1" t="s">
        <v>410</v>
      </c>
      <c r="C16" s="2" t="s">
        <v>322</v>
      </c>
      <c r="D16" s="2" t="s">
        <v>204</v>
      </c>
      <c r="E16" s="2">
        <v>283</v>
      </c>
      <c r="G16" s="2" t="s">
        <v>843</v>
      </c>
      <c r="H16" s="13" t="s">
        <v>1284</v>
      </c>
      <c r="I16" s="2" t="s">
        <v>1096</v>
      </c>
      <c r="L16" s="3">
        <v>633</v>
      </c>
      <c r="M16" s="4" t="s">
        <v>164</v>
      </c>
      <c r="N16" s="4" t="s">
        <v>1029</v>
      </c>
      <c r="O16" s="4" t="s">
        <v>1171</v>
      </c>
      <c r="P16" s="23" t="s">
        <v>1693</v>
      </c>
      <c r="Q16" s="8" t="s">
        <v>1110</v>
      </c>
      <c r="R16" s="8" t="s">
        <v>679</v>
      </c>
      <c r="S16" s="13" t="s">
        <v>1690</v>
      </c>
      <c r="T16" s="13" t="s">
        <v>1824</v>
      </c>
      <c r="U16" s="13" t="s">
        <v>1575</v>
      </c>
      <c r="V16" s="34" t="s">
        <v>1687</v>
      </c>
      <c r="W16" s="13" t="s">
        <v>1243</v>
      </c>
      <c r="X16" s="13" t="s">
        <v>684</v>
      </c>
    </row>
    <row r="17" spans="2:27" ht="182.25" hidden="1">
      <c r="B17" s="1" t="s">
        <v>394</v>
      </c>
      <c r="C17" s="2" t="s">
        <v>323</v>
      </c>
      <c r="D17" s="2" t="s">
        <v>205</v>
      </c>
      <c r="E17" s="2">
        <v>211</v>
      </c>
      <c r="G17" s="2" t="s">
        <v>844</v>
      </c>
      <c r="H17" s="13" t="s">
        <v>1286</v>
      </c>
      <c r="I17" s="2" t="s">
        <v>1096</v>
      </c>
      <c r="L17" s="3">
        <v>638</v>
      </c>
      <c r="M17" s="4" t="s">
        <v>175</v>
      </c>
      <c r="N17" s="4" t="s">
        <v>1028</v>
      </c>
      <c r="O17" s="4" t="s">
        <v>1174</v>
      </c>
      <c r="P17" s="23" t="s">
        <v>1695</v>
      </c>
      <c r="Q17" s="8" t="s">
        <v>1338</v>
      </c>
      <c r="R17" s="8" t="s">
        <v>679</v>
      </c>
      <c r="T17" s="13" t="s">
        <v>1824</v>
      </c>
      <c r="U17" s="13" t="s">
        <v>1575</v>
      </c>
      <c r="V17" s="34" t="s">
        <v>1687</v>
      </c>
      <c r="W17" s="13" t="s">
        <v>1243</v>
      </c>
      <c r="X17" s="13" t="s">
        <v>684</v>
      </c>
    </row>
    <row r="18" spans="2:27" ht="163.5" hidden="1">
      <c r="B18" s="1" t="s">
        <v>690</v>
      </c>
      <c r="C18" s="2" t="s">
        <v>324</v>
      </c>
      <c r="D18" s="2" t="s">
        <v>206</v>
      </c>
      <c r="E18" s="2">
        <v>309</v>
      </c>
      <c r="G18" s="2" t="s">
        <v>845</v>
      </c>
      <c r="H18" s="13" t="s">
        <v>1287</v>
      </c>
      <c r="I18" s="2" t="s">
        <v>1096</v>
      </c>
      <c r="L18" s="3">
        <v>630.70000000000005</v>
      </c>
      <c r="M18" s="4" t="s">
        <v>164</v>
      </c>
      <c r="N18" s="4" t="s">
        <v>1030</v>
      </c>
      <c r="O18" s="4" t="s">
        <v>1171</v>
      </c>
      <c r="P18" s="23" t="s">
        <v>1694</v>
      </c>
      <c r="Q18" s="8" t="s">
        <v>1110</v>
      </c>
      <c r="R18" s="8" t="s">
        <v>679</v>
      </c>
      <c r="T18" s="13" t="s">
        <v>1824</v>
      </c>
      <c r="U18" s="13" t="s">
        <v>1575</v>
      </c>
      <c r="V18" s="34" t="s">
        <v>1687</v>
      </c>
      <c r="W18" s="13" t="s">
        <v>1243</v>
      </c>
      <c r="X18" s="13" t="s">
        <v>684</v>
      </c>
    </row>
    <row r="19" spans="2:27" ht="291" hidden="1">
      <c r="B19" s="1" t="s">
        <v>239</v>
      </c>
      <c r="C19" s="2" t="s">
        <v>45</v>
      </c>
      <c r="D19" s="2" t="s">
        <v>242</v>
      </c>
      <c r="E19" s="2">
        <v>175</v>
      </c>
      <c r="G19" s="2" t="s">
        <v>846</v>
      </c>
      <c r="H19" s="13" t="s">
        <v>1455</v>
      </c>
      <c r="I19" s="2" t="s">
        <v>1096</v>
      </c>
      <c r="L19" s="3">
        <v>374</v>
      </c>
      <c r="M19" s="4" t="s">
        <v>570</v>
      </c>
      <c r="N19" s="4" t="s">
        <v>1006</v>
      </c>
      <c r="O19" s="4" t="s">
        <v>1186</v>
      </c>
      <c r="P19" s="23" t="s">
        <v>1454</v>
      </c>
      <c r="Q19" s="8" t="s">
        <v>1356</v>
      </c>
      <c r="R19" s="8" t="s">
        <v>675</v>
      </c>
      <c r="S19" s="13" t="s">
        <v>1576</v>
      </c>
      <c r="U19" s="13" t="s">
        <v>1578</v>
      </c>
      <c r="V19" s="33" t="s">
        <v>1436</v>
      </c>
      <c r="W19" s="13" t="s">
        <v>1243</v>
      </c>
      <c r="X19" s="13" t="s">
        <v>684</v>
      </c>
    </row>
    <row r="20" spans="2:27" ht="201.75" hidden="1">
      <c r="B20" s="1" t="s">
        <v>693</v>
      </c>
      <c r="C20" s="2" t="s">
        <v>46</v>
      </c>
      <c r="D20" s="2" t="s">
        <v>207</v>
      </c>
      <c r="E20" s="2">
        <v>212</v>
      </c>
      <c r="G20" s="2" t="s">
        <v>847</v>
      </c>
      <c r="H20" s="13" t="s">
        <v>1287</v>
      </c>
      <c r="I20" s="2" t="s">
        <v>1096</v>
      </c>
      <c r="K20" s="2" t="s">
        <v>43</v>
      </c>
      <c r="L20" s="3">
        <v>638</v>
      </c>
      <c r="M20" s="4" t="s">
        <v>176</v>
      </c>
      <c r="N20" s="4" t="s">
        <v>1031</v>
      </c>
      <c r="O20" s="4" t="s">
        <v>1174</v>
      </c>
      <c r="P20" s="23" t="s">
        <v>1285</v>
      </c>
      <c r="Q20" s="8" t="s">
        <v>1338</v>
      </c>
      <c r="R20" s="8" t="s">
        <v>679</v>
      </c>
      <c r="U20" s="13" t="s">
        <v>1575</v>
      </c>
      <c r="V20" s="33" t="s">
        <v>1712</v>
      </c>
      <c r="W20" s="13" t="s">
        <v>1243</v>
      </c>
      <c r="X20" s="13" t="s">
        <v>684</v>
      </c>
    </row>
    <row r="21" spans="2:27" ht="201.75" hidden="1">
      <c r="B21" s="1" t="s">
        <v>714</v>
      </c>
      <c r="C21" s="2" t="s">
        <v>47</v>
      </c>
      <c r="D21" s="2" t="s">
        <v>208</v>
      </c>
      <c r="E21" s="2">
        <v>211</v>
      </c>
      <c r="G21" s="2" t="s">
        <v>848</v>
      </c>
      <c r="H21" s="13" t="s">
        <v>1287</v>
      </c>
      <c r="I21" s="2" t="s">
        <v>1096</v>
      </c>
      <c r="K21" s="2" t="s">
        <v>422</v>
      </c>
      <c r="L21" s="3">
        <v>638</v>
      </c>
      <c r="M21" s="4" t="s">
        <v>176</v>
      </c>
      <c r="N21" s="4" t="s">
        <v>1028</v>
      </c>
      <c r="O21" s="4" t="s">
        <v>1174</v>
      </c>
      <c r="P21" s="23" t="s">
        <v>1285</v>
      </c>
      <c r="Q21" s="8" t="s">
        <v>1338</v>
      </c>
      <c r="R21" s="8" t="s">
        <v>679</v>
      </c>
      <c r="U21" s="13" t="s">
        <v>1575</v>
      </c>
      <c r="V21" s="33" t="s">
        <v>1712</v>
      </c>
      <c r="W21" s="13" t="s">
        <v>1243</v>
      </c>
      <c r="X21" s="13" t="s">
        <v>684</v>
      </c>
    </row>
    <row r="22" spans="2:27" ht="290.25" hidden="1">
      <c r="B22" s="1" t="s">
        <v>215</v>
      </c>
      <c r="C22" s="2" t="s">
        <v>439</v>
      </c>
      <c r="D22" s="2" t="s">
        <v>243</v>
      </c>
      <c r="E22" s="2">
        <v>175</v>
      </c>
      <c r="G22" s="2" t="s">
        <v>849</v>
      </c>
      <c r="H22" s="13" t="s">
        <v>1455</v>
      </c>
      <c r="I22" s="2" t="s">
        <v>1096</v>
      </c>
      <c r="K22" s="2" t="s">
        <v>43</v>
      </c>
      <c r="L22" s="3">
        <v>374</v>
      </c>
      <c r="M22" s="4" t="s">
        <v>569</v>
      </c>
      <c r="N22" s="4" t="s">
        <v>1007</v>
      </c>
      <c r="O22" s="4" t="s">
        <v>1187</v>
      </c>
      <c r="P22" s="23" t="s">
        <v>1456</v>
      </c>
      <c r="Q22" s="8" t="s">
        <v>1356</v>
      </c>
      <c r="R22" s="8" t="s">
        <v>675</v>
      </c>
      <c r="S22" s="13" t="s">
        <v>1509</v>
      </c>
      <c r="T22" s="13" t="s">
        <v>1332</v>
      </c>
      <c r="U22" s="13" t="s">
        <v>1578</v>
      </c>
      <c r="V22" s="34" t="s">
        <v>1745</v>
      </c>
      <c r="W22" s="13" t="s">
        <v>1243</v>
      </c>
      <c r="X22" s="13" t="s">
        <v>684</v>
      </c>
    </row>
    <row r="23" spans="2:27" ht="183.75" hidden="1">
      <c r="B23" s="1" t="s">
        <v>733</v>
      </c>
      <c r="C23" s="2" t="s">
        <v>932</v>
      </c>
      <c r="D23" s="2" t="s">
        <v>933</v>
      </c>
      <c r="E23" s="2">
        <v>142</v>
      </c>
      <c r="G23" s="2" t="s">
        <v>941</v>
      </c>
      <c r="H23" s="13" t="s">
        <v>1281</v>
      </c>
      <c r="I23" s="2" t="s">
        <v>1096</v>
      </c>
      <c r="K23" s="2" t="s">
        <v>422</v>
      </c>
      <c r="L23" s="3">
        <v>636.5</v>
      </c>
      <c r="M23" s="4" t="s">
        <v>166</v>
      </c>
      <c r="N23" s="4" t="s">
        <v>1024</v>
      </c>
      <c r="O23" s="4" t="s">
        <v>1171</v>
      </c>
      <c r="P23" s="23" t="s">
        <v>1282</v>
      </c>
      <c r="Q23" s="8" t="s">
        <v>1110</v>
      </c>
      <c r="R23" s="8" t="s">
        <v>679</v>
      </c>
      <c r="U23" s="13" t="s">
        <v>1575</v>
      </c>
      <c r="V23" s="33" t="s">
        <v>1712</v>
      </c>
      <c r="W23" s="13" t="s">
        <v>1243</v>
      </c>
      <c r="X23" s="13" t="s">
        <v>684</v>
      </c>
    </row>
    <row r="24" spans="2:27" ht="180" hidden="1">
      <c r="B24" s="1" t="s">
        <v>738</v>
      </c>
      <c r="C24" s="2" t="s">
        <v>440</v>
      </c>
      <c r="D24" s="2" t="s">
        <v>773</v>
      </c>
      <c r="E24" s="2">
        <v>110</v>
      </c>
      <c r="G24" s="2" t="s">
        <v>244</v>
      </c>
      <c r="H24" s="13" t="s">
        <v>1458</v>
      </c>
      <c r="I24" s="2" t="s">
        <v>1096</v>
      </c>
      <c r="L24" s="3">
        <v>428.07100000000003</v>
      </c>
      <c r="M24" s="4" t="s">
        <v>102</v>
      </c>
      <c r="N24" s="4" t="s">
        <v>888</v>
      </c>
      <c r="O24" s="4" t="s">
        <v>1139</v>
      </c>
      <c r="P24" s="4" t="s">
        <v>1457</v>
      </c>
      <c r="Q24" s="8" t="s">
        <v>1115</v>
      </c>
      <c r="R24" s="8" t="s">
        <v>675</v>
      </c>
      <c r="S24" s="13" t="s">
        <v>1508</v>
      </c>
      <c r="U24" s="13" t="s">
        <v>1575</v>
      </c>
      <c r="V24" s="34" t="s">
        <v>1745</v>
      </c>
      <c r="W24" s="13" t="s">
        <v>1243</v>
      </c>
      <c r="X24" s="13" t="s">
        <v>684</v>
      </c>
    </row>
    <row r="25" spans="2:27" ht="290.25" hidden="1">
      <c r="B25" s="1" t="s">
        <v>218</v>
      </c>
      <c r="C25" s="2" t="s">
        <v>441</v>
      </c>
      <c r="D25" s="2" t="s">
        <v>774</v>
      </c>
      <c r="E25" s="2">
        <v>175</v>
      </c>
      <c r="G25" s="2" t="s">
        <v>850</v>
      </c>
      <c r="H25" s="13" t="s">
        <v>1455</v>
      </c>
      <c r="I25" s="2" t="s">
        <v>1096</v>
      </c>
      <c r="K25" s="2" t="s">
        <v>422</v>
      </c>
      <c r="L25" s="3">
        <v>374</v>
      </c>
      <c r="M25" s="4" t="s">
        <v>569</v>
      </c>
      <c r="N25" s="4" t="s">
        <v>1008</v>
      </c>
      <c r="O25" s="4" t="s">
        <v>1186</v>
      </c>
      <c r="P25" s="23" t="s">
        <v>1567</v>
      </c>
      <c r="Q25" s="8" t="s">
        <v>1356</v>
      </c>
      <c r="R25" s="8" t="s">
        <v>675</v>
      </c>
      <c r="S25" s="13" t="s">
        <v>1509</v>
      </c>
      <c r="T25" s="13" t="s">
        <v>1332</v>
      </c>
      <c r="U25" s="13" t="s">
        <v>1578</v>
      </c>
      <c r="V25" s="34" t="s">
        <v>1745</v>
      </c>
      <c r="W25" s="13" t="s">
        <v>1243</v>
      </c>
      <c r="X25" s="13" t="s">
        <v>684</v>
      </c>
    </row>
    <row r="26" spans="2:27" ht="162" hidden="1">
      <c r="B26" s="1" t="s">
        <v>386</v>
      </c>
      <c r="C26" s="2" t="s">
        <v>442</v>
      </c>
      <c r="D26" s="2" t="s">
        <v>87</v>
      </c>
      <c r="E26" s="2">
        <v>220</v>
      </c>
      <c r="G26" s="2" t="s">
        <v>476</v>
      </c>
      <c r="H26" s="13" t="s">
        <v>1289</v>
      </c>
      <c r="I26" s="2" t="s">
        <v>1096</v>
      </c>
      <c r="L26" s="3">
        <v>333.75</v>
      </c>
      <c r="M26" s="4" t="s">
        <v>172</v>
      </c>
      <c r="N26" s="4" t="s">
        <v>1024</v>
      </c>
      <c r="O26" s="4" t="s">
        <v>1171</v>
      </c>
      <c r="P26" s="23" t="s">
        <v>1774</v>
      </c>
      <c r="Q26" s="8" t="s">
        <v>1341</v>
      </c>
      <c r="R26" s="8" t="s">
        <v>1536</v>
      </c>
      <c r="U26" s="13" t="s">
        <v>1575</v>
      </c>
      <c r="V26" s="33" t="s">
        <v>1720</v>
      </c>
      <c r="W26" s="13" t="s">
        <v>1243</v>
      </c>
      <c r="X26" s="13" t="s">
        <v>684</v>
      </c>
    </row>
    <row r="27" spans="2:27" ht="183.75" hidden="1">
      <c r="B27" s="1" t="s">
        <v>720</v>
      </c>
      <c r="C27" s="2" t="s">
        <v>443</v>
      </c>
      <c r="D27" s="13" t="s">
        <v>1803</v>
      </c>
      <c r="E27" s="13">
        <v>147</v>
      </c>
      <c r="G27" s="2" t="s">
        <v>934</v>
      </c>
      <c r="H27" s="13" t="s">
        <v>1281</v>
      </c>
      <c r="I27" s="2" t="s">
        <v>1096</v>
      </c>
      <c r="K27" s="2" t="s">
        <v>43</v>
      </c>
      <c r="L27" s="3">
        <v>636.5</v>
      </c>
      <c r="M27" s="4" t="s">
        <v>166</v>
      </c>
      <c r="N27" s="4" t="s">
        <v>1024</v>
      </c>
      <c r="O27" s="4" t="s">
        <v>1171</v>
      </c>
      <c r="P27" s="23" t="s">
        <v>1282</v>
      </c>
      <c r="Q27" s="8" t="s">
        <v>1110</v>
      </c>
      <c r="R27" s="8" t="s">
        <v>679</v>
      </c>
      <c r="S27" s="13" t="s">
        <v>1377</v>
      </c>
      <c r="U27" s="13" t="s">
        <v>1575</v>
      </c>
      <c r="V27" s="33" t="s">
        <v>1712</v>
      </c>
      <c r="W27" s="13" t="s">
        <v>1243</v>
      </c>
      <c r="X27" s="13" t="s">
        <v>684</v>
      </c>
    </row>
    <row r="28" spans="2:27" ht="309" hidden="1">
      <c r="B28" s="1" t="s">
        <v>723</v>
      </c>
      <c r="C28" s="2" t="s">
        <v>444</v>
      </c>
      <c r="D28" s="2" t="s">
        <v>88</v>
      </c>
      <c r="E28" s="2">
        <v>281</v>
      </c>
      <c r="G28" s="2" t="s">
        <v>851</v>
      </c>
      <c r="H28" s="13" t="s">
        <v>1284</v>
      </c>
      <c r="I28" s="2" t="s">
        <v>1096</v>
      </c>
      <c r="K28" s="2" t="s">
        <v>43</v>
      </c>
      <c r="L28" s="3">
        <v>633</v>
      </c>
      <c r="M28" s="4" t="s">
        <v>166</v>
      </c>
      <c r="N28" s="4" t="s">
        <v>1024</v>
      </c>
      <c r="O28" s="4" t="s">
        <v>1171</v>
      </c>
      <c r="P28" s="23" t="s">
        <v>1283</v>
      </c>
      <c r="Q28" s="8" t="s">
        <v>1110</v>
      </c>
      <c r="R28" s="8" t="s">
        <v>679</v>
      </c>
      <c r="U28" s="13" t="s">
        <v>1575</v>
      </c>
      <c r="V28" s="33" t="s">
        <v>1712</v>
      </c>
      <c r="W28" s="13" t="s">
        <v>1243</v>
      </c>
      <c r="X28" s="13" t="s">
        <v>684</v>
      </c>
    </row>
    <row r="29" spans="2:27" ht="200.25" hidden="1">
      <c r="B29" s="1" t="s">
        <v>739</v>
      </c>
      <c r="C29" s="2" t="s">
        <v>816</v>
      </c>
      <c r="D29" s="2" t="s">
        <v>89</v>
      </c>
      <c r="E29" s="2">
        <v>309</v>
      </c>
      <c r="G29" s="2" t="s">
        <v>852</v>
      </c>
      <c r="H29" s="13" t="s">
        <v>1287</v>
      </c>
      <c r="I29" s="2" t="s">
        <v>1096</v>
      </c>
      <c r="K29" s="2" t="s">
        <v>43</v>
      </c>
      <c r="L29" s="3">
        <v>630.70000000000005</v>
      </c>
      <c r="M29" s="4" t="s">
        <v>166</v>
      </c>
      <c r="N29" s="4" t="s">
        <v>1024</v>
      </c>
      <c r="O29" s="4" t="s">
        <v>1171</v>
      </c>
      <c r="P29" s="23" t="s">
        <v>1288</v>
      </c>
      <c r="Q29" s="8" t="s">
        <v>1110</v>
      </c>
      <c r="R29" s="8" t="s">
        <v>679</v>
      </c>
      <c r="U29" s="13" t="s">
        <v>1575</v>
      </c>
      <c r="V29" s="33" t="s">
        <v>1712</v>
      </c>
      <c r="W29" s="13" t="s">
        <v>1243</v>
      </c>
      <c r="X29" s="13" t="s">
        <v>684</v>
      </c>
    </row>
    <row r="30" spans="2:27" ht="200.25" hidden="1">
      <c r="B30" s="1" t="s">
        <v>699</v>
      </c>
      <c r="C30" s="2" t="s">
        <v>51</v>
      </c>
      <c r="D30" s="2" t="s">
        <v>90</v>
      </c>
      <c r="E30" s="2">
        <v>309</v>
      </c>
      <c r="G30" s="2" t="s">
        <v>853</v>
      </c>
      <c r="H30" s="13" t="s">
        <v>1287</v>
      </c>
      <c r="I30" s="2" t="s">
        <v>1096</v>
      </c>
      <c r="K30" s="2" t="s">
        <v>422</v>
      </c>
      <c r="L30" s="3">
        <v>630.70000000000005</v>
      </c>
      <c r="M30" s="4" t="s">
        <v>166</v>
      </c>
      <c r="N30" s="4" t="s">
        <v>1024</v>
      </c>
      <c r="O30" s="4" t="s">
        <v>1171</v>
      </c>
      <c r="P30" s="23" t="s">
        <v>1288</v>
      </c>
      <c r="Q30" s="8" t="s">
        <v>1110</v>
      </c>
      <c r="R30" s="8" t="s">
        <v>679</v>
      </c>
      <c r="U30" s="13" t="s">
        <v>1575</v>
      </c>
      <c r="V30" s="33" t="s">
        <v>1712</v>
      </c>
      <c r="W30" s="13" t="s">
        <v>1243</v>
      </c>
      <c r="X30" s="13" t="s">
        <v>684</v>
      </c>
    </row>
    <row r="31" spans="2:27" ht="234">
      <c r="B31" s="1" t="s">
        <v>409</v>
      </c>
      <c r="C31" s="2" t="s">
        <v>256</v>
      </c>
      <c r="D31" s="2" t="s">
        <v>254</v>
      </c>
      <c r="E31" s="11">
        <v>222</v>
      </c>
      <c r="G31" s="2" t="s">
        <v>65</v>
      </c>
      <c r="H31" s="13" t="s">
        <v>1460</v>
      </c>
      <c r="I31" s="2" t="s">
        <v>1093</v>
      </c>
      <c r="J31" s="2" t="s">
        <v>1850</v>
      </c>
      <c r="L31" s="3">
        <v>428.07100000000003</v>
      </c>
      <c r="M31" s="4" t="s">
        <v>825</v>
      </c>
      <c r="N31" s="4" t="s">
        <v>1128</v>
      </c>
      <c r="O31" s="4" t="s">
        <v>1143</v>
      </c>
      <c r="P31" s="4" t="s">
        <v>1459</v>
      </c>
      <c r="Q31" s="8" t="s">
        <v>1117</v>
      </c>
      <c r="R31" s="8" t="s">
        <v>675</v>
      </c>
      <c r="S31" s="13" t="s">
        <v>1510</v>
      </c>
      <c r="T31" s="13" t="s">
        <v>1749</v>
      </c>
      <c r="U31" s="13" t="s">
        <v>1578</v>
      </c>
      <c r="V31" s="34" t="s">
        <v>1718</v>
      </c>
      <c r="W31" s="13" t="s">
        <v>1748</v>
      </c>
      <c r="X31" s="13" t="s">
        <v>684</v>
      </c>
      <c r="Z31" s="13" t="s">
        <v>684</v>
      </c>
      <c r="AA31" s="13" t="s">
        <v>684</v>
      </c>
    </row>
    <row r="32" spans="2:27" ht="309.75">
      <c r="B32" s="1" t="s">
        <v>227</v>
      </c>
      <c r="C32" s="2" t="s">
        <v>360</v>
      </c>
      <c r="D32" s="2" t="s">
        <v>66</v>
      </c>
      <c r="E32" s="11">
        <v>180</v>
      </c>
      <c r="G32" s="2" t="s">
        <v>942</v>
      </c>
      <c r="H32" s="13" t="s">
        <v>1461</v>
      </c>
      <c r="I32" s="2" t="s">
        <v>1093</v>
      </c>
      <c r="J32" s="2" t="s">
        <v>1850</v>
      </c>
      <c r="L32" s="3">
        <v>374</v>
      </c>
      <c r="M32" s="4" t="s">
        <v>177</v>
      </c>
      <c r="N32" s="4" t="s">
        <v>1032</v>
      </c>
      <c r="O32" s="4" t="s">
        <v>1188</v>
      </c>
      <c r="P32" s="23" t="s">
        <v>1570</v>
      </c>
      <c r="Q32" s="8" t="s">
        <v>1372</v>
      </c>
      <c r="R32" s="8" t="s">
        <v>675</v>
      </c>
      <c r="U32" s="13" t="s">
        <v>1504</v>
      </c>
      <c r="V32" s="33" t="s">
        <v>1496</v>
      </c>
      <c r="W32" s="13" t="s">
        <v>1243</v>
      </c>
      <c r="X32" s="13" t="s">
        <v>684</v>
      </c>
      <c r="Z32" s="13" t="s">
        <v>684</v>
      </c>
      <c r="AA32" s="13" t="s">
        <v>684</v>
      </c>
    </row>
    <row r="33" spans="2:27" ht="253.5" hidden="1">
      <c r="B33" s="1" t="s">
        <v>580</v>
      </c>
      <c r="C33" s="7" t="s">
        <v>547</v>
      </c>
      <c r="D33" s="7" t="s">
        <v>91</v>
      </c>
      <c r="E33" s="7">
        <v>38</v>
      </c>
      <c r="F33" s="7"/>
      <c r="G33" s="7" t="s">
        <v>854</v>
      </c>
      <c r="H33" s="13" t="s">
        <v>1259</v>
      </c>
      <c r="I33" s="2" t="s">
        <v>1096</v>
      </c>
      <c r="L33" s="3" t="s">
        <v>108</v>
      </c>
      <c r="M33" s="4" t="s">
        <v>571</v>
      </c>
      <c r="N33" s="4" t="s">
        <v>1009</v>
      </c>
      <c r="O33" s="4" t="s">
        <v>1189</v>
      </c>
      <c r="P33" s="23" t="s">
        <v>1273</v>
      </c>
      <c r="Q33" s="8" t="s">
        <v>1260</v>
      </c>
      <c r="R33" s="8" t="s">
        <v>1389</v>
      </c>
      <c r="U33" s="13" t="s">
        <v>680</v>
      </c>
      <c r="V33" s="33" t="s">
        <v>1243</v>
      </c>
      <c r="W33" s="13" t="s">
        <v>1243</v>
      </c>
      <c r="X33" s="13" t="s">
        <v>684</v>
      </c>
    </row>
    <row r="34" spans="2:27" ht="306">
      <c r="B34" s="1" t="s">
        <v>737</v>
      </c>
      <c r="C34" s="2" t="s">
        <v>606</v>
      </c>
      <c r="D34" s="2" t="s">
        <v>67</v>
      </c>
      <c r="E34" s="11">
        <v>499</v>
      </c>
      <c r="G34" s="2" t="s">
        <v>68</v>
      </c>
      <c r="H34" s="13" t="s">
        <v>1730</v>
      </c>
      <c r="I34" s="2" t="s">
        <v>1093</v>
      </c>
      <c r="J34" s="2" t="s">
        <v>1850</v>
      </c>
      <c r="L34" s="3">
        <v>333.72</v>
      </c>
      <c r="M34" s="4" t="s">
        <v>279</v>
      </c>
      <c r="N34" s="4" t="s">
        <v>1033</v>
      </c>
      <c r="O34" s="4" t="s">
        <v>1175</v>
      </c>
      <c r="P34" s="23" t="s">
        <v>1781</v>
      </c>
      <c r="Q34" s="8" t="s">
        <v>1342</v>
      </c>
      <c r="R34" s="8" t="s">
        <v>1536</v>
      </c>
      <c r="T34" s="13" t="s">
        <v>1579</v>
      </c>
      <c r="U34" s="13" t="s">
        <v>1504</v>
      </c>
      <c r="V34" s="33" t="s">
        <v>1770</v>
      </c>
      <c r="W34" s="13" t="s">
        <v>1243</v>
      </c>
      <c r="X34" s="13" t="s">
        <v>684</v>
      </c>
      <c r="Z34" s="13" t="s">
        <v>684</v>
      </c>
      <c r="AA34" s="13" t="s">
        <v>684</v>
      </c>
    </row>
    <row r="35" spans="2:27" ht="252">
      <c r="B35" s="1" t="s">
        <v>406</v>
      </c>
      <c r="C35" s="2" t="s">
        <v>604</v>
      </c>
      <c r="D35" s="2" t="s">
        <v>69</v>
      </c>
      <c r="E35" s="11">
        <v>243</v>
      </c>
      <c r="G35" s="2" t="s">
        <v>520</v>
      </c>
      <c r="H35" s="13" t="s">
        <v>1463</v>
      </c>
      <c r="I35" s="2" t="s">
        <v>1093</v>
      </c>
      <c r="J35" s="2" t="s">
        <v>1850</v>
      </c>
      <c r="L35" s="3">
        <v>428.07100000000003</v>
      </c>
      <c r="M35" s="4" t="s">
        <v>104</v>
      </c>
      <c r="N35" s="4" t="s">
        <v>889</v>
      </c>
      <c r="O35" s="4" t="s">
        <v>1140</v>
      </c>
      <c r="P35" s="23" t="s">
        <v>1462</v>
      </c>
      <c r="Q35" s="8" t="s">
        <v>1116</v>
      </c>
      <c r="R35" s="8" t="s">
        <v>675</v>
      </c>
      <c r="S35" s="13" t="s">
        <v>1511</v>
      </c>
      <c r="U35" s="13" t="s">
        <v>1578</v>
      </c>
      <c r="V35" s="33" t="s">
        <v>1436</v>
      </c>
      <c r="W35" s="13" t="s">
        <v>1243</v>
      </c>
      <c r="X35" s="13" t="s">
        <v>684</v>
      </c>
      <c r="Z35" s="13" t="s">
        <v>684</v>
      </c>
      <c r="AA35" s="13" t="s">
        <v>684</v>
      </c>
    </row>
    <row r="36" spans="2:27" ht="291" hidden="1">
      <c r="B36" s="1" t="s">
        <v>261</v>
      </c>
      <c r="C36" s="2" t="s">
        <v>105</v>
      </c>
      <c r="D36" s="2" t="s">
        <v>35</v>
      </c>
      <c r="E36" s="2">
        <v>116</v>
      </c>
      <c r="G36" s="2" t="s">
        <v>943</v>
      </c>
      <c r="H36" s="13" t="s">
        <v>1248</v>
      </c>
      <c r="I36" s="2" t="s">
        <v>1096</v>
      </c>
      <c r="L36" s="3" t="s">
        <v>109</v>
      </c>
      <c r="M36" s="4" t="s">
        <v>479</v>
      </c>
      <c r="N36" s="4" t="s">
        <v>962</v>
      </c>
      <c r="P36" s="23" t="s">
        <v>1464</v>
      </c>
      <c r="Q36" s="8" t="s">
        <v>1266</v>
      </c>
      <c r="R36" s="8" t="s">
        <v>1388</v>
      </c>
      <c r="U36" s="13" t="s">
        <v>1504</v>
      </c>
      <c r="V36" s="33" t="s">
        <v>1436</v>
      </c>
      <c r="W36" s="13" t="s">
        <v>1243</v>
      </c>
      <c r="X36" s="13" t="s">
        <v>684</v>
      </c>
    </row>
    <row r="37" spans="2:27" ht="409.5">
      <c r="B37" s="1" t="s">
        <v>237</v>
      </c>
      <c r="C37" s="2" t="s">
        <v>200</v>
      </c>
      <c r="D37" s="2" t="s">
        <v>36</v>
      </c>
      <c r="E37" s="11">
        <v>242</v>
      </c>
      <c r="G37" s="2" t="s">
        <v>944</v>
      </c>
      <c r="H37" s="13" t="s">
        <v>1403</v>
      </c>
      <c r="I37" s="2" t="s">
        <v>1099</v>
      </c>
      <c r="J37" s="2" t="s">
        <v>1850</v>
      </c>
      <c r="L37" s="3">
        <v>307.10000000000002</v>
      </c>
      <c r="M37" s="4" t="s">
        <v>482</v>
      </c>
      <c r="N37" s="4" t="s">
        <v>985</v>
      </c>
      <c r="O37" s="4" t="s">
        <v>1163</v>
      </c>
      <c r="P37" s="5" t="s">
        <v>1404</v>
      </c>
      <c r="Q37" s="8" t="s">
        <v>1357</v>
      </c>
      <c r="R37" s="8" t="s">
        <v>673</v>
      </c>
      <c r="U37" s="13" t="s">
        <v>1504</v>
      </c>
      <c r="V37" s="33" t="s">
        <v>1436</v>
      </c>
      <c r="W37" s="13" t="s">
        <v>1243</v>
      </c>
      <c r="X37" s="13" t="s">
        <v>684</v>
      </c>
      <c r="Z37" s="13" t="s">
        <v>684</v>
      </c>
      <c r="AA37" s="13" t="s">
        <v>684</v>
      </c>
    </row>
    <row r="38" spans="2:27" ht="409.5" hidden="1">
      <c r="B38" s="1" t="s">
        <v>744</v>
      </c>
      <c r="C38" s="2" t="s">
        <v>153</v>
      </c>
      <c r="D38" s="2" t="s">
        <v>926</v>
      </c>
      <c r="E38" s="2"/>
      <c r="G38" s="2" t="s">
        <v>945</v>
      </c>
      <c r="H38" s="13" t="s">
        <v>1465</v>
      </c>
      <c r="I38" s="2" t="s">
        <v>1096</v>
      </c>
      <c r="L38" s="3">
        <v>371.822</v>
      </c>
      <c r="M38" s="4" t="s">
        <v>483</v>
      </c>
      <c r="N38" s="4" t="s">
        <v>986</v>
      </c>
      <c r="O38" s="4" t="s">
        <v>1182</v>
      </c>
      <c r="P38" s="23" t="s">
        <v>1466</v>
      </c>
      <c r="Q38" s="8" t="s">
        <v>1358</v>
      </c>
      <c r="R38" s="8" t="s">
        <v>1537</v>
      </c>
      <c r="U38" s="13" t="s">
        <v>680</v>
      </c>
      <c r="V38" s="33" t="s">
        <v>1243</v>
      </c>
      <c r="W38" s="13" t="s">
        <v>1243</v>
      </c>
      <c r="X38" s="13" t="s">
        <v>684</v>
      </c>
    </row>
    <row r="39" spans="2:27" ht="217.5" hidden="1">
      <c r="B39" s="1" t="s">
        <v>621</v>
      </c>
      <c r="C39" s="2" t="s">
        <v>154</v>
      </c>
      <c r="D39" s="2" t="s">
        <v>622</v>
      </c>
      <c r="E39" s="2">
        <v>200</v>
      </c>
      <c r="G39" s="2" t="s">
        <v>855</v>
      </c>
      <c r="H39" s="13" t="s">
        <v>1614</v>
      </c>
      <c r="I39" s="2" t="s">
        <v>1096</v>
      </c>
      <c r="L39" s="3" t="s">
        <v>110</v>
      </c>
      <c r="M39" s="4" t="s">
        <v>140</v>
      </c>
      <c r="N39" s="4" t="s">
        <v>993</v>
      </c>
      <c r="O39" s="4" t="s">
        <v>1157</v>
      </c>
      <c r="P39" s="23" t="s">
        <v>1613</v>
      </c>
      <c r="Q39" s="8" t="s">
        <v>1656</v>
      </c>
      <c r="R39" s="8" t="s">
        <v>1538</v>
      </c>
      <c r="U39" s="33" t="s">
        <v>1677</v>
      </c>
      <c r="V39" s="33" t="s">
        <v>1436</v>
      </c>
      <c r="W39" s="13" t="s">
        <v>1243</v>
      </c>
      <c r="X39" s="13" t="s">
        <v>684</v>
      </c>
    </row>
    <row r="40" spans="2:27" ht="216">
      <c r="B40" s="1" t="s">
        <v>708</v>
      </c>
      <c r="C40" s="2" t="s">
        <v>155</v>
      </c>
      <c r="D40" s="2" t="s">
        <v>432</v>
      </c>
      <c r="E40" s="11">
        <v>32</v>
      </c>
      <c r="G40" s="2" t="s">
        <v>477</v>
      </c>
      <c r="H40" s="13" t="s">
        <v>1290</v>
      </c>
      <c r="I40" s="2" t="s">
        <v>818</v>
      </c>
      <c r="J40" s="2" t="s">
        <v>1850</v>
      </c>
      <c r="L40" s="3">
        <v>305.23</v>
      </c>
      <c r="M40" s="4" t="s">
        <v>178</v>
      </c>
      <c r="N40" s="4" t="s">
        <v>1034</v>
      </c>
      <c r="O40" s="4" t="s">
        <v>1190</v>
      </c>
      <c r="P40" s="23" t="s">
        <v>1775</v>
      </c>
      <c r="Q40" s="8" t="s">
        <v>1343</v>
      </c>
      <c r="R40" s="8" t="s">
        <v>1536</v>
      </c>
      <c r="U40" s="13" t="s">
        <v>1504</v>
      </c>
      <c r="V40" s="33" t="s">
        <v>1770</v>
      </c>
      <c r="W40" s="13" t="s">
        <v>1243</v>
      </c>
      <c r="Z40" s="13" t="s">
        <v>1870</v>
      </c>
      <c r="AA40" s="13" t="s">
        <v>1870</v>
      </c>
    </row>
    <row r="41" spans="2:27" ht="234" hidden="1">
      <c r="B41" s="1" t="s">
        <v>707</v>
      </c>
      <c r="C41" s="2" t="s">
        <v>156</v>
      </c>
      <c r="D41" s="2" t="s">
        <v>433</v>
      </c>
      <c r="E41" s="2">
        <v>70</v>
      </c>
      <c r="G41" s="2" t="s">
        <v>946</v>
      </c>
      <c r="H41" s="13" t="s">
        <v>1291</v>
      </c>
      <c r="I41" s="2" t="s">
        <v>1096</v>
      </c>
      <c r="L41" s="3">
        <v>333.72</v>
      </c>
      <c r="M41" s="4" t="s">
        <v>179</v>
      </c>
      <c r="N41" s="4" t="s">
        <v>1035</v>
      </c>
      <c r="O41" s="4" t="s">
        <v>1190</v>
      </c>
      <c r="P41" s="23" t="s">
        <v>1776</v>
      </c>
      <c r="Q41" s="8" t="s">
        <v>1343</v>
      </c>
      <c r="R41" s="8" t="s">
        <v>1536</v>
      </c>
      <c r="U41" s="13" t="s">
        <v>1504</v>
      </c>
      <c r="V41" s="33" t="s">
        <v>1770</v>
      </c>
      <c r="W41" s="13" t="s">
        <v>1243</v>
      </c>
    </row>
    <row r="42" spans="2:27" ht="291.75">
      <c r="B42" s="1" t="s">
        <v>689</v>
      </c>
      <c r="C42" s="2" t="s">
        <v>363</v>
      </c>
      <c r="D42" s="2" t="s">
        <v>134</v>
      </c>
      <c r="E42" s="11">
        <v>168</v>
      </c>
      <c r="G42" s="2" t="s">
        <v>856</v>
      </c>
      <c r="H42" s="13" t="s">
        <v>1467</v>
      </c>
      <c r="I42" s="2" t="s">
        <v>1093</v>
      </c>
      <c r="J42" s="2" t="s">
        <v>1850</v>
      </c>
      <c r="L42" s="3">
        <v>333.72</v>
      </c>
      <c r="M42" s="4" t="s">
        <v>180</v>
      </c>
      <c r="N42" s="4" t="s">
        <v>1036</v>
      </c>
      <c r="O42" s="4" t="s">
        <v>1211</v>
      </c>
      <c r="P42" s="23" t="s">
        <v>1777</v>
      </c>
      <c r="Q42" s="8" t="s">
        <v>1342</v>
      </c>
      <c r="R42" s="8" t="s">
        <v>1536</v>
      </c>
      <c r="U42" s="13" t="s">
        <v>1504</v>
      </c>
      <c r="V42" s="33" t="s">
        <v>1770</v>
      </c>
      <c r="W42" s="13" t="s">
        <v>1243</v>
      </c>
      <c r="Z42" s="13" t="s">
        <v>684</v>
      </c>
      <c r="AA42" s="13" t="s">
        <v>684</v>
      </c>
    </row>
    <row r="43" spans="2:27" ht="199.5" hidden="1">
      <c r="B43" s="1" t="s">
        <v>715</v>
      </c>
      <c r="C43" s="2" t="s">
        <v>157</v>
      </c>
      <c r="D43" s="2" t="s">
        <v>475</v>
      </c>
      <c r="E43" s="2">
        <v>200</v>
      </c>
      <c r="G43" s="2" t="s">
        <v>857</v>
      </c>
      <c r="H43" s="13" t="s">
        <v>1616</v>
      </c>
      <c r="I43" s="2" t="s">
        <v>1096</v>
      </c>
      <c r="K43" s="2" t="s">
        <v>422</v>
      </c>
      <c r="L43" s="3">
        <v>613.07000000000005</v>
      </c>
      <c r="M43" s="4" t="s">
        <v>141</v>
      </c>
      <c r="N43" s="4" t="s">
        <v>994</v>
      </c>
      <c r="O43" s="4" t="s">
        <v>1157</v>
      </c>
      <c r="P43" s="23" t="s">
        <v>1615</v>
      </c>
      <c r="Q43" s="8" t="s">
        <v>1656</v>
      </c>
      <c r="R43" s="8" t="s">
        <v>1538</v>
      </c>
      <c r="U43" s="33" t="s">
        <v>1677</v>
      </c>
      <c r="V43" s="33" t="s">
        <v>1436</v>
      </c>
      <c r="W43" s="13" t="s">
        <v>1243</v>
      </c>
    </row>
    <row r="44" spans="2:27" ht="309.75">
      <c r="B44" s="1" t="s">
        <v>213</v>
      </c>
      <c r="C44" s="2" t="s">
        <v>768</v>
      </c>
      <c r="D44" s="13" t="s">
        <v>1804</v>
      </c>
      <c r="E44" s="109">
        <v>254</v>
      </c>
      <c r="F44" s="13"/>
      <c r="G44" s="2" t="s">
        <v>947</v>
      </c>
      <c r="H44" s="13" t="s">
        <v>1617</v>
      </c>
      <c r="I44" s="2" t="s">
        <v>1093</v>
      </c>
      <c r="J44" s="2" t="s">
        <v>1850</v>
      </c>
      <c r="L44" s="3">
        <v>303.44</v>
      </c>
      <c r="M44" s="4" t="s">
        <v>572</v>
      </c>
      <c r="N44" s="4" t="s">
        <v>1010</v>
      </c>
      <c r="O44" s="4" t="s">
        <v>1191</v>
      </c>
      <c r="P44" s="23" t="s">
        <v>1671</v>
      </c>
      <c r="Q44" s="8" t="s">
        <v>1360</v>
      </c>
      <c r="R44" s="8" t="s">
        <v>1538</v>
      </c>
      <c r="S44" s="13" t="s">
        <v>1673</v>
      </c>
      <c r="T44" s="13" t="s">
        <v>1672</v>
      </c>
      <c r="U44" s="33" t="s">
        <v>1677</v>
      </c>
      <c r="V44" s="33" t="s">
        <v>1436</v>
      </c>
      <c r="W44" s="13" t="s">
        <v>1243</v>
      </c>
      <c r="Z44" s="13" t="s">
        <v>684</v>
      </c>
      <c r="AA44" s="13" t="s">
        <v>684</v>
      </c>
    </row>
    <row r="45" spans="2:27" ht="378">
      <c r="B45" s="1" t="s">
        <v>698</v>
      </c>
      <c r="C45" s="2" t="s">
        <v>248</v>
      </c>
      <c r="D45" s="2" t="s">
        <v>249</v>
      </c>
      <c r="E45" s="11">
        <v>99</v>
      </c>
      <c r="G45" s="2" t="s">
        <v>2</v>
      </c>
      <c r="H45" s="13" t="s">
        <v>1469</v>
      </c>
      <c r="I45" s="2" t="s">
        <v>1093</v>
      </c>
      <c r="J45" s="2" t="s">
        <v>1850</v>
      </c>
      <c r="L45" s="3">
        <v>407</v>
      </c>
      <c r="M45" s="4" t="s">
        <v>328</v>
      </c>
      <c r="N45" s="4" t="s">
        <v>964</v>
      </c>
      <c r="O45" s="4" t="s">
        <v>1144</v>
      </c>
      <c r="P45" s="4" t="s">
        <v>1468</v>
      </c>
      <c r="Q45" s="8" t="s">
        <v>1121</v>
      </c>
      <c r="R45" s="8" t="s">
        <v>673</v>
      </c>
      <c r="S45" s="13" t="s">
        <v>1566</v>
      </c>
      <c r="U45" s="13" t="s">
        <v>1504</v>
      </c>
      <c r="V45" s="13" t="s">
        <v>1436</v>
      </c>
      <c r="W45" s="13" t="s">
        <v>1243</v>
      </c>
      <c r="Z45" s="13" t="s">
        <v>684</v>
      </c>
      <c r="AA45" s="13" t="s">
        <v>684</v>
      </c>
    </row>
    <row r="46" spans="2:27" ht="327.75">
      <c r="B46" s="1" t="s">
        <v>223</v>
      </c>
      <c r="C46" s="2" t="s">
        <v>158</v>
      </c>
      <c r="D46" s="2" t="s">
        <v>3</v>
      </c>
      <c r="E46" s="11">
        <v>266</v>
      </c>
      <c r="G46" s="2" t="s">
        <v>948</v>
      </c>
      <c r="H46" s="13" t="s">
        <v>1619</v>
      </c>
      <c r="I46" s="2" t="s">
        <v>1093</v>
      </c>
      <c r="J46" s="2" t="s">
        <v>1850</v>
      </c>
      <c r="K46" s="2" t="s">
        <v>359</v>
      </c>
      <c r="L46" s="3">
        <v>303.44</v>
      </c>
      <c r="M46" s="4" t="s">
        <v>904</v>
      </c>
      <c r="N46" s="4" t="s">
        <v>1011</v>
      </c>
      <c r="O46" s="4" t="s">
        <v>1192</v>
      </c>
      <c r="P46" s="23" t="s">
        <v>1620</v>
      </c>
      <c r="Q46" s="8" t="s">
        <v>1360</v>
      </c>
      <c r="R46" s="8" t="s">
        <v>1538</v>
      </c>
      <c r="U46" s="33" t="s">
        <v>1677</v>
      </c>
      <c r="V46" s="33" t="s">
        <v>1436</v>
      </c>
      <c r="W46" s="13" t="s">
        <v>1243</v>
      </c>
      <c r="Z46" s="13" t="s">
        <v>684</v>
      </c>
      <c r="AA46" s="13" t="s">
        <v>684</v>
      </c>
    </row>
    <row r="47" spans="2:27" ht="327.75">
      <c r="B47" s="1" t="s">
        <v>268</v>
      </c>
      <c r="C47" s="2" t="s">
        <v>935</v>
      </c>
      <c r="D47" s="2" t="s">
        <v>936</v>
      </c>
      <c r="E47" s="11">
        <v>280</v>
      </c>
      <c r="G47" s="2" t="s">
        <v>949</v>
      </c>
      <c r="H47" s="13" t="s">
        <v>1619</v>
      </c>
      <c r="I47" s="2" t="s">
        <v>1093</v>
      </c>
      <c r="J47" s="2" t="s">
        <v>1850</v>
      </c>
      <c r="K47" s="2" t="s">
        <v>422</v>
      </c>
      <c r="L47" s="3">
        <v>303.44</v>
      </c>
      <c r="M47" s="4" t="s">
        <v>573</v>
      </c>
      <c r="N47" s="4" t="s">
        <v>1012</v>
      </c>
      <c r="O47" s="4" t="s">
        <v>1192</v>
      </c>
      <c r="P47" s="23" t="s">
        <v>1618</v>
      </c>
      <c r="Q47" s="8" t="s">
        <v>1360</v>
      </c>
      <c r="R47" s="8" t="s">
        <v>1538</v>
      </c>
      <c r="U47" s="33" t="s">
        <v>1677</v>
      </c>
      <c r="V47" s="33" t="s">
        <v>1436</v>
      </c>
      <c r="W47" s="13" t="s">
        <v>1243</v>
      </c>
      <c r="Z47" s="13" t="s">
        <v>684</v>
      </c>
      <c r="AA47" s="13" t="s">
        <v>684</v>
      </c>
    </row>
    <row r="48" spans="2:27" ht="324">
      <c r="B48" s="1" t="s">
        <v>705</v>
      </c>
      <c r="C48" s="2" t="s">
        <v>712</v>
      </c>
      <c r="D48" s="2" t="s">
        <v>4</v>
      </c>
      <c r="E48" s="11">
        <v>228</v>
      </c>
      <c r="G48" s="2" t="s">
        <v>499</v>
      </c>
      <c r="H48" s="13" t="s">
        <v>1621</v>
      </c>
      <c r="I48" s="2" t="s">
        <v>1093</v>
      </c>
      <c r="J48" s="2" t="s">
        <v>1850</v>
      </c>
      <c r="L48" s="3">
        <v>305.23</v>
      </c>
      <c r="M48" s="4" t="s">
        <v>181</v>
      </c>
      <c r="N48" s="4" t="s">
        <v>1037</v>
      </c>
      <c r="O48" s="4" t="s">
        <v>1193</v>
      </c>
      <c r="P48" s="23" t="s">
        <v>1622</v>
      </c>
      <c r="Q48" s="8" t="s">
        <v>1373</v>
      </c>
      <c r="R48" s="8" t="s">
        <v>1389</v>
      </c>
      <c r="U48" s="13" t="s">
        <v>1504</v>
      </c>
      <c r="V48" s="33" t="s">
        <v>1436</v>
      </c>
      <c r="W48" s="13" t="s">
        <v>1243</v>
      </c>
      <c r="Z48" s="13" t="s">
        <v>684</v>
      </c>
      <c r="AA48" s="13" t="s">
        <v>684</v>
      </c>
    </row>
    <row r="49" spans="2:27" ht="234" hidden="1">
      <c r="B49" s="1" t="s">
        <v>221</v>
      </c>
      <c r="C49" s="2" t="s">
        <v>358</v>
      </c>
      <c r="D49" s="2" t="s">
        <v>37</v>
      </c>
      <c r="E49" s="2">
        <v>162</v>
      </c>
      <c r="G49" s="2" t="s">
        <v>583</v>
      </c>
      <c r="H49" s="13" t="s">
        <v>1413</v>
      </c>
      <c r="I49" s="2" t="s">
        <v>1096</v>
      </c>
      <c r="L49" s="3">
        <v>338.7</v>
      </c>
      <c r="M49" s="4" t="s">
        <v>775</v>
      </c>
      <c r="N49" s="4" t="s">
        <v>965</v>
      </c>
      <c r="O49" s="4" t="s">
        <v>1134</v>
      </c>
      <c r="P49" s="4" t="s">
        <v>1470</v>
      </c>
      <c r="Q49" s="8" t="s">
        <v>1265</v>
      </c>
      <c r="R49" s="8" t="s">
        <v>1388</v>
      </c>
      <c r="U49" s="13" t="s">
        <v>1504</v>
      </c>
      <c r="V49" s="33" t="s">
        <v>1436</v>
      </c>
      <c r="W49" s="13" t="s">
        <v>1243</v>
      </c>
    </row>
    <row r="50" spans="2:27" ht="270">
      <c r="B50" s="1" t="s">
        <v>17</v>
      </c>
      <c r="C50" s="2" t="s">
        <v>83</v>
      </c>
      <c r="D50" s="2" t="s">
        <v>84</v>
      </c>
      <c r="E50" s="11">
        <v>163</v>
      </c>
      <c r="G50" s="2" t="s">
        <v>85</v>
      </c>
      <c r="H50" s="13" t="s">
        <v>1415</v>
      </c>
      <c r="I50" s="2" t="s">
        <v>1093</v>
      </c>
      <c r="J50" s="2" t="s">
        <v>1850</v>
      </c>
      <c r="L50" s="3">
        <v>338.9</v>
      </c>
      <c r="M50" s="4" t="s">
        <v>484</v>
      </c>
      <c r="N50" s="4" t="s">
        <v>987</v>
      </c>
      <c r="O50" s="4" t="s">
        <v>1135</v>
      </c>
      <c r="P50" s="23" t="s">
        <v>1414</v>
      </c>
      <c r="Q50" s="8" t="s">
        <v>1364</v>
      </c>
      <c r="R50" s="8" t="s">
        <v>1388</v>
      </c>
      <c r="U50" s="13" t="s">
        <v>1575</v>
      </c>
      <c r="V50" s="33" t="s">
        <v>1436</v>
      </c>
      <c r="W50" s="13" t="s">
        <v>1243</v>
      </c>
      <c r="Z50" s="13" t="s">
        <v>684</v>
      </c>
      <c r="AA50" s="13" t="s">
        <v>684</v>
      </c>
    </row>
    <row r="51" spans="2:27" ht="234">
      <c r="B51" s="1" t="s">
        <v>226</v>
      </c>
      <c r="C51" s="2" t="s">
        <v>589</v>
      </c>
      <c r="D51" s="2" t="s">
        <v>38</v>
      </c>
      <c r="E51" s="11">
        <v>174</v>
      </c>
      <c r="G51" s="2" t="s">
        <v>590</v>
      </c>
      <c r="H51" s="13" t="s">
        <v>1648</v>
      </c>
      <c r="I51" s="2" t="s">
        <v>1093</v>
      </c>
      <c r="J51" s="2" t="s">
        <v>1850</v>
      </c>
      <c r="L51" s="3" t="s">
        <v>149</v>
      </c>
      <c r="M51" s="4" t="s">
        <v>574</v>
      </c>
      <c r="N51" s="4" t="s">
        <v>1013</v>
      </c>
      <c r="O51" s="4" t="s">
        <v>1194</v>
      </c>
      <c r="P51" s="23" t="s">
        <v>1665</v>
      </c>
      <c r="Q51" s="8" t="s">
        <v>1365</v>
      </c>
      <c r="R51" s="8" t="s">
        <v>1388</v>
      </c>
      <c r="T51" s="9" t="s">
        <v>1746</v>
      </c>
      <c r="U51" s="13" t="s">
        <v>1575</v>
      </c>
      <c r="V51" s="33" t="s">
        <v>1391</v>
      </c>
      <c r="W51" s="13" t="s">
        <v>1652</v>
      </c>
      <c r="Z51" s="13" t="s">
        <v>684</v>
      </c>
      <c r="AA51" s="13" t="s">
        <v>684</v>
      </c>
    </row>
    <row r="52" spans="2:27" ht="409.5">
      <c r="B52" s="1" t="s">
        <v>211</v>
      </c>
      <c r="C52" s="2" t="s">
        <v>927</v>
      </c>
      <c r="D52" s="2" t="s">
        <v>950</v>
      </c>
      <c r="E52" s="11">
        <v>68</v>
      </c>
      <c r="G52" s="2" t="s">
        <v>858</v>
      </c>
      <c r="H52" s="13" t="s">
        <v>1572</v>
      </c>
      <c r="I52" s="2" t="s">
        <v>1093</v>
      </c>
      <c r="J52" s="2" t="s">
        <v>1850</v>
      </c>
      <c r="L52" s="3">
        <v>333.72</v>
      </c>
      <c r="M52" s="4" t="s">
        <v>182</v>
      </c>
      <c r="N52" s="4" t="s">
        <v>1038</v>
      </c>
      <c r="O52" s="4" t="s">
        <v>1195</v>
      </c>
      <c r="P52" s="23" t="s">
        <v>1573</v>
      </c>
      <c r="Q52" s="8" t="s">
        <v>1405</v>
      </c>
      <c r="R52" s="8" t="s">
        <v>673</v>
      </c>
      <c r="U52" s="13" t="s">
        <v>1504</v>
      </c>
      <c r="V52" s="33" t="s">
        <v>1436</v>
      </c>
      <c r="W52" s="13" t="s">
        <v>1243</v>
      </c>
      <c r="Z52" s="13" t="s">
        <v>684</v>
      </c>
      <c r="AA52" s="13" t="s">
        <v>684</v>
      </c>
    </row>
    <row r="53" spans="2:27" ht="327.75">
      <c r="B53" s="1" t="s">
        <v>216</v>
      </c>
      <c r="C53" s="2" t="s">
        <v>159</v>
      </c>
      <c r="D53" s="2" t="s">
        <v>619</v>
      </c>
      <c r="E53" s="11">
        <v>224</v>
      </c>
      <c r="G53" s="2" t="s">
        <v>951</v>
      </c>
      <c r="H53" s="13" t="s">
        <v>1650</v>
      </c>
      <c r="I53" s="2" t="s">
        <v>1093</v>
      </c>
      <c r="J53" s="2" t="s">
        <v>1850</v>
      </c>
      <c r="K53" s="2" t="s">
        <v>43</v>
      </c>
      <c r="L53" s="3">
        <v>303.44</v>
      </c>
      <c r="M53" s="4" t="s">
        <v>466</v>
      </c>
      <c r="N53" s="4" t="s">
        <v>1014</v>
      </c>
      <c r="O53" s="4" t="s">
        <v>1196</v>
      </c>
      <c r="P53" s="23" t="s">
        <v>1649</v>
      </c>
      <c r="Q53" s="8" t="s">
        <v>1366</v>
      </c>
      <c r="R53" s="8" t="s">
        <v>1538</v>
      </c>
      <c r="U53" s="33" t="s">
        <v>1677</v>
      </c>
      <c r="V53" s="33" t="s">
        <v>1436</v>
      </c>
      <c r="W53" s="13" t="s">
        <v>1243</v>
      </c>
      <c r="Z53" s="13" t="s">
        <v>684</v>
      </c>
      <c r="AA53" s="13" t="s">
        <v>684</v>
      </c>
    </row>
    <row r="54" spans="2:27" ht="289.5">
      <c r="B54" s="1" t="s">
        <v>703</v>
      </c>
      <c r="C54" s="2" t="s">
        <v>711</v>
      </c>
      <c r="D54" s="2" t="s">
        <v>772</v>
      </c>
      <c r="E54" s="11">
        <v>138</v>
      </c>
      <c r="G54" s="2" t="s">
        <v>859</v>
      </c>
      <c r="H54" s="13" t="s">
        <v>1472</v>
      </c>
      <c r="I54" s="2" t="s">
        <v>1093</v>
      </c>
      <c r="J54" s="2" t="s">
        <v>1850</v>
      </c>
      <c r="L54" s="3">
        <v>371.3</v>
      </c>
      <c r="M54" s="4" t="s">
        <v>467</v>
      </c>
      <c r="N54" s="4" t="s">
        <v>1015</v>
      </c>
      <c r="O54" s="4" t="s">
        <v>1197</v>
      </c>
      <c r="P54" s="23" t="s">
        <v>1471</v>
      </c>
      <c r="Q54" s="8" t="s">
        <v>1367</v>
      </c>
      <c r="R54" s="8" t="s">
        <v>675</v>
      </c>
      <c r="U54" s="13" t="s">
        <v>1504</v>
      </c>
      <c r="V54" s="33" t="s">
        <v>1436</v>
      </c>
      <c r="W54" s="13" t="s">
        <v>1243</v>
      </c>
      <c r="Z54" s="13" t="s">
        <v>684</v>
      </c>
      <c r="AA54" s="13" t="s">
        <v>684</v>
      </c>
    </row>
    <row r="55" spans="2:27" ht="291">
      <c r="B55" s="1" t="s">
        <v>736</v>
      </c>
      <c r="C55" s="2" t="s">
        <v>416</v>
      </c>
      <c r="D55" s="2" t="s">
        <v>796</v>
      </c>
      <c r="E55" s="11">
        <v>300</v>
      </c>
      <c r="G55" s="2" t="s">
        <v>891</v>
      </c>
      <c r="H55" s="13" t="s">
        <v>1769</v>
      </c>
      <c r="I55" s="2" t="s">
        <v>1093</v>
      </c>
      <c r="J55" s="2" t="s">
        <v>1850</v>
      </c>
      <c r="L55" s="3">
        <v>333.72</v>
      </c>
      <c r="M55" s="4" t="s">
        <v>183</v>
      </c>
      <c r="N55" s="4" t="s">
        <v>1039</v>
      </c>
      <c r="O55" s="4" t="s">
        <v>1175</v>
      </c>
      <c r="P55" s="23" t="s">
        <v>1717</v>
      </c>
      <c r="Q55" s="8" t="s">
        <v>1344</v>
      </c>
      <c r="R55" s="8" t="s">
        <v>1536</v>
      </c>
      <c r="T55" s="13" t="s">
        <v>1333</v>
      </c>
      <c r="U55" s="13" t="s">
        <v>1575</v>
      </c>
      <c r="V55" s="33" t="s">
        <v>1770</v>
      </c>
      <c r="W55" s="13" t="s">
        <v>1716</v>
      </c>
      <c r="Z55" s="13" t="s">
        <v>684</v>
      </c>
      <c r="AA55" s="13" t="s">
        <v>684</v>
      </c>
    </row>
    <row r="56" spans="2:27" ht="198">
      <c r="B56" s="1" t="s">
        <v>645</v>
      </c>
      <c r="C56" s="2" t="s">
        <v>613</v>
      </c>
      <c r="D56" s="2" t="s">
        <v>373</v>
      </c>
      <c r="E56" s="11">
        <v>68</v>
      </c>
      <c r="G56" s="2" t="s">
        <v>532</v>
      </c>
      <c r="H56" s="13" t="s">
        <v>1473</v>
      </c>
      <c r="I56" s="2" t="s">
        <v>1093</v>
      </c>
      <c r="J56" s="2" t="s">
        <v>1850</v>
      </c>
      <c r="L56" s="3">
        <v>371.82</v>
      </c>
      <c r="M56" s="4" t="s">
        <v>468</v>
      </c>
      <c r="N56" s="4" t="s">
        <v>1016</v>
      </c>
      <c r="O56" s="4" t="s">
        <v>1198</v>
      </c>
      <c r="P56" s="23" t="s">
        <v>1474</v>
      </c>
      <c r="Q56" s="8" t="s">
        <v>1368</v>
      </c>
      <c r="R56" s="8" t="s">
        <v>675</v>
      </c>
      <c r="U56" s="13" t="s">
        <v>1504</v>
      </c>
      <c r="V56" s="33" t="s">
        <v>1496</v>
      </c>
      <c r="W56" s="13" t="s">
        <v>1243</v>
      </c>
      <c r="Z56" s="13" t="s">
        <v>684</v>
      </c>
      <c r="AA56" s="13" t="s">
        <v>684</v>
      </c>
    </row>
    <row r="57" spans="2:27" ht="216">
      <c r="B57" s="1" t="s">
        <v>647</v>
      </c>
      <c r="C57" s="2" t="s">
        <v>607</v>
      </c>
      <c r="D57" s="2" t="s">
        <v>374</v>
      </c>
      <c r="E57" s="11">
        <v>67</v>
      </c>
      <c r="G57" s="2" t="s">
        <v>383</v>
      </c>
      <c r="H57" s="13" t="s">
        <v>1624</v>
      </c>
      <c r="I57" s="2" t="s">
        <v>1093</v>
      </c>
      <c r="J57" s="2" t="s">
        <v>1850</v>
      </c>
      <c r="L57" s="3">
        <v>616.97</v>
      </c>
      <c r="M57" s="4" t="s">
        <v>184</v>
      </c>
      <c r="N57" s="4" t="s">
        <v>1040</v>
      </c>
      <c r="O57" s="4" t="s">
        <v>1199</v>
      </c>
      <c r="P57" s="23" t="s">
        <v>1623</v>
      </c>
      <c r="Q57" s="8" t="s">
        <v>1674</v>
      </c>
      <c r="R57" s="8" t="s">
        <v>1538</v>
      </c>
      <c r="U57" s="33" t="s">
        <v>1677</v>
      </c>
      <c r="V57" s="33" t="s">
        <v>1436</v>
      </c>
      <c r="W57" s="13" t="s">
        <v>1243</v>
      </c>
      <c r="Z57" s="13" t="s">
        <v>684</v>
      </c>
      <c r="AA57" s="13" t="s">
        <v>684</v>
      </c>
    </row>
    <row r="58" spans="2:27" ht="198">
      <c r="B58" s="1" t="s">
        <v>648</v>
      </c>
      <c r="C58" s="2" t="s">
        <v>672</v>
      </c>
      <c r="D58" s="2" t="s">
        <v>23</v>
      </c>
      <c r="E58" s="11">
        <v>80</v>
      </c>
      <c r="G58" s="2" t="s">
        <v>925</v>
      </c>
      <c r="H58" s="13" t="s">
        <v>1475</v>
      </c>
      <c r="I58" s="2" t="s">
        <v>1093</v>
      </c>
      <c r="J58" s="2" t="s">
        <v>1850</v>
      </c>
      <c r="L58" s="3">
        <v>371.822</v>
      </c>
      <c r="M58" s="4" t="s">
        <v>578</v>
      </c>
      <c r="N58" s="4" t="s">
        <v>1017</v>
      </c>
      <c r="O58" s="4" t="s">
        <v>1201</v>
      </c>
      <c r="P58" s="23" t="s">
        <v>1476</v>
      </c>
      <c r="Q58" s="8" t="s">
        <v>1368</v>
      </c>
      <c r="R58" s="8" t="s">
        <v>675</v>
      </c>
      <c r="U58" s="13" t="s">
        <v>1504</v>
      </c>
      <c r="V58" s="33" t="s">
        <v>1496</v>
      </c>
      <c r="W58" s="13" t="s">
        <v>1243</v>
      </c>
      <c r="Z58" s="13" t="s">
        <v>684</v>
      </c>
      <c r="AA58" s="13" t="s">
        <v>684</v>
      </c>
    </row>
    <row r="59" spans="2:27" ht="409.5">
      <c r="B59" s="1" t="s">
        <v>646</v>
      </c>
      <c r="C59" s="2" t="s">
        <v>428</v>
      </c>
      <c r="D59" s="2" t="s">
        <v>24</v>
      </c>
      <c r="E59" s="11">
        <v>61</v>
      </c>
      <c r="G59" s="2" t="s">
        <v>952</v>
      </c>
      <c r="H59" s="17" t="s">
        <v>1396</v>
      </c>
      <c r="I59" s="2" t="s">
        <v>1093</v>
      </c>
      <c r="J59" s="2" t="s">
        <v>1850</v>
      </c>
      <c r="L59" s="3">
        <v>363.34</v>
      </c>
      <c r="M59" s="4" t="s">
        <v>480</v>
      </c>
      <c r="N59" s="4" t="s">
        <v>1004</v>
      </c>
      <c r="O59" s="4" t="s">
        <v>1152</v>
      </c>
      <c r="P59" s="23" t="s">
        <v>1815</v>
      </c>
      <c r="Q59" s="8" t="s">
        <v>1658</v>
      </c>
      <c r="R59" s="8" t="s">
        <v>1536</v>
      </c>
      <c r="S59" s="9" t="s">
        <v>1787</v>
      </c>
      <c r="T59" s="13" t="s">
        <v>1719</v>
      </c>
      <c r="U59" s="13" t="s">
        <v>1578</v>
      </c>
      <c r="V59" s="33" t="s">
        <v>1770</v>
      </c>
      <c r="W59" s="13" t="s">
        <v>1243</v>
      </c>
      <c r="Z59" s="13" t="s">
        <v>684</v>
      </c>
      <c r="AA59" s="13" t="s">
        <v>1870</v>
      </c>
    </row>
    <row r="60" spans="2:27" ht="409.5">
      <c r="B60" s="1" t="s">
        <v>649</v>
      </c>
      <c r="C60" s="2" t="s">
        <v>255</v>
      </c>
      <c r="D60" s="2" t="s">
        <v>25</v>
      </c>
      <c r="E60" s="11">
        <v>84</v>
      </c>
      <c r="G60" s="2" t="s">
        <v>348</v>
      </c>
      <c r="H60" s="17" t="s">
        <v>1627</v>
      </c>
      <c r="I60" s="2" t="s">
        <v>1093</v>
      </c>
      <c r="J60" s="2" t="s">
        <v>1850</v>
      </c>
      <c r="L60" s="3">
        <v>384</v>
      </c>
      <c r="M60" s="4" t="s">
        <v>185</v>
      </c>
      <c r="N60" s="4" t="s">
        <v>1212</v>
      </c>
      <c r="O60" s="4" t="s">
        <v>1202</v>
      </c>
      <c r="P60" s="23" t="s">
        <v>1666</v>
      </c>
      <c r="Q60" s="8" t="s">
        <v>1369</v>
      </c>
      <c r="R60" s="8" t="s">
        <v>1539</v>
      </c>
      <c r="U60" s="13" t="s">
        <v>1575</v>
      </c>
      <c r="V60" s="33" t="s">
        <v>1436</v>
      </c>
      <c r="W60" s="13" t="s">
        <v>1713</v>
      </c>
      <c r="Z60" s="13" t="s">
        <v>684</v>
      </c>
      <c r="AA60" s="13" t="s">
        <v>684</v>
      </c>
    </row>
    <row r="61" spans="2:27" ht="402">
      <c r="B61" s="1" t="s">
        <v>650</v>
      </c>
      <c r="C61" s="2" t="s">
        <v>605</v>
      </c>
      <c r="D61" s="2" t="s">
        <v>26</v>
      </c>
      <c r="E61" s="11">
        <v>178</v>
      </c>
      <c r="G61" s="2" t="s">
        <v>860</v>
      </c>
      <c r="H61" s="13" t="s">
        <v>1477</v>
      </c>
      <c r="I61" s="2" t="s">
        <v>1093</v>
      </c>
      <c r="J61" s="2" t="s">
        <v>1850</v>
      </c>
      <c r="L61" s="3">
        <v>307.10000000000002</v>
      </c>
      <c r="M61" s="4" t="s">
        <v>485</v>
      </c>
      <c r="N61" s="4" t="s">
        <v>988</v>
      </c>
      <c r="O61" s="4" t="s">
        <v>1145</v>
      </c>
      <c r="P61" s="23" t="s">
        <v>1785</v>
      </c>
      <c r="Q61" s="8" t="s">
        <v>1478</v>
      </c>
      <c r="R61" s="8" t="s">
        <v>1786</v>
      </c>
      <c r="U61" s="13" t="s">
        <v>1504</v>
      </c>
      <c r="V61" s="33" t="s">
        <v>1770</v>
      </c>
      <c r="W61" s="13" t="s">
        <v>1243</v>
      </c>
      <c r="Z61" s="13" t="s">
        <v>684</v>
      </c>
      <c r="AA61" s="13" t="s">
        <v>684</v>
      </c>
    </row>
    <row r="62" spans="2:27" ht="409.5">
      <c r="B62" s="1" t="s">
        <v>769</v>
      </c>
      <c r="C62" s="2" t="s">
        <v>160</v>
      </c>
      <c r="D62" s="2" t="s">
        <v>27</v>
      </c>
      <c r="E62" s="11">
        <v>132</v>
      </c>
      <c r="G62" s="2" t="s">
        <v>161</v>
      </c>
      <c r="H62" s="13" t="s">
        <v>1479</v>
      </c>
      <c r="I62" s="2" t="s">
        <v>1099</v>
      </c>
      <c r="J62" s="2" t="s">
        <v>1850</v>
      </c>
      <c r="L62" s="3" t="s">
        <v>770</v>
      </c>
      <c r="M62" s="4" t="s">
        <v>626</v>
      </c>
      <c r="N62" s="4" t="s">
        <v>892</v>
      </c>
      <c r="O62" s="4" t="s">
        <v>1146</v>
      </c>
      <c r="P62" s="23" t="s">
        <v>1452</v>
      </c>
      <c r="Q62" s="8" t="s">
        <v>1115</v>
      </c>
      <c r="R62" s="8" t="s">
        <v>675</v>
      </c>
      <c r="U62" s="13" t="s">
        <v>1504</v>
      </c>
      <c r="V62" s="33" t="s">
        <v>1496</v>
      </c>
      <c r="W62" s="13" t="s">
        <v>1243</v>
      </c>
      <c r="Z62" s="13" t="s">
        <v>684</v>
      </c>
      <c r="AA62" s="13" t="s">
        <v>684</v>
      </c>
    </row>
    <row r="63" spans="2:27" ht="409.5">
      <c r="B63" s="1" t="s">
        <v>1224</v>
      </c>
      <c r="C63" s="11" t="s">
        <v>1225</v>
      </c>
      <c r="D63" s="2" t="s">
        <v>1226</v>
      </c>
      <c r="E63" s="11">
        <v>101</v>
      </c>
      <c r="G63" s="2" t="s">
        <v>1752</v>
      </c>
      <c r="H63" s="13" t="s">
        <v>1630</v>
      </c>
      <c r="I63" s="2" t="s">
        <v>1229</v>
      </c>
      <c r="J63" s="2" t="s">
        <v>1850</v>
      </c>
      <c r="L63" s="2">
        <v>428.07100000000003</v>
      </c>
      <c r="P63" s="23" t="s">
        <v>1628</v>
      </c>
      <c r="Q63" s="8" t="s">
        <v>1270</v>
      </c>
      <c r="R63" s="8" t="s">
        <v>1538</v>
      </c>
      <c r="S63" s="13" t="s">
        <v>1678</v>
      </c>
      <c r="U63" s="13" t="s">
        <v>1504</v>
      </c>
      <c r="V63" s="13" t="s">
        <v>1436</v>
      </c>
      <c r="W63" s="13" t="s">
        <v>1243</v>
      </c>
      <c r="Z63" s="13" t="s">
        <v>684</v>
      </c>
      <c r="AA63" s="13" t="s">
        <v>684</v>
      </c>
    </row>
    <row r="64" spans="2:27" ht="360">
      <c r="B64" s="15" t="s">
        <v>1241</v>
      </c>
      <c r="C64" s="13" t="s">
        <v>1762</v>
      </c>
      <c r="D64" s="13" t="s">
        <v>1763</v>
      </c>
      <c r="E64" s="109">
        <v>52</v>
      </c>
      <c r="F64" s="13"/>
      <c r="G64" s="13" t="s">
        <v>1796</v>
      </c>
      <c r="H64" s="13" t="s">
        <v>1434</v>
      </c>
      <c r="I64" s="13" t="s">
        <v>1094</v>
      </c>
      <c r="J64" s="2" t="s">
        <v>1850</v>
      </c>
      <c r="K64" s="13"/>
      <c r="L64" s="102" t="s">
        <v>1275</v>
      </c>
      <c r="M64" s="101"/>
      <c r="N64" s="101"/>
      <c r="O64" s="101"/>
      <c r="P64" s="35"/>
      <c r="Q64" s="96" t="s">
        <v>1659</v>
      </c>
      <c r="R64" s="96" t="s">
        <v>1536</v>
      </c>
      <c r="S64" s="35"/>
      <c r="T64" s="13" t="s">
        <v>1512</v>
      </c>
      <c r="U64" s="13" t="s">
        <v>1504</v>
      </c>
      <c r="V64" s="33" t="s">
        <v>1720</v>
      </c>
      <c r="W64" s="13" t="s">
        <v>1243</v>
      </c>
      <c r="Z64" s="13" t="s">
        <v>684</v>
      </c>
      <c r="AA64" s="13" t="s">
        <v>1870</v>
      </c>
    </row>
    <row r="65" spans="2:27" ht="409.5" hidden="1">
      <c r="B65" s="1" t="s">
        <v>1227</v>
      </c>
      <c r="C65" s="11" t="s">
        <v>1228</v>
      </c>
      <c r="D65" s="105" t="s">
        <v>1805</v>
      </c>
      <c r="E65" s="105">
        <v>112</v>
      </c>
      <c r="G65" s="2" t="s">
        <v>1753</v>
      </c>
      <c r="H65" s="13" t="s">
        <v>1631</v>
      </c>
      <c r="I65" s="2" t="s">
        <v>1231</v>
      </c>
      <c r="L65" s="2">
        <v>428.07100000000003</v>
      </c>
      <c r="P65" s="23" t="s">
        <v>1629</v>
      </c>
      <c r="Q65" s="8" t="s">
        <v>1270</v>
      </c>
      <c r="R65" s="8" t="s">
        <v>1538</v>
      </c>
      <c r="S65" s="13" t="s">
        <v>1678</v>
      </c>
      <c r="U65" s="13" t="s">
        <v>1504</v>
      </c>
      <c r="V65" s="13" t="s">
        <v>1436</v>
      </c>
      <c r="W65" s="13" t="s">
        <v>1243</v>
      </c>
    </row>
    <row r="66" spans="2:27" ht="216">
      <c r="B66" s="15" t="s">
        <v>1739</v>
      </c>
      <c r="C66" s="13" t="s">
        <v>1737</v>
      </c>
      <c r="D66" s="13" t="s">
        <v>1754</v>
      </c>
      <c r="E66" s="109">
        <v>232</v>
      </c>
      <c r="F66" s="13"/>
      <c r="G66" s="13" t="s">
        <v>1755</v>
      </c>
      <c r="H66" s="15"/>
      <c r="I66" s="13" t="s">
        <v>818</v>
      </c>
      <c r="J66" s="2" t="s">
        <v>1850</v>
      </c>
      <c r="K66" s="96"/>
      <c r="L66" s="96">
        <v>332</v>
      </c>
      <c r="M66" s="13"/>
      <c r="N66" s="13" t="s">
        <v>1386</v>
      </c>
      <c r="O66" s="13" t="s">
        <v>814</v>
      </c>
      <c r="P66" s="35"/>
      <c r="Q66" s="13" t="s">
        <v>1697</v>
      </c>
      <c r="R66" s="96" t="s">
        <v>1388</v>
      </c>
      <c r="S66" s="35"/>
      <c r="U66" s="13" t="s">
        <v>1504</v>
      </c>
      <c r="V66" s="33" t="s">
        <v>1720</v>
      </c>
      <c r="W66" s="13" t="s">
        <v>1243</v>
      </c>
      <c r="Z66" s="13" t="s">
        <v>1870</v>
      </c>
      <c r="AA66" s="13" t="s">
        <v>684</v>
      </c>
    </row>
    <row r="67" spans="2:27" ht="198">
      <c r="B67" s="15" t="s">
        <v>1740</v>
      </c>
      <c r="C67" s="13" t="s">
        <v>1738</v>
      </c>
      <c r="D67" s="13" t="s">
        <v>1756</v>
      </c>
      <c r="E67" s="109">
        <v>236</v>
      </c>
      <c r="F67" s="13"/>
      <c r="G67" s="13" t="s">
        <v>1757</v>
      </c>
      <c r="H67" s="15"/>
      <c r="I67" s="13" t="s">
        <v>818</v>
      </c>
      <c r="J67" s="2" t="s">
        <v>1850</v>
      </c>
      <c r="K67" s="96"/>
      <c r="L67" s="96">
        <v>331.34</v>
      </c>
      <c r="M67" s="13"/>
      <c r="N67" s="13" t="s">
        <v>1386</v>
      </c>
      <c r="O67" s="13" t="s">
        <v>814</v>
      </c>
      <c r="P67" s="35"/>
      <c r="Q67" s="13" t="s">
        <v>1836</v>
      </c>
      <c r="R67" s="96" t="s">
        <v>1389</v>
      </c>
      <c r="S67" s="35"/>
      <c r="U67" s="13" t="s">
        <v>1504</v>
      </c>
      <c r="V67" s="33" t="s">
        <v>1720</v>
      </c>
      <c r="W67" s="13" t="s">
        <v>1243</v>
      </c>
      <c r="Z67" s="13" t="s">
        <v>1870</v>
      </c>
      <c r="AA67" s="13" t="s">
        <v>684</v>
      </c>
    </row>
    <row r="68" spans="2:27" ht="234">
      <c r="B68" s="15" t="s">
        <v>1246</v>
      </c>
      <c r="C68" s="13" t="s">
        <v>1735</v>
      </c>
      <c r="D68" s="13" t="s">
        <v>1758</v>
      </c>
      <c r="E68" s="109">
        <v>110</v>
      </c>
      <c r="F68" s="13"/>
      <c r="G68" s="13" t="s">
        <v>1759</v>
      </c>
      <c r="H68" s="13" t="s">
        <v>1733</v>
      </c>
      <c r="I68" s="13" t="s">
        <v>818</v>
      </c>
      <c r="J68" s="2" t="s">
        <v>1850</v>
      </c>
      <c r="K68" s="99"/>
      <c r="L68" s="102" t="s">
        <v>1609</v>
      </c>
      <c r="M68" s="99"/>
      <c r="N68" s="99"/>
      <c r="O68" s="99"/>
      <c r="P68" s="35"/>
      <c r="Q68" s="96" t="s">
        <v>1264</v>
      </c>
      <c r="R68" s="96" t="s">
        <v>1388</v>
      </c>
      <c r="S68" s="35"/>
      <c r="T68" s="13" t="s">
        <v>1732</v>
      </c>
      <c r="U68" s="13" t="s">
        <v>1504</v>
      </c>
      <c r="V68" s="33" t="s">
        <v>1720</v>
      </c>
      <c r="W68" s="13" t="s">
        <v>1243</v>
      </c>
      <c r="Z68" s="13" t="s">
        <v>1870</v>
      </c>
      <c r="AA68" s="13" t="s">
        <v>1870</v>
      </c>
    </row>
    <row r="69" spans="2:27" ht="306">
      <c r="B69" s="15" t="s">
        <v>1605</v>
      </c>
      <c r="C69" s="13" t="s">
        <v>1736</v>
      </c>
      <c r="D69" s="13" t="s">
        <v>1760</v>
      </c>
      <c r="E69" s="109">
        <v>84</v>
      </c>
      <c r="F69" s="13"/>
      <c r="G69" s="13" t="s">
        <v>1761</v>
      </c>
      <c r="H69" s="13" t="s">
        <v>1733</v>
      </c>
      <c r="I69" s="13" t="s">
        <v>818</v>
      </c>
      <c r="J69" s="2" t="s">
        <v>1850</v>
      </c>
      <c r="K69" s="13"/>
      <c r="L69" s="102" t="s">
        <v>1609</v>
      </c>
      <c r="M69" s="101"/>
      <c r="N69" s="101"/>
      <c r="O69" s="101"/>
      <c r="P69" s="35"/>
      <c r="Q69" s="96" t="s">
        <v>1264</v>
      </c>
      <c r="R69" s="96" t="s">
        <v>1388</v>
      </c>
      <c r="S69" s="35"/>
      <c r="T69" s="13" t="s">
        <v>1386</v>
      </c>
      <c r="U69" s="13" t="s">
        <v>1504</v>
      </c>
      <c r="V69" s="33" t="s">
        <v>1720</v>
      </c>
      <c r="W69" s="13" t="s">
        <v>1243</v>
      </c>
      <c r="Z69" s="13" t="s">
        <v>1870</v>
      </c>
      <c r="AA69" s="13" t="s">
        <v>1870</v>
      </c>
    </row>
    <row r="70" spans="2:27" ht="409.5">
      <c r="B70" s="15" t="s">
        <v>1767</v>
      </c>
      <c r="C70" s="2" t="s">
        <v>1321</v>
      </c>
      <c r="D70" s="13" t="s">
        <v>1806</v>
      </c>
      <c r="E70" s="109">
        <v>400</v>
      </c>
      <c r="F70" s="13"/>
      <c r="G70" s="2" t="s">
        <v>1795</v>
      </c>
      <c r="J70" s="2" t="s">
        <v>1850</v>
      </c>
      <c r="L70" s="3">
        <v>303.44</v>
      </c>
      <c r="P70" s="23" t="s">
        <v>1603</v>
      </c>
      <c r="Q70" s="8" t="s">
        <v>1389</v>
      </c>
      <c r="R70" s="8" t="s">
        <v>1389</v>
      </c>
      <c r="S70" s="11"/>
      <c r="T70" s="13" t="s">
        <v>1680</v>
      </c>
      <c r="U70" s="13" t="s">
        <v>1504</v>
      </c>
      <c r="V70" s="33" t="s">
        <v>1390</v>
      </c>
      <c r="W70" s="13" t="s">
        <v>1243</v>
      </c>
      <c r="Z70" s="13" t="s">
        <v>1870</v>
      </c>
      <c r="AA70" s="13" t="s">
        <v>1870</v>
      </c>
    </row>
    <row r="71" spans="2:27" ht="180">
      <c r="B71" s="15" t="s">
        <v>1743</v>
      </c>
      <c r="C71" s="13" t="s">
        <v>1742</v>
      </c>
      <c r="D71" s="13" t="s">
        <v>1798</v>
      </c>
      <c r="E71" s="109">
        <v>49</v>
      </c>
      <c r="F71" s="13"/>
      <c r="G71" s="13" t="s">
        <v>1826</v>
      </c>
      <c r="H71" s="13" t="s">
        <v>1606</v>
      </c>
      <c r="I71" s="35"/>
      <c r="J71" s="2" t="s">
        <v>1850</v>
      </c>
      <c r="K71" s="13"/>
      <c r="L71" s="102" t="s">
        <v>1764</v>
      </c>
      <c r="M71" s="101"/>
      <c r="N71" s="101"/>
      <c r="O71" s="101"/>
      <c r="P71" s="35" t="s">
        <v>1608</v>
      </c>
      <c r="Q71" s="96" t="s">
        <v>673</v>
      </c>
      <c r="R71" s="96" t="s">
        <v>673</v>
      </c>
      <c r="T71" s="13" t="s">
        <v>1607</v>
      </c>
      <c r="U71" s="13" t="s">
        <v>1504</v>
      </c>
      <c r="V71" s="33" t="s">
        <v>1720</v>
      </c>
      <c r="W71" s="13" t="s">
        <v>1243</v>
      </c>
      <c r="Z71" s="13" t="s">
        <v>684</v>
      </c>
      <c r="AA71" s="13" t="s">
        <v>684</v>
      </c>
    </row>
    <row r="72" spans="2:27" ht="409.5">
      <c r="B72" s="22" t="s">
        <v>1765</v>
      </c>
      <c r="C72" s="2" t="s">
        <v>1741</v>
      </c>
      <c r="D72" s="105" t="s">
        <v>1807</v>
      </c>
      <c r="E72" s="110">
        <v>399</v>
      </c>
      <c r="F72" s="13"/>
      <c r="G72" s="2" t="s">
        <v>1802</v>
      </c>
      <c r="J72" s="2" t="s">
        <v>1850</v>
      </c>
      <c r="Q72" s="8" t="s">
        <v>1389</v>
      </c>
      <c r="R72" s="8" t="s">
        <v>1389</v>
      </c>
      <c r="T72" s="13" t="s">
        <v>1444</v>
      </c>
      <c r="U72" s="13" t="s">
        <v>814</v>
      </c>
      <c r="V72" s="33" t="s">
        <v>1390</v>
      </c>
      <c r="W72" s="13" t="s">
        <v>1243</v>
      </c>
      <c r="Z72" s="13" t="s">
        <v>1870</v>
      </c>
      <c r="AA72" s="13" t="s">
        <v>684</v>
      </c>
    </row>
    <row r="73" spans="2:27" ht="218.25">
      <c r="B73" s="1" t="s">
        <v>397</v>
      </c>
      <c r="C73" s="2" t="s">
        <v>577</v>
      </c>
      <c r="D73" s="2" t="s">
        <v>435</v>
      </c>
      <c r="E73" s="11">
        <v>338</v>
      </c>
      <c r="G73" s="2" t="s">
        <v>861</v>
      </c>
      <c r="H73" s="13" t="s">
        <v>1292</v>
      </c>
      <c r="I73" s="2" t="s">
        <v>1093</v>
      </c>
      <c r="J73" s="2" t="s">
        <v>1850</v>
      </c>
      <c r="L73" s="3">
        <v>631.79999999999995</v>
      </c>
      <c r="M73" s="4" t="s">
        <v>186</v>
      </c>
      <c r="N73" s="4" t="s">
        <v>1042</v>
      </c>
      <c r="O73" s="4" t="s">
        <v>1171</v>
      </c>
      <c r="P73" s="23" t="s">
        <v>1698</v>
      </c>
      <c r="Q73" s="8" t="s">
        <v>1338</v>
      </c>
      <c r="R73" s="8" t="s">
        <v>679</v>
      </c>
      <c r="S73" s="23" t="s">
        <v>1515</v>
      </c>
      <c r="T73" s="13" t="s">
        <v>1824</v>
      </c>
      <c r="U73" s="13" t="s">
        <v>1575</v>
      </c>
      <c r="V73" s="34" t="s">
        <v>1687</v>
      </c>
      <c r="W73" s="13" t="s">
        <v>1243</v>
      </c>
      <c r="Z73" s="13" t="s">
        <v>1870</v>
      </c>
      <c r="AA73" s="13" t="s">
        <v>1870</v>
      </c>
    </row>
    <row r="74" spans="2:27" ht="126" hidden="1">
      <c r="B74" s="1" t="s">
        <v>721</v>
      </c>
      <c r="C74" s="2" t="s">
        <v>162</v>
      </c>
      <c r="D74" s="2" t="s">
        <v>434</v>
      </c>
      <c r="E74" s="2">
        <v>390</v>
      </c>
      <c r="G74" s="2" t="s">
        <v>478</v>
      </c>
      <c r="H74" s="13" t="s">
        <v>1292</v>
      </c>
      <c r="I74" s="2" t="s">
        <v>1096</v>
      </c>
      <c r="L74" s="3">
        <v>630</v>
      </c>
      <c r="M74" s="4" t="s">
        <v>167</v>
      </c>
      <c r="N74" s="4" t="s">
        <v>1024</v>
      </c>
      <c r="O74" s="4" t="s">
        <v>1171</v>
      </c>
      <c r="P74" s="23" t="s">
        <v>1696</v>
      </c>
      <c r="Q74" s="8" t="s">
        <v>1110</v>
      </c>
      <c r="R74" s="8" t="s">
        <v>679</v>
      </c>
      <c r="S74" s="13" t="s">
        <v>1513</v>
      </c>
      <c r="T74" s="13" t="s">
        <v>1824</v>
      </c>
      <c r="U74" s="13" t="s">
        <v>1575</v>
      </c>
      <c r="V74" s="34" t="s">
        <v>1687</v>
      </c>
      <c r="W74" s="13" t="s">
        <v>1243</v>
      </c>
    </row>
    <row r="75" spans="2:27" ht="199.5">
      <c r="B75" s="1" t="s">
        <v>401</v>
      </c>
      <c r="C75" s="2" t="s">
        <v>287</v>
      </c>
      <c r="D75" s="2" t="s">
        <v>642</v>
      </c>
      <c r="E75" s="11">
        <v>65</v>
      </c>
      <c r="G75" s="2" t="s">
        <v>869</v>
      </c>
      <c r="H75" s="13" t="s">
        <v>1469</v>
      </c>
      <c r="I75" s="2" t="s">
        <v>1093</v>
      </c>
      <c r="J75" s="2" t="s">
        <v>1850</v>
      </c>
      <c r="L75" s="3" t="s">
        <v>367</v>
      </c>
      <c r="M75" s="4" t="s">
        <v>832</v>
      </c>
      <c r="N75" s="4" t="s">
        <v>900</v>
      </c>
      <c r="O75" s="4" t="s">
        <v>1148</v>
      </c>
      <c r="P75" s="23" t="s">
        <v>1520</v>
      </c>
      <c r="Q75" s="8" t="s">
        <v>1118</v>
      </c>
      <c r="R75" s="8" t="s">
        <v>675</v>
      </c>
      <c r="U75" s="13" t="s">
        <v>1498</v>
      </c>
      <c r="V75" s="33" t="s">
        <v>1243</v>
      </c>
      <c r="W75" s="13" t="s">
        <v>1243</v>
      </c>
      <c r="Z75" s="13" t="s">
        <v>1870</v>
      </c>
      <c r="AA75" s="13" t="s">
        <v>1870</v>
      </c>
    </row>
    <row r="76" spans="2:27" ht="198" hidden="1">
      <c r="B76" s="1" t="s">
        <v>293</v>
      </c>
      <c r="C76" s="2" t="s">
        <v>294</v>
      </c>
      <c r="D76" s="2" t="s">
        <v>53</v>
      </c>
      <c r="E76" s="2">
        <v>106</v>
      </c>
      <c r="G76" s="2" t="s">
        <v>311</v>
      </c>
      <c r="H76" s="13" t="s">
        <v>1293</v>
      </c>
      <c r="I76" s="2" t="s">
        <v>1096</v>
      </c>
      <c r="K76" s="2" t="s">
        <v>43</v>
      </c>
      <c r="L76" s="3" t="s">
        <v>312</v>
      </c>
      <c r="M76" s="4" t="s">
        <v>168</v>
      </c>
      <c r="N76" s="4" t="s">
        <v>1024</v>
      </c>
      <c r="O76" s="4" t="s">
        <v>1171</v>
      </c>
      <c r="P76" s="23" t="s">
        <v>1294</v>
      </c>
      <c r="Q76" s="8" t="s">
        <v>1110</v>
      </c>
      <c r="R76" s="8" t="s">
        <v>679</v>
      </c>
      <c r="S76" s="9" t="s">
        <v>1699</v>
      </c>
      <c r="T76" s="13" t="s">
        <v>1824</v>
      </c>
      <c r="U76" s="13" t="s">
        <v>1504</v>
      </c>
      <c r="V76" s="34" t="s">
        <v>1687</v>
      </c>
      <c r="W76" s="13" t="s">
        <v>1243</v>
      </c>
    </row>
    <row r="77" spans="2:27" ht="162" hidden="1">
      <c r="B77" s="1" t="s">
        <v>666</v>
      </c>
      <c r="C77" s="2" t="s">
        <v>79</v>
      </c>
      <c r="D77" s="2" t="s">
        <v>257</v>
      </c>
      <c r="E77" s="2">
        <v>133</v>
      </c>
      <c r="G77" s="2" t="s">
        <v>667</v>
      </c>
      <c r="H77" s="13" t="s">
        <v>1295</v>
      </c>
      <c r="I77" s="2" t="s">
        <v>1096</v>
      </c>
      <c r="L77" s="3" t="s">
        <v>111</v>
      </c>
      <c r="M77" s="4" t="s">
        <v>827</v>
      </c>
      <c r="N77" s="4" t="s">
        <v>1043</v>
      </c>
      <c r="O77" s="4" t="s">
        <v>1174</v>
      </c>
      <c r="P77" s="23" t="s">
        <v>1380</v>
      </c>
      <c r="Q77" s="8" t="s">
        <v>1155</v>
      </c>
      <c r="R77" s="8" t="s">
        <v>679</v>
      </c>
      <c r="U77" s="13" t="s">
        <v>1578</v>
      </c>
      <c r="V77" s="33" t="s">
        <v>1436</v>
      </c>
      <c r="W77" s="13" t="s">
        <v>1243</v>
      </c>
    </row>
    <row r="78" spans="2:27" ht="144.75" hidden="1">
      <c r="B78" s="1" t="s">
        <v>696</v>
      </c>
      <c r="C78" s="2" t="s">
        <v>80</v>
      </c>
      <c r="D78" s="2" t="s">
        <v>258</v>
      </c>
      <c r="E78" s="2">
        <v>41</v>
      </c>
      <c r="G78" s="2" t="s">
        <v>862</v>
      </c>
      <c r="H78" s="13" t="s">
        <v>1280</v>
      </c>
      <c r="I78" s="2" t="s">
        <v>1096</v>
      </c>
      <c r="K78" s="2" t="s">
        <v>422</v>
      </c>
      <c r="L78" s="3">
        <v>631.20000000000005</v>
      </c>
      <c r="M78" s="4" t="s">
        <v>166</v>
      </c>
      <c r="N78" s="4" t="s">
        <v>1024</v>
      </c>
      <c r="O78" s="4" t="s">
        <v>1171</v>
      </c>
      <c r="P78" s="23" t="s">
        <v>1279</v>
      </c>
      <c r="Q78" s="8" t="s">
        <v>1110</v>
      </c>
      <c r="R78" s="8" t="s">
        <v>679</v>
      </c>
      <c r="U78" s="13" t="s">
        <v>1575</v>
      </c>
      <c r="V78" s="33" t="s">
        <v>1712</v>
      </c>
      <c r="W78" s="13" t="s">
        <v>1243</v>
      </c>
    </row>
    <row r="79" spans="2:27" ht="145.5" hidden="1">
      <c r="B79" s="1" t="s">
        <v>697</v>
      </c>
      <c r="C79" s="2" t="s">
        <v>81</v>
      </c>
      <c r="D79" s="2" t="s">
        <v>251</v>
      </c>
      <c r="E79" s="2">
        <v>41</v>
      </c>
      <c r="G79" s="2" t="s">
        <v>863</v>
      </c>
      <c r="H79" s="13" t="s">
        <v>1280</v>
      </c>
      <c r="I79" s="2" t="s">
        <v>1096</v>
      </c>
      <c r="L79" s="3">
        <v>631.20000000000005</v>
      </c>
      <c r="M79" s="4" t="s">
        <v>166</v>
      </c>
      <c r="N79" s="4" t="s">
        <v>1024</v>
      </c>
      <c r="O79" s="4" t="s">
        <v>1171</v>
      </c>
      <c r="P79" s="23" t="s">
        <v>1700</v>
      </c>
      <c r="Q79" s="8" t="s">
        <v>1110</v>
      </c>
      <c r="R79" s="8" t="s">
        <v>679</v>
      </c>
      <c r="T79" s="13" t="s">
        <v>1824</v>
      </c>
      <c r="U79" s="13" t="s">
        <v>1575</v>
      </c>
      <c r="V79" s="34" t="s">
        <v>1687</v>
      </c>
      <c r="W79" s="13" t="s">
        <v>1243</v>
      </c>
    </row>
    <row r="80" spans="2:27" ht="180" hidden="1">
      <c r="B80" s="1" t="s">
        <v>430</v>
      </c>
      <c r="C80" s="2" t="s">
        <v>555</v>
      </c>
      <c r="D80" s="2" t="s">
        <v>303</v>
      </c>
      <c r="E80" s="2">
        <v>158</v>
      </c>
      <c r="G80" s="2" t="s">
        <v>538</v>
      </c>
      <c r="H80" s="13" t="s">
        <v>1296</v>
      </c>
      <c r="I80" s="2" t="s">
        <v>1096</v>
      </c>
      <c r="L80" s="3" t="s">
        <v>112</v>
      </c>
      <c r="M80" s="4" t="s">
        <v>169</v>
      </c>
      <c r="N80" s="4" t="s">
        <v>1024</v>
      </c>
      <c r="O80" s="4" t="s">
        <v>1171</v>
      </c>
      <c r="P80" s="23" t="s">
        <v>1700</v>
      </c>
      <c r="Q80" s="8" t="s">
        <v>1110</v>
      </c>
      <c r="R80" s="8" t="s">
        <v>679</v>
      </c>
      <c r="T80" s="13" t="s">
        <v>1824</v>
      </c>
      <c r="U80" s="13" t="s">
        <v>1575</v>
      </c>
      <c r="V80" s="34" t="s">
        <v>1687</v>
      </c>
      <c r="W80" s="13" t="s">
        <v>1243</v>
      </c>
    </row>
    <row r="81" spans="2:23" ht="90" hidden="1">
      <c r="B81" s="1" t="s">
        <v>288</v>
      </c>
      <c r="C81" s="2" t="s">
        <v>289</v>
      </c>
      <c r="D81" s="2" t="s">
        <v>291</v>
      </c>
      <c r="E81" s="2">
        <v>62</v>
      </c>
      <c r="G81" s="2" t="s">
        <v>290</v>
      </c>
      <c r="H81" s="13" t="s">
        <v>1281</v>
      </c>
      <c r="I81" s="2" t="s">
        <v>1096</v>
      </c>
      <c r="L81" s="3" t="s">
        <v>292</v>
      </c>
      <c r="M81" s="4" t="s">
        <v>151</v>
      </c>
      <c r="N81" s="4" t="s">
        <v>1024</v>
      </c>
      <c r="O81" s="4" t="s">
        <v>1171</v>
      </c>
      <c r="P81" s="23" t="s">
        <v>1701</v>
      </c>
      <c r="Q81" s="8" t="s">
        <v>1110</v>
      </c>
      <c r="R81" s="8" t="s">
        <v>679</v>
      </c>
      <c r="T81" s="13" t="s">
        <v>1824</v>
      </c>
      <c r="U81" s="13" t="s">
        <v>1504</v>
      </c>
      <c r="V81" s="34" t="s">
        <v>1687</v>
      </c>
      <c r="W81" s="13" t="s">
        <v>1243</v>
      </c>
    </row>
    <row r="82" spans="2:23" ht="198" hidden="1">
      <c r="B82" s="1" t="s">
        <v>752</v>
      </c>
      <c r="C82" s="2" t="s">
        <v>557</v>
      </c>
      <c r="D82" s="2" t="s">
        <v>779</v>
      </c>
      <c r="E82" s="2">
        <v>51</v>
      </c>
      <c r="G82" s="2" t="s">
        <v>299</v>
      </c>
      <c r="H82" s="13" t="s">
        <v>1310</v>
      </c>
      <c r="I82" s="16" t="s">
        <v>1848</v>
      </c>
      <c r="L82" s="3">
        <v>621.9</v>
      </c>
      <c r="M82" s="4" t="s">
        <v>101</v>
      </c>
      <c r="N82" s="4" t="s">
        <v>999</v>
      </c>
      <c r="O82" s="14" t="s">
        <v>1153</v>
      </c>
      <c r="P82" s="38" t="s">
        <v>1703</v>
      </c>
      <c r="Q82" s="8" t="s">
        <v>1113</v>
      </c>
      <c r="R82" s="8" t="s">
        <v>681</v>
      </c>
      <c r="U82" s="13" t="s">
        <v>680</v>
      </c>
      <c r="V82" s="33" t="s">
        <v>1243</v>
      </c>
      <c r="W82" s="13" t="s">
        <v>1243</v>
      </c>
    </row>
    <row r="83" spans="2:23" ht="126" hidden="1">
      <c r="B83" s="1" t="s">
        <v>19</v>
      </c>
      <c r="C83" s="2" t="s">
        <v>558</v>
      </c>
      <c r="D83" s="2" t="s">
        <v>780</v>
      </c>
      <c r="E83" s="2">
        <v>92</v>
      </c>
      <c r="G83" s="2" t="s">
        <v>490</v>
      </c>
      <c r="H83" s="13" t="s">
        <v>1297</v>
      </c>
      <c r="I83" s="2" t="s">
        <v>1096</v>
      </c>
      <c r="L83" s="3">
        <v>636.93200000000002</v>
      </c>
      <c r="M83" s="4" t="s">
        <v>187</v>
      </c>
      <c r="N83" s="4" t="s">
        <v>1024</v>
      </c>
      <c r="O83" s="4" t="s">
        <v>1171</v>
      </c>
      <c r="P83" s="23" t="s">
        <v>1702</v>
      </c>
      <c r="Q83" s="8" t="s">
        <v>1338</v>
      </c>
      <c r="R83" s="8" t="s">
        <v>679</v>
      </c>
      <c r="S83" s="13" t="s">
        <v>1438</v>
      </c>
      <c r="T83" s="13" t="s">
        <v>1824</v>
      </c>
      <c r="U83" s="13" t="s">
        <v>1575</v>
      </c>
      <c r="V83" s="34" t="s">
        <v>1687</v>
      </c>
      <c r="W83" s="13" t="s">
        <v>1243</v>
      </c>
    </row>
    <row r="84" spans="2:23" ht="216" hidden="1">
      <c r="B84" s="1" t="s">
        <v>15</v>
      </c>
      <c r="C84" s="2" t="s">
        <v>560</v>
      </c>
      <c r="D84" s="2" t="s">
        <v>585</v>
      </c>
      <c r="E84" s="2">
        <v>72</v>
      </c>
      <c r="G84" s="2" t="s">
        <v>541</v>
      </c>
      <c r="H84" s="13" t="s">
        <v>1281</v>
      </c>
      <c r="I84" s="2" t="s">
        <v>1096</v>
      </c>
      <c r="K84" s="2" t="s">
        <v>422</v>
      </c>
      <c r="L84" s="3">
        <v>597</v>
      </c>
      <c r="M84" s="4" t="s">
        <v>166</v>
      </c>
      <c r="N84" s="4" t="s">
        <v>1024</v>
      </c>
      <c r="O84" s="4" t="s">
        <v>1171</v>
      </c>
      <c r="P84" s="23" t="s">
        <v>1279</v>
      </c>
      <c r="Q84" s="8" t="s">
        <v>1110</v>
      </c>
      <c r="R84" s="8" t="s">
        <v>679</v>
      </c>
      <c r="U84" s="13" t="s">
        <v>1504</v>
      </c>
      <c r="V84" s="33" t="s">
        <v>1436</v>
      </c>
      <c r="W84" s="13" t="s">
        <v>1243</v>
      </c>
    </row>
    <row r="85" spans="2:23" ht="162" hidden="1">
      <c r="B85" s="1" t="s">
        <v>800</v>
      </c>
      <c r="C85" s="2" t="s">
        <v>93</v>
      </c>
      <c r="D85" s="2" t="s">
        <v>549</v>
      </c>
      <c r="E85" s="2">
        <v>37</v>
      </c>
      <c r="G85" s="2" t="s">
        <v>953</v>
      </c>
      <c r="H85" s="13" t="s">
        <v>1280</v>
      </c>
      <c r="I85" s="2" t="s">
        <v>1096</v>
      </c>
      <c r="K85" s="2" t="s">
        <v>422</v>
      </c>
      <c r="L85" s="3" t="s">
        <v>114</v>
      </c>
      <c r="M85" s="4" t="s">
        <v>165</v>
      </c>
      <c r="N85" s="4" t="s">
        <v>1044</v>
      </c>
      <c r="O85" s="4" t="s">
        <v>1174</v>
      </c>
      <c r="P85" s="23" t="s">
        <v>1279</v>
      </c>
      <c r="Q85" s="8" t="s">
        <v>1155</v>
      </c>
      <c r="R85" s="8" t="s">
        <v>679</v>
      </c>
      <c r="U85" s="13" t="s">
        <v>1504</v>
      </c>
      <c r="V85" s="33" t="s">
        <v>1712</v>
      </c>
      <c r="W85" s="13" t="s">
        <v>1243</v>
      </c>
    </row>
    <row r="86" spans="2:23" ht="162" hidden="1">
      <c r="B86" s="1" t="s">
        <v>746</v>
      </c>
      <c r="C86" s="2" t="s">
        <v>561</v>
      </c>
      <c r="D86" s="2" t="s">
        <v>586</v>
      </c>
      <c r="E86" s="2">
        <v>55</v>
      </c>
      <c r="G86" s="2" t="s">
        <v>506</v>
      </c>
      <c r="H86" s="13" t="s">
        <v>1281</v>
      </c>
      <c r="I86" s="2" t="s">
        <v>1096</v>
      </c>
      <c r="K86" s="2" t="s">
        <v>43</v>
      </c>
      <c r="L86" s="3">
        <v>638</v>
      </c>
      <c r="M86" s="4" t="s">
        <v>187</v>
      </c>
      <c r="N86" s="4" t="s">
        <v>1045</v>
      </c>
      <c r="O86" s="4" t="s">
        <v>1174</v>
      </c>
      <c r="P86" s="23" t="s">
        <v>1298</v>
      </c>
      <c r="Q86" s="8" t="s">
        <v>1338</v>
      </c>
      <c r="R86" s="8" t="s">
        <v>679</v>
      </c>
      <c r="U86" s="13" t="s">
        <v>1504</v>
      </c>
      <c r="V86" s="33" t="s">
        <v>1712</v>
      </c>
      <c r="W86" s="13" t="s">
        <v>1243</v>
      </c>
    </row>
    <row r="87" spans="2:23" ht="198" hidden="1">
      <c r="B87" s="1" t="s">
        <v>795</v>
      </c>
      <c r="C87" s="2" t="s">
        <v>776</v>
      </c>
      <c r="D87" s="2" t="s">
        <v>782</v>
      </c>
      <c r="E87" s="2">
        <v>96</v>
      </c>
      <c r="G87" s="2" t="s">
        <v>654</v>
      </c>
      <c r="H87" s="13" t="s">
        <v>1299</v>
      </c>
      <c r="I87" s="2" t="s">
        <v>1096</v>
      </c>
      <c r="L87" s="3" t="s">
        <v>114</v>
      </c>
      <c r="M87" s="4" t="s">
        <v>186</v>
      </c>
      <c r="N87" s="4" t="s">
        <v>1024</v>
      </c>
      <c r="O87" s="4" t="s">
        <v>1171</v>
      </c>
      <c r="P87" s="23" t="s">
        <v>1704</v>
      </c>
      <c r="Q87" s="8" t="s">
        <v>1338</v>
      </c>
      <c r="R87" s="8" t="s">
        <v>679</v>
      </c>
      <c r="T87" s="13" t="s">
        <v>1824</v>
      </c>
      <c r="U87" s="13" t="s">
        <v>1575</v>
      </c>
      <c r="V87" s="34" t="s">
        <v>1687</v>
      </c>
      <c r="W87" s="13" t="s">
        <v>1243</v>
      </c>
    </row>
    <row r="88" spans="2:23" ht="216" hidden="1">
      <c r="B88" s="1" t="s">
        <v>222</v>
      </c>
      <c r="C88" s="2" t="s">
        <v>777</v>
      </c>
      <c r="D88" s="2" t="s">
        <v>783</v>
      </c>
      <c r="E88" s="2">
        <v>85</v>
      </c>
      <c r="G88" s="2" t="s">
        <v>625</v>
      </c>
      <c r="H88" s="13" t="s">
        <v>1300</v>
      </c>
      <c r="I88" s="2" t="s">
        <v>1096</v>
      </c>
      <c r="L88" s="3">
        <v>635</v>
      </c>
      <c r="M88" s="4" t="s">
        <v>166</v>
      </c>
      <c r="N88" s="4" t="s">
        <v>1024</v>
      </c>
      <c r="O88" s="4" t="s">
        <v>1171</v>
      </c>
      <c r="P88" s="23" t="s">
        <v>1301</v>
      </c>
      <c r="Q88" s="8" t="s">
        <v>1110</v>
      </c>
      <c r="R88" s="8" t="s">
        <v>679</v>
      </c>
      <c r="U88" s="13" t="s">
        <v>680</v>
      </c>
      <c r="V88" s="33" t="s">
        <v>1243</v>
      </c>
      <c r="W88" s="13" t="s">
        <v>1243</v>
      </c>
    </row>
    <row r="89" spans="2:23" ht="216" hidden="1">
      <c r="B89" s="1" t="s">
        <v>96</v>
      </c>
      <c r="C89" s="2" t="s">
        <v>550</v>
      </c>
      <c r="D89" s="2" t="s">
        <v>551</v>
      </c>
      <c r="E89" s="2">
        <v>385</v>
      </c>
      <c r="G89" s="2" t="s">
        <v>954</v>
      </c>
      <c r="H89" s="13" t="s">
        <v>1469</v>
      </c>
      <c r="I89" s="2" t="s">
        <v>1096</v>
      </c>
      <c r="K89" s="2" t="s">
        <v>422</v>
      </c>
      <c r="L89" s="3" t="s">
        <v>115</v>
      </c>
      <c r="M89" s="4" t="s">
        <v>170</v>
      </c>
      <c r="N89" s="4" t="s">
        <v>893</v>
      </c>
      <c r="O89" s="4" t="s">
        <v>1142</v>
      </c>
      <c r="P89" s="4" t="s">
        <v>1707</v>
      </c>
      <c r="Q89" s="8" t="s">
        <v>1115</v>
      </c>
      <c r="R89" s="8" t="s">
        <v>675</v>
      </c>
      <c r="T89" s="13" t="s">
        <v>1319</v>
      </c>
      <c r="U89" s="13" t="s">
        <v>680</v>
      </c>
      <c r="V89" s="33" t="s">
        <v>1391</v>
      </c>
      <c r="W89" s="13" t="s">
        <v>1243</v>
      </c>
    </row>
    <row r="90" spans="2:23" ht="291" hidden="1">
      <c r="B90" s="1" t="s">
        <v>727</v>
      </c>
      <c r="C90" s="2" t="s">
        <v>306</v>
      </c>
      <c r="D90" s="2" t="s">
        <v>784</v>
      </c>
      <c r="E90" s="2">
        <v>283</v>
      </c>
      <c r="G90" s="2" t="s">
        <v>864</v>
      </c>
      <c r="H90" s="13" t="s">
        <v>1284</v>
      </c>
      <c r="I90" s="2" t="s">
        <v>1096</v>
      </c>
      <c r="K90" s="2" t="s">
        <v>422</v>
      </c>
      <c r="L90" s="3">
        <v>633</v>
      </c>
      <c r="M90" s="4" t="s">
        <v>166</v>
      </c>
      <c r="N90" s="4" t="s">
        <v>1024</v>
      </c>
      <c r="O90" s="4" t="s">
        <v>1171</v>
      </c>
      <c r="P90" s="23" t="s">
        <v>1381</v>
      </c>
      <c r="Q90" s="8" t="s">
        <v>1110</v>
      </c>
      <c r="R90" s="8" t="s">
        <v>679</v>
      </c>
      <c r="S90" s="13" t="s">
        <v>1377</v>
      </c>
      <c r="U90" s="13" t="s">
        <v>1575</v>
      </c>
      <c r="V90" s="33" t="s">
        <v>1712</v>
      </c>
      <c r="W90" s="13" t="s">
        <v>1243</v>
      </c>
    </row>
    <row r="91" spans="2:23" ht="199.5" hidden="1">
      <c r="B91" s="1" t="s">
        <v>458</v>
      </c>
      <c r="C91" s="2" t="s">
        <v>307</v>
      </c>
      <c r="D91" s="2" t="s">
        <v>785</v>
      </c>
      <c r="E91" s="2">
        <v>385</v>
      </c>
      <c r="G91" s="2" t="s">
        <v>955</v>
      </c>
      <c r="H91" s="13" t="s">
        <v>1469</v>
      </c>
      <c r="I91" s="2" t="s">
        <v>1096</v>
      </c>
      <c r="K91" s="2" t="s">
        <v>43</v>
      </c>
      <c r="L91" s="3" t="s">
        <v>115</v>
      </c>
      <c r="M91" s="4" t="s">
        <v>170</v>
      </c>
      <c r="N91" s="4" t="s">
        <v>890</v>
      </c>
      <c r="O91" s="4" t="s">
        <v>1142</v>
      </c>
      <c r="P91" s="4" t="s">
        <v>1706</v>
      </c>
      <c r="Q91" s="8" t="s">
        <v>1115</v>
      </c>
      <c r="R91" s="8" t="s">
        <v>675</v>
      </c>
      <c r="T91" s="13" t="s">
        <v>1319</v>
      </c>
      <c r="U91" s="13" t="s">
        <v>680</v>
      </c>
      <c r="V91" s="33" t="s">
        <v>1391</v>
      </c>
      <c r="W91" s="13" t="s">
        <v>1243</v>
      </c>
    </row>
    <row r="92" spans="2:23" ht="306" hidden="1">
      <c r="B92" s="1" t="s">
        <v>787</v>
      </c>
      <c r="C92" s="2" t="s">
        <v>308</v>
      </c>
      <c r="D92" s="2" t="s">
        <v>789</v>
      </c>
      <c r="E92" s="2">
        <v>445</v>
      </c>
      <c r="G92" s="2" t="s">
        <v>788</v>
      </c>
      <c r="H92" s="15"/>
      <c r="I92" s="2" t="s">
        <v>1096</v>
      </c>
      <c r="L92" s="3" t="s">
        <v>110</v>
      </c>
      <c r="M92" s="4" t="s">
        <v>445</v>
      </c>
      <c r="N92" s="4" t="s">
        <v>909</v>
      </c>
      <c r="O92" s="4" t="s">
        <v>1130</v>
      </c>
      <c r="P92" s="4" t="s">
        <v>1632</v>
      </c>
      <c r="Q92" s="8" t="s">
        <v>1271</v>
      </c>
      <c r="R92" s="8" t="s">
        <v>1538</v>
      </c>
      <c r="U92" s="13" t="s">
        <v>1498</v>
      </c>
      <c r="V92" s="13" t="s">
        <v>1243</v>
      </c>
      <c r="W92" s="13" t="s">
        <v>1243</v>
      </c>
    </row>
    <row r="93" spans="2:23" ht="288" hidden="1">
      <c r="B93" s="1" t="s">
        <v>266</v>
      </c>
      <c r="C93" s="2" t="s">
        <v>327</v>
      </c>
      <c r="D93" s="2" t="s">
        <v>452</v>
      </c>
      <c r="E93" s="2">
        <v>646</v>
      </c>
      <c r="G93" s="2" t="s">
        <v>496</v>
      </c>
      <c r="H93" s="13" t="s">
        <v>1782</v>
      </c>
      <c r="I93" s="2" t="s">
        <v>1096</v>
      </c>
      <c r="L93" s="3">
        <v>333.72</v>
      </c>
      <c r="M93" s="4" t="s">
        <v>172</v>
      </c>
      <c r="N93" s="4" t="s">
        <v>1024</v>
      </c>
      <c r="O93" s="4" t="s">
        <v>1203</v>
      </c>
      <c r="P93" s="23" t="s">
        <v>1383</v>
      </c>
      <c r="Q93" s="8" t="s">
        <v>1341</v>
      </c>
      <c r="R93" s="8" t="s">
        <v>1536</v>
      </c>
      <c r="S93" s="13" t="s">
        <v>1516</v>
      </c>
      <c r="T93" s="13" t="s">
        <v>1725</v>
      </c>
      <c r="U93" s="13" t="s">
        <v>680</v>
      </c>
      <c r="V93" s="33" t="s">
        <v>1243</v>
      </c>
      <c r="W93" s="13" t="s">
        <v>1243</v>
      </c>
    </row>
    <row r="94" spans="2:23" ht="234" hidden="1">
      <c r="B94" s="1" t="s">
        <v>755</v>
      </c>
      <c r="C94" s="2" t="s">
        <v>309</v>
      </c>
      <c r="D94" s="2" t="s">
        <v>54</v>
      </c>
      <c r="E94" s="2">
        <v>116</v>
      </c>
      <c r="G94" s="2" t="s">
        <v>31</v>
      </c>
      <c r="H94" s="13" t="s">
        <v>1261</v>
      </c>
      <c r="I94" s="2" t="s">
        <v>1096</v>
      </c>
      <c r="L94" s="3" t="s">
        <v>108</v>
      </c>
      <c r="M94" s="4" t="s">
        <v>563</v>
      </c>
      <c r="N94" s="4" t="s">
        <v>1018</v>
      </c>
      <c r="O94" s="4" t="s">
        <v>1189</v>
      </c>
      <c r="P94" s="23" t="s">
        <v>1262</v>
      </c>
      <c r="Q94" s="8" t="s">
        <v>1260</v>
      </c>
      <c r="R94" s="8" t="s">
        <v>1389</v>
      </c>
      <c r="S94" s="9" t="s">
        <v>1439</v>
      </c>
      <c r="U94" s="13" t="s">
        <v>680</v>
      </c>
      <c r="V94" s="33" t="s">
        <v>1243</v>
      </c>
      <c r="W94" s="13" t="s">
        <v>1243</v>
      </c>
    </row>
    <row r="95" spans="2:23" ht="256.5" hidden="1">
      <c r="B95" s="1" t="s">
        <v>402</v>
      </c>
      <c r="C95" s="2" t="s">
        <v>126</v>
      </c>
      <c r="D95" s="2" t="s">
        <v>55</v>
      </c>
      <c r="E95" s="2">
        <v>340</v>
      </c>
      <c r="G95" s="2" t="s">
        <v>865</v>
      </c>
      <c r="H95" s="13" t="s">
        <v>1292</v>
      </c>
      <c r="I95" s="2" t="s">
        <v>1096</v>
      </c>
      <c r="K95" s="2" t="s">
        <v>43</v>
      </c>
      <c r="L95" s="3" t="s">
        <v>116</v>
      </c>
      <c r="M95" s="4" t="s">
        <v>187</v>
      </c>
      <c r="N95" s="4" t="s">
        <v>1024</v>
      </c>
      <c r="O95" s="4" t="s">
        <v>1171</v>
      </c>
      <c r="P95" s="23" t="s">
        <v>1602</v>
      </c>
      <c r="Q95" s="8" t="s">
        <v>1338</v>
      </c>
      <c r="R95" s="8" t="s">
        <v>679</v>
      </c>
      <c r="U95" s="13" t="s">
        <v>1504</v>
      </c>
      <c r="V95" s="33" t="s">
        <v>1436</v>
      </c>
      <c r="W95" s="13" t="s">
        <v>1243</v>
      </c>
    </row>
    <row r="96" spans="2:23" ht="198" hidden="1">
      <c r="B96" s="1" t="s">
        <v>745</v>
      </c>
      <c r="C96" s="2" t="s">
        <v>127</v>
      </c>
      <c r="D96" s="2" t="s">
        <v>518</v>
      </c>
      <c r="E96" s="2">
        <v>55</v>
      </c>
      <c r="G96" s="2" t="s">
        <v>351</v>
      </c>
      <c r="H96" s="13" t="s">
        <v>1276</v>
      </c>
      <c r="I96" s="2" t="s">
        <v>1096</v>
      </c>
      <c r="K96" s="2" t="s">
        <v>43</v>
      </c>
      <c r="L96" s="3">
        <v>634</v>
      </c>
      <c r="M96" s="4" t="s">
        <v>187</v>
      </c>
      <c r="N96" s="4" t="s">
        <v>1024</v>
      </c>
      <c r="O96" s="4" t="s">
        <v>1171</v>
      </c>
      <c r="P96" s="23" t="s">
        <v>1302</v>
      </c>
      <c r="Q96" s="8" t="s">
        <v>1338</v>
      </c>
      <c r="R96" s="8" t="s">
        <v>679</v>
      </c>
      <c r="U96" s="13" t="s">
        <v>680</v>
      </c>
      <c r="V96" s="33" t="s">
        <v>1243</v>
      </c>
      <c r="W96" s="13" t="s">
        <v>1243</v>
      </c>
    </row>
    <row r="97" spans="2:27" ht="144" hidden="1">
      <c r="B97" s="1" t="s">
        <v>230</v>
      </c>
      <c r="C97" s="2" t="s">
        <v>128</v>
      </c>
      <c r="D97" s="2" t="s">
        <v>56</v>
      </c>
      <c r="E97" s="2">
        <v>13</v>
      </c>
      <c r="G97" s="2" t="s">
        <v>63</v>
      </c>
      <c r="H97" s="13" t="s">
        <v>1276</v>
      </c>
      <c r="I97" s="2" t="s">
        <v>1096</v>
      </c>
      <c r="K97" s="2" t="s">
        <v>43</v>
      </c>
      <c r="L97" s="3">
        <v>634</v>
      </c>
      <c r="M97" s="4" t="s">
        <v>187</v>
      </c>
      <c r="N97" s="4" t="s">
        <v>1024</v>
      </c>
      <c r="O97" s="4" t="s">
        <v>1171</v>
      </c>
      <c r="P97" s="23" t="s">
        <v>1302</v>
      </c>
      <c r="Q97" s="8" t="s">
        <v>1338</v>
      </c>
      <c r="R97" s="8" t="s">
        <v>679</v>
      </c>
      <c r="U97" s="13" t="s">
        <v>680</v>
      </c>
      <c r="V97" s="33" t="s">
        <v>1243</v>
      </c>
      <c r="W97" s="13" t="s">
        <v>1243</v>
      </c>
    </row>
    <row r="98" spans="2:27" ht="288" hidden="1" customHeight="1">
      <c r="B98" s="1" t="s">
        <v>95</v>
      </c>
      <c r="C98" s="2" t="s">
        <v>129</v>
      </c>
      <c r="D98" s="2" t="s">
        <v>57</v>
      </c>
      <c r="E98" s="2">
        <v>176</v>
      </c>
      <c r="G98" s="2" t="s">
        <v>866</v>
      </c>
      <c r="H98" s="13" t="s">
        <v>1633</v>
      </c>
      <c r="I98" s="2" t="s">
        <v>1096</v>
      </c>
      <c r="K98" s="2" t="s">
        <v>43</v>
      </c>
      <c r="L98" s="3" t="s">
        <v>117</v>
      </c>
      <c r="M98" s="4" t="s">
        <v>445</v>
      </c>
      <c r="N98" s="4" t="s">
        <v>909</v>
      </c>
      <c r="O98" s="4" t="s">
        <v>1130</v>
      </c>
      <c r="P98" s="23" t="s">
        <v>1634</v>
      </c>
      <c r="Q98" s="8" t="s">
        <v>1271</v>
      </c>
      <c r="R98" s="8" t="s">
        <v>1538</v>
      </c>
      <c r="U98" s="13" t="s">
        <v>1437</v>
      </c>
      <c r="V98" s="13" t="s">
        <v>1437</v>
      </c>
      <c r="W98" s="13" t="s">
        <v>1243</v>
      </c>
    </row>
    <row r="99" spans="2:27" ht="180">
      <c r="B99" s="1" t="s">
        <v>212</v>
      </c>
      <c r="C99" s="2" t="s">
        <v>150</v>
      </c>
      <c r="D99" s="2" t="s">
        <v>1232</v>
      </c>
      <c r="E99" s="11">
        <v>79</v>
      </c>
      <c r="G99" s="2" t="s">
        <v>472</v>
      </c>
      <c r="H99" s="15"/>
      <c r="I99" s="2" t="s">
        <v>1093</v>
      </c>
      <c r="J99" s="2" t="s">
        <v>1850</v>
      </c>
      <c r="L99" s="3" t="s">
        <v>366</v>
      </c>
      <c r="M99" s="4" t="s">
        <v>99</v>
      </c>
      <c r="N99" s="4" t="s">
        <v>901</v>
      </c>
      <c r="O99" s="4" t="s">
        <v>1149</v>
      </c>
      <c r="P99" s="4"/>
      <c r="Q99" s="8" t="s">
        <v>1118</v>
      </c>
      <c r="R99" s="8" t="s">
        <v>675</v>
      </c>
      <c r="U99" s="13" t="s">
        <v>1504</v>
      </c>
      <c r="V99" s="33" t="s">
        <v>1436</v>
      </c>
      <c r="W99" s="13" t="s">
        <v>1243</v>
      </c>
      <c r="Z99" s="13" t="s">
        <v>684</v>
      </c>
      <c r="AA99" s="13" t="s">
        <v>684</v>
      </c>
    </row>
    <row r="100" spans="2:27" s="9" customFormat="1" ht="306">
      <c r="B100" s="22" t="s">
        <v>1837</v>
      </c>
      <c r="C100" s="9" t="s">
        <v>1766</v>
      </c>
      <c r="D100" s="9" t="s">
        <v>1873</v>
      </c>
      <c r="E100" s="113">
        <v>100</v>
      </c>
      <c r="G100" s="9" t="s">
        <v>1868</v>
      </c>
      <c r="J100" s="9" t="s">
        <v>1850</v>
      </c>
      <c r="L100" s="114" t="s">
        <v>1794</v>
      </c>
      <c r="M100" s="14"/>
      <c r="N100" s="14"/>
      <c r="O100" s="14"/>
      <c r="P100" s="38"/>
      <c r="Q100" s="115"/>
      <c r="R100" s="115"/>
      <c r="S100" s="9" t="s">
        <v>1843</v>
      </c>
      <c r="V100" s="34"/>
      <c r="Z100" s="9" t="s">
        <v>1870</v>
      </c>
      <c r="AA100" s="9" t="s">
        <v>1825</v>
      </c>
    </row>
    <row r="101" spans="2:27" ht="164.25" hidden="1">
      <c r="B101" s="1" t="s">
        <v>633</v>
      </c>
      <c r="C101" s="2" t="s">
        <v>132</v>
      </c>
      <c r="D101" s="2" t="s">
        <v>438</v>
      </c>
      <c r="E101" s="2">
        <v>70</v>
      </c>
      <c r="G101" s="2" t="s">
        <v>867</v>
      </c>
      <c r="H101" s="13" t="s">
        <v>1378</v>
      </c>
      <c r="I101" s="2" t="s">
        <v>1096</v>
      </c>
      <c r="L101" s="3">
        <v>338.7</v>
      </c>
      <c r="M101" s="4" t="s">
        <v>486</v>
      </c>
      <c r="N101" s="4" t="s">
        <v>989</v>
      </c>
      <c r="O101" s="4" t="s">
        <v>1136</v>
      </c>
      <c r="P101" s="23" t="s">
        <v>1507</v>
      </c>
      <c r="Q101" s="8" t="s">
        <v>1361</v>
      </c>
      <c r="R101" s="8" t="s">
        <v>1388</v>
      </c>
      <c r="U101" s="13" t="s">
        <v>680</v>
      </c>
      <c r="V101" s="33" t="s">
        <v>1243</v>
      </c>
      <c r="W101" s="13" t="s">
        <v>1243</v>
      </c>
    </row>
    <row r="102" spans="2:27" ht="199.5" hidden="1">
      <c r="B102" s="1" t="s">
        <v>706</v>
      </c>
      <c r="C102" s="2" t="s">
        <v>713</v>
      </c>
      <c r="D102" s="105" t="s">
        <v>1808</v>
      </c>
      <c r="E102" s="105">
        <v>86</v>
      </c>
      <c r="G102" s="2" t="s">
        <v>868</v>
      </c>
      <c r="H102" s="13" t="s">
        <v>1483</v>
      </c>
      <c r="I102" s="2" t="s">
        <v>1096</v>
      </c>
      <c r="J102" s="2" t="s">
        <v>1845</v>
      </c>
      <c r="L102" s="3">
        <v>526</v>
      </c>
      <c r="M102" s="4" t="s">
        <v>564</v>
      </c>
      <c r="N102" s="4" t="s">
        <v>1019</v>
      </c>
      <c r="O102" s="4" t="s">
        <v>1204</v>
      </c>
      <c r="P102" s="23" t="s">
        <v>1482</v>
      </c>
      <c r="Q102" s="8" t="s">
        <v>1267</v>
      </c>
      <c r="R102" s="8" t="s">
        <v>675</v>
      </c>
      <c r="S102" s="13" t="s">
        <v>1393</v>
      </c>
      <c r="T102" s="13" t="s">
        <v>1747</v>
      </c>
      <c r="U102" s="13" t="s">
        <v>1575</v>
      </c>
      <c r="V102" s="33" t="s">
        <v>1391</v>
      </c>
      <c r="W102" s="13" t="s">
        <v>1652</v>
      </c>
    </row>
    <row r="103" spans="2:27" ht="216" hidden="1">
      <c r="B103" s="1" t="s">
        <v>734</v>
      </c>
      <c r="C103" s="2" t="s">
        <v>310</v>
      </c>
      <c r="D103" s="2" t="s">
        <v>59</v>
      </c>
      <c r="E103" s="2">
        <v>54</v>
      </c>
      <c r="G103" s="2" t="s">
        <v>463</v>
      </c>
      <c r="H103" s="13" t="s">
        <v>1293</v>
      </c>
      <c r="I103" s="2" t="s">
        <v>1096</v>
      </c>
      <c r="K103" s="2" t="s">
        <v>43</v>
      </c>
      <c r="L103" s="3">
        <v>630.29999999999995</v>
      </c>
      <c r="M103" s="4" t="s">
        <v>187</v>
      </c>
      <c r="N103" s="4" t="s">
        <v>1024</v>
      </c>
      <c r="O103" s="4" t="s">
        <v>1171</v>
      </c>
      <c r="P103" s="23" t="s">
        <v>1723</v>
      </c>
      <c r="Q103" s="8" t="s">
        <v>1340</v>
      </c>
      <c r="R103" s="8" t="s">
        <v>1536</v>
      </c>
      <c r="S103" s="13" t="s">
        <v>1771</v>
      </c>
      <c r="T103" s="13" t="s">
        <v>1514</v>
      </c>
      <c r="U103" s="13" t="s">
        <v>1504</v>
      </c>
      <c r="V103" s="33" t="s">
        <v>1720</v>
      </c>
      <c r="W103" s="13" t="s">
        <v>1243</v>
      </c>
    </row>
    <row r="104" spans="2:27" ht="252" hidden="1">
      <c r="B104" s="1" t="s">
        <v>735</v>
      </c>
      <c r="C104" s="2" t="s">
        <v>280</v>
      </c>
      <c r="D104" s="2" t="s">
        <v>260</v>
      </c>
      <c r="E104" s="2">
        <v>118</v>
      </c>
      <c r="G104" s="2" t="s">
        <v>97</v>
      </c>
      <c r="H104" s="13" t="s">
        <v>1484</v>
      </c>
      <c r="I104" s="2" t="s">
        <v>1096</v>
      </c>
      <c r="L104" s="3">
        <v>333.72</v>
      </c>
      <c r="M104" s="4" t="s">
        <v>190</v>
      </c>
      <c r="N104" s="4" t="s">
        <v>1048</v>
      </c>
      <c r="O104" s="4" t="s">
        <v>1204</v>
      </c>
      <c r="P104" s="23" t="s">
        <v>1500</v>
      </c>
      <c r="Q104" s="8" t="s">
        <v>1345</v>
      </c>
      <c r="R104" s="8" t="s">
        <v>1536</v>
      </c>
      <c r="S104" s="13" t="s">
        <v>1499</v>
      </c>
      <c r="U104" s="13" t="s">
        <v>1498</v>
      </c>
      <c r="V104" s="33" t="s">
        <v>1243</v>
      </c>
      <c r="W104" s="13" t="s">
        <v>1243</v>
      </c>
    </row>
    <row r="105" spans="2:27" ht="144" hidden="1">
      <c r="B105" s="1" t="s">
        <v>491</v>
      </c>
      <c r="C105" s="2" t="s">
        <v>281</v>
      </c>
      <c r="D105" s="2" t="s">
        <v>60</v>
      </c>
      <c r="E105" s="2">
        <v>70</v>
      </c>
      <c r="G105" s="2" t="s">
        <v>956</v>
      </c>
      <c r="H105" s="13" t="s">
        <v>1274</v>
      </c>
      <c r="I105" s="2" t="s">
        <v>1096</v>
      </c>
      <c r="L105" s="3" t="s">
        <v>118</v>
      </c>
      <c r="M105" s="4" t="s">
        <v>594</v>
      </c>
      <c r="N105" s="4" t="s">
        <v>963</v>
      </c>
      <c r="O105" s="4" t="s">
        <v>1164</v>
      </c>
      <c r="P105" s="23" t="s">
        <v>1518</v>
      </c>
      <c r="Q105" s="8" t="s">
        <v>1363</v>
      </c>
      <c r="R105" s="8" t="s">
        <v>687</v>
      </c>
      <c r="S105" s="9" t="s">
        <v>1394</v>
      </c>
      <c r="T105" s="13" t="s">
        <v>1375</v>
      </c>
      <c r="U105" s="13" t="s">
        <v>1504</v>
      </c>
      <c r="V105" s="33" t="s">
        <v>1391</v>
      </c>
      <c r="W105" s="13" t="s">
        <v>1243</v>
      </c>
    </row>
    <row r="106" spans="2:27" ht="180" hidden="1">
      <c r="B106" s="1" t="s">
        <v>233</v>
      </c>
      <c r="C106" s="2" t="s">
        <v>264</v>
      </c>
      <c r="D106" s="2" t="s">
        <v>33</v>
      </c>
      <c r="E106" s="2">
        <v>121</v>
      </c>
      <c r="G106" s="2" t="s">
        <v>349</v>
      </c>
      <c r="H106" s="13" t="s">
        <v>1263</v>
      </c>
      <c r="I106" s="2" t="s">
        <v>1096</v>
      </c>
      <c r="L106" s="3">
        <v>305.23</v>
      </c>
      <c r="M106" s="4" t="s">
        <v>565</v>
      </c>
      <c r="N106" s="4" t="s">
        <v>1076</v>
      </c>
      <c r="O106" s="4" t="s">
        <v>1189</v>
      </c>
      <c r="P106" s="23" t="s">
        <v>1667</v>
      </c>
      <c r="Q106" s="8" t="s">
        <v>1540</v>
      </c>
      <c r="R106" s="8" t="s">
        <v>1389</v>
      </c>
      <c r="U106" s="13" t="s">
        <v>680</v>
      </c>
      <c r="V106" s="33" t="s">
        <v>1436</v>
      </c>
      <c r="W106" s="13" t="s">
        <v>1243</v>
      </c>
    </row>
    <row r="107" spans="2:27" ht="162" hidden="1">
      <c r="B107" s="1" t="s">
        <v>234</v>
      </c>
      <c r="C107" s="2" t="s">
        <v>350</v>
      </c>
      <c r="D107" s="2" t="s">
        <v>39</v>
      </c>
      <c r="E107" s="2">
        <v>258</v>
      </c>
      <c r="G107" s="2" t="s">
        <v>355</v>
      </c>
      <c r="H107" s="13" t="s">
        <v>1296</v>
      </c>
      <c r="I107" s="2" t="s">
        <v>1096</v>
      </c>
      <c r="L107" s="3">
        <v>635</v>
      </c>
      <c r="M107" s="4" t="s">
        <v>192</v>
      </c>
      <c r="N107" s="4" t="s">
        <v>1024</v>
      </c>
      <c r="O107" s="4" t="s">
        <v>1171</v>
      </c>
      <c r="P107" s="23" t="s">
        <v>1279</v>
      </c>
      <c r="Q107" s="8" t="s">
        <v>1338</v>
      </c>
      <c r="R107" s="8" t="s">
        <v>679</v>
      </c>
      <c r="U107" s="13" t="s">
        <v>680</v>
      </c>
      <c r="V107" s="33" t="s">
        <v>1243</v>
      </c>
      <c r="W107" s="13" t="s">
        <v>1243</v>
      </c>
    </row>
    <row r="108" spans="2:27" ht="162" hidden="1">
      <c r="B108" s="1" t="s">
        <v>749</v>
      </c>
      <c r="C108" s="2" t="s">
        <v>135</v>
      </c>
      <c r="D108" s="2" t="s">
        <v>40</v>
      </c>
      <c r="E108" s="2">
        <v>69</v>
      </c>
      <c r="G108" s="2" t="s">
        <v>786</v>
      </c>
      <c r="H108" s="13" t="s">
        <v>1433</v>
      </c>
      <c r="I108" s="2" t="s">
        <v>1096</v>
      </c>
      <c r="L108" s="3">
        <v>372.37</v>
      </c>
      <c r="M108" s="4" t="s">
        <v>445</v>
      </c>
      <c r="N108" s="4" t="s">
        <v>911</v>
      </c>
      <c r="O108" s="4" t="s">
        <v>1130</v>
      </c>
      <c r="P108" s="23" t="s">
        <v>1668</v>
      </c>
      <c r="Q108" s="8" t="s">
        <v>1271</v>
      </c>
      <c r="R108" s="8" t="s">
        <v>1538</v>
      </c>
      <c r="U108" s="13" t="s">
        <v>680</v>
      </c>
      <c r="V108" s="13" t="s">
        <v>1436</v>
      </c>
      <c r="W108" s="13" t="s">
        <v>1243</v>
      </c>
    </row>
    <row r="109" spans="2:27" ht="144" hidden="1">
      <c r="B109" s="1" t="s">
        <v>236</v>
      </c>
      <c r="C109" s="2" t="s">
        <v>356</v>
      </c>
      <c r="D109" s="13" t="s">
        <v>32</v>
      </c>
      <c r="E109" s="13">
        <v>90</v>
      </c>
      <c r="F109" s="13"/>
      <c r="G109" s="13" t="s">
        <v>459</v>
      </c>
      <c r="H109" s="13" t="s">
        <v>1276</v>
      </c>
      <c r="I109" s="2" t="s">
        <v>1096</v>
      </c>
      <c r="L109" s="3">
        <v>551.46</v>
      </c>
      <c r="M109" s="4" t="s">
        <v>194</v>
      </c>
      <c r="N109" s="4" t="s">
        <v>1051</v>
      </c>
      <c r="O109" s="4" t="s">
        <v>1171</v>
      </c>
      <c r="P109" s="35" t="s">
        <v>1729</v>
      </c>
      <c r="Q109" s="96" t="s">
        <v>1340</v>
      </c>
      <c r="R109" s="96" t="s">
        <v>1536</v>
      </c>
      <c r="T109" s="13" t="s">
        <v>1824</v>
      </c>
      <c r="U109" s="13" t="s">
        <v>1825</v>
      </c>
      <c r="V109" s="33" t="s">
        <v>1243</v>
      </c>
      <c r="W109" s="13" t="s">
        <v>1243</v>
      </c>
    </row>
    <row r="110" spans="2:27" ht="126" hidden="1">
      <c r="B110" s="1" t="s">
        <v>231</v>
      </c>
      <c r="C110" s="2" t="s">
        <v>305</v>
      </c>
      <c r="D110" s="13" t="s">
        <v>41</v>
      </c>
      <c r="E110" s="13">
        <v>63</v>
      </c>
      <c r="F110" s="13"/>
      <c r="G110" s="13" t="s">
        <v>450</v>
      </c>
      <c r="H110" s="13" t="s">
        <v>1304</v>
      </c>
      <c r="I110" s="2" t="s">
        <v>1096</v>
      </c>
      <c r="L110" s="3">
        <v>551.41999999999996</v>
      </c>
      <c r="M110" s="4" t="s">
        <v>195</v>
      </c>
      <c r="N110" s="4" t="s">
        <v>1052</v>
      </c>
      <c r="O110" s="4" t="s">
        <v>1205</v>
      </c>
      <c r="P110" s="35" t="s">
        <v>1305</v>
      </c>
      <c r="Q110" s="96" t="s">
        <v>1341</v>
      </c>
      <c r="R110" s="96" t="s">
        <v>1536</v>
      </c>
      <c r="U110" s="13" t="s">
        <v>1498</v>
      </c>
      <c r="V110" s="33" t="s">
        <v>1243</v>
      </c>
      <c r="W110" s="13" t="s">
        <v>1243</v>
      </c>
    </row>
    <row r="111" spans="2:27" ht="198" hidden="1">
      <c r="B111" s="1" t="s">
        <v>232</v>
      </c>
      <c r="C111" s="2" t="s">
        <v>262</v>
      </c>
      <c r="D111" s="13" t="s">
        <v>790</v>
      </c>
      <c r="E111" s="13">
        <v>36</v>
      </c>
      <c r="F111" s="13"/>
      <c r="G111" s="13" t="s">
        <v>263</v>
      </c>
      <c r="H111" s="13" t="s">
        <v>1306</v>
      </c>
      <c r="I111" s="2" t="s">
        <v>1096</v>
      </c>
      <c r="L111" s="3">
        <v>631</v>
      </c>
      <c r="M111" s="4" t="s">
        <v>187</v>
      </c>
      <c r="N111" s="4" t="s">
        <v>1024</v>
      </c>
      <c r="O111" s="4" t="s">
        <v>1171</v>
      </c>
      <c r="P111" s="35" t="s">
        <v>1708</v>
      </c>
      <c r="Q111" s="96" t="s">
        <v>1338</v>
      </c>
      <c r="R111" s="96" t="s">
        <v>679</v>
      </c>
      <c r="S111" s="13" t="s">
        <v>1519</v>
      </c>
      <c r="T111" s="13" t="s">
        <v>1824</v>
      </c>
      <c r="U111" s="13" t="s">
        <v>1578</v>
      </c>
      <c r="V111" s="34" t="s">
        <v>1687</v>
      </c>
      <c r="W111" s="13" t="s">
        <v>1243</v>
      </c>
    </row>
    <row r="112" spans="2:27" ht="144" hidden="1">
      <c r="B112" s="1" t="s">
        <v>214</v>
      </c>
      <c r="C112" s="2" t="s">
        <v>283</v>
      </c>
      <c r="D112" s="2" t="s">
        <v>71</v>
      </c>
      <c r="E112" s="2">
        <v>63</v>
      </c>
      <c r="G112" s="2" t="s">
        <v>924</v>
      </c>
      <c r="H112" s="13" t="s">
        <v>1431</v>
      </c>
      <c r="I112" s="2" t="s">
        <v>1096</v>
      </c>
      <c r="L112" s="3">
        <v>618.91999999999996</v>
      </c>
      <c r="M112" s="4" t="s">
        <v>445</v>
      </c>
      <c r="N112" s="4" t="s">
        <v>909</v>
      </c>
      <c r="O112" s="4" t="s">
        <v>1130</v>
      </c>
      <c r="P112" s="4" t="s">
        <v>1635</v>
      </c>
      <c r="Q112" s="8" t="s">
        <v>1271</v>
      </c>
      <c r="R112" s="8" t="s">
        <v>1538</v>
      </c>
      <c r="S112" s="13" t="s">
        <v>1679</v>
      </c>
      <c r="U112" s="33" t="s">
        <v>1498</v>
      </c>
      <c r="V112" s="33" t="s">
        <v>1243</v>
      </c>
      <c r="W112" s="13" t="s">
        <v>1243</v>
      </c>
    </row>
    <row r="113" spans="2:27">
      <c r="B113" s="22" t="s">
        <v>1841</v>
      </c>
      <c r="C113" s="9"/>
      <c r="G113" s="12"/>
      <c r="J113" s="2" t="s">
        <v>1850</v>
      </c>
      <c r="P113" s="4"/>
      <c r="Z113" s="13" t="s">
        <v>1870</v>
      </c>
      <c r="AA113" s="13" t="s">
        <v>1825</v>
      </c>
    </row>
    <row r="114" spans="2:27">
      <c r="B114" s="22" t="s">
        <v>1842</v>
      </c>
      <c r="C114" s="9"/>
      <c r="G114" s="12"/>
      <c r="J114" s="2" t="s">
        <v>1850</v>
      </c>
      <c r="P114" s="4"/>
      <c r="Z114" s="13" t="s">
        <v>1870</v>
      </c>
      <c r="AA114" s="13" t="s">
        <v>1825</v>
      </c>
    </row>
    <row r="115" spans="2:27" ht="409.5" hidden="1">
      <c r="B115" s="1" t="s">
        <v>1078</v>
      </c>
      <c r="C115" s="2" t="s">
        <v>1080</v>
      </c>
      <c r="D115" s="2" t="s">
        <v>1221</v>
      </c>
      <c r="E115" s="2">
        <v>0</v>
      </c>
      <c r="G115" s="2" t="s">
        <v>1079</v>
      </c>
      <c r="H115" s="13" t="s">
        <v>1636</v>
      </c>
      <c r="I115" s="2" t="s">
        <v>1101</v>
      </c>
      <c r="L115" s="3" t="s">
        <v>148</v>
      </c>
      <c r="O115" s="4" t="s">
        <v>1206</v>
      </c>
      <c r="P115" s="23" t="s">
        <v>1637</v>
      </c>
      <c r="Q115" s="8" t="s">
        <v>1660</v>
      </c>
      <c r="R115" s="8" t="s">
        <v>1388</v>
      </c>
      <c r="T115" s="13" t="s">
        <v>1375</v>
      </c>
      <c r="U115" s="13" t="s">
        <v>1504</v>
      </c>
      <c r="V115" s="33" t="s">
        <v>1436</v>
      </c>
      <c r="W115" s="13" t="s">
        <v>1243</v>
      </c>
    </row>
    <row r="116" spans="2:27" ht="306">
      <c r="B116" s="22" t="s">
        <v>1839</v>
      </c>
      <c r="C116" s="9"/>
      <c r="G116" s="9" t="s">
        <v>1868</v>
      </c>
      <c r="J116" s="2" t="s">
        <v>1850</v>
      </c>
      <c r="K116" s="2" t="s">
        <v>1874</v>
      </c>
      <c r="L116" s="114" t="s">
        <v>1794</v>
      </c>
      <c r="P116" s="4"/>
      <c r="Z116" s="13" t="s">
        <v>1870</v>
      </c>
      <c r="AA116" s="13" t="s">
        <v>1825</v>
      </c>
    </row>
    <row r="117" spans="2:27" ht="306">
      <c r="B117" s="22" t="s">
        <v>1840</v>
      </c>
      <c r="C117" s="9"/>
      <c r="G117" s="9" t="s">
        <v>1868</v>
      </c>
      <c r="J117" s="2" t="s">
        <v>1850</v>
      </c>
      <c r="K117" s="2" t="s">
        <v>1875</v>
      </c>
      <c r="L117" s="114" t="s">
        <v>1794</v>
      </c>
      <c r="P117" s="4"/>
      <c r="Z117" s="13" t="s">
        <v>1870</v>
      </c>
      <c r="AA117" s="13" t="s">
        <v>1825</v>
      </c>
    </row>
    <row r="118" spans="2:27" ht="252">
      <c r="B118" s="1" t="s">
        <v>387</v>
      </c>
      <c r="C118" s="2" t="s">
        <v>487</v>
      </c>
      <c r="D118" s="2" t="s">
        <v>1220</v>
      </c>
      <c r="E118" s="11">
        <v>277</v>
      </c>
      <c r="G118" s="2" t="s">
        <v>957</v>
      </c>
      <c r="H118" s="13" t="s">
        <v>1425</v>
      </c>
      <c r="I118" s="2" t="s">
        <v>1093</v>
      </c>
      <c r="J118" s="2" t="s">
        <v>1850</v>
      </c>
      <c r="L118" s="3">
        <v>338.91</v>
      </c>
      <c r="M118" s="4" t="s">
        <v>596</v>
      </c>
      <c r="N118" s="4" t="s">
        <v>967</v>
      </c>
      <c r="O118" s="4" t="s">
        <v>1165</v>
      </c>
      <c r="P118" s="4" t="s">
        <v>1250</v>
      </c>
      <c r="Q118" s="8" t="s">
        <v>1268</v>
      </c>
      <c r="R118" s="8" t="s">
        <v>673</v>
      </c>
      <c r="U118" s="13" t="s">
        <v>1504</v>
      </c>
      <c r="V118" s="33" t="s">
        <v>1496</v>
      </c>
      <c r="W118" s="13" t="s">
        <v>1243</v>
      </c>
      <c r="Z118" s="13" t="s">
        <v>684</v>
      </c>
      <c r="AA118" s="13" t="s">
        <v>684</v>
      </c>
    </row>
    <row r="119" spans="2:27" ht="409.5">
      <c r="B119" s="1" t="s">
        <v>14</v>
      </c>
      <c r="C119" s="2" t="s">
        <v>929</v>
      </c>
      <c r="D119" s="2" t="s">
        <v>930</v>
      </c>
      <c r="E119" s="11">
        <v>270</v>
      </c>
      <c r="G119" s="2" t="s">
        <v>937</v>
      </c>
      <c r="H119" s="13" t="s">
        <v>1407</v>
      </c>
      <c r="I119" s="2" t="s">
        <v>1093</v>
      </c>
      <c r="J119" s="2" t="s">
        <v>1850</v>
      </c>
      <c r="L119" s="3">
        <v>361.60700000000003</v>
      </c>
      <c r="M119" s="4" t="s">
        <v>597</v>
      </c>
      <c r="N119" s="4" t="s">
        <v>968</v>
      </c>
      <c r="O119" s="4" t="s">
        <v>1165</v>
      </c>
      <c r="P119" s="4" t="s">
        <v>1571</v>
      </c>
      <c r="Q119" s="8" t="s">
        <v>1122</v>
      </c>
      <c r="R119" s="8" t="s">
        <v>673</v>
      </c>
      <c r="U119" s="13" t="s">
        <v>1504</v>
      </c>
      <c r="V119" s="33" t="s">
        <v>1436</v>
      </c>
      <c r="W119" s="13" t="s">
        <v>1243</v>
      </c>
      <c r="Z119" s="13" t="s">
        <v>684</v>
      </c>
      <c r="AA119" s="13" t="s">
        <v>1870</v>
      </c>
    </row>
    <row r="120" spans="2:27" ht="198">
      <c r="B120" s="1" t="s">
        <v>217</v>
      </c>
      <c r="C120" s="2" t="s">
        <v>465</v>
      </c>
      <c r="D120" s="2" t="s">
        <v>354</v>
      </c>
      <c r="E120" s="11">
        <v>392</v>
      </c>
      <c r="G120" s="2" t="s">
        <v>562</v>
      </c>
      <c r="H120" s="13" t="s">
        <v>1286</v>
      </c>
      <c r="I120" s="2" t="s">
        <v>1093</v>
      </c>
      <c r="J120" s="2" t="s">
        <v>1850</v>
      </c>
      <c r="L120" s="3">
        <v>638.072</v>
      </c>
      <c r="M120" s="4" t="s">
        <v>199</v>
      </c>
      <c r="N120" s="4" t="s">
        <v>1058</v>
      </c>
      <c r="O120" s="4" t="s">
        <v>1171</v>
      </c>
      <c r="P120" s="97" t="s">
        <v>1710</v>
      </c>
      <c r="Q120" s="8" t="s">
        <v>1338</v>
      </c>
      <c r="R120" s="8" t="s">
        <v>679</v>
      </c>
      <c r="S120" s="13" t="s">
        <v>1377</v>
      </c>
      <c r="T120" s="13" t="s">
        <v>1824</v>
      </c>
      <c r="U120" s="13" t="s">
        <v>1578</v>
      </c>
      <c r="V120" s="34" t="s">
        <v>1687</v>
      </c>
      <c r="W120" s="13" t="s">
        <v>1243</v>
      </c>
      <c r="Z120" s="13" t="s">
        <v>1870</v>
      </c>
      <c r="AA120" s="13" t="s">
        <v>1870</v>
      </c>
    </row>
    <row r="121" spans="2:27" ht="162">
      <c r="B121" s="1" t="s">
        <v>716</v>
      </c>
      <c r="C121" s="2" t="s">
        <v>7</v>
      </c>
      <c r="D121" s="2" t="s">
        <v>659</v>
      </c>
      <c r="E121" s="11">
        <v>350</v>
      </c>
      <c r="G121" s="2" t="s">
        <v>372</v>
      </c>
      <c r="H121" s="13" t="s">
        <v>1276</v>
      </c>
      <c r="I121" s="2" t="s">
        <v>1093</v>
      </c>
      <c r="J121" s="2" t="s">
        <v>1850</v>
      </c>
      <c r="L121" s="3">
        <v>639.80700000000002</v>
      </c>
      <c r="M121" s="4" t="s">
        <v>167</v>
      </c>
      <c r="N121" s="4" t="s">
        <v>1024</v>
      </c>
      <c r="O121" s="4" t="s">
        <v>1171</v>
      </c>
      <c r="P121" s="23" t="s">
        <v>1298</v>
      </c>
      <c r="Q121" s="8" t="s">
        <v>1110</v>
      </c>
      <c r="R121" s="8" t="s">
        <v>679</v>
      </c>
      <c r="U121" s="13" t="s">
        <v>680</v>
      </c>
      <c r="V121" s="33" t="s">
        <v>1243</v>
      </c>
      <c r="W121" s="13" t="s">
        <v>1243</v>
      </c>
      <c r="Z121" s="13" t="s">
        <v>1870</v>
      </c>
      <c r="AA121" s="13" t="s">
        <v>1870</v>
      </c>
    </row>
    <row r="122" spans="2:27" ht="289.5">
      <c r="B122" s="1" t="s">
        <v>725</v>
      </c>
      <c r="C122" s="2" t="s">
        <v>603</v>
      </c>
      <c r="D122" s="2" t="s">
        <v>524</v>
      </c>
      <c r="E122" s="11">
        <v>256</v>
      </c>
      <c r="G122" s="2" t="s">
        <v>875</v>
      </c>
      <c r="H122" s="13" t="s">
        <v>1491</v>
      </c>
      <c r="I122" s="2" t="s">
        <v>1093</v>
      </c>
      <c r="J122" s="2" t="s">
        <v>1850</v>
      </c>
      <c r="L122" s="3">
        <v>303.48</v>
      </c>
      <c r="M122" s="4" t="s">
        <v>598</v>
      </c>
      <c r="N122" s="4" t="s">
        <v>973</v>
      </c>
      <c r="O122" s="4" t="s">
        <v>1210</v>
      </c>
      <c r="P122" s="23" t="s">
        <v>1490</v>
      </c>
      <c r="Q122" s="8" t="s">
        <v>1124</v>
      </c>
      <c r="R122" s="8" t="s">
        <v>673</v>
      </c>
      <c r="U122" s="13" t="s">
        <v>1504</v>
      </c>
      <c r="V122" s="33" t="s">
        <v>1436</v>
      </c>
      <c r="W122" s="13" t="s">
        <v>1243</v>
      </c>
      <c r="Z122" s="13" t="s">
        <v>684</v>
      </c>
      <c r="AA122" s="13" t="s">
        <v>684</v>
      </c>
    </row>
    <row r="123" spans="2:27" ht="162">
      <c r="B123" s="1" t="s">
        <v>224</v>
      </c>
      <c r="C123" s="2" t="s">
        <v>6</v>
      </c>
      <c r="D123" s="2" t="s">
        <v>791</v>
      </c>
      <c r="E123" s="11">
        <v>310</v>
      </c>
      <c r="G123" s="2" t="s">
        <v>474</v>
      </c>
      <c r="H123" s="13" t="s">
        <v>1432</v>
      </c>
      <c r="I123" s="2" t="s">
        <v>1093</v>
      </c>
      <c r="J123" s="2" t="s">
        <v>1850</v>
      </c>
      <c r="L123" s="3">
        <v>613</v>
      </c>
      <c r="M123" s="4" t="s">
        <v>139</v>
      </c>
      <c r="N123" s="4" t="s">
        <v>976</v>
      </c>
      <c r="O123" s="4" t="s">
        <v>1131</v>
      </c>
      <c r="P123" s="4" t="s">
        <v>1646</v>
      </c>
      <c r="Q123" s="8" t="s">
        <v>1272</v>
      </c>
      <c r="R123" s="8" t="s">
        <v>1538</v>
      </c>
      <c r="S123" s="9" t="s">
        <v>1441</v>
      </c>
      <c r="U123" s="33" t="s">
        <v>1575</v>
      </c>
      <c r="V123" s="33" t="s">
        <v>1436</v>
      </c>
      <c r="W123" s="13" t="s">
        <v>1243</v>
      </c>
      <c r="Z123" s="13" t="s">
        <v>684</v>
      </c>
      <c r="AA123" s="13" t="s">
        <v>684</v>
      </c>
    </row>
    <row r="124" spans="2:27" ht="217.5">
      <c r="B124" s="1" t="s">
        <v>726</v>
      </c>
      <c r="C124" s="2" t="s">
        <v>371</v>
      </c>
      <c r="D124" s="2" t="s">
        <v>525</v>
      </c>
      <c r="E124" s="11">
        <v>142</v>
      </c>
      <c r="G124" s="2" t="s">
        <v>876</v>
      </c>
      <c r="H124" s="13" t="s">
        <v>1493</v>
      </c>
      <c r="I124" s="2" t="s">
        <v>1093</v>
      </c>
      <c r="J124" s="2" t="s">
        <v>1850</v>
      </c>
      <c r="L124" s="3">
        <v>303.48</v>
      </c>
      <c r="M124" s="4" t="s">
        <v>803</v>
      </c>
      <c r="N124" s="4" t="s">
        <v>977</v>
      </c>
      <c r="O124" s="4" t="s">
        <v>1168</v>
      </c>
      <c r="P124" s="23" t="s">
        <v>1492</v>
      </c>
      <c r="Q124" s="8" t="s">
        <v>1124</v>
      </c>
      <c r="R124" s="8" t="s">
        <v>673</v>
      </c>
      <c r="U124" s="13" t="s">
        <v>1504</v>
      </c>
      <c r="V124" s="33" t="s">
        <v>1436</v>
      </c>
      <c r="W124" s="13" t="s">
        <v>1243</v>
      </c>
      <c r="Z124" s="13" t="s">
        <v>684</v>
      </c>
      <c r="AA124" s="13" t="s">
        <v>684</v>
      </c>
    </row>
    <row r="125" spans="2:27" ht="315.75" hidden="1" customHeight="1">
      <c r="B125" s="1" t="s">
        <v>741</v>
      </c>
      <c r="C125" s="2" t="s">
        <v>75</v>
      </c>
      <c r="D125" s="2" t="s">
        <v>469</v>
      </c>
      <c r="E125" s="2">
        <v>382</v>
      </c>
      <c r="G125" s="2" t="s">
        <v>753</v>
      </c>
      <c r="H125" s="13" t="s">
        <v>1307</v>
      </c>
      <c r="I125" s="2" t="s">
        <v>1096</v>
      </c>
      <c r="L125" s="3">
        <v>634.90700000000004</v>
      </c>
      <c r="M125" s="4" t="s">
        <v>172</v>
      </c>
      <c r="N125" s="4" t="s">
        <v>1024</v>
      </c>
      <c r="O125" s="4" t="s">
        <v>1171</v>
      </c>
      <c r="P125" s="23" t="s">
        <v>1783</v>
      </c>
      <c r="Q125" s="8" t="s">
        <v>1341</v>
      </c>
      <c r="R125" s="8" t="s">
        <v>1536</v>
      </c>
      <c r="U125" s="13" t="s">
        <v>680</v>
      </c>
      <c r="V125" s="33" t="s">
        <v>1243</v>
      </c>
      <c r="W125" s="13" t="s">
        <v>1243</v>
      </c>
    </row>
    <row r="126" spans="2:27" ht="144" hidden="1">
      <c r="B126" s="1" t="s">
        <v>691</v>
      </c>
      <c r="C126" s="2" t="s">
        <v>76</v>
      </c>
      <c r="D126" s="2" t="s">
        <v>536</v>
      </c>
      <c r="E126" s="2">
        <v>223</v>
      </c>
      <c r="G126" s="2" t="s">
        <v>637</v>
      </c>
      <c r="H126" s="13" t="s">
        <v>1307</v>
      </c>
      <c r="I126" s="2" t="s">
        <v>1096</v>
      </c>
      <c r="L126" s="3">
        <v>634.9</v>
      </c>
      <c r="M126" s="4" t="s">
        <v>172</v>
      </c>
      <c r="N126" s="4" t="s">
        <v>1024</v>
      </c>
      <c r="O126" s="4" t="s">
        <v>1171</v>
      </c>
      <c r="P126" s="23" t="s">
        <v>1783</v>
      </c>
      <c r="Q126" s="8" t="s">
        <v>1341</v>
      </c>
      <c r="R126" s="8" t="s">
        <v>1536</v>
      </c>
      <c r="U126" s="13" t="s">
        <v>680</v>
      </c>
      <c r="V126" s="33" t="s">
        <v>1243</v>
      </c>
      <c r="W126" s="13" t="s">
        <v>1243</v>
      </c>
    </row>
    <row r="127" spans="2:27" ht="180" hidden="1">
      <c r="B127" s="1" t="s">
        <v>398</v>
      </c>
      <c r="C127" s="2" t="s">
        <v>77</v>
      </c>
      <c r="D127" s="2" t="s">
        <v>537</v>
      </c>
      <c r="E127" s="2">
        <v>175</v>
      </c>
      <c r="G127" s="2" t="s">
        <v>638</v>
      </c>
      <c r="H127" s="13" t="s">
        <v>1280</v>
      </c>
      <c r="I127" s="2" t="s">
        <v>1096</v>
      </c>
      <c r="L127" s="3">
        <v>664.00699999999995</v>
      </c>
      <c r="M127" s="4" t="s">
        <v>196</v>
      </c>
      <c r="N127" s="4" t="s">
        <v>1053</v>
      </c>
      <c r="O127" s="4" t="s">
        <v>1214</v>
      </c>
      <c r="P127" s="23" t="s">
        <v>1308</v>
      </c>
      <c r="Q127" s="8" t="s">
        <v>1338</v>
      </c>
      <c r="R127" s="8" t="s">
        <v>679</v>
      </c>
      <c r="S127" s="13" t="s">
        <v>1377</v>
      </c>
      <c r="U127" s="13" t="s">
        <v>1575</v>
      </c>
      <c r="V127" s="33" t="s">
        <v>1770</v>
      </c>
      <c r="W127" s="13" t="s">
        <v>1243</v>
      </c>
    </row>
    <row r="128" spans="2:27" ht="108" hidden="1">
      <c r="B128" s="1" t="s">
        <v>653</v>
      </c>
      <c r="C128" s="2" t="s">
        <v>502</v>
      </c>
      <c r="D128" s="2" t="s">
        <v>429</v>
      </c>
      <c r="E128" s="2">
        <v>276</v>
      </c>
      <c r="G128" s="2" t="s">
        <v>639</v>
      </c>
      <c r="H128" s="13" t="s">
        <v>1638</v>
      </c>
      <c r="I128" s="2" t="s">
        <v>1096</v>
      </c>
      <c r="L128" s="3">
        <v>641.4</v>
      </c>
      <c r="M128" s="4" t="s">
        <v>197</v>
      </c>
      <c r="N128" s="4" t="s">
        <v>1054</v>
      </c>
      <c r="O128" s="4" t="s">
        <v>1176</v>
      </c>
      <c r="P128" s="23" t="s">
        <v>1709</v>
      </c>
      <c r="Q128" s="8" t="s">
        <v>1337</v>
      </c>
      <c r="R128" s="8" t="s">
        <v>679</v>
      </c>
      <c r="S128" s="13" t="s">
        <v>1377</v>
      </c>
      <c r="T128" s="13" t="s">
        <v>1824</v>
      </c>
      <c r="U128" s="13" t="s">
        <v>1575</v>
      </c>
      <c r="V128" s="34" t="s">
        <v>1687</v>
      </c>
      <c r="W128" s="13" t="s">
        <v>1243</v>
      </c>
    </row>
    <row r="129" spans="2:27" ht="234" hidden="1">
      <c r="B129" s="1" t="s">
        <v>669</v>
      </c>
      <c r="C129" s="2" t="s">
        <v>668</v>
      </c>
      <c r="D129" s="2" t="s">
        <v>657</v>
      </c>
      <c r="E129" s="2">
        <v>631</v>
      </c>
      <c r="G129" s="2" t="s">
        <v>794</v>
      </c>
      <c r="H129" s="13" t="s">
        <v>1297</v>
      </c>
      <c r="I129" s="2" t="s">
        <v>1096</v>
      </c>
      <c r="L129" s="3" t="s">
        <v>121</v>
      </c>
      <c r="M129" s="4" t="s">
        <v>166</v>
      </c>
      <c r="N129" s="4" t="s">
        <v>1024</v>
      </c>
      <c r="O129" s="4" t="s">
        <v>1171</v>
      </c>
      <c r="P129" s="23" t="s">
        <v>1298</v>
      </c>
      <c r="Q129" s="8" t="s">
        <v>1110</v>
      </c>
      <c r="R129" s="8" t="s">
        <v>679</v>
      </c>
      <c r="U129" s="13" t="s">
        <v>680</v>
      </c>
      <c r="V129" s="33" t="s">
        <v>1243</v>
      </c>
      <c r="W129" s="13" t="s">
        <v>1243</v>
      </c>
    </row>
    <row r="130" spans="2:27" ht="162" hidden="1">
      <c r="B130" s="1" t="s">
        <v>702</v>
      </c>
      <c r="C130" s="2" t="s">
        <v>516</v>
      </c>
      <c r="D130" s="2" t="s">
        <v>658</v>
      </c>
      <c r="E130" s="2">
        <v>93</v>
      </c>
      <c r="G130" s="2" t="s">
        <v>437</v>
      </c>
      <c r="H130" s="13" t="s">
        <v>1311</v>
      </c>
      <c r="I130" s="2" t="s">
        <v>1096</v>
      </c>
      <c r="L130" s="3">
        <v>621.40700000000004</v>
      </c>
      <c r="M130" s="4" t="s">
        <v>142</v>
      </c>
      <c r="N130" s="4" t="s">
        <v>1056</v>
      </c>
      <c r="O130" s="4" t="s">
        <v>1178</v>
      </c>
      <c r="P130" s="23" t="s">
        <v>1312</v>
      </c>
      <c r="Q130" s="8" t="s">
        <v>1661</v>
      </c>
      <c r="R130" s="8" t="s">
        <v>679</v>
      </c>
      <c r="S130" s="13" t="s">
        <v>1523</v>
      </c>
      <c r="U130" s="13" t="s">
        <v>1498</v>
      </c>
      <c r="V130" s="33" t="s">
        <v>1243</v>
      </c>
      <c r="W130" s="13" t="s">
        <v>1243</v>
      </c>
    </row>
    <row r="131" spans="2:27" ht="180" hidden="1">
      <c r="B131" s="1" t="s">
        <v>413</v>
      </c>
      <c r="C131" s="2" t="s">
        <v>552</v>
      </c>
      <c r="D131" s="2" t="s">
        <v>553</v>
      </c>
      <c r="E131" s="2">
        <v>216</v>
      </c>
      <c r="G131" s="2" t="s">
        <v>92</v>
      </c>
      <c r="H131" s="13" t="s">
        <v>1311</v>
      </c>
      <c r="I131" s="2" t="s">
        <v>1096</v>
      </c>
      <c r="L131" s="3">
        <v>621.20000000000005</v>
      </c>
      <c r="M131" s="4" t="s">
        <v>143</v>
      </c>
      <c r="N131" s="4" t="s">
        <v>1043</v>
      </c>
      <c r="O131" s="4" t="s">
        <v>1179</v>
      </c>
      <c r="P131" s="23" t="s">
        <v>1313</v>
      </c>
      <c r="Q131" s="8" t="s">
        <v>1661</v>
      </c>
      <c r="R131" s="8" t="s">
        <v>679</v>
      </c>
      <c r="S131" s="13" t="s">
        <v>1523</v>
      </c>
      <c r="U131" s="13" t="s">
        <v>1498</v>
      </c>
      <c r="V131" s="33" t="s">
        <v>1243</v>
      </c>
      <c r="W131" s="13" t="s">
        <v>1243</v>
      </c>
    </row>
    <row r="132" spans="2:27" ht="198" hidden="1">
      <c r="B132" s="1" t="s">
        <v>377</v>
      </c>
      <c r="C132" s="2" t="s">
        <v>517</v>
      </c>
      <c r="D132" s="2" t="s">
        <v>353</v>
      </c>
      <c r="E132" s="2">
        <v>181</v>
      </c>
      <c r="G132" s="2" t="s">
        <v>70</v>
      </c>
      <c r="H132" s="13" t="s">
        <v>1314</v>
      </c>
      <c r="I132" s="2" t="s">
        <v>1096</v>
      </c>
      <c r="L132" s="3">
        <v>333.79</v>
      </c>
      <c r="M132" s="4" t="s">
        <v>198</v>
      </c>
      <c r="N132" s="4" t="s">
        <v>1057</v>
      </c>
      <c r="O132" s="4" t="s">
        <v>1215</v>
      </c>
      <c r="P132" s="23" t="s">
        <v>1382</v>
      </c>
      <c r="Q132" s="8" t="s">
        <v>1347</v>
      </c>
      <c r="R132" s="8" t="s">
        <v>1536</v>
      </c>
      <c r="U132" s="13" t="s">
        <v>1784</v>
      </c>
      <c r="V132" s="33" t="s">
        <v>1243</v>
      </c>
      <c r="W132" s="13" t="s">
        <v>1243</v>
      </c>
    </row>
    <row r="133" spans="2:27" ht="216">
      <c r="B133" s="1" t="s">
        <v>751</v>
      </c>
      <c r="C133" s="2" t="s">
        <v>617</v>
      </c>
      <c r="D133" s="2" t="s">
        <v>792</v>
      </c>
      <c r="E133" s="11">
        <v>128</v>
      </c>
      <c r="G133" s="2" t="s">
        <v>959</v>
      </c>
      <c r="H133" s="13" t="s">
        <v>1423</v>
      </c>
      <c r="I133" s="2" t="s">
        <v>1093</v>
      </c>
      <c r="J133" s="2" t="s">
        <v>1850</v>
      </c>
      <c r="L133" s="3">
        <v>303.48</v>
      </c>
      <c r="M133" s="4" t="s">
        <v>804</v>
      </c>
      <c r="N133" s="4" t="s">
        <v>978</v>
      </c>
      <c r="O133" s="4" t="s">
        <v>1165</v>
      </c>
      <c r="P133" s="4" t="s">
        <v>1442</v>
      </c>
      <c r="Q133" s="8" t="s">
        <v>1122</v>
      </c>
      <c r="R133" s="8" t="s">
        <v>673</v>
      </c>
      <c r="U133" s="13" t="s">
        <v>1575</v>
      </c>
      <c r="V133" s="33" t="s">
        <v>1390</v>
      </c>
      <c r="W133" s="13" t="s">
        <v>1243</v>
      </c>
      <c r="Z133" s="13" t="s">
        <v>684</v>
      </c>
      <c r="AA133" s="13" t="s">
        <v>684</v>
      </c>
    </row>
    <row r="134" spans="2:27" ht="327" hidden="1">
      <c r="B134" s="1" t="s">
        <v>414</v>
      </c>
      <c r="C134" s="2" t="s">
        <v>333</v>
      </c>
      <c r="D134" s="2" t="s">
        <v>380</v>
      </c>
      <c r="E134" s="2">
        <v>566</v>
      </c>
      <c r="G134" s="2" t="s">
        <v>1799</v>
      </c>
      <c r="H134" s="13" t="s">
        <v>1639</v>
      </c>
      <c r="I134" s="2" t="s">
        <v>1096</v>
      </c>
      <c r="L134" s="3">
        <v>616.30700000000002</v>
      </c>
      <c r="M134" s="4" t="s">
        <v>445</v>
      </c>
      <c r="N134" s="4" t="s">
        <v>912</v>
      </c>
      <c r="O134" s="4" t="s">
        <v>1130</v>
      </c>
      <c r="P134" s="23" t="s">
        <v>1640</v>
      </c>
      <c r="Q134" s="8" t="s">
        <v>1271</v>
      </c>
      <c r="R134" s="8" t="s">
        <v>1538</v>
      </c>
      <c r="U134" s="33" t="s">
        <v>1575</v>
      </c>
      <c r="V134" s="33" t="s">
        <v>1436</v>
      </c>
      <c r="W134" s="13" t="s">
        <v>1243</v>
      </c>
    </row>
    <row r="135" spans="2:27" ht="289.5" hidden="1">
      <c r="B135" s="1" t="s">
        <v>408</v>
      </c>
      <c r="C135" s="2" t="s">
        <v>453</v>
      </c>
      <c r="D135" s="2" t="s">
        <v>454</v>
      </c>
      <c r="E135" s="2">
        <v>517</v>
      </c>
      <c r="G135" s="2" t="s">
        <v>958</v>
      </c>
      <c r="H135" s="13" t="s">
        <v>1642</v>
      </c>
      <c r="I135" s="2" t="s">
        <v>1096</v>
      </c>
      <c r="L135" s="3">
        <v>613.072</v>
      </c>
      <c r="M135" s="4" t="s">
        <v>139</v>
      </c>
      <c r="N135" s="4" t="s">
        <v>969</v>
      </c>
      <c r="O135" s="4" t="s">
        <v>1131</v>
      </c>
      <c r="P135" s="4" t="s">
        <v>1641</v>
      </c>
      <c r="Q135" s="8" t="s">
        <v>1272</v>
      </c>
      <c r="R135" s="8" t="s">
        <v>1538</v>
      </c>
      <c r="U135" s="33" t="s">
        <v>1498</v>
      </c>
      <c r="V135" s="33" t="s">
        <v>1243</v>
      </c>
      <c r="W135" s="13" t="s">
        <v>1243</v>
      </c>
    </row>
    <row r="136" spans="2:27" ht="307.5" hidden="1">
      <c r="B136" s="1" t="s">
        <v>543</v>
      </c>
      <c r="C136" s="2" t="s">
        <v>455</v>
      </c>
      <c r="D136" s="2" t="s">
        <v>456</v>
      </c>
      <c r="E136" s="2">
        <v>579</v>
      </c>
      <c r="G136" s="2" t="s">
        <v>920</v>
      </c>
      <c r="H136" s="13" t="s">
        <v>1670</v>
      </c>
      <c r="I136" s="2" t="s">
        <v>1096</v>
      </c>
      <c r="L136" s="3" t="s">
        <v>122</v>
      </c>
      <c r="M136" s="4" t="s">
        <v>445</v>
      </c>
      <c r="N136" s="4" t="s">
        <v>912</v>
      </c>
      <c r="O136" s="4" t="s">
        <v>1130</v>
      </c>
      <c r="P136" s="23" t="s">
        <v>1669</v>
      </c>
      <c r="Q136" s="8" t="s">
        <v>1271</v>
      </c>
      <c r="R136" s="8" t="s">
        <v>1538</v>
      </c>
      <c r="U136" s="33" t="s">
        <v>680</v>
      </c>
      <c r="V136" s="33" t="s">
        <v>1436</v>
      </c>
      <c r="W136" s="13" t="s">
        <v>1243</v>
      </c>
    </row>
    <row r="137" spans="2:27" ht="363.75" hidden="1">
      <c r="B137" s="1" t="s">
        <v>544</v>
      </c>
      <c r="C137" s="2" t="s">
        <v>457</v>
      </c>
      <c r="D137" s="2" t="s">
        <v>908</v>
      </c>
      <c r="E137" s="2">
        <v>579</v>
      </c>
      <c r="G137" s="2" t="s">
        <v>922</v>
      </c>
      <c r="H137" s="13" t="s">
        <v>1670</v>
      </c>
      <c r="I137" s="2" t="s">
        <v>1096</v>
      </c>
      <c r="L137" s="3" t="s">
        <v>122</v>
      </c>
      <c r="M137" s="4" t="s">
        <v>445</v>
      </c>
      <c r="N137" s="4" t="s">
        <v>912</v>
      </c>
      <c r="O137" s="4" t="s">
        <v>1130</v>
      </c>
      <c r="P137" s="23" t="s">
        <v>1669</v>
      </c>
      <c r="Q137" s="8" t="s">
        <v>1271</v>
      </c>
      <c r="R137" s="8" t="s">
        <v>1538</v>
      </c>
      <c r="U137" s="33" t="s">
        <v>680</v>
      </c>
      <c r="V137" s="33" t="s">
        <v>1436</v>
      </c>
      <c r="W137" s="13" t="s">
        <v>1243</v>
      </c>
    </row>
    <row r="138" spans="2:27" ht="252" hidden="1">
      <c r="B138" s="1" t="s">
        <v>742</v>
      </c>
      <c r="C138" s="2" t="s">
        <v>335</v>
      </c>
      <c r="D138" s="2" t="s">
        <v>382</v>
      </c>
      <c r="E138" s="2">
        <v>390</v>
      </c>
      <c r="G138" s="2" t="s">
        <v>44</v>
      </c>
      <c r="H138" s="13" t="s">
        <v>1778</v>
      </c>
      <c r="I138" s="2" t="s">
        <v>1096</v>
      </c>
      <c r="L138" s="3">
        <v>634.90700000000004</v>
      </c>
      <c r="M138" s="4" t="s">
        <v>172</v>
      </c>
      <c r="N138" s="4" t="s">
        <v>1024</v>
      </c>
      <c r="P138" s="23" t="s">
        <v>1779</v>
      </c>
      <c r="Q138" s="8" t="s">
        <v>1338</v>
      </c>
      <c r="R138" s="8" t="s">
        <v>679</v>
      </c>
      <c r="S138" s="13" t="s">
        <v>1377</v>
      </c>
      <c r="U138" s="13" t="s">
        <v>1578</v>
      </c>
      <c r="V138" s="33" t="s">
        <v>1720</v>
      </c>
      <c r="W138" s="13" t="s">
        <v>1243</v>
      </c>
    </row>
    <row r="139" spans="2:27" ht="275.25" hidden="1">
      <c r="B139" s="1" t="s">
        <v>391</v>
      </c>
      <c r="C139" s="2" t="s">
        <v>336</v>
      </c>
      <c r="D139" s="2" t="s">
        <v>627</v>
      </c>
      <c r="E139" s="2">
        <v>429</v>
      </c>
      <c r="G139" s="2" t="s">
        <v>870</v>
      </c>
      <c r="H139" s="13" t="s">
        <v>1253</v>
      </c>
      <c r="I139" s="2" t="s">
        <v>1096</v>
      </c>
      <c r="L139" s="3">
        <v>658.02</v>
      </c>
      <c r="M139" s="4" t="s">
        <v>623</v>
      </c>
      <c r="N139" s="4" t="s">
        <v>970</v>
      </c>
      <c r="O139" s="4" t="s">
        <v>1132</v>
      </c>
      <c r="P139" s="4" t="s">
        <v>1416</v>
      </c>
      <c r="Q139" s="8" t="s">
        <v>1265</v>
      </c>
      <c r="R139" s="8" t="s">
        <v>1388</v>
      </c>
      <c r="U139" s="13" t="s">
        <v>1504</v>
      </c>
      <c r="V139" s="33" t="s">
        <v>1436</v>
      </c>
      <c r="W139" s="13" t="s">
        <v>1243</v>
      </c>
    </row>
    <row r="140" spans="2:27" ht="252" hidden="1">
      <c r="B140" s="1" t="s">
        <v>390</v>
      </c>
      <c r="C140" s="2" t="s">
        <v>337</v>
      </c>
      <c r="D140" s="2" t="s">
        <v>628</v>
      </c>
      <c r="E140" s="2">
        <v>231</v>
      </c>
      <c r="G140" s="2" t="s">
        <v>78</v>
      </c>
      <c r="H140" s="13" t="s">
        <v>1417</v>
      </c>
      <c r="I140" s="2" t="s">
        <v>1096</v>
      </c>
      <c r="L140" s="3">
        <v>658.02</v>
      </c>
      <c r="M140" s="4" t="s">
        <v>624</v>
      </c>
      <c r="N140" s="4" t="s">
        <v>971</v>
      </c>
      <c r="O140" s="4" t="s">
        <v>1132</v>
      </c>
      <c r="P140" s="4" t="s">
        <v>1416</v>
      </c>
      <c r="Q140" s="8" t="s">
        <v>1265</v>
      </c>
      <c r="R140" s="8" t="s">
        <v>1388</v>
      </c>
      <c r="U140" s="13" t="s">
        <v>1504</v>
      </c>
      <c r="V140" s="33" t="s">
        <v>1436</v>
      </c>
      <c r="W140" s="13" t="s">
        <v>1243</v>
      </c>
    </row>
    <row r="141" spans="2:27" ht="198.75" hidden="1">
      <c r="B141" s="1" t="s">
        <v>404</v>
      </c>
      <c r="C141" s="2" t="s">
        <v>694</v>
      </c>
      <c r="D141" s="2" t="s">
        <v>591</v>
      </c>
      <c r="E141" s="2">
        <v>176</v>
      </c>
      <c r="G141" s="2" t="s">
        <v>871</v>
      </c>
      <c r="H141" s="13" t="s">
        <v>1487</v>
      </c>
      <c r="I141" s="2" t="s">
        <v>1096</v>
      </c>
      <c r="L141" s="3">
        <v>370.71</v>
      </c>
      <c r="M141" s="4" t="s">
        <v>329</v>
      </c>
      <c r="N141" s="4" t="s">
        <v>1125</v>
      </c>
      <c r="O141" s="4" t="s">
        <v>1150</v>
      </c>
      <c r="P141" s="23" t="s">
        <v>1488</v>
      </c>
      <c r="Q141" s="8" t="s">
        <v>1116</v>
      </c>
      <c r="R141" s="8" t="s">
        <v>675</v>
      </c>
      <c r="S141" s="33"/>
      <c r="U141" s="13" t="s">
        <v>680</v>
      </c>
      <c r="V141" s="33" t="s">
        <v>1243</v>
      </c>
      <c r="W141" s="13" t="s">
        <v>1243</v>
      </c>
    </row>
    <row r="142" spans="2:27" ht="180" hidden="1">
      <c r="B142" s="1" t="s">
        <v>405</v>
      </c>
      <c r="C142" s="2" t="s">
        <v>695</v>
      </c>
      <c r="D142" s="2" t="s">
        <v>592</v>
      </c>
      <c r="E142" s="2">
        <v>249</v>
      </c>
      <c r="G142" s="2" t="s">
        <v>872</v>
      </c>
      <c r="H142" s="13" t="s">
        <v>1420</v>
      </c>
      <c r="I142" s="2" t="s">
        <v>1096</v>
      </c>
      <c r="L142" s="3">
        <v>370.71</v>
      </c>
      <c r="M142" s="4" t="s">
        <v>329</v>
      </c>
      <c r="N142" s="4" t="s">
        <v>972</v>
      </c>
      <c r="O142" s="4" t="s">
        <v>1150</v>
      </c>
      <c r="P142" s="4" t="s">
        <v>1419</v>
      </c>
      <c r="Q142" s="8" t="s">
        <v>1116</v>
      </c>
      <c r="R142" s="8" t="s">
        <v>675</v>
      </c>
      <c r="U142" s="13" t="s">
        <v>680</v>
      </c>
      <c r="V142" s="33" t="s">
        <v>1243</v>
      </c>
      <c r="W142" s="13" t="s">
        <v>1243</v>
      </c>
    </row>
    <row r="143" spans="2:27" ht="162" hidden="1">
      <c r="B143" s="1" t="s">
        <v>219</v>
      </c>
      <c r="C143" s="2" t="s">
        <v>338</v>
      </c>
      <c r="D143" s="2" t="s">
        <v>461</v>
      </c>
      <c r="E143" s="2">
        <v>299</v>
      </c>
      <c r="G143" s="2" t="s">
        <v>462</v>
      </c>
      <c r="H143" s="13" t="s">
        <v>1469</v>
      </c>
      <c r="I143" s="2" t="s">
        <v>1096</v>
      </c>
      <c r="K143" s="2" t="s">
        <v>422</v>
      </c>
      <c r="L143" s="3">
        <v>507</v>
      </c>
      <c r="M143" s="4" t="s">
        <v>12</v>
      </c>
      <c r="N143" s="4" t="s">
        <v>886</v>
      </c>
      <c r="O143" s="4" t="s">
        <v>1142</v>
      </c>
      <c r="P143" s="4" t="s">
        <v>1489</v>
      </c>
      <c r="Q143" s="8" t="s">
        <v>1115</v>
      </c>
      <c r="R143" s="8" t="s">
        <v>675</v>
      </c>
      <c r="S143" s="13" t="s">
        <v>1525</v>
      </c>
      <c r="T143" s="13" t="s">
        <v>1319</v>
      </c>
      <c r="U143" s="13" t="s">
        <v>1498</v>
      </c>
      <c r="V143" s="33" t="s">
        <v>1243</v>
      </c>
      <c r="W143" s="13" t="s">
        <v>1243</v>
      </c>
    </row>
    <row r="144" spans="2:27" ht="308.25" hidden="1">
      <c r="B144" s="1" t="s">
        <v>545</v>
      </c>
      <c r="C144" s="2" t="s">
        <v>52</v>
      </c>
      <c r="D144" s="2" t="s">
        <v>629</v>
      </c>
      <c r="E144" s="2">
        <v>469</v>
      </c>
      <c r="G144" s="2" t="s">
        <v>921</v>
      </c>
      <c r="H144" s="15"/>
      <c r="I144" s="2" t="s">
        <v>1096</v>
      </c>
      <c r="K144" s="2" t="s">
        <v>422</v>
      </c>
      <c r="L144" s="3" t="s">
        <v>122</v>
      </c>
      <c r="M144" s="4" t="s">
        <v>445</v>
      </c>
      <c r="N144" s="4" t="s">
        <v>913</v>
      </c>
      <c r="O144" s="4" t="s">
        <v>1130</v>
      </c>
      <c r="P144" s="23" t="s">
        <v>1643</v>
      </c>
      <c r="Q144" s="8" t="s">
        <v>1271</v>
      </c>
      <c r="R144" s="8" t="s">
        <v>1538</v>
      </c>
      <c r="U144" s="33" t="s">
        <v>680</v>
      </c>
      <c r="V144" s="33" t="s">
        <v>1436</v>
      </c>
      <c r="W144" s="13" t="s">
        <v>1243</v>
      </c>
    </row>
    <row r="145" spans="2:27" ht="148.5" hidden="1">
      <c r="B145" s="1" t="s">
        <v>546</v>
      </c>
      <c r="C145" s="2" t="s">
        <v>253</v>
      </c>
      <c r="D145" s="2" t="s">
        <v>631</v>
      </c>
      <c r="E145" s="2">
        <v>422</v>
      </c>
      <c r="G145" s="2" t="s">
        <v>923</v>
      </c>
      <c r="H145" s="15"/>
      <c r="I145" s="2" t="s">
        <v>1096</v>
      </c>
      <c r="K145" s="2" t="s">
        <v>422</v>
      </c>
      <c r="L145" s="3" t="s">
        <v>122</v>
      </c>
      <c r="M145" s="4" t="s">
        <v>445</v>
      </c>
      <c r="N145" s="4" t="s">
        <v>912</v>
      </c>
      <c r="O145" s="4" t="s">
        <v>1130</v>
      </c>
      <c r="P145" s="23" t="s">
        <v>1643</v>
      </c>
      <c r="Q145" s="8" t="s">
        <v>1271</v>
      </c>
      <c r="R145" s="8" t="s">
        <v>1538</v>
      </c>
      <c r="U145" s="33" t="s">
        <v>680</v>
      </c>
      <c r="V145" s="33" t="s">
        <v>1436</v>
      </c>
      <c r="W145" s="13" t="s">
        <v>1243</v>
      </c>
    </row>
    <row r="146" spans="2:27" ht="326.25" hidden="1">
      <c r="B146" s="1" t="s">
        <v>488</v>
      </c>
      <c r="C146" s="2" t="s">
        <v>915</v>
      </c>
      <c r="D146" s="105" t="s">
        <v>1809</v>
      </c>
      <c r="E146" s="105">
        <v>126</v>
      </c>
      <c r="G146" s="2" t="s">
        <v>919</v>
      </c>
      <c r="H146" s="13" t="s">
        <v>1645</v>
      </c>
      <c r="I146" s="2" t="s">
        <v>1096</v>
      </c>
      <c r="K146" s="2" t="s">
        <v>43</v>
      </c>
      <c r="L146" s="3" t="s">
        <v>489</v>
      </c>
      <c r="M146" s="4" t="s">
        <v>145</v>
      </c>
      <c r="N146" s="4" t="s">
        <v>996</v>
      </c>
      <c r="O146" s="4" t="s">
        <v>1160</v>
      </c>
      <c r="P146" s="23" t="s">
        <v>1644</v>
      </c>
      <c r="Q146" s="8" t="s">
        <v>1662</v>
      </c>
      <c r="R146" s="8" t="s">
        <v>1538</v>
      </c>
      <c r="S146" s="13" t="s">
        <v>1524</v>
      </c>
      <c r="U146" s="2" t="s">
        <v>1575</v>
      </c>
      <c r="V146" s="2" t="s">
        <v>1436</v>
      </c>
      <c r="W146" s="13" t="s">
        <v>1243</v>
      </c>
    </row>
    <row r="147" spans="2:27" ht="402.75">
      <c r="B147" s="1" t="s">
        <v>225</v>
      </c>
      <c r="C147" s="2" t="s">
        <v>587</v>
      </c>
      <c r="D147" s="2" t="s">
        <v>793</v>
      </c>
      <c r="E147" s="11">
        <v>174</v>
      </c>
      <c r="G147" s="2" t="s">
        <v>878</v>
      </c>
      <c r="H147" s="13" t="s">
        <v>1410</v>
      </c>
      <c r="I147" s="2" t="s">
        <v>1093</v>
      </c>
      <c r="J147" s="2" t="s">
        <v>1850</v>
      </c>
      <c r="L147" s="3">
        <v>361.60700000000003</v>
      </c>
      <c r="M147" s="4" t="s">
        <v>805</v>
      </c>
      <c r="N147" s="4" t="s">
        <v>990</v>
      </c>
      <c r="O147" s="4" t="s">
        <v>1169</v>
      </c>
      <c r="P147" s="23" t="s">
        <v>1409</v>
      </c>
      <c r="Q147" s="8" t="s">
        <v>1371</v>
      </c>
      <c r="R147" s="8" t="s">
        <v>673</v>
      </c>
      <c r="U147" s="13" t="s">
        <v>1575</v>
      </c>
      <c r="V147" s="33" t="s">
        <v>1436</v>
      </c>
      <c r="W147" s="13" t="s">
        <v>1243</v>
      </c>
      <c r="Z147" s="13" t="s">
        <v>684</v>
      </c>
      <c r="AA147" s="13" t="s">
        <v>684</v>
      </c>
    </row>
    <row r="148" spans="2:27" ht="270.75" hidden="1">
      <c r="B148" s="1" t="s">
        <v>539</v>
      </c>
      <c r="C148" s="2" t="s">
        <v>342</v>
      </c>
      <c r="D148" s="2" t="s">
        <v>662</v>
      </c>
      <c r="E148" s="2">
        <v>157</v>
      </c>
      <c r="G148" s="2" t="s">
        <v>873</v>
      </c>
      <c r="H148" s="13" t="s">
        <v>1408</v>
      </c>
      <c r="I148" s="2" t="s">
        <v>1096</v>
      </c>
      <c r="L148" s="3" t="s">
        <v>124</v>
      </c>
      <c r="M148" s="4" t="s">
        <v>171</v>
      </c>
      <c r="N148" s="4" t="s">
        <v>1059</v>
      </c>
      <c r="O148" s="4" t="s">
        <v>1180</v>
      </c>
      <c r="P148" s="23" t="s">
        <v>1527</v>
      </c>
      <c r="Q148" s="8" t="s">
        <v>1112</v>
      </c>
      <c r="R148" s="8" t="s">
        <v>679</v>
      </c>
      <c r="S148" s="13" t="s">
        <v>1526</v>
      </c>
      <c r="U148" s="13" t="s">
        <v>680</v>
      </c>
      <c r="V148" s="33" t="s">
        <v>1243</v>
      </c>
      <c r="W148" s="13" t="s">
        <v>1243</v>
      </c>
    </row>
    <row r="149" spans="2:27" ht="235.5" hidden="1">
      <c r="B149" s="1" t="s">
        <v>209</v>
      </c>
      <c r="C149" s="2" t="s">
        <v>343</v>
      </c>
      <c r="D149" s="2" t="s">
        <v>663</v>
      </c>
      <c r="E149" s="2">
        <v>485</v>
      </c>
      <c r="G149" s="2" t="s">
        <v>874</v>
      </c>
      <c r="H149" s="13" t="s">
        <v>1276</v>
      </c>
      <c r="I149" s="2" t="s">
        <v>1096</v>
      </c>
      <c r="L149" s="3">
        <v>631.5</v>
      </c>
      <c r="M149" s="4" t="s">
        <v>171</v>
      </c>
      <c r="N149" s="4" t="s">
        <v>1059</v>
      </c>
      <c r="O149" s="4" t="s">
        <v>1180</v>
      </c>
      <c r="P149" s="23" t="s">
        <v>1528</v>
      </c>
      <c r="Q149" s="8" t="s">
        <v>1112</v>
      </c>
      <c r="R149" s="8" t="s">
        <v>679</v>
      </c>
      <c r="S149" s="13" t="s">
        <v>1526</v>
      </c>
      <c r="U149" s="13" t="s">
        <v>680</v>
      </c>
      <c r="V149" s="33" t="s">
        <v>1243</v>
      </c>
      <c r="W149" s="13" t="s">
        <v>1243</v>
      </c>
    </row>
    <row r="150" spans="2:27" ht="216" hidden="1">
      <c r="B150" s="1" t="s">
        <v>18</v>
      </c>
      <c r="C150" s="2" t="s">
        <v>344</v>
      </c>
      <c r="D150" s="2" t="s">
        <v>533</v>
      </c>
      <c r="E150" s="2">
        <v>271</v>
      </c>
      <c r="G150" s="2" t="s">
        <v>766</v>
      </c>
      <c r="H150" s="13" t="s">
        <v>1721</v>
      </c>
      <c r="I150" s="2" t="s">
        <v>1096</v>
      </c>
      <c r="L150" s="3">
        <v>628.4</v>
      </c>
      <c r="M150" s="4" t="s">
        <v>522</v>
      </c>
      <c r="N150" s="4" t="s">
        <v>1060</v>
      </c>
      <c r="O150" s="4" t="s">
        <v>1216</v>
      </c>
      <c r="P150" s="23" t="s">
        <v>1772</v>
      </c>
      <c r="Q150" s="8" t="s">
        <v>1663</v>
      </c>
      <c r="R150" s="8" t="s">
        <v>1536</v>
      </c>
      <c r="U150" s="13" t="s">
        <v>1575</v>
      </c>
      <c r="V150" s="33" t="s">
        <v>1770</v>
      </c>
      <c r="W150" s="13" t="s">
        <v>1243</v>
      </c>
    </row>
    <row r="151" spans="2:27" ht="378">
      <c r="B151" s="1" t="s">
        <v>16</v>
      </c>
      <c r="C151" s="2" t="s">
        <v>771</v>
      </c>
      <c r="D151" s="2" t="s">
        <v>756</v>
      </c>
      <c r="E151" s="11">
        <v>196</v>
      </c>
      <c r="G151" s="2" t="s">
        <v>640</v>
      </c>
      <c r="H151" s="13" t="s">
        <v>1494</v>
      </c>
      <c r="I151" s="2" t="s">
        <v>1093</v>
      </c>
      <c r="J151" s="2" t="s">
        <v>1850</v>
      </c>
      <c r="L151" s="3">
        <v>371.3</v>
      </c>
      <c r="M151" s="4" t="s">
        <v>566</v>
      </c>
      <c r="N151" s="4" t="s">
        <v>1020</v>
      </c>
      <c r="O151" s="4" t="s">
        <v>1207</v>
      </c>
      <c r="P151" s="23" t="s">
        <v>1495</v>
      </c>
      <c r="Q151" s="8" t="s">
        <v>1402</v>
      </c>
      <c r="R151" s="8" t="s">
        <v>675</v>
      </c>
      <c r="U151" s="13" t="s">
        <v>1504</v>
      </c>
      <c r="V151" s="33" t="s">
        <v>1436</v>
      </c>
      <c r="W151" s="13" t="s">
        <v>1243</v>
      </c>
      <c r="Z151" s="13" t="s">
        <v>684</v>
      </c>
      <c r="AA151" s="13" t="s">
        <v>684</v>
      </c>
    </row>
    <row r="152" spans="2:27" ht="162" hidden="1">
      <c r="B152" s="1" t="s">
        <v>399</v>
      </c>
      <c r="C152" s="2" t="s">
        <v>345</v>
      </c>
      <c r="D152" s="2" t="s">
        <v>609</v>
      </c>
      <c r="E152" s="2">
        <v>75</v>
      </c>
      <c r="G152" s="2" t="s">
        <v>460</v>
      </c>
      <c r="H152" s="15"/>
      <c r="I152" s="2" t="s">
        <v>1096</v>
      </c>
      <c r="L152" s="3">
        <v>307.10000000000002</v>
      </c>
      <c r="M152" s="4" t="s">
        <v>840</v>
      </c>
      <c r="N152" s="4" t="s">
        <v>974</v>
      </c>
      <c r="O152" s="4" t="s">
        <v>1166</v>
      </c>
      <c r="P152" s="4" t="s">
        <v>1610</v>
      </c>
      <c r="Q152" s="8" t="s">
        <v>1120</v>
      </c>
      <c r="R152" s="8" t="s">
        <v>674</v>
      </c>
      <c r="U152" s="33" t="s">
        <v>1498</v>
      </c>
      <c r="V152" s="33" t="s">
        <v>1243</v>
      </c>
      <c r="W152" s="13" t="s">
        <v>1243</v>
      </c>
    </row>
    <row r="153" spans="2:27" ht="234" hidden="1">
      <c r="B153" s="1" t="s">
        <v>495</v>
      </c>
      <c r="C153" s="2" t="s">
        <v>346</v>
      </c>
      <c r="D153" s="2" t="s">
        <v>610</v>
      </c>
      <c r="E153" s="2">
        <v>50</v>
      </c>
      <c r="G153" s="2" t="s">
        <v>300</v>
      </c>
      <c r="H153" s="13" t="s">
        <v>1421</v>
      </c>
      <c r="I153" s="2" t="s">
        <v>1096</v>
      </c>
      <c r="L153" s="3" t="s">
        <v>125</v>
      </c>
      <c r="M153" s="4" t="s">
        <v>599</v>
      </c>
      <c r="N153" s="4" t="s">
        <v>975</v>
      </c>
      <c r="O153" s="4" t="s">
        <v>1167</v>
      </c>
      <c r="P153" s="4" t="s">
        <v>1422</v>
      </c>
      <c r="Q153" s="8" t="s">
        <v>1122</v>
      </c>
      <c r="R153" s="8" t="s">
        <v>673</v>
      </c>
      <c r="U153" s="33" t="s">
        <v>680</v>
      </c>
      <c r="V153" s="33" t="s">
        <v>1436</v>
      </c>
      <c r="W153" s="13" t="s">
        <v>1243</v>
      </c>
    </row>
    <row r="154" spans="2:27" ht="327.75">
      <c r="B154" s="1" t="s">
        <v>724</v>
      </c>
      <c r="C154" s="2" t="s">
        <v>817</v>
      </c>
      <c r="D154" s="2" t="s">
        <v>527</v>
      </c>
      <c r="E154" s="11">
        <v>268</v>
      </c>
      <c r="G154" s="2" t="s">
        <v>879</v>
      </c>
      <c r="H154" s="13" t="s">
        <v>1491</v>
      </c>
      <c r="I154" s="2" t="s">
        <v>1093</v>
      </c>
      <c r="J154" s="2" t="s">
        <v>1850</v>
      </c>
      <c r="K154" s="2" t="s">
        <v>43</v>
      </c>
      <c r="L154" s="3">
        <v>303.48</v>
      </c>
      <c r="M154" s="4" t="s">
        <v>808</v>
      </c>
      <c r="N154" s="4" t="s">
        <v>979</v>
      </c>
      <c r="O154" s="4" t="s">
        <v>1168</v>
      </c>
      <c r="P154" s="23" t="s">
        <v>1490</v>
      </c>
      <c r="Q154" s="8" t="s">
        <v>1124</v>
      </c>
      <c r="R154" s="8" t="s">
        <v>673</v>
      </c>
      <c r="U154" s="13" t="s">
        <v>1504</v>
      </c>
      <c r="V154" s="33" t="s">
        <v>1436</v>
      </c>
      <c r="W154" s="13" t="s">
        <v>1243</v>
      </c>
      <c r="Z154" s="13" t="s">
        <v>684</v>
      </c>
      <c r="AA154" s="13" t="s">
        <v>684</v>
      </c>
    </row>
    <row r="155" spans="2:27" ht="234">
      <c r="B155" s="1" t="s">
        <v>634</v>
      </c>
      <c r="C155" s="2" t="s">
        <v>798</v>
      </c>
      <c r="D155" s="2" t="s">
        <v>528</v>
      </c>
      <c r="E155" s="11">
        <v>274</v>
      </c>
      <c r="G155" s="2" t="s">
        <v>352</v>
      </c>
      <c r="H155" s="13" t="s">
        <v>1398</v>
      </c>
      <c r="I155" s="2" t="s">
        <v>1093</v>
      </c>
      <c r="J155" s="2" t="s">
        <v>1850</v>
      </c>
      <c r="L155" s="3">
        <v>4.07</v>
      </c>
      <c r="M155" s="4" t="s">
        <v>567</v>
      </c>
      <c r="N155" s="4" t="s">
        <v>1021</v>
      </c>
      <c r="O155" s="4" t="s">
        <v>1208</v>
      </c>
      <c r="P155" s="23" t="s">
        <v>1397</v>
      </c>
      <c r="Q155" s="8" t="s">
        <v>1351</v>
      </c>
      <c r="R155" s="8" t="s">
        <v>1539</v>
      </c>
      <c r="U155" s="13" t="s">
        <v>1575</v>
      </c>
      <c r="V155" s="33" t="s">
        <v>1436</v>
      </c>
      <c r="W155" s="13" t="s">
        <v>1243</v>
      </c>
      <c r="Z155" s="13" t="s">
        <v>684</v>
      </c>
      <c r="AA155" s="13" t="s">
        <v>684</v>
      </c>
    </row>
    <row r="156" spans="2:27" ht="324">
      <c r="B156" s="1" t="s">
        <v>731</v>
      </c>
      <c r="C156" s="2" t="s">
        <v>584</v>
      </c>
      <c r="D156" s="2" t="s">
        <v>514</v>
      </c>
      <c r="E156" s="11">
        <v>113</v>
      </c>
      <c r="G156" s="2" t="s">
        <v>896</v>
      </c>
      <c r="H156" s="13" t="s">
        <v>1399</v>
      </c>
      <c r="I156" s="2" t="s">
        <v>1093</v>
      </c>
      <c r="J156" s="2" t="s">
        <v>1850</v>
      </c>
      <c r="L156" s="3">
        <v>363.34</v>
      </c>
      <c r="M156" s="4" t="s">
        <v>146</v>
      </c>
      <c r="N156" s="4" t="s">
        <v>1002</v>
      </c>
      <c r="O156" s="4" t="s">
        <v>1161</v>
      </c>
      <c r="P156" s="23" t="s">
        <v>1814</v>
      </c>
      <c r="Q156" s="8" t="s">
        <v>1715</v>
      </c>
      <c r="R156" s="8" t="s">
        <v>1388</v>
      </c>
      <c r="S156" s="9" t="s">
        <v>1731</v>
      </c>
      <c r="T156" s="13" t="s">
        <v>1719</v>
      </c>
      <c r="U156" s="13" t="s">
        <v>1504</v>
      </c>
      <c r="V156" s="33" t="s">
        <v>1390</v>
      </c>
      <c r="W156" s="13" t="s">
        <v>1243</v>
      </c>
      <c r="Z156" s="13" t="s">
        <v>684</v>
      </c>
      <c r="AA156" s="13" t="s">
        <v>1870</v>
      </c>
    </row>
    <row r="157" spans="2:27" ht="324">
      <c r="B157" s="1" t="s">
        <v>730</v>
      </c>
      <c r="C157" s="2" t="s">
        <v>600</v>
      </c>
      <c r="D157" s="2" t="s">
        <v>801</v>
      </c>
      <c r="E157" s="11">
        <v>166</v>
      </c>
      <c r="G157" s="2" t="s">
        <v>881</v>
      </c>
      <c r="H157" s="13" t="s">
        <v>1399</v>
      </c>
      <c r="I157" s="2" t="s">
        <v>1093</v>
      </c>
      <c r="J157" s="2" t="s">
        <v>1850</v>
      </c>
      <c r="L157" s="3">
        <v>363.34</v>
      </c>
      <c r="M157" s="4" t="s">
        <v>530</v>
      </c>
      <c r="N157" s="4" t="s">
        <v>1003</v>
      </c>
      <c r="O157" s="4" t="s">
        <v>1162</v>
      </c>
      <c r="P157" s="23" t="s">
        <v>1814</v>
      </c>
      <c r="Q157" s="8" t="s">
        <v>1715</v>
      </c>
      <c r="R157" s="8" t="s">
        <v>1388</v>
      </c>
      <c r="S157" s="9" t="s">
        <v>1731</v>
      </c>
      <c r="T157" s="13" t="s">
        <v>1719</v>
      </c>
      <c r="U157" s="13" t="s">
        <v>1504</v>
      </c>
      <c r="V157" s="33" t="s">
        <v>1390</v>
      </c>
      <c r="W157" s="13" t="s">
        <v>1243</v>
      </c>
      <c r="Z157" s="13" t="s">
        <v>684</v>
      </c>
      <c r="AA157" s="13" t="s">
        <v>1870</v>
      </c>
    </row>
    <row r="158" spans="2:27" ht="253.5">
      <c r="B158" s="1" t="s">
        <v>750</v>
      </c>
      <c r="C158" s="2" t="s">
        <v>1222</v>
      </c>
      <c r="D158" s="105" t="s">
        <v>1811</v>
      </c>
      <c r="E158" s="110">
        <v>399</v>
      </c>
      <c r="G158" s="2" t="s">
        <v>1223</v>
      </c>
      <c r="H158" s="15"/>
      <c r="I158" s="2" t="s">
        <v>1105</v>
      </c>
      <c r="J158" s="2" t="s">
        <v>1850</v>
      </c>
      <c r="L158" s="3">
        <v>616.97</v>
      </c>
      <c r="M158" s="4" t="s">
        <v>445</v>
      </c>
      <c r="N158" s="4" t="s">
        <v>914</v>
      </c>
      <c r="O158" s="4" t="s">
        <v>1130</v>
      </c>
      <c r="P158" s="23" t="s">
        <v>1647</v>
      </c>
      <c r="Q158" s="8" t="s">
        <v>1271</v>
      </c>
      <c r="R158" s="8" t="s">
        <v>1538</v>
      </c>
      <c r="U158" s="33" t="s">
        <v>1575</v>
      </c>
      <c r="V158" s="33" t="s">
        <v>1436</v>
      </c>
      <c r="W158" s="82" t="s">
        <v>1651</v>
      </c>
      <c r="Z158" s="13" t="s">
        <v>684</v>
      </c>
      <c r="AA158" s="13" t="s">
        <v>684</v>
      </c>
    </row>
    <row r="159" spans="2:27" ht="409.5">
      <c r="B159" s="1" t="s">
        <v>651</v>
      </c>
      <c r="C159" s="2" t="s">
        <v>602</v>
      </c>
      <c r="D159" s="2" t="s">
        <v>375</v>
      </c>
      <c r="E159" s="11">
        <v>121</v>
      </c>
      <c r="G159" s="2" t="s">
        <v>894</v>
      </c>
      <c r="H159" s="13" t="s">
        <v>1626</v>
      </c>
      <c r="I159" s="2" t="s">
        <v>1093</v>
      </c>
      <c r="J159" s="2" t="s">
        <v>1845</v>
      </c>
      <c r="L159" s="3">
        <v>307.10000000000002</v>
      </c>
      <c r="M159" s="4" t="s">
        <v>905</v>
      </c>
      <c r="N159" s="4" t="s">
        <v>1041</v>
      </c>
      <c r="O159" s="4" t="s">
        <v>1200</v>
      </c>
      <c r="P159" s="23" t="s">
        <v>1625</v>
      </c>
      <c r="Q159" s="8" t="s">
        <v>1657</v>
      </c>
      <c r="R159" s="8" t="s">
        <v>1388</v>
      </c>
      <c r="S159" s="9" t="s">
        <v>1392</v>
      </c>
      <c r="T159" s="13" t="s">
        <v>1375</v>
      </c>
      <c r="U159" s="13" t="s">
        <v>1578</v>
      </c>
      <c r="V159" s="34" t="s">
        <v>1391</v>
      </c>
      <c r="W159" s="13" t="s">
        <v>1243</v>
      </c>
      <c r="Z159" s="13" t="s">
        <v>684</v>
      </c>
      <c r="AA159" s="13" t="s">
        <v>1870</v>
      </c>
    </row>
    <row r="160" spans="2:27" ht="144" hidden="1">
      <c r="B160" s="1" t="s">
        <v>393</v>
      </c>
      <c r="C160" s="2" t="s">
        <v>449</v>
      </c>
      <c r="D160" s="2" t="s">
        <v>960</v>
      </c>
      <c r="E160" s="2">
        <v>33</v>
      </c>
      <c r="G160" s="2" t="s">
        <v>523</v>
      </c>
      <c r="H160" s="13" t="s">
        <v>1249</v>
      </c>
      <c r="I160" s="2" t="s">
        <v>1096</v>
      </c>
      <c r="L160" s="3">
        <v>361.6</v>
      </c>
      <c r="M160" s="4" t="s">
        <v>481</v>
      </c>
      <c r="N160" s="4" t="s">
        <v>961</v>
      </c>
      <c r="P160" s="23" t="s">
        <v>1254</v>
      </c>
      <c r="Q160" s="8" t="s">
        <v>1266</v>
      </c>
      <c r="R160" s="8" t="s">
        <v>1388</v>
      </c>
      <c r="S160" s="9" t="s">
        <v>1392</v>
      </c>
      <c r="T160" s="13" t="s">
        <v>1375</v>
      </c>
      <c r="U160" s="13" t="s">
        <v>1498</v>
      </c>
      <c r="V160" s="33" t="s">
        <v>1243</v>
      </c>
      <c r="W160" s="13" t="s">
        <v>1243</v>
      </c>
    </row>
    <row r="161" spans="2:27" ht="216">
      <c r="B161" s="1" t="s">
        <v>400</v>
      </c>
      <c r="C161" s="2" t="s">
        <v>1846</v>
      </c>
      <c r="D161" s="2" t="s">
        <v>1847</v>
      </c>
      <c r="E161" s="11">
        <v>26</v>
      </c>
      <c r="G161" s="2" t="s">
        <v>286</v>
      </c>
      <c r="H161" s="13" t="s">
        <v>1486</v>
      </c>
      <c r="I161" s="2" t="s">
        <v>1093</v>
      </c>
      <c r="J161" s="2" t="s">
        <v>1845</v>
      </c>
      <c r="L161" s="3" t="s">
        <v>367</v>
      </c>
      <c r="M161" s="4" t="s">
        <v>831</v>
      </c>
      <c r="N161" s="4" t="s">
        <v>899</v>
      </c>
      <c r="O161" s="4" t="s">
        <v>1147</v>
      </c>
      <c r="P161" s="23" t="s">
        <v>1485</v>
      </c>
      <c r="Q161" s="8" t="s">
        <v>1118</v>
      </c>
      <c r="R161" s="8" t="s">
        <v>675</v>
      </c>
      <c r="U161" s="13" t="s">
        <v>1504</v>
      </c>
      <c r="V161" s="33" t="s">
        <v>1436</v>
      </c>
      <c r="W161" s="13" t="s">
        <v>1243</v>
      </c>
      <c r="Z161" s="13" t="s">
        <v>684</v>
      </c>
      <c r="AA161" s="13" t="s">
        <v>684</v>
      </c>
    </row>
    <row r="162" spans="2:27" ht="180">
      <c r="B162" s="22" t="s">
        <v>1106</v>
      </c>
      <c r="C162" s="9" t="s">
        <v>1126</v>
      </c>
      <c r="D162" s="2" t="s">
        <v>1127</v>
      </c>
      <c r="E162" s="11">
        <v>177</v>
      </c>
      <c r="G162" s="12" t="s">
        <v>1107</v>
      </c>
      <c r="H162" s="13" t="s">
        <v>1252</v>
      </c>
      <c r="I162" s="2" t="s">
        <v>1095</v>
      </c>
      <c r="J162" s="2" t="s">
        <v>1845</v>
      </c>
      <c r="L162" s="3" t="s">
        <v>120</v>
      </c>
      <c r="O162" s="4" t="s">
        <v>1133</v>
      </c>
      <c r="P162" s="4" t="s">
        <v>1251</v>
      </c>
      <c r="Q162" s="8" t="s">
        <v>1266</v>
      </c>
      <c r="R162" s="8" t="s">
        <v>1388</v>
      </c>
      <c r="U162" s="13" t="s">
        <v>1504</v>
      </c>
      <c r="V162" s="33" t="s">
        <v>1496</v>
      </c>
      <c r="W162" s="13" t="s">
        <v>1243</v>
      </c>
      <c r="Z162" s="13" t="s">
        <v>684</v>
      </c>
      <c r="AA162" s="13" t="s">
        <v>684</v>
      </c>
    </row>
    <row r="163" spans="2:27" ht="288.75">
      <c r="B163" s="1" t="s">
        <v>704</v>
      </c>
      <c r="C163" s="2" t="s">
        <v>137</v>
      </c>
      <c r="D163" s="2" t="s">
        <v>513</v>
      </c>
      <c r="E163" s="11">
        <v>150</v>
      </c>
      <c r="G163" s="6" t="s">
        <v>880</v>
      </c>
      <c r="H163" s="13" t="s">
        <v>1412</v>
      </c>
      <c r="I163" s="2" t="s">
        <v>1093</v>
      </c>
      <c r="J163" s="2" t="s">
        <v>1845</v>
      </c>
      <c r="L163" s="3">
        <v>658.3</v>
      </c>
      <c r="M163" s="4" t="s">
        <v>906</v>
      </c>
      <c r="N163" s="4" t="s">
        <v>980</v>
      </c>
      <c r="O163" s="4" t="s">
        <v>1165</v>
      </c>
      <c r="P163" s="23" t="s">
        <v>1411</v>
      </c>
      <c r="Q163" s="8" t="s">
        <v>1122</v>
      </c>
      <c r="R163" s="8" t="s">
        <v>673</v>
      </c>
      <c r="U163" s="13" t="s">
        <v>1575</v>
      </c>
      <c r="V163" s="33" t="s">
        <v>1436</v>
      </c>
      <c r="W163" s="13" t="s">
        <v>1652</v>
      </c>
      <c r="Z163" s="13" t="s">
        <v>684</v>
      </c>
      <c r="AA163" s="13" t="s">
        <v>684</v>
      </c>
    </row>
    <row r="164" spans="2:27" ht="306">
      <c r="B164" s="1" t="s">
        <v>1233</v>
      </c>
      <c r="C164" s="2" t="s">
        <v>1234</v>
      </c>
      <c r="D164" s="2" t="s">
        <v>1800</v>
      </c>
      <c r="E164" s="11">
        <v>255</v>
      </c>
      <c r="F164" s="104"/>
      <c r="G164" s="2" t="s">
        <v>1238</v>
      </c>
      <c r="H164" s="15"/>
      <c r="J164" s="2" t="s">
        <v>1845</v>
      </c>
      <c r="P164" s="4"/>
      <c r="Q164" s="8" t="s">
        <v>1435</v>
      </c>
      <c r="R164" s="8" t="s">
        <v>674</v>
      </c>
      <c r="U164" s="33" t="s">
        <v>1504</v>
      </c>
      <c r="V164" s="33" t="s">
        <v>1436</v>
      </c>
      <c r="W164" s="13" t="s">
        <v>1243</v>
      </c>
      <c r="Z164" s="13" t="s">
        <v>1870</v>
      </c>
      <c r="AA164" s="13" t="s">
        <v>1870</v>
      </c>
    </row>
    <row r="165" spans="2:27" ht="162">
      <c r="B165" s="1" t="s">
        <v>396</v>
      </c>
      <c r="C165" s="2" t="s">
        <v>130</v>
      </c>
      <c r="D165" s="2" t="s">
        <v>58</v>
      </c>
      <c r="E165" s="11">
        <v>328</v>
      </c>
      <c r="G165" s="2" t="s">
        <v>64</v>
      </c>
      <c r="H165" s="13" t="s">
        <v>1303</v>
      </c>
      <c r="I165" s="2" t="s">
        <v>1093</v>
      </c>
      <c r="J165" s="2" t="s">
        <v>1844</v>
      </c>
      <c r="L165" s="3">
        <v>631.4</v>
      </c>
      <c r="M165" s="4" t="s">
        <v>188</v>
      </c>
      <c r="N165" s="4" t="s">
        <v>1046</v>
      </c>
      <c r="O165" s="4" t="s">
        <v>1171</v>
      </c>
      <c r="P165" s="23" t="s">
        <v>1705</v>
      </c>
      <c r="Q165" s="8" t="s">
        <v>1338</v>
      </c>
      <c r="R165" s="8" t="s">
        <v>679</v>
      </c>
      <c r="T165" s="13" t="s">
        <v>1824</v>
      </c>
      <c r="U165" s="13" t="s">
        <v>1575</v>
      </c>
      <c r="V165" s="34" t="s">
        <v>1687</v>
      </c>
      <c r="W165" s="13" t="s">
        <v>1243</v>
      </c>
      <c r="Z165" s="13" t="s">
        <v>684</v>
      </c>
      <c r="AA165" s="13" t="s">
        <v>1870</v>
      </c>
    </row>
    <row r="166" spans="2:27" ht="306" hidden="1">
      <c r="B166" s="1" t="s">
        <v>210</v>
      </c>
      <c r="C166" s="2" t="s">
        <v>425</v>
      </c>
      <c r="D166" s="2" t="s">
        <v>644</v>
      </c>
      <c r="E166" s="2">
        <v>36</v>
      </c>
      <c r="G166" s="2" t="s">
        <v>928</v>
      </c>
      <c r="H166" s="13" t="s">
        <v>1569</v>
      </c>
      <c r="I166" s="2" t="s">
        <v>1096</v>
      </c>
      <c r="L166" s="3">
        <v>333.72</v>
      </c>
      <c r="M166" s="4" t="s">
        <v>907</v>
      </c>
      <c r="N166" s="4" t="s">
        <v>1077</v>
      </c>
      <c r="O166" s="4" t="s">
        <v>1209</v>
      </c>
      <c r="P166" s="23" t="s">
        <v>1768</v>
      </c>
      <c r="Q166" s="8" t="s">
        <v>1418</v>
      </c>
      <c r="R166" s="8" t="s">
        <v>673</v>
      </c>
      <c r="S166" s="13" t="s">
        <v>1499</v>
      </c>
      <c r="U166" s="13" t="s">
        <v>1498</v>
      </c>
      <c r="V166" s="33" t="s">
        <v>1243</v>
      </c>
      <c r="W166" s="13" t="s">
        <v>1243</v>
      </c>
    </row>
    <row r="167" spans="2:27" ht="402.75" hidden="1">
      <c r="B167" s="1" t="s">
        <v>229</v>
      </c>
      <c r="C167" s="2" t="s">
        <v>762</v>
      </c>
      <c r="D167" s="2" t="s">
        <v>802</v>
      </c>
      <c r="E167" s="2">
        <v>200</v>
      </c>
      <c r="G167" s="2" t="s">
        <v>882</v>
      </c>
      <c r="H167" s="13" t="s">
        <v>1410</v>
      </c>
      <c r="I167" s="2" t="s">
        <v>1096</v>
      </c>
      <c r="K167" s="2" t="s">
        <v>43</v>
      </c>
      <c r="L167" s="3">
        <v>361.60700000000003</v>
      </c>
      <c r="M167" s="4" t="s">
        <v>809</v>
      </c>
      <c r="N167" s="4" t="s">
        <v>991</v>
      </c>
      <c r="O167" s="4" t="s">
        <v>1169</v>
      </c>
      <c r="P167" s="23" t="s">
        <v>1443</v>
      </c>
      <c r="Q167" s="8" t="s">
        <v>1371</v>
      </c>
      <c r="R167" s="8" t="s">
        <v>673</v>
      </c>
      <c r="U167" s="13" t="s">
        <v>1575</v>
      </c>
      <c r="V167" s="33" t="s">
        <v>1436</v>
      </c>
      <c r="W167" s="13" t="s">
        <v>1243</v>
      </c>
    </row>
    <row r="168" spans="2:27" ht="402.75" hidden="1">
      <c r="B168" s="1" t="s">
        <v>228</v>
      </c>
      <c r="C168" s="2" t="s">
        <v>763</v>
      </c>
      <c r="D168" s="2" t="s">
        <v>618</v>
      </c>
      <c r="E168" s="2">
        <v>202</v>
      </c>
      <c r="G168" s="2" t="s">
        <v>883</v>
      </c>
      <c r="H168" s="13" t="s">
        <v>1410</v>
      </c>
      <c r="I168" s="2" t="s">
        <v>1096</v>
      </c>
      <c r="K168" s="2" t="s">
        <v>422</v>
      </c>
      <c r="L168" s="3">
        <v>361.60700000000003</v>
      </c>
      <c r="M168" s="4" t="s">
        <v>810</v>
      </c>
      <c r="N168" s="4" t="s">
        <v>991</v>
      </c>
      <c r="O168" s="4" t="s">
        <v>1169</v>
      </c>
      <c r="P168" s="23" t="s">
        <v>1443</v>
      </c>
      <c r="Q168" s="8" t="s">
        <v>1371</v>
      </c>
      <c r="R168" s="8" t="s">
        <v>673</v>
      </c>
      <c r="U168" s="13" t="s">
        <v>1575</v>
      </c>
      <c r="V168" s="33" t="s">
        <v>1436</v>
      </c>
      <c r="W168" s="13" t="s">
        <v>1243</v>
      </c>
    </row>
    <row r="169" spans="2:27" ht="325.5" hidden="1">
      <c r="B169" s="1" t="s">
        <v>732</v>
      </c>
      <c r="C169" s="2" t="s">
        <v>764</v>
      </c>
      <c r="D169" s="105" t="s">
        <v>1810</v>
      </c>
      <c r="E169" s="105">
        <v>111</v>
      </c>
      <c r="G169" s="2" t="s">
        <v>884</v>
      </c>
      <c r="H169" s="13" t="s">
        <v>1426</v>
      </c>
      <c r="I169" s="2" t="s">
        <v>1103</v>
      </c>
      <c r="L169" s="3">
        <v>305</v>
      </c>
      <c r="M169" s="4" t="s">
        <v>811</v>
      </c>
      <c r="N169" s="4" t="s">
        <v>981</v>
      </c>
      <c r="O169" s="4" t="s">
        <v>1165</v>
      </c>
      <c r="P169" s="23" t="s">
        <v>1574</v>
      </c>
      <c r="Q169" s="8" t="s">
        <v>1122</v>
      </c>
      <c r="R169" s="8" t="s">
        <v>673</v>
      </c>
      <c r="U169" s="13" t="s">
        <v>1504</v>
      </c>
      <c r="V169" s="33" t="s">
        <v>1436</v>
      </c>
      <c r="W169" s="13" t="s">
        <v>1243</v>
      </c>
    </row>
    <row r="170" spans="2:27" ht="324" hidden="1">
      <c r="B170" s="1" t="s">
        <v>1081</v>
      </c>
      <c r="C170" s="2" t="s">
        <v>1084</v>
      </c>
      <c r="D170" s="2" t="s">
        <v>1089</v>
      </c>
      <c r="E170" s="2">
        <v>141</v>
      </c>
      <c r="G170" s="2" t="s">
        <v>1091</v>
      </c>
      <c r="H170" s="13" t="s">
        <v>1406</v>
      </c>
      <c r="I170" s="2" t="s">
        <v>1094</v>
      </c>
      <c r="J170" s="2" t="s">
        <v>1104</v>
      </c>
      <c r="N170" s="2" t="s">
        <v>1090</v>
      </c>
      <c r="O170" s="2" t="s">
        <v>1129</v>
      </c>
      <c r="P170" s="2" t="s">
        <v>1424</v>
      </c>
      <c r="Q170" s="8" t="s">
        <v>1123</v>
      </c>
      <c r="R170" s="8" t="s">
        <v>673</v>
      </c>
      <c r="S170" s="13" t="s">
        <v>1530</v>
      </c>
      <c r="U170" s="13" t="s">
        <v>1504</v>
      </c>
      <c r="V170" s="33" t="s">
        <v>1436</v>
      </c>
      <c r="W170" s="13" t="s">
        <v>1243</v>
      </c>
    </row>
    <row r="171" spans="2:27" ht="324" hidden="1">
      <c r="B171" s="1" t="s">
        <v>1082</v>
      </c>
      <c r="C171" s="2" t="s">
        <v>1086</v>
      </c>
      <c r="D171" s="2" t="s">
        <v>1087</v>
      </c>
      <c r="E171" s="2">
        <v>142</v>
      </c>
      <c r="G171" s="2" t="s">
        <v>1091</v>
      </c>
      <c r="H171" s="13" t="s">
        <v>1406</v>
      </c>
      <c r="I171" s="2" t="s">
        <v>1094</v>
      </c>
      <c r="J171" s="2" t="s">
        <v>1104</v>
      </c>
      <c r="K171" s="2" t="s">
        <v>43</v>
      </c>
      <c r="N171" s="2" t="s">
        <v>1090</v>
      </c>
      <c r="O171" s="12" t="s">
        <v>1129</v>
      </c>
      <c r="P171" s="2" t="s">
        <v>1424</v>
      </c>
      <c r="Q171" s="8" t="s">
        <v>1123</v>
      </c>
      <c r="R171" s="8" t="s">
        <v>673</v>
      </c>
      <c r="S171" s="13" t="s">
        <v>1450</v>
      </c>
      <c r="U171" s="13" t="s">
        <v>1504</v>
      </c>
      <c r="V171" s="33" t="s">
        <v>1390</v>
      </c>
      <c r="W171" s="13" t="s">
        <v>1243</v>
      </c>
    </row>
    <row r="172" spans="2:27" ht="324" hidden="1">
      <c r="B172" s="1" t="s">
        <v>1083</v>
      </c>
      <c r="C172" s="2" t="s">
        <v>1085</v>
      </c>
      <c r="D172" s="2" t="s">
        <v>1088</v>
      </c>
      <c r="E172" s="2">
        <v>155</v>
      </c>
      <c r="G172" s="2" t="s">
        <v>1091</v>
      </c>
      <c r="H172" s="15"/>
      <c r="I172" s="2" t="s">
        <v>1094</v>
      </c>
      <c r="J172" s="2" t="s">
        <v>1104</v>
      </c>
      <c r="K172" s="2" t="s">
        <v>422</v>
      </c>
      <c r="N172" s="2" t="s">
        <v>1090</v>
      </c>
      <c r="O172" s="12" t="s">
        <v>1129</v>
      </c>
      <c r="P172" s="12"/>
      <c r="Q172" s="8" t="s">
        <v>1123</v>
      </c>
      <c r="R172" s="8" t="s">
        <v>673</v>
      </c>
      <c r="S172" s="13" t="s">
        <v>1450</v>
      </c>
      <c r="U172" s="13" t="s">
        <v>1504</v>
      </c>
      <c r="V172" s="33" t="s">
        <v>1390</v>
      </c>
      <c r="W172" s="13" t="s">
        <v>1243</v>
      </c>
    </row>
    <row r="173" spans="2:27" ht="180">
      <c r="B173" s="1" t="s">
        <v>407</v>
      </c>
      <c r="C173" s="2" t="s">
        <v>131</v>
      </c>
      <c r="D173" s="2" t="s">
        <v>5</v>
      </c>
      <c r="E173" s="11">
        <v>65</v>
      </c>
      <c r="G173" s="2" t="s">
        <v>259</v>
      </c>
      <c r="H173" s="13" t="s">
        <v>1480</v>
      </c>
      <c r="I173" s="2" t="s">
        <v>1093</v>
      </c>
      <c r="J173" s="2" t="s">
        <v>1844</v>
      </c>
      <c r="L173" s="3">
        <v>635.07000000000005</v>
      </c>
      <c r="M173" s="4" t="s">
        <v>189</v>
      </c>
      <c r="N173" s="4" t="s">
        <v>1047</v>
      </c>
      <c r="O173" s="4" t="s">
        <v>1175</v>
      </c>
      <c r="P173" s="23" t="s">
        <v>1481</v>
      </c>
      <c r="Q173" s="8" t="s">
        <v>1339</v>
      </c>
      <c r="R173" s="8" t="s">
        <v>679</v>
      </c>
      <c r="U173" s="13" t="s">
        <v>680</v>
      </c>
      <c r="V173" s="33" t="s">
        <v>1243</v>
      </c>
      <c r="W173" s="13" t="s">
        <v>1243</v>
      </c>
      <c r="Z173" s="13" t="s">
        <v>684</v>
      </c>
      <c r="AA173" s="13" t="s">
        <v>1870</v>
      </c>
    </row>
    <row r="174" spans="2:27" ht="409.5" hidden="1">
      <c r="B174" s="1" t="s">
        <v>22</v>
      </c>
      <c r="C174" s="2" t="s">
        <v>620</v>
      </c>
      <c r="D174" s="105" t="s">
        <v>1812</v>
      </c>
      <c r="E174" s="105">
        <v>117</v>
      </c>
      <c r="G174" s="2" t="s">
        <v>1501</v>
      </c>
      <c r="H174" s="13" t="s">
        <v>1400</v>
      </c>
      <c r="I174" s="2" t="s">
        <v>1103</v>
      </c>
      <c r="L174" s="3">
        <v>364.1</v>
      </c>
      <c r="M174" s="4" t="s">
        <v>842</v>
      </c>
      <c r="N174" s="4" t="s">
        <v>982</v>
      </c>
      <c r="O174" s="4" t="s">
        <v>1170</v>
      </c>
      <c r="P174" s="23" t="s">
        <v>1568</v>
      </c>
      <c r="Q174" s="8" t="s">
        <v>1269</v>
      </c>
      <c r="R174" s="8" t="s">
        <v>673</v>
      </c>
      <c r="S174" s="9" t="s">
        <v>1531</v>
      </c>
      <c r="T174" s="13" t="s">
        <v>1388</v>
      </c>
      <c r="U174" s="13" t="s">
        <v>1578</v>
      </c>
      <c r="V174" s="33" t="s">
        <v>1390</v>
      </c>
      <c r="W174" s="13" t="s">
        <v>1243</v>
      </c>
    </row>
    <row r="175" spans="2:27" ht="396" hidden="1">
      <c r="B175" s="1" t="s">
        <v>608</v>
      </c>
      <c r="C175" s="2" t="s">
        <v>931</v>
      </c>
      <c r="D175" s="105" t="s">
        <v>1813</v>
      </c>
      <c r="E175" s="105">
        <v>223</v>
      </c>
      <c r="G175" s="2" t="s">
        <v>815</v>
      </c>
      <c r="H175" s="9" t="s">
        <v>1427</v>
      </c>
      <c r="I175" s="2" t="s">
        <v>1103</v>
      </c>
      <c r="J175" s="2" t="s">
        <v>1823</v>
      </c>
      <c r="L175" s="3" t="s">
        <v>1219</v>
      </c>
      <c r="N175" s="4" t="s">
        <v>983</v>
      </c>
      <c r="O175" s="4" t="s">
        <v>1170</v>
      </c>
      <c r="P175" s="4" t="s">
        <v>1428</v>
      </c>
      <c r="Q175" s="8" t="s">
        <v>1122</v>
      </c>
      <c r="R175" s="8" t="s">
        <v>673</v>
      </c>
      <c r="U175" s="13" t="s">
        <v>1504</v>
      </c>
      <c r="V175" s="33" t="s">
        <v>1436</v>
      </c>
      <c r="W175" s="13" t="s">
        <v>1243</v>
      </c>
    </row>
    <row r="176" spans="2:27" ht="409.6" thickBot="1">
      <c r="B176" s="1" t="s">
        <v>276</v>
      </c>
      <c r="C176" s="2" t="s">
        <v>799</v>
      </c>
      <c r="D176" s="2" t="s">
        <v>526</v>
      </c>
      <c r="E176" s="11">
        <v>288</v>
      </c>
      <c r="G176" s="2" t="s">
        <v>877</v>
      </c>
      <c r="H176" s="13" t="s">
        <v>1430</v>
      </c>
      <c r="I176" s="2" t="s">
        <v>1093</v>
      </c>
      <c r="J176" s="2" t="s">
        <v>1844</v>
      </c>
      <c r="L176" s="3">
        <v>307.10000000000002</v>
      </c>
      <c r="M176" s="4" t="s">
        <v>841</v>
      </c>
      <c r="N176" s="4" t="s">
        <v>1061</v>
      </c>
      <c r="O176" s="4" t="s">
        <v>1137</v>
      </c>
      <c r="P176" s="23" t="s">
        <v>1711</v>
      </c>
      <c r="Q176" s="8" t="s">
        <v>1384</v>
      </c>
      <c r="R176" s="8" t="s">
        <v>1538</v>
      </c>
      <c r="S176" s="13" t="s">
        <v>1529</v>
      </c>
      <c r="T176" s="13" t="s">
        <v>1824</v>
      </c>
      <c r="U176" s="13" t="s">
        <v>1575</v>
      </c>
      <c r="V176" s="34" t="s">
        <v>1687</v>
      </c>
      <c r="W176" s="13" t="s">
        <v>1243</v>
      </c>
      <c r="Z176" s="13" t="s">
        <v>684</v>
      </c>
      <c r="AA176" s="13" t="s">
        <v>1870</v>
      </c>
    </row>
    <row r="177" spans="2:24" ht="108.75" hidden="1" thickBot="1">
      <c r="B177" s="1" t="s">
        <v>1235</v>
      </c>
      <c r="C177" s="2" t="s">
        <v>1236</v>
      </c>
      <c r="D177" s="2" t="s">
        <v>1237</v>
      </c>
      <c r="E177" s="104">
        <v>0</v>
      </c>
      <c r="F177" s="104">
        <f>SUM(E2:E177)</f>
        <v>33211</v>
      </c>
      <c r="G177" s="2" t="s">
        <v>1239</v>
      </c>
      <c r="H177" s="15"/>
      <c r="I177" s="2" t="s">
        <v>1849</v>
      </c>
      <c r="J177" s="2" t="s">
        <v>1845</v>
      </c>
      <c r="P177" s="4"/>
      <c r="Q177" s="8" t="s">
        <v>1435</v>
      </c>
      <c r="R177" s="8" t="s">
        <v>674</v>
      </c>
      <c r="U177" s="33" t="s">
        <v>1504</v>
      </c>
      <c r="V177" s="33" t="s">
        <v>1436</v>
      </c>
      <c r="W177" s="13" t="s">
        <v>1243</v>
      </c>
    </row>
    <row r="178" spans="2:24" ht="326.25" hidden="1" thickBot="1">
      <c r="B178" s="1" t="s">
        <v>722</v>
      </c>
      <c r="C178" s="2" t="s">
        <v>1</v>
      </c>
      <c r="D178" s="2" t="s">
        <v>611</v>
      </c>
      <c r="E178" s="2">
        <v>106</v>
      </c>
      <c r="G178" s="2" t="s">
        <v>885</v>
      </c>
      <c r="H178" s="13" t="s">
        <v>1406</v>
      </c>
      <c r="I178" s="2" t="s">
        <v>1096</v>
      </c>
      <c r="L178" s="3">
        <v>303.48</v>
      </c>
      <c r="M178" s="4" t="s">
        <v>812</v>
      </c>
      <c r="N178" s="4" t="s">
        <v>984</v>
      </c>
      <c r="O178" s="4" t="s">
        <v>1167</v>
      </c>
      <c r="P178" s="4" t="s">
        <v>1429</v>
      </c>
      <c r="Q178" s="8" t="s">
        <v>1122</v>
      </c>
      <c r="R178" s="8" t="s">
        <v>673</v>
      </c>
      <c r="S178" s="13" t="s">
        <v>1440</v>
      </c>
      <c r="U178" s="33" t="s">
        <v>1498</v>
      </c>
      <c r="V178" s="33" t="s">
        <v>1243</v>
      </c>
      <c r="W178" s="13" t="s">
        <v>1243</v>
      </c>
    </row>
    <row r="179" spans="2:24" ht="24" thickBot="1">
      <c r="C179" s="30"/>
      <c r="O179" s="31"/>
      <c r="U179" s="71" t="s">
        <v>1575</v>
      </c>
      <c r="V179" s="98">
        <f>COUNTIF(U5:U178, "KC-R")</f>
        <v>41</v>
      </c>
      <c r="W179" s="72"/>
      <c r="X179" s="89"/>
    </row>
    <row r="180" spans="2:24" ht="24" thickBot="1">
      <c r="C180" s="30"/>
      <c r="O180" s="31"/>
      <c r="U180" s="71" t="s">
        <v>1578</v>
      </c>
      <c r="V180" s="98">
        <f>COUNTIF(U6:U178, "KC-P")</f>
        <v>14</v>
      </c>
      <c r="W180" s="72"/>
      <c r="X180" s="89"/>
    </row>
    <row r="181" spans="2:24" s="84" customFormat="1" ht="23.25">
      <c r="B181" s="2"/>
      <c r="C181" s="30"/>
      <c r="D181" s="2">
        <f>COUNTA(C2:C176)</f>
        <v>171</v>
      </c>
      <c r="E181" s="11"/>
      <c r="F181" s="2">
        <f>SUM(E2:E176)</f>
        <v>33211</v>
      </c>
      <c r="G181" s="2"/>
      <c r="H181" s="13"/>
      <c r="I181" s="2"/>
      <c r="J181" s="39"/>
      <c r="K181" s="39"/>
      <c r="L181" s="40"/>
      <c r="M181" s="41"/>
      <c r="N181" s="41"/>
      <c r="O181" s="41"/>
      <c r="P181" s="23"/>
      <c r="Q181" s="8"/>
      <c r="R181" s="83"/>
      <c r="U181" s="71" t="s">
        <v>1677</v>
      </c>
      <c r="V181" s="69">
        <f>COUNTIF(U7:U179, "KC-S")</f>
        <v>7</v>
      </c>
      <c r="W181" s="72"/>
    </row>
    <row r="182" spans="2:24" s="20" customFormat="1" ht="46.5">
      <c r="B182" s="2"/>
      <c r="C182" s="30"/>
      <c r="D182" s="2"/>
      <c r="E182" s="11"/>
      <c r="F182" s="2">
        <f>F181*3</f>
        <v>99633</v>
      </c>
      <c r="G182" s="2"/>
      <c r="H182" s="13"/>
      <c r="I182" s="2"/>
      <c r="J182" s="39"/>
      <c r="K182" s="39"/>
      <c r="L182" s="40"/>
      <c r="M182" s="41"/>
      <c r="N182" s="41"/>
      <c r="O182" s="41"/>
      <c r="P182" s="23"/>
      <c r="Q182" s="8"/>
      <c r="U182" s="87" t="s">
        <v>1597</v>
      </c>
      <c r="V182" s="86"/>
      <c r="W182" s="85">
        <f>SUM(V179:V181)</f>
        <v>62</v>
      </c>
    </row>
    <row r="183" spans="2:24" s="20" customFormat="1" ht="23.25">
      <c r="B183" s="2"/>
      <c r="C183" s="30"/>
      <c r="D183" s="2"/>
      <c r="E183" s="11"/>
      <c r="F183" s="2"/>
      <c r="G183" s="2"/>
      <c r="H183" s="13"/>
      <c r="I183" s="2"/>
      <c r="J183" s="39"/>
      <c r="K183" s="39"/>
      <c r="L183" s="40"/>
      <c r="M183" s="41"/>
      <c r="N183" s="41"/>
      <c r="O183" s="41"/>
      <c r="P183" s="23"/>
      <c r="Q183" s="8"/>
      <c r="U183" s="76" t="s">
        <v>1598</v>
      </c>
      <c r="V183" s="77">
        <f>COUNTIF(U2:U178, "wait*")</f>
        <v>1</v>
      </c>
      <c r="W183" s="88">
        <f>V183</f>
        <v>1</v>
      </c>
    </row>
    <row r="184" spans="2:24" ht="23.25">
      <c r="U184" s="88" t="s">
        <v>814</v>
      </c>
      <c r="V184" s="77">
        <f>COUNTIF(U2:U178, "NEW*")</f>
        <v>1</v>
      </c>
      <c r="W184" s="88"/>
      <c r="X184" s="89"/>
    </row>
    <row r="185" spans="2:24" ht="23.25">
      <c r="C185" s="30"/>
      <c r="O185" s="31"/>
      <c r="U185" s="71"/>
      <c r="V185" s="74"/>
      <c r="W185" s="72"/>
      <c r="X185" s="89"/>
    </row>
    <row r="186" spans="2:24" ht="46.5">
      <c r="C186" s="30"/>
      <c r="O186" s="31"/>
      <c r="U186" s="71" t="s">
        <v>1601</v>
      </c>
      <c r="V186" s="74">
        <f>SUM(V179:V184)</f>
        <v>64</v>
      </c>
      <c r="W186" s="72"/>
      <c r="X186" s="89"/>
    </row>
    <row r="187" spans="2:24" ht="47.25" thickBot="1">
      <c r="C187" s="30"/>
      <c r="O187" s="31"/>
      <c r="U187" s="78" t="s">
        <v>1599</v>
      </c>
      <c r="V187" s="79" t="e">
        <f>V186-(#REF!+#REF!)</f>
        <v>#REF!</v>
      </c>
      <c r="W187" s="80"/>
      <c r="X187" s="89"/>
    </row>
    <row r="188" spans="2:24">
      <c r="T188" s="8"/>
    </row>
    <row r="210" spans="2:6">
      <c r="B210" s="15"/>
    </row>
    <row r="211" spans="2:6">
      <c r="B211" s="15"/>
    </row>
    <row r="212" spans="2:6">
      <c r="B212" s="1"/>
    </row>
    <row r="223" spans="2:6">
      <c r="D223" s="19"/>
      <c r="E223" s="111"/>
      <c r="F223" s="19"/>
    </row>
  </sheetData>
  <autoFilter ref="B1:W184">
    <filterColumn colId="3"/>
    <filterColumn colId="4"/>
    <filterColumn colId="7">
      <filters blank="1">
        <filter val="AVAILABLE IN PRINT AND IN DIGITAL FORMAT ON TBD"/>
        <filter val="AVAILABLE IN PRINT FORMAT"/>
        <filter val="AVAILABLE IN PRINT FORMAT  AND IN DIGITAL FORMAT ON RE014K"/>
        <filter val="AVAILABLE IN PRINT FORMAT AND IN DIGITAL FORMAT ON RE014K"/>
        <filter val="AVAILABLE IN PRINT FORMAT AND IN DIGITAL FORMAT ON RE014K AND AS CD-ROM"/>
        <filter val="AVAILABLE IN PRINT FORMAT AND IN DIGITAL FORMAT ON TBD"/>
        <filter val="AVAILABLE ONLY IN DIGITAL FORMAT"/>
        <filter val="AVAILABLE ONLY IN PRINT FORMAT"/>
      </filters>
    </filterColumn>
    <filterColumn colId="8">
      <filters blank="1">
        <filter val="*OCT 3 2012 deliverable*:"/>
        <filter val="FTF HOLD"/>
        <filter val="REWRITE HOLD"/>
      </filters>
    </filterColumn>
    <filterColumn colId="19"/>
    <filterColumn colId="21"/>
    <sortState ref="B2:W173">
      <sortCondition ref="B1:B184"/>
    </sortState>
  </autoFilter>
  <sortState ref="A2:Y223">
    <sortCondition descending="1" ref="J2:J223"/>
    <sortCondition ref="B2:B223"/>
  </sortState>
  <printOptions gridLines="1"/>
  <pageMargins left="0.25" right="0.25" top="0.5" bottom="0.5" header="0.25" footer="0.25"/>
  <pageSetup scale="59" fitToHeight="28" orientation="portrait" r:id="rId1"/>
  <headerFooter scaleWithDoc="0" alignWithMargins="0">
    <oddHeader>&amp;RPage &amp;P of &amp;N</oddHeader>
    <oddFooter>&amp;L&amp;Z&amp;F</oddFooter>
  </headerFooter>
  <legacyDrawing r:id="rId2"/>
</worksheet>
</file>

<file path=xl/worksheets/sheet3.xml><?xml version="1.0" encoding="utf-8"?>
<worksheet xmlns="http://schemas.openxmlformats.org/spreadsheetml/2006/main" xmlns:r="http://schemas.openxmlformats.org/officeDocument/2006/relationships">
  <dimension ref="A1:Y265"/>
  <sheetViews>
    <sheetView zoomScale="66" zoomScaleNormal="66" workbookViewId="0">
      <selection activeCell="C13" sqref="C13"/>
    </sheetView>
  </sheetViews>
  <sheetFormatPr defaultRowHeight="18"/>
  <cols>
    <col min="1" max="1" width="29.140625" style="13" customWidth="1"/>
    <col min="2" max="2" width="16.7109375" style="2" customWidth="1"/>
    <col min="3" max="3" width="45.140625" style="2" customWidth="1"/>
    <col min="4" max="4" width="34.5703125" style="2" customWidth="1"/>
    <col min="5" max="5" width="11.85546875" style="2" customWidth="1"/>
    <col min="6" max="6" width="17.85546875" style="2" customWidth="1"/>
    <col min="7" max="7" width="57" style="2" customWidth="1"/>
    <col min="8" max="8" width="34.5703125" style="13" customWidth="1"/>
    <col min="9" max="9" width="17.85546875" style="2" customWidth="1"/>
    <col min="10" max="11" width="19.5703125" style="2" customWidth="1"/>
    <col min="12" max="12" width="19.5703125" style="3" customWidth="1"/>
    <col min="13" max="15" width="38.140625" style="4" customWidth="1"/>
    <col min="16" max="16" width="48.140625" style="23" customWidth="1"/>
    <col min="17" max="17" width="11.42578125" style="8" customWidth="1"/>
    <col min="18" max="18" width="15.7109375" style="8" customWidth="1"/>
    <col min="19" max="19" width="15.140625" style="13" customWidth="1"/>
    <col min="20" max="20" width="16.5703125" style="13" customWidth="1"/>
    <col min="21" max="21" width="37" style="13" customWidth="1"/>
    <col min="22" max="22" width="18.5703125" style="33" customWidth="1"/>
    <col min="23" max="23" width="17.140625" style="13" customWidth="1"/>
    <col min="24" max="24" width="15.28515625" style="13" customWidth="1"/>
    <col min="25" max="25" width="17.28515625" style="13" customWidth="1"/>
    <col min="26" max="16384" width="9.140625" style="13"/>
  </cols>
  <sheetData>
    <row r="1" spans="1:25" ht="152.25" customHeight="1">
      <c r="A1" s="9" t="s">
        <v>1793</v>
      </c>
      <c r="B1" s="25" t="s">
        <v>1600</v>
      </c>
      <c r="C1" s="25" t="s">
        <v>709</v>
      </c>
      <c r="D1" s="25" t="s">
        <v>423</v>
      </c>
      <c r="E1" s="103" t="s">
        <v>1797</v>
      </c>
      <c r="F1" s="103" t="s">
        <v>1801</v>
      </c>
      <c r="G1" s="25" t="s">
        <v>362</v>
      </c>
      <c r="H1" s="18" t="s">
        <v>1247</v>
      </c>
      <c r="I1" s="25" t="s">
        <v>1497</v>
      </c>
      <c r="J1" s="25" t="s">
        <v>384</v>
      </c>
      <c r="K1" s="25" t="s">
        <v>42</v>
      </c>
      <c r="L1" s="27" t="s">
        <v>364</v>
      </c>
      <c r="M1" s="28" t="s">
        <v>820</v>
      </c>
      <c r="N1" s="28" t="s">
        <v>819</v>
      </c>
      <c r="O1" s="28" t="s">
        <v>1108</v>
      </c>
      <c r="P1" s="29" t="s">
        <v>1242</v>
      </c>
      <c r="Q1" s="26" t="s">
        <v>1653</v>
      </c>
      <c r="R1" s="26" t="s">
        <v>1654</v>
      </c>
      <c r="S1" s="10" t="s">
        <v>1503</v>
      </c>
      <c r="T1" s="24" t="s">
        <v>1315</v>
      </c>
      <c r="U1" s="36" t="s">
        <v>1676</v>
      </c>
      <c r="V1" s="107" t="s">
        <v>1317</v>
      </c>
      <c r="W1" s="81" t="s">
        <v>1788</v>
      </c>
      <c r="X1" s="9" t="s">
        <v>1791</v>
      </c>
      <c r="Y1" s="9" t="s">
        <v>1789</v>
      </c>
    </row>
    <row r="2" spans="1:25" ht="72">
      <c r="B2" s="1" t="s">
        <v>1583</v>
      </c>
      <c r="D2" s="2" t="s">
        <v>1565</v>
      </c>
      <c r="H2" s="5"/>
      <c r="Q2" s="8" t="s">
        <v>1564</v>
      </c>
      <c r="R2" s="8" t="s">
        <v>674</v>
      </c>
      <c r="S2" s="11"/>
      <c r="U2" s="13" t="s">
        <v>814</v>
      </c>
      <c r="V2" s="33" t="s">
        <v>1436</v>
      </c>
      <c r="W2" s="13" t="s">
        <v>1243</v>
      </c>
    </row>
    <row r="3" spans="1:25" ht="126">
      <c r="B3" s="1" t="s">
        <v>1563</v>
      </c>
      <c r="C3" s="2" t="s">
        <v>1828</v>
      </c>
      <c r="D3" s="2" t="s">
        <v>1722</v>
      </c>
      <c r="H3" s="5"/>
      <c r="P3" s="23" t="s">
        <v>1819</v>
      </c>
      <c r="Q3" s="8" t="s">
        <v>1726</v>
      </c>
      <c r="R3" s="8" t="s">
        <v>1536</v>
      </c>
      <c r="S3" s="11"/>
      <c r="T3" s="13" t="s">
        <v>1333</v>
      </c>
      <c r="U3" s="13" t="s">
        <v>814</v>
      </c>
      <c r="V3" s="33" t="s">
        <v>1817</v>
      </c>
      <c r="W3" s="13" t="s">
        <v>1243</v>
      </c>
    </row>
    <row r="4" spans="1:25" ht="252">
      <c r="B4" s="1" t="s">
        <v>1563</v>
      </c>
      <c r="C4" s="2" t="s">
        <v>1830</v>
      </c>
      <c r="D4" s="2" t="s">
        <v>1829</v>
      </c>
      <c r="H4" s="5" t="s">
        <v>1780</v>
      </c>
      <c r="P4" s="23" t="s">
        <v>1816</v>
      </c>
      <c r="Q4" s="8" t="s">
        <v>1340</v>
      </c>
      <c r="R4" s="8" t="s">
        <v>1536</v>
      </c>
      <c r="T4" s="13" t="s">
        <v>1725</v>
      </c>
      <c r="U4" s="13" t="s">
        <v>814</v>
      </c>
      <c r="V4" s="33" t="s">
        <v>1817</v>
      </c>
      <c r="W4" s="13" t="s">
        <v>1243</v>
      </c>
    </row>
    <row r="5" spans="1:25" ht="162">
      <c r="B5" s="1" t="s">
        <v>1563</v>
      </c>
      <c r="C5" s="2" t="s">
        <v>1831</v>
      </c>
      <c r="D5" s="2" t="s">
        <v>1559</v>
      </c>
      <c r="H5" s="5"/>
      <c r="P5" s="23" t="s">
        <v>1827</v>
      </c>
      <c r="Q5" s="8" t="s">
        <v>1726</v>
      </c>
      <c r="R5" s="8" t="s">
        <v>1536</v>
      </c>
      <c r="T5" s="13" t="s">
        <v>1725</v>
      </c>
      <c r="U5" s="13" t="s">
        <v>814</v>
      </c>
      <c r="V5" s="33" t="s">
        <v>1720</v>
      </c>
      <c r="W5" s="13" t="s">
        <v>1243</v>
      </c>
    </row>
    <row r="6" spans="1:25" ht="144">
      <c r="B6" s="1" t="s">
        <v>1533</v>
      </c>
      <c r="C6" s="2" t="s">
        <v>1832</v>
      </c>
      <c r="D6" s="2" t="s">
        <v>1727</v>
      </c>
      <c r="H6" s="13" t="s">
        <v>1724</v>
      </c>
      <c r="P6" s="23" t="s">
        <v>1773</v>
      </c>
      <c r="Q6" s="8" t="s">
        <v>1726</v>
      </c>
      <c r="R6" s="8" t="s">
        <v>1536</v>
      </c>
      <c r="T6" s="13" t="s">
        <v>1725</v>
      </c>
      <c r="U6" s="13" t="s">
        <v>814</v>
      </c>
      <c r="V6" s="33" t="s">
        <v>1720</v>
      </c>
      <c r="W6" s="13" t="s">
        <v>1243</v>
      </c>
    </row>
    <row r="7" spans="1:25" ht="36">
      <c r="B7" s="1" t="s">
        <v>1541</v>
      </c>
      <c r="C7" s="2" t="s">
        <v>1833</v>
      </c>
      <c r="D7" s="2" t="s">
        <v>1542</v>
      </c>
      <c r="P7" s="23" t="s">
        <v>1543</v>
      </c>
      <c r="Q7" s="8" t="s">
        <v>1266</v>
      </c>
      <c r="R7" s="8" t="s">
        <v>1388</v>
      </c>
      <c r="U7" s="13" t="s">
        <v>814</v>
      </c>
      <c r="V7" s="33" t="s">
        <v>1390</v>
      </c>
      <c r="W7" s="13" t="s">
        <v>1243</v>
      </c>
    </row>
    <row r="8" spans="1:25" ht="36">
      <c r="B8" s="1" t="s">
        <v>1541</v>
      </c>
      <c r="D8" s="2" t="s">
        <v>1544</v>
      </c>
      <c r="H8" s="15"/>
      <c r="P8" s="4" t="s">
        <v>1545</v>
      </c>
      <c r="Q8" s="8" t="s">
        <v>1266</v>
      </c>
      <c r="R8" s="8" t="s">
        <v>1388</v>
      </c>
      <c r="T8" s="13" t="s">
        <v>814</v>
      </c>
      <c r="U8" s="13" t="s">
        <v>814</v>
      </c>
      <c r="V8" s="33" t="s">
        <v>1390</v>
      </c>
      <c r="W8" s="13" t="s">
        <v>1243</v>
      </c>
    </row>
    <row r="9" spans="1:25" ht="54">
      <c r="B9" s="1" t="s">
        <v>1582</v>
      </c>
      <c r="D9" s="2" t="s">
        <v>1580</v>
      </c>
      <c r="H9" s="13" t="s">
        <v>1581</v>
      </c>
      <c r="R9" s="8" t="s">
        <v>675</v>
      </c>
      <c r="U9" s="13" t="s">
        <v>814</v>
      </c>
      <c r="V9" s="33" t="s">
        <v>1436</v>
      </c>
      <c r="W9" s="13" t="s">
        <v>1243</v>
      </c>
    </row>
    <row r="10" spans="1:25" ht="36">
      <c r="B10" s="1" t="s">
        <v>1548</v>
      </c>
      <c r="D10" s="2" t="s">
        <v>1549</v>
      </c>
      <c r="P10" s="23" t="s">
        <v>1550</v>
      </c>
      <c r="Q10" s="8" t="s">
        <v>1349</v>
      </c>
      <c r="R10" s="8" t="s">
        <v>675</v>
      </c>
      <c r="U10" s="13" t="s">
        <v>814</v>
      </c>
      <c r="V10" s="34" t="s">
        <v>1390</v>
      </c>
      <c r="W10" s="13" t="s">
        <v>1243</v>
      </c>
    </row>
    <row r="11" spans="1:25" ht="54">
      <c r="B11" s="1" t="s">
        <v>1562</v>
      </c>
      <c r="D11" s="2" t="s">
        <v>1561</v>
      </c>
      <c r="P11" s="4" t="s">
        <v>1560</v>
      </c>
      <c r="Q11" s="8" t="s">
        <v>1362</v>
      </c>
      <c r="R11" s="8" t="s">
        <v>1537</v>
      </c>
      <c r="U11" s="13" t="s">
        <v>814</v>
      </c>
      <c r="V11" s="33" t="s">
        <v>1390</v>
      </c>
      <c r="W11" s="13" t="s">
        <v>1243</v>
      </c>
    </row>
    <row r="12" spans="1:25">
      <c r="B12" s="1" t="s">
        <v>1551</v>
      </c>
      <c r="D12" s="2" t="s">
        <v>1552</v>
      </c>
      <c r="P12" s="23" t="s">
        <v>1553</v>
      </c>
      <c r="Q12" s="8" t="s">
        <v>1554</v>
      </c>
      <c r="R12" s="8" t="s">
        <v>687</v>
      </c>
      <c r="U12" s="13" t="s">
        <v>814</v>
      </c>
      <c r="V12" s="33" t="s">
        <v>1390</v>
      </c>
      <c r="W12" s="13" t="s">
        <v>1243</v>
      </c>
    </row>
    <row r="13" spans="1:25" ht="54">
      <c r="B13" s="1" t="s">
        <v>1555</v>
      </c>
      <c r="D13" s="2" t="s">
        <v>1556</v>
      </c>
      <c r="P13" s="23" t="s">
        <v>1557</v>
      </c>
      <c r="Q13" s="8" t="s">
        <v>1558</v>
      </c>
      <c r="R13" s="8" t="s">
        <v>1714</v>
      </c>
      <c r="U13" s="13" t="s">
        <v>814</v>
      </c>
      <c r="V13" s="34" t="s">
        <v>1390</v>
      </c>
      <c r="W13" s="13" t="s">
        <v>1243</v>
      </c>
    </row>
    <row r="14" spans="1:25" ht="90">
      <c r="B14" s="1" t="s">
        <v>1521</v>
      </c>
      <c r="D14" s="2" t="s">
        <v>1522</v>
      </c>
      <c r="P14" s="23" t="s">
        <v>1532</v>
      </c>
      <c r="Q14" s="8" t="s">
        <v>1123</v>
      </c>
      <c r="R14" s="8" t="s">
        <v>673</v>
      </c>
      <c r="U14" s="13" t="s">
        <v>814</v>
      </c>
      <c r="V14" s="34" t="s">
        <v>1390</v>
      </c>
      <c r="W14" s="13" t="s">
        <v>1243</v>
      </c>
    </row>
    <row r="15" spans="1:25" ht="36">
      <c r="B15" s="1" t="s">
        <v>1534</v>
      </c>
      <c r="C15" s="2" t="s">
        <v>1835</v>
      </c>
      <c r="D15" s="2" t="s">
        <v>1517</v>
      </c>
      <c r="H15" s="13" t="s">
        <v>1834</v>
      </c>
      <c r="P15" s="23" t="s">
        <v>1532</v>
      </c>
      <c r="Q15" s="8" t="s">
        <v>1540</v>
      </c>
      <c r="R15" s="8" t="s">
        <v>1389</v>
      </c>
      <c r="U15" s="13" t="s">
        <v>814</v>
      </c>
      <c r="V15" s="33" t="s">
        <v>1390</v>
      </c>
      <c r="W15" s="13" t="s">
        <v>1243</v>
      </c>
    </row>
    <row r="16" spans="1:25" ht="54">
      <c r="B16" s="1" t="s">
        <v>1534</v>
      </c>
      <c r="D16" s="2" t="s">
        <v>1546</v>
      </c>
      <c r="P16" s="23" t="s">
        <v>1547</v>
      </c>
      <c r="Q16" s="8" t="s">
        <v>1260</v>
      </c>
      <c r="R16" s="8" t="s">
        <v>1389</v>
      </c>
      <c r="U16" s="13" t="s">
        <v>814</v>
      </c>
      <c r="V16" s="34" t="s">
        <v>1390</v>
      </c>
      <c r="W16" s="13" t="s">
        <v>1243</v>
      </c>
    </row>
    <row r="17" spans="2:23" ht="54">
      <c r="B17" s="1" t="s">
        <v>1325</v>
      </c>
      <c r="C17" s="2" t="s">
        <v>1322</v>
      </c>
      <c r="D17" s="2" t="s">
        <v>1446</v>
      </c>
      <c r="Q17" s="8" t="s">
        <v>687</v>
      </c>
      <c r="R17" s="8" t="s">
        <v>687</v>
      </c>
      <c r="S17" s="13" t="s">
        <v>1445</v>
      </c>
      <c r="T17" s="13" t="s">
        <v>1331</v>
      </c>
      <c r="U17" s="13" t="s">
        <v>814</v>
      </c>
      <c r="V17" s="34" t="s">
        <v>1390</v>
      </c>
      <c r="W17" s="13" t="s">
        <v>1243</v>
      </c>
    </row>
    <row r="18" spans="2:23" ht="90">
      <c r="B18" s="1" t="s">
        <v>1326</v>
      </c>
      <c r="C18" s="2" t="s">
        <v>1323</v>
      </c>
      <c r="D18" s="2" t="s">
        <v>1447</v>
      </c>
      <c r="H18" s="13" t="s">
        <v>1336</v>
      </c>
      <c r="P18" s="23" t="s">
        <v>1751</v>
      </c>
      <c r="Q18" s="8" t="s">
        <v>675</v>
      </c>
      <c r="R18" s="8" t="s">
        <v>675</v>
      </c>
      <c r="S18" s="13" t="s">
        <v>1385</v>
      </c>
      <c r="T18" s="13" t="s">
        <v>1750</v>
      </c>
      <c r="U18" s="13" t="s">
        <v>814</v>
      </c>
      <c r="V18" s="34" t="s">
        <v>1718</v>
      </c>
      <c r="W18" s="13" t="s">
        <v>1243</v>
      </c>
    </row>
    <row r="19" spans="2:23" ht="162">
      <c r="B19" s="1" t="s">
        <v>1327</v>
      </c>
      <c r="C19" s="2" t="s">
        <v>1324</v>
      </c>
      <c r="D19" s="2" t="s">
        <v>1448</v>
      </c>
      <c r="H19" s="13" t="s">
        <v>1728</v>
      </c>
      <c r="P19" s="23" t="s">
        <v>1820</v>
      </c>
      <c r="Q19" s="8" t="s">
        <v>1536</v>
      </c>
      <c r="R19" s="8" t="s">
        <v>1536</v>
      </c>
      <c r="T19" s="13" t="s">
        <v>1333</v>
      </c>
      <c r="U19" s="13" t="s">
        <v>814</v>
      </c>
      <c r="V19" s="33" t="s">
        <v>1720</v>
      </c>
      <c r="W19" s="13" t="s">
        <v>1243</v>
      </c>
    </row>
    <row r="20" spans="2:23" ht="72">
      <c r="B20" s="1" t="s">
        <v>1328</v>
      </c>
      <c r="C20" s="2" t="s">
        <v>1744</v>
      </c>
      <c r="D20" s="2" t="s">
        <v>1734</v>
      </c>
      <c r="Q20" s="8" t="s">
        <v>1352</v>
      </c>
      <c r="R20" s="8" t="s">
        <v>1389</v>
      </c>
      <c r="T20" s="13" t="s">
        <v>1386</v>
      </c>
      <c r="U20" s="13" t="s">
        <v>814</v>
      </c>
      <c r="V20" s="33" t="s">
        <v>1390</v>
      </c>
      <c r="W20" s="13" t="s">
        <v>1243</v>
      </c>
    </row>
    <row r="21" spans="2:23" ht="72">
      <c r="B21" s="1" t="s">
        <v>1329</v>
      </c>
      <c r="C21" s="2" t="s">
        <v>1245</v>
      </c>
      <c r="D21" s="2" t="s">
        <v>1604</v>
      </c>
      <c r="Q21" s="8" t="s">
        <v>1264</v>
      </c>
      <c r="R21" s="8" t="s">
        <v>1388</v>
      </c>
      <c r="T21" s="13" t="s">
        <v>1386</v>
      </c>
      <c r="U21" s="13" t="s">
        <v>814</v>
      </c>
      <c r="V21" s="33" t="s">
        <v>1436</v>
      </c>
      <c r="W21" s="13" t="s">
        <v>1243</v>
      </c>
    </row>
    <row r="22" spans="2:23" ht="126">
      <c r="B22" s="1" t="s">
        <v>1320</v>
      </c>
      <c r="C22" s="2" t="s">
        <v>1244</v>
      </c>
      <c r="D22" s="2" t="s">
        <v>1449</v>
      </c>
      <c r="P22" s="23" t="s">
        <v>1330</v>
      </c>
      <c r="Q22" s="8" t="s">
        <v>1271</v>
      </c>
      <c r="R22" s="8" t="s">
        <v>1538</v>
      </c>
      <c r="S22" s="13" t="s">
        <v>1334</v>
      </c>
      <c r="T22" s="13" t="s">
        <v>1335</v>
      </c>
      <c r="U22" s="13" t="s">
        <v>814</v>
      </c>
      <c r="V22" s="34" t="s">
        <v>1390</v>
      </c>
      <c r="W22" s="13" t="s">
        <v>1243</v>
      </c>
    </row>
    <row r="23" spans="2:23">
      <c r="B23" s="1"/>
    </row>
    <row r="24" spans="2:23">
      <c r="B24" s="1"/>
      <c r="P24" s="4"/>
      <c r="V24" s="34"/>
    </row>
    <row r="25" spans="2:23">
      <c r="B25" s="1"/>
      <c r="V25" s="34"/>
    </row>
    <row r="26" spans="2:23">
      <c r="B26" s="1"/>
    </row>
    <row r="27" spans="2:23">
      <c r="B27" s="1"/>
      <c r="D27" s="13"/>
      <c r="E27" s="13"/>
    </row>
    <row r="28" spans="2:23">
      <c r="B28" s="1"/>
    </row>
    <row r="29" spans="2:23">
      <c r="B29" s="1"/>
    </row>
    <row r="30" spans="2:23">
      <c r="B30" s="1"/>
    </row>
    <row r="31" spans="2:23">
      <c r="B31" s="1"/>
      <c r="P31" s="4"/>
      <c r="V31" s="34"/>
    </row>
    <row r="32" spans="2:23">
      <c r="B32" s="1"/>
    </row>
    <row r="33" spans="2:22">
      <c r="B33" s="1"/>
      <c r="C33" s="7"/>
      <c r="D33" s="7"/>
      <c r="E33" s="7"/>
      <c r="F33" s="7"/>
      <c r="G33" s="7"/>
    </row>
    <row r="34" spans="2:22">
      <c r="B34" s="1"/>
    </row>
    <row r="35" spans="2:22">
      <c r="B35" s="1"/>
    </row>
    <row r="36" spans="2:22">
      <c r="B36" s="1"/>
    </row>
    <row r="37" spans="2:22">
      <c r="B37" s="1"/>
      <c r="P37" s="5"/>
    </row>
    <row r="38" spans="2:22">
      <c r="B38" s="1"/>
    </row>
    <row r="39" spans="2:22">
      <c r="B39" s="1"/>
      <c r="U39" s="33"/>
    </row>
    <row r="40" spans="2:22">
      <c r="B40" s="1"/>
    </row>
    <row r="41" spans="2:22">
      <c r="B41" s="1"/>
    </row>
    <row r="42" spans="2:22">
      <c r="B42" s="1"/>
    </row>
    <row r="43" spans="2:22">
      <c r="B43" s="1"/>
      <c r="U43" s="33"/>
    </row>
    <row r="44" spans="2:22">
      <c r="B44" s="1"/>
      <c r="D44" s="13"/>
      <c r="E44" s="13"/>
      <c r="F44" s="13"/>
      <c r="U44" s="33"/>
    </row>
    <row r="45" spans="2:22">
      <c r="B45" s="1"/>
      <c r="P45" s="4"/>
      <c r="V45" s="13"/>
    </row>
    <row r="46" spans="2:22">
      <c r="B46" s="1"/>
      <c r="U46" s="33"/>
    </row>
    <row r="47" spans="2:22">
      <c r="B47" s="1"/>
      <c r="U47" s="33"/>
    </row>
    <row r="48" spans="2:22">
      <c r="B48" s="1"/>
    </row>
    <row r="49" spans="2:22">
      <c r="B49" s="1"/>
      <c r="P49" s="4"/>
    </row>
    <row r="50" spans="2:22">
      <c r="B50" s="1"/>
    </row>
    <row r="51" spans="2:22">
      <c r="B51" s="1"/>
      <c r="T51" s="9"/>
    </row>
    <row r="52" spans="2:22">
      <c r="B52" s="1"/>
    </row>
    <row r="53" spans="2:22">
      <c r="B53" s="1"/>
      <c r="U53" s="33"/>
    </row>
    <row r="54" spans="2:22">
      <c r="B54" s="1"/>
    </row>
    <row r="55" spans="2:22">
      <c r="B55" s="1"/>
    </row>
    <row r="56" spans="2:22">
      <c r="B56" s="1"/>
    </row>
    <row r="57" spans="2:22">
      <c r="B57" s="1"/>
      <c r="U57" s="33"/>
    </row>
    <row r="58" spans="2:22">
      <c r="B58" s="1"/>
      <c r="S58" s="9"/>
      <c r="V58" s="34"/>
    </row>
    <row r="59" spans="2:22">
      <c r="B59" s="1"/>
    </row>
    <row r="60" spans="2:22">
      <c r="B60" s="1"/>
      <c r="H60" s="17"/>
      <c r="S60" s="9"/>
    </row>
    <row r="61" spans="2:22">
      <c r="B61" s="1"/>
      <c r="H61" s="17"/>
    </row>
    <row r="62" spans="2:22">
      <c r="B62" s="1"/>
    </row>
    <row r="63" spans="2:22">
      <c r="B63" s="1"/>
    </row>
    <row r="64" spans="2:22">
      <c r="B64" s="1"/>
      <c r="C64" s="11"/>
      <c r="L64" s="2"/>
      <c r="V64" s="13"/>
    </row>
    <row r="65" spans="2:22">
      <c r="B65" s="1"/>
      <c r="C65" s="11"/>
      <c r="D65" s="105"/>
      <c r="E65" s="105"/>
      <c r="L65" s="2"/>
      <c r="V65" s="13"/>
    </row>
    <row r="66" spans="2:22">
      <c r="B66" s="15"/>
      <c r="C66" s="13"/>
      <c r="D66" s="13"/>
      <c r="E66" s="13"/>
      <c r="F66" s="13"/>
      <c r="G66" s="13"/>
      <c r="I66" s="13"/>
      <c r="J66" s="13"/>
      <c r="K66" s="13"/>
      <c r="L66" s="102"/>
      <c r="M66" s="101"/>
      <c r="N66" s="101"/>
      <c r="O66" s="101"/>
      <c r="P66" s="35"/>
      <c r="Q66" s="96"/>
      <c r="R66" s="96"/>
      <c r="S66" s="35"/>
    </row>
    <row r="67" spans="2:22">
      <c r="B67" s="15"/>
      <c r="C67" s="13"/>
      <c r="D67" s="13"/>
      <c r="E67" s="13"/>
      <c r="F67" s="13"/>
      <c r="G67" s="13"/>
      <c r="H67" s="15"/>
      <c r="I67" s="13"/>
      <c r="J67" s="35"/>
      <c r="K67" s="96"/>
      <c r="L67" s="96"/>
      <c r="M67" s="13"/>
      <c r="N67" s="13"/>
      <c r="O67" s="13"/>
      <c r="P67" s="35"/>
      <c r="Q67" s="13"/>
      <c r="R67" s="96"/>
      <c r="S67" s="35"/>
    </row>
    <row r="68" spans="2:22">
      <c r="B68" s="15"/>
      <c r="C68" s="13"/>
      <c r="D68" s="13"/>
      <c r="E68" s="13"/>
      <c r="F68" s="13"/>
      <c r="G68" s="13"/>
      <c r="H68" s="15"/>
      <c r="I68" s="13"/>
      <c r="J68" s="101"/>
      <c r="K68" s="96"/>
      <c r="L68" s="96"/>
      <c r="M68" s="13"/>
      <c r="N68" s="13"/>
      <c r="O68" s="13"/>
      <c r="P68" s="35"/>
      <c r="Q68" s="13"/>
      <c r="R68" s="96"/>
      <c r="S68" s="35"/>
    </row>
    <row r="69" spans="2:22">
      <c r="B69" s="15"/>
      <c r="C69" s="13"/>
      <c r="D69" s="13"/>
      <c r="E69" s="13"/>
      <c r="F69" s="13"/>
      <c r="G69" s="13"/>
      <c r="I69" s="13"/>
      <c r="J69" s="99"/>
      <c r="K69" s="99"/>
      <c r="L69" s="102"/>
      <c r="M69" s="99"/>
      <c r="N69" s="99"/>
      <c r="O69" s="99"/>
      <c r="P69" s="35"/>
      <c r="Q69" s="96"/>
      <c r="R69" s="96"/>
      <c r="S69" s="35"/>
    </row>
    <row r="70" spans="2:22">
      <c r="B70" s="15"/>
      <c r="C70" s="13"/>
      <c r="D70" s="13"/>
      <c r="E70" s="13"/>
      <c r="F70" s="13"/>
      <c r="G70" s="13"/>
      <c r="I70" s="13"/>
      <c r="J70" s="13"/>
      <c r="K70" s="13"/>
      <c r="L70" s="102"/>
      <c r="M70" s="101"/>
      <c r="N70" s="101"/>
      <c r="O70" s="101"/>
      <c r="P70" s="35"/>
      <c r="Q70" s="96"/>
      <c r="R70" s="96"/>
      <c r="S70" s="35"/>
    </row>
    <row r="71" spans="2:22">
      <c r="B71" s="15"/>
      <c r="D71" s="13"/>
      <c r="E71" s="13"/>
      <c r="F71" s="13"/>
      <c r="S71" s="11"/>
    </row>
    <row r="72" spans="2:22">
      <c r="B72" s="15"/>
      <c r="C72" s="13"/>
      <c r="D72" s="13"/>
      <c r="E72" s="13"/>
      <c r="F72" s="13"/>
      <c r="G72" s="13"/>
      <c r="I72" s="35"/>
      <c r="J72" s="13"/>
      <c r="K72" s="13"/>
      <c r="L72" s="102"/>
      <c r="M72" s="101"/>
      <c r="N72" s="101"/>
      <c r="O72" s="101"/>
      <c r="P72" s="35"/>
      <c r="Q72" s="96"/>
      <c r="R72" s="96"/>
    </row>
    <row r="73" spans="2:22">
      <c r="B73" s="22"/>
      <c r="D73" s="105"/>
      <c r="E73" s="105"/>
      <c r="F73" s="13"/>
    </row>
    <row r="74" spans="2:22">
      <c r="B74" s="22"/>
      <c r="D74" s="105"/>
      <c r="E74" s="106"/>
      <c r="F74" s="13"/>
    </row>
    <row r="75" spans="2:22">
      <c r="B75" s="1"/>
      <c r="V75" s="34"/>
    </row>
    <row r="76" spans="2:22">
      <c r="B76" s="1"/>
      <c r="S76" s="23"/>
      <c r="V76" s="34"/>
    </row>
    <row r="77" spans="2:22">
      <c r="B77" s="1"/>
      <c r="S77" s="9"/>
      <c r="V77" s="34"/>
    </row>
    <row r="78" spans="2:22">
      <c r="B78" s="1"/>
    </row>
    <row r="79" spans="2:22">
      <c r="B79" s="1"/>
    </row>
    <row r="80" spans="2:22">
      <c r="B80" s="1"/>
      <c r="V80" s="34"/>
    </row>
    <row r="81" spans="2:22">
      <c r="B81" s="1"/>
      <c r="V81" s="34"/>
    </row>
    <row r="82" spans="2:22">
      <c r="B82" s="1"/>
      <c r="V82" s="34"/>
    </row>
    <row r="83" spans="2:22">
      <c r="B83" s="1"/>
      <c r="I83" s="16"/>
      <c r="O83" s="14"/>
      <c r="P83" s="38"/>
    </row>
    <row r="84" spans="2:22">
      <c r="B84" s="1"/>
      <c r="V84" s="34"/>
    </row>
    <row r="85" spans="2:22">
      <c r="B85" s="1"/>
    </row>
    <row r="86" spans="2:22">
      <c r="B86" s="1"/>
    </row>
    <row r="87" spans="2:22">
      <c r="B87" s="1"/>
    </row>
    <row r="88" spans="2:22">
      <c r="B88" s="1"/>
      <c r="V88" s="34"/>
    </row>
    <row r="89" spans="2:22">
      <c r="B89" s="1"/>
    </row>
    <row r="90" spans="2:22">
      <c r="B90" s="1"/>
      <c r="P90" s="4"/>
    </row>
    <row r="91" spans="2:22">
      <c r="B91" s="1"/>
    </row>
    <row r="92" spans="2:22">
      <c r="B92" s="1"/>
      <c r="P92" s="4"/>
    </row>
    <row r="93" spans="2:22">
      <c r="B93" s="1"/>
      <c r="H93" s="15"/>
      <c r="P93" s="4"/>
      <c r="V93" s="13"/>
    </row>
    <row r="94" spans="2:22">
      <c r="B94" s="1"/>
    </row>
    <row r="95" spans="2:22">
      <c r="B95" s="1"/>
      <c r="S95" s="9"/>
    </row>
    <row r="96" spans="2:22">
      <c r="B96" s="1"/>
    </row>
    <row r="97" spans="2:22">
      <c r="B97" s="1"/>
    </row>
    <row r="98" spans="2:22">
      <c r="B98" s="1"/>
    </row>
    <row r="99" spans="2:22">
      <c r="B99" s="1"/>
      <c r="V99" s="13"/>
    </row>
    <row r="100" spans="2:22">
      <c r="B100" s="1"/>
      <c r="V100" s="34"/>
    </row>
    <row r="101" spans="2:22">
      <c r="B101" s="1"/>
    </row>
    <row r="102" spans="2:22">
      <c r="B102" s="1"/>
    </row>
    <row r="103" spans="2:22">
      <c r="B103" s="1"/>
      <c r="D103" s="105"/>
      <c r="E103" s="105"/>
    </row>
    <row r="104" spans="2:22">
      <c r="B104" s="1"/>
    </row>
    <row r="105" spans="2:22">
      <c r="B105" s="1"/>
    </row>
    <row r="106" spans="2:22">
      <c r="B106" s="1"/>
      <c r="S106" s="9"/>
    </row>
    <row r="107" spans="2:22">
      <c r="B107" s="1"/>
    </row>
    <row r="108" spans="2:22">
      <c r="B108" s="1"/>
    </row>
    <row r="109" spans="2:22">
      <c r="B109" s="1"/>
      <c r="V109" s="13"/>
    </row>
    <row r="110" spans="2:22">
      <c r="B110" s="1"/>
      <c r="D110" s="13"/>
      <c r="E110" s="13"/>
      <c r="F110" s="13"/>
      <c r="G110" s="13"/>
      <c r="I110" s="13"/>
      <c r="P110" s="35"/>
      <c r="Q110" s="96"/>
      <c r="R110" s="96"/>
    </row>
    <row r="111" spans="2:22">
      <c r="B111" s="1"/>
      <c r="D111" s="13"/>
      <c r="E111" s="13"/>
      <c r="F111" s="13"/>
      <c r="G111" s="13"/>
      <c r="I111" s="13"/>
      <c r="P111" s="35"/>
      <c r="Q111" s="96"/>
      <c r="R111" s="96"/>
    </row>
    <row r="112" spans="2:22">
      <c r="B112" s="1"/>
      <c r="D112" s="13"/>
      <c r="E112" s="13"/>
      <c r="F112" s="13"/>
      <c r="G112" s="13"/>
      <c r="I112" s="13"/>
      <c r="P112" s="35"/>
      <c r="Q112" s="96"/>
      <c r="R112" s="96"/>
      <c r="V112" s="34"/>
    </row>
    <row r="113" spans="2:22">
      <c r="B113" s="1"/>
      <c r="P113" s="4"/>
      <c r="U113" s="33"/>
    </row>
    <row r="114" spans="2:22">
      <c r="B114" s="1"/>
    </row>
    <row r="115" spans="2:22">
      <c r="B115" s="1"/>
    </row>
    <row r="116" spans="2:22">
      <c r="B116" s="1"/>
    </row>
    <row r="117" spans="2:22">
      <c r="B117" s="1"/>
      <c r="H117" s="15"/>
      <c r="P117" s="4"/>
    </row>
    <row r="118" spans="2:22">
      <c r="B118" s="1"/>
      <c r="G118" s="12"/>
      <c r="P118" s="4"/>
    </row>
    <row r="119" spans="2:22">
      <c r="B119" s="1"/>
      <c r="P119" s="4"/>
    </row>
    <row r="120" spans="2:22">
      <c r="B120" s="1"/>
      <c r="P120" s="4"/>
    </row>
    <row r="121" spans="2:22">
      <c r="B121" s="1"/>
    </row>
    <row r="122" spans="2:22">
      <c r="B122" s="1"/>
    </row>
    <row r="123" spans="2:22">
      <c r="B123" s="1"/>
    </row>
    <row r="124" spans="2:22">
      <c r="B124" s="1"/>
      <c r="V124" s="34"/>
    </row>
    <row r="125" spans="2:22">
      <c r="B125" s="1"/>
    </row>
    <row r="126" spans="2:22">
      <c r="B126" s="1"/>
    </row>
    <row r="127" spans="2:22">
      <c r="B127" s="1"/>
    </row>
    <row r="128" spans="2:22">
      <c r="B128" s="1"/>
    </row>
    <row r="129" spans="2:22">
      <c r="B129" s="1"/>
      <c r="P129" s="97"/>
      <c r="V129" s="34"/>
    </row>
    <row r="130" spans="2:22">
      <c r="B130" s="1"/>
      <c r="U130" s="33"/>
    </row>
    <row r="131" spans="2:22">
      <c r="B131" s="1"/>
      <c r="P131" s="4"/>
      <c r="U131" s="33"/>
    </row>
    <row r="132" spans="2:22">
      <c r="B132" s="1"/>
      <c r="U132" s="33"/>
    </row>
    <row r="133" spans="2:22">
      <c r="B133" s="1"/>
      <c r="U133" s="33"/>
    </row>
    <row r="134" spans="2:22">
      <c r="B134" s="1"/>
    </row>
    <row r="135" spans="2:22">
      <c r="B135" s="1"/>
      <c r="P135" s="4"/>
    </row>
    <row r="136" spans="2:22">
      <c r="B136" s="1"/>
      <c r="P136" s="4"/>
    </row>
    <row r="137" spans="2:22">
      <c r="B137" s="1"/>
      <c r="S137" s="33"/>
    </row>
    <row r="138" spans="2:22">
      <c r="B138" s="1"/>
      <c r="P138" s="4"/>
    </row>
    <row r="139" spans="2:22">
      <c r="B139" s="1"/>
      <c r="P139" s="4"/>
    </row>
    <row r="140" spans="2:22">
      <c r="B140" s="1"/>
      <c r="H140" s="15"/>
      <c r="U140" s="33"/>
    </row>
    <row r="141" spans="2:22">
      <c r="B141" s="1"/>
      <c r="H141" s="15"/>
      <c r="U141" s="33"/>
    </row>
    <row r="142" spans="2:22">
      <c r="B142" s="1"/>
      <c r="D142" s="105"/>
      <c r="E142" s="105"/>
      <c r="U142" s="2"/>
      <c r="V142" s="2"/>
    </row>
    <row r="143" spans="2:22">
      <c r="B143" s="1"/>
    </row>
    <row r="144" spans="2:22">
      <c r="B144" s="1"/>
    </row>
    <row r="145" spans="2:22">
      <c r="B145" s="1"/>
    </row>
    <row r="146" spans="2:22">
      <c r="B146" s="1"/>
    </row>
    <row r="147" spans="2:22">
      <c r="B147" s="1"/>
    </row>
    <row r="148" spans="2:22">
      <c r="B148" s="1"/>
      <c r="H148" s="15"/>
      <c r="P148" s="4"/>
      <c r="U148" s="33"/>
    </row>
    <row r="149" spans="2:22">
      <c r="B149" s="1"/>
      <c r="P149" s="4"/>
      <c r="U149" s="33"/>
    </row>
    <row r="150" spans="2:22">
      <c r="B150" s="1"/>
      <c r="P150" s="4"/>
      <c r="S150" s="9"/>
      <c r="U150" s="33"/>
    </row>
    <row r="151" spans="2:22">
      <c r="B151" s="1"/>
    </row>
    <row r="152" spans="2:22">
      <c r="B152" s="1"/>
      <c r="V152" s="34"/>
    </row>
    <row r="153" spans="2:22">
      <c r="B153" s="1"/>
      <c r="P153" s="4"/>
    </row>
    <row r="154" spans="2:22">
      <c r="B154" s="1"/>
    </row>
    <row r="155" spans="2:22">
      <c r="B155" s="1"/>
    </row>
    <row r="156" spans="2:22">
      <c r="B156" s="1"/>
      <c r="S156" s="9"/>
    </row>
    <row r="157" spans="2:22">
      <c r="B157" s="1"/>
    </row>
    <row r="158" spans="2:22" ht="18.75">
      <c r="B158" s="1"/>
      <c r="G158" s="6"/>
    </row>
    <row r="159" spans="2:22">
      <c r="B159" s="1"/>
    </row>
    <row r="160" spans="2:22">
      <c r="B160" s="1"/>
      <c r="S160" s="9"/>
    </row>
    <row r="161" spans="2:23">
      <c r="B161" s="1"/>
      <c r="S161" s="9"/>
    </row>
    <row r="162" spans="2:23">
      <c r="B162" s="1"/>
    </row>
    <row r="163" spans="2:23">
      <c r="B163" s="1"/>
    </row>
    <row r="164" spans="2:23">
      <c r="B164" s="1"/>
    </row>
    <row r="165" spans="2:23">
      <c r="B165" s="1"/>
      <c r="D165" s="105"/>
      <c r="E165" s="105"/>
    </row>
    <row r="166" spans="2:23">
      <c r="B166" s="1"/>
      <c r="N166" s="2"/>
      <c r="O166" s="2"/>
      <c r="P166" s="2"/>
    </row>
    <row r="167" spans="2:23">
      <c r="B167" s="1"/>
      <c r="N167" s="2"/>
      <c r="O167" s="12"/>
      <c r="P167" s="2"/>
    </row>
    <row r="168" spans="2:23">
      <c r="B168" s="1"/>
      <c r="H168" s="15"/>
      <c r="N168" s="2"/>
      <c r="O168" s="12"/>
      <c r="P168" s="12"/>
    </row>
    <row r="169" spans="2:23">
      <c r="B169" s="1"/>
      <c r="D169" s="105"/>
      <c r="E169" s="105"/>
      <c r="H169" s="15"/>
      <c r="U169" s="33"/>
      <c r="W169" s="82"/>
    </row>
    <row r="170" spans="2:23">
      <c r="B170" s="1"/>
      <c r="D170" s="105"/>
      <c r="E170" s="105"/>
      <c r="S170" s="9"/>
    </row>
    <row r="171" spans="2:23">
      <c r="B171" s="1"/>
      <c r="D171" s="105"/>
      <c r="E171" s="105"/>
      <c r="H171" s="9"/>
      <c r="P171" s="4"/>
    </row>
    <row r="172" spans="2:23">
      <c r="B172" s="1"/>
      <c r="F172" s="104"/>
      <c r="H172" s="15"/>
      <c r="P172" s="4"/>
      <c r="U172" s="33"/>
    </row>
    <row r="173" spans="2:23">
      <c r="B173" s="1"/>
      <c r="E173" s="104"/>
      <c r="F173" s="104"/>
      <c r="H173" s="15"/>
      <c r="P173" s="4"/>
      <c r="U173" s="33"/>
    </row>
    <row r="174" spans="2:23">
      <c r="B174" s="1"/>
      <c r="P174" s="4"/>
      <c r="U174" s="33"/>
    </row>
    <row r="175" spans="2:23">
      <c r="B175" s="22"/>
    </row>
    <row r="176" spans="2:23">
      <c r="B176" s="22"/>
    </row>
    <row r="177" spans="2:22">
      <c r="B177" s="22"/>
    </row>
    <row r="178" spans="2:22">
      <c r="B178" s="22"/>
    </row>
    <row r="179" spans="2:22">
      <c r="B179" s="22"/>
    </row>
    <row r="180" spans="2:22">
      <c r="B180" s="22"/>
    </row>
    <row r="181" spans="2:22">
      <c r="B181" s="22"/>
    </row>
    <row r="182" spans="2:22">
      <c r="B182" s="22"/>
    </row>
    <row r="183" spans="2:22">
      <c r="B183" s="22"/>
    </row>
    <row r="184" spans="2:22">
      <c r="B184" s="22"/>
    </row>
    <row r="185" spans="2:22">
      <c r="B185" s="22"/>
    </row>
    <row r="186" spans="2:22">
      <c r="B186" s="22"/>
    </row>
    <row r="187" spans="2:22">
      <c r="B187" s="22"/>
    </row>
    <row r="188" spans="2:22">
      <c r="B188" s="22"/>
    </row>
    <row r="189" spans="2:22">
      <c r="B189" s="22"/>
    </row>
    <row r="190" spans="2:22">
      <c r="B190" s="22"/>
      <c r="D190" s="13"/>
      <c r="E190" s="13"/>
      <c r="F190" s="13"/>
      <c r="S190" s="11"/>
    </row>
    <row r="191" spans="2:22">
      <c r="B191" s="22"/>
      <c r="D191" s="13"/>
      <c r="E191" s="13"/>
      <c r="F191" s="13"/>
      <c r="S191" s="11"/>
      <c r="V191" s="34"/>
    </row>
    <row r="192" spans="2:22">
      <c r="B192" s="15"/>
      <c r="D192" s="13"/>
      <c r="E192" s="13"/>
      <c r="F192" s="13"/>
      <c r="S192" s="11"/>
    </row>
    <row r="193" spans="2:23">
      <c r="B193" s="22"/>
      <c r="D193" s="13"/>
      <c r="E193" s="13"/>
      <c r="F193" s="13"/>
      <c r="H193" s="15"/>
      <c r="P193" s="4"/>
    </row>
    <row r="194" spans="2:23">
      <c r="B194" s="22"/>
      <c r="D194" s="13"/>
      <c r="E194" s="13"/>
      <c r="F194" s="13"/>
      <c r="G194" s="21"/>
      <c r="I194" s="21"/>
      <c r="J194" s="21"/>
      <c r="K194" s="21"/>
      <c r="L194" s="21"/>
      <c r="M194" s="21"/>
      <c r="N194" s="21"/>
      <c r="O194" s="21"/>
      <c r="P194" s="32"/>
      <c r="S194" s="21"/>
    </row>
    <row r="195" spans="2:23">
      <c r="B195" s="22"/>
      <c r="D195" s="13"/>
      <c r="E195" s="13"/>
      <c r="F195" s="13"/>
      <c r="P195" s="4"/>
      <c r="S195" s="11"/>
    </row>
    <row r="196" spans="2:23">
      <c r="B196" s="9"/>
      <c r="U196" s="65"/>
      <c r="V196" s="66"/>
    </row>
    <row r="197" spans="2:23">
      <c r="B197" s="9"/>
      <c r="U197" s="65"/>
      <c r="V197" s="66"/>
    </row>
    <row r="198" spans="2:23">
      <c r="B198" s="9"/>
      <c r="U198" s="65"/>
      <c r="V198" s="66"/>
    </row>
    <row r="199" spans="2:23">
      <c r="B199" s="9"/>
      <c r="U199" s="65"/>
      <c r="V199" s="66"/>
    </row>
    <row r="200" spans="2:23">
      <c r="B200" s="9"/>
      <c r="U200" s="65"/>
      <c r="V200" s="66"/>
    </row>
    <row r="201" spans="2:23">
      <c r="B201" s="9"/>
      <c r="U201" s="65"/>
      <c r="V201" s="66"/>
    </row>
    <row r="202" spans="2:23">
      <c r="B202" s="9"/>
      <c r="U202" s="65"/>
      <c r="V202" s="66"/>
    </row>
    <row r="203" spans="2:23">
      <c r="B203" s="9"/>
      <c r="U203" s="65"/>
      <c r="V203" s="66"/>
    </row>
    <row r="204" spans="2:23">
      <c r="B204" s="9"/>
      <c r="U204" s="65"/>
      <c r="V204" s="66"/>
    </row>
    <row r="205" spans="2:23">
      <c r="B205" s="9"/>
      <c r="U205" s="65"/>
      <c r="V205" s="66"/>
    </row>
    <row r="206" spans="2:23">
      <c r="B206" s="9"/>
      <c r="U206" s="65"/>
      <c r="V206" s="66"/>
    </row>
    <row r="207" spans="2:23">
      <c r="B207" s="13"/>
      <c r="U207" s="65"/>
      <c r="V207" s="66"/>
      <c r="W207" s="67"/>
    </row>
    <row r="208" spans="2:23">
      <c r="B208" s="13"/>
      <c r="U208" s="65"/>
      <c r="V208" s="66"/>
      <c r="W208" s="67"/>
    </row>
    <row r="209" spans="2:24">
      <c r="B209" s="13"/>
      <c r="U209" s="65"/>
      <c r="V209" s="66"/>
      <c r="W209" s="67"/>
    </row>
    <row r="210" spans="2:24">
      <c r="B210" s="13"/>
      <c r="U210" s="65"/>
      <c r="V210" s="66"/>
      <c r="W210" s="67"/>
    </row>
    <row r="211" spans="2:24">
      <c r="B211" s="13"/>
      <c r="U211" s="65"/>
      <c r="V211" s="66"/>
      <c r="W211" s="67"/>
    </row>
    <row r="212" spans="2:24">
      <c r="B212" s="13"/>
      <c r="U212" s="65"/>
      <c r="V212" s="66"/>
      <c r="W212" s="67"/>
    </row>
    <row r="213" spans="2:24">
      <c r="B213" s="13"/>
      <c r="U213" s="65"/>
      <c r="V213" s="66"/>
      <c r="W213" s="67"/>
    </row>
    <row r="214" spans="2:24">
      <c r="B214" s="13"/>
      <c r="U214" s="65"/>
      <c r="V214" s="66"/>
      <c r="W214" s="67"/>
    </row>
    <row r="215" spans="2:24">
      <c r="B215" s="13"/>
      <c r="U215" s="65"/>
      <c r="V215" s="66"/>
      <c r="W215" s="67"/>
    </row>
    <row r="216" spans="2:24">
      <c r="B216" s="13"/>
      <c r="U216" s="65"/>
      <c r="V216" s="66"/>
      <c r="W216" s="67"/>
    </row>
    <row r="217" spans="2:24" ht="18.75" thickBot="1">
      <c r="B217" s="13"/>
      <c r="U217" s="65"/>
      <c r="V217" s="66"/>
      <c r="W217" s="67"/>
    </row>
    <row r="218" spans="2:24" ht="24" thickBot="1">
      <c r="U218" s="68"/>
      <c r="V218" s="69"/>
      <c r="W218" s="70"/>
      <c r="X218" s="89"/>
    </row>
    <row r="219" spans="2:24" ht="24" thickBot="1">
      <c r="U219" s="71"/>
      <c r="V219" s="69"/>
      <c r="W219" s="72"/>
      <c r="X219" s="89"/>
    </row>
    <row r="220" spans="2:24" ht="24" thickBot="1">
      <c r="U220" s="71"/>
      <c r="V220" s="69"/>
      <c r="W220" s="72"/>
      <c r="X220" s="89"/>
    </row>
    <row r="221" spans="2:24" ht="24" thickBot="1">
      <c r="C221" s="30"/>
      <c r="O221" s="31"/>
      <c r="U221" s="71"/>
      <c r="V221" s="98"/>
      <c r="W221" s="72"/>
      <c r="X221" s="89"/>
    </row>
    <row r="222" spans="2:24" ht="24" thickBot="1">
      <c r="C222" s="30"/>
      <c r="O222" s="31"/>
      <c r="U222" s="71"/>
      <c r="V222" s="98"/>
      <c r="W222" s="72"/>
      <c r="X222" s="89"/>
    </row>
    <row r="223" spans="2:24" s="84" customFormat="1" ht="23.25">
      <c r="B223" s="2"/>
      <c r="C223" s="30"/>
      <c r="D223" s="2"/>
      <c r="E223" s="2"/>
      <c r="F223" s="2"/>
      <c r="G223" s="2"/>
      <c r="H223" s="13"/>
      <c r="I223" s="2"/>
      <c r="J223" s="39"/>
      <c r="K223" s="39"/>
      <c r="L223" s="40"/>
      <c r="M223" s="41"/>
      <c r="N223" s="41"/>
      <c r="O223" s="41"/>
      <c r="P223" s="23"/>
      <c r="Q223" s="8"/>
      <c r="R223" s="83"/>
      <c r="U223" s="71"/>
      <c r="V223" s="69"/>
      <c r="W223" s="72"/>
    </row>
    <row r="224" spans="2:24" s="20" customFormat="1" ht="23.25">
      <c r="B224" s="2"/>
      <c r="C224" s="30"/>
      <c r="D224" s="2"/>
      <c r="E224" s="2"/>
      <c r="F224" s="2"/>
      <c r="G224" s="2"/>
      <c r="H224" s="13"/>
      <c r="I224" s="2"/>
      <c r="J224" s="39"/>
      <c r="K224" s="39"/>
      <c r="L224" s="40"/>
      <c r="M224" s="41"/>
      <c r="N224" s="41"/>
      <c r="O224" s="41"/>
      <c r="P224" s="23"/>
      <c r="Q224" s="8"/>
      <c r="U224" s="87"/>
      <c r="V224" s="86"/>
      <c r="W224" s="85"/>
    </row>
    <row r="225" spans="2:24" s="20" customFormat="1" ht="23.25">
      <c r="B225" s="2"/>
      <c r="C225" s="30"/>
      <c r="D225" s="2"/>
      <c r="E225" s="2"/>
      <c r="F225" s="2"/>
      <c r="G225" s="2"/>
      <c r="H225" s="13"/>
      <c r="I225" s="2"/>
      <c r="J225" s="39"/>
      <c r="K225" s="39"/>
      <c r="L225" s="40"/>
      <c r="M225" s="41"/>
      <c r="N225" s="41"/>
      <c r="O225" s="41"/>
      <c r="P225" s="23"/>
      <c r="Q225" s="8"/>
      <c r="U225" s="76"/>
      <c r="V225" s="77"/>
      <c r="W225" s="88"/>
    </row>
    <row r="226" spans="2:24" ht="23.25">
      <c r="U226" s="88"/>
      <c r="V226" s="77"/>
      <c r="W226" s="88"/>
      <c r="X226" s="89"/>
    </row>
    <row r="227" spans="2:24" ht="23.25">
      <c r="C227" s="30"/>
      <c r="O227" s="31"/>
      <c r="U227" s="71"/>
      <c r="V227" s="74"/>
      <c r="W227" s="72"/>
      <c r="X227" s="89"/>
    </row>
    <row r="228" spans="2:24" ht="23.25">
      <c r="C228" s="30"/>
      <c r="O228" s="31"/>
      <c r="U228" s="71"/>
      <c r="V228" s="74"/>
      <c r="W228" s="72"/>
      <c r="X228" s="89"/>
    </row>
    <row r="229" spans="2:24" ht="24" thickBot="1">
      <c r="C229" s="30"/>
      <c r="O229" s="31"/>
      <c r="U229" s="78"/>
      <c r="V229" s="79"/>
      <c r="W229" s="80"/>
      <c r="X229" s="89"/>
    </row>
    <row r="230" spans="2:24">
      <c r="T230" s="8"/>
    </row>
    <row r="252" spans="2:2">
      <c r="B252" s="15"/>
    </row>
    <row r="253" spans="2:2">
      <c r="B253" s="15"/>
    </row>
    <row r="254" spans="2:2">
      <c r="B254" s="1"/>
    </row>
    <row r="265" spans="4:6">
      <c r="D265" s="19"/>
      <c r="E265" s="19"/>
      <c r="F265" s="1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44" activePane="bottomLeft" state="frozen"/>
      <selection pane="bottomLeft" activeCell="E47" sqref="E47"/>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0.28515625" style="13" customWidth="1"/>
    <col min="19" max="19" width="18.5703125" style="33" customWidth="1"/>
    <col min="20" max="20" width="17.140625" style="13" customWidth="1"/>
    <col min="21" max="21" width="12" style="13" customWidth="1"/>
    <col min="22" max="16384" width="9.140625" style="13"/>
  </cols>
  <sheetData>
    <row r="1" spans="1:20" s="15" customFormat="1" ht="127.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1675</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hidden="1">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hidden="1">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hidden="1">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ED EN ME TRx YD"/>
        <filter val="AG CED ED EN TRx YD"/>
        <filter val="AG CED GEN HEx T4D TR"/>
        <filter val="AG CEDx ED TR YD"/>
        <filter val="AG ENx"/>
        <filter val="AGx"/>
        <filter val="AGx ED EN"/>
        <filter val="AGx ED EN HE"/>
        <filter val="AGx EN"/>
        <filter val="AGx EN HE"/>
        <filter val="AGx TR"/>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6.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C263" sqref="C263:C288"/>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2.42578125" style="13" customWidth="1"/>
    <col min="19" max="19" width="18.5703125" style="33" customWidth="1"/>
    <col min="20" max="20" width="17.140625" style="13" customWidth="1"/>
    <col min="21" max="21" width="12" style="13" customWidth="1"/>
    <col min="22" max="16384" width="9.140625" style="13"/>
  </cols>
  <sheetData>
    <row r="1" spans="1:20" s="15" customFormat="1" ht="125.2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hidden="1">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hidden="1">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hidden="1">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hidden="1">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hidden="1">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hidden="1">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hidden="1">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hidden="1">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hidden="1">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hidden="1">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hidden="1">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hidden="1">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hidden="1">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hidden="1"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hidden="1">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hidden="1">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hidden="1">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hidden="1">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hidden="1">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hidden="1">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T ENx"/>
        <filter val="AT ENx HE WAT"/>
        <filter val="ATx"/>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7.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M2" sqref="M2"/>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0.28515625" style="13" customWidth="1"/>
    <col min="19" max="19" width="18.5703125" style="33" customWidth="1"/>
    <col min="20" max="20" width="17.140625" style="13" customWidth="1"/>
    <col min="21" max="21" width="12" style="13" customWidth="1"/>
    <col min="22" max="16384" width="9.140625" style="13"/>
  </cols>
  <sheetData>
    <row r="1" spans="1:20" s="15" customFormat="1" ht="137.2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hidden="1">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hidden="1">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hidden="1">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hidden="1">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hidden="1">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ED EN ME TRx YD"/>
        <filter val="AG CED ED EN TRx YD"/>
        <filter val="AG CED ENx TR WAT"/>
        <filter val="AG CED GEN HEx T4D TR"/>
        <filter val="AG CEDx ED EN GEN HE L ME SD T4D TR WAT YD"/>
        <filter val="AG CEDx ED TR YD"/>
        <filter val="CED ED ENx"/>
        <filter val="CED ED GEN HE T4Dx TR YD"/>
        <filter val="CED ED GEN TRx"/>
        <filter val="CED ED HEx WAT YD"/>
        <filter val="CED ED YDx"/>
        <filter val="CED EDx EN TR YD"/>
        <filter val="CED EDx ME TR YD"/>
        <filter val="CED EDx YD"/>
        <filter val="CED GEN ME SD TRx"/>
        <filter val="CED MEx SD"/>
        <filter val="CED SD TRx"/>
        <filter val="CED SD TRx GEN"/>
        <filter val="CED YDx"/>
        <filter val="CEDx"/>
        <filter val="CEDx ED EN GEN HE ME T4D WAT YD"/>
        <filter val="CEDx GEN"/>
        <filter val="CEDx GEN HE TR YD"/>
        <filter val="CEDx GEN ME TR"/>
        <filter val="CEDx TR"/>
        <filter val="CEDx TR WAT"/>
        <filter val="CEDx YD"/>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8.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R1" sqref="R1"/>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9.28515625" style="13" customWidth="1"/>
    <col min="19" max="19" width="18.5703125" style="33" customWidth="1"/>
    <col min="20" max="20" width="17.140625" style="13" customWidth="1"/>
    <col min="21" max="21" width="12" style="13" customWidth="1"/>
    <col min="22" max="16384" width="9.140625" style="13"/>
  </cols>
  <sheetData>
    <row r="1" spans="1:20" s="15" customFormat="1" ht="107.2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hidden="1">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hidden="1">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hidden="1">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hidden="1">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hidden="1">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23.2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ED EN ME TRx YD"/>
        <filter val="AG CED ED EN TRx YD"/>
        <filter val="AG CEDx ED EN GEN HE L ME SD T4D TR WAT YD"/>
        <filter val="AG CEDx ED TR YD"/>
        <filter val="AGx ED EN"/>
        <filter val="AGx ED EN HE"/>
        <filter val="CED ED ENx"/>
        <filter val="CED ED GEN HE T4Dx TR YD"/>
        <filter val="CED ED GEN TRx"/>
        <filter val="CED ED HEx WAT YD"/>
        <filter val="CED ED YDx"/>
        <filter val="CED EDx EN TR YD"/>
        <filter val="CED EDx ME TR YD"/>
        <filter val="CED EDx YD"/>
        <filter val="CED GEN ME SD TRx"/>
        <filter val="CED MEx SD"/>
        <filter val="CED SD TRx"/>
        <filter val="CED SD TRx GEN"/>
        <filter val="CED YDx"/>
        <filter val="CEDx"/>
        <filter val="CEDx ED EN GEN HE ME T4D WAT YD"/>
        <filter val="CEDx GEN"/>
        <filter val="CEDx GEN HE TR YD"/>
        <filter val="CEDx GEN ME TR"/>
        <filter val="CEDx TR"/>
        <filter val="CEDx TR WAT"/>
        <filter val="CEDx YD"/>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9.xml><?xml version="1.0" encoding="utf-8"?>
<worksheet xmlns="http://schemas.openxmlformats.org/spreadsheetml/2006/main" xmlns:r="http://schemas.openxmlformats.org/officeDocument/2006/relationships">
  <sheetPr filterMode="1">
    <pageSetUpPr fitToPage="1"/>
  </sheetPr>
  <dimension ref="A1:W258"/>
  <sheetViews>
    <sheetView topLeftCell="B1" zoomScale="68" zoomScaleNormal="68" workbookViewId="0">
      <pane ySplit="1" topLeftCell="A192" activePane="bottomLeft" state="frozen"/>
      <selection pane="bottomLeft" activeCell="R192" sqref="R192"/>
    </sheetView>
  </sheetViews>
  <sheetFormatPr defaultRowHeight="18"/>
  <cols>
    <col min="1" max="1" width="24.7109375" style="13" hidden="1" customWidth="1"/>
    <col min="2" max="2" width="22" style="2" customWidth="1"/>
    <col min="3" max="3" width="45.140625" style="2" hidden="1" customWidth="1"/>
    <col min="4" max="4" width="34.5703125" style="2" customWidth="1"/>
    <col min="5" max="6" width="34.5703125" style="2" hidden="1" customWidth="1"/>
    <col min="7" max="7" width="57" style="2" hidden="1" customWidth="1"/>
    <col min="8" max="8" width="34.5703125" style="13" customWidth="1"/>
    <col min="9" max="9" width="17.85546875" style="2" customWidth="1"/>
    <col min="10" max="11" width="19.5703125" style="2" hidden="1" customWidth="1"/>
    <col min="12" max="12" width="19.5703125" style="3" hidden="1" customWidth="1"/>
    <col min="13" max="15" width="38.140625" style="4" hidden="1" customWidth="1"/>
    <col min="16" max="16" width="29.7109375" style="23" customWidth="1"/>
    <col min="17" max="17" width="11.42578125" style="8" customWidth="1"/>
    <col min="18" max="18" width="15.7109375" style="8" customWidth="1"/>
    <col min="19" max="19" width="16.85546875" style="13" customWidth="1"/>
    <col min="20" max="20" width="16.5703125" style="13" customWidth="1"/>
    <col min="21" max="21" width="45" style="13" customWidth="1"/>
    <col min="22" max="22" width="18.5703125" style="33" customWidth="1"/>
    <col min="23" max="23" width="17.140625" style="13" customWidth="1"/>
    <col min="24" max="24" width="12" style="13" customWidth="1"/>
    <col min="25" max="16384" width="9.140625" style="13"/>
  </cols>
  <sheetData>
    <row r="1" spans="1:23" s="15" customFormat="1" ht="123.75" customHeight="1">
      <c r="A1" s="9" t="s">
        <v>1793</v>
      </c>
      <c r="B1" s="25" t="s">
        <v>1600</v>
      </c>
      <c r="C1" s="25" t="s">
        <v>709</v>
      </c>
      <c r="D1" s="25" t="s">
        <v>423</v>
      </c>
      <c r="E1" s="103" t="s">
        <v>1797</v>
      </c>
      <c r="F1" s="103" t="s">
        <v>1801</v>
      </c>
      <c r="G1" s="25" t="s">
        <v>362</v>
      </c>
      <c r="H1" s="18" t="s">
        <v>1247</v>
      </c>
      <c r="I1" s="25" t="s">
        <v>1497</v>
      </c>
      <c r="J1" s="25" t="s">
        <v>384</v>
      </c>
      <c r="K1" s="25" t="s">
        <v>42</v>
      </c>
      <c r="L1" s="27" t="s">
        <v>364</v>
      </c>
      <c r="M1" s="28" t="s">
        <v>820</v>
      </c>
      <c r="N1" s="28" t="s">
        <v>819</v>
      </c>
      <c r="O1" s="28" t="s">
        <v>1108</v>
      </c>
      <c r="P1" s="29" t="s">
        <v>1242</v>
      </c>
      <c r="Q1" s="26" t="s">
        <v>1653</v>
      </c>
      <c r="R1" s="26" t="s">
        <v>1654</v>
      </c>
      <c r="S1" s="10" t="s">
        <v>1503</v>
      </c>
      <c r="T1" s="24" t="s">
        <v>1315</v>
      </c>
      <c r="U1" s="36" t="s">
        <v>1676</v>
      </c>
      <c r="V1" s="37" t="s">
        <v>1317</v>
      </c>
      <c r="W1" s="81" t="s">
        <v>1611</v>
      </c>
    </row>
    <row r="2" spans="1:23" ht="409.5" hidden="1">
      <c r="B2" s="2" t="str">
        <f ca="1">INDIRECT("'MASTER SPREADSHEET'!R" &amp; ROW() &amp; "C" &amp; COLUMN(), FALSE)</f>
        <v>CD062</v>
      </c>
      <c r="C2" s="2" t="str">
        <f t="shared" ref="C2:W14" ca="1" si="0">INDIRECT("'MASTER SPREADSHEET'!R" &amp; ROW() &amp; "C" &amp; COLUMN(), FALSE)</f>
        <v xml:space="preserve">V2 Volunteerism Action Guide: Multiplying the Power of Service </v>
      </c>
      <c r="D2" s="2" t="str">
        <f t="shared" ca="1" si="0"/>
        <v xml:space="preserve">CD062  V2 Volunteerism Action Guide: Multiplying the Power of Service. Peace Corps. Rev. ed. 2009. 60 pp.  </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c r="U2" s="2" t="str">
        <f t="shared" ca="1" si="0"/>
        <v>NA</v>
      </c>
      <c r="V2" s="2" t="str">
        <f t="shared" ca="1" si="0"/>
        <v>KC</v>
      </c>
      <c r="W2" s="2" t="str">
        <f t="shared" ca="1" si="0"/>
        <v>2013.08.01</v>
      </c>
    </row>
    <row r="3" spans="1:23" ht="409.5" hidden="1">
      <c r="B3" s="2" t="str">
        <f t="shared" ref="B3:B11" ca="1" si="1">INDIRECT("'MASTER SPREADSHEET'!R" &amp; ROW() &amp; "C" &amp; COLUMN(), FALSE)</f>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c r="U3" s="2" t="str">
        <f t="shared" ca="1" si="0"/>
        <v>NA</v>
      </c>
      <c r="V3" s="2" t="str">
        <f t="shared" ca="1" si="0"/>
        <v>KC</v>
      </c>
      <c r="W3" s="2" t="str">
        <f t="shared" ca="1" si="0"/>
        <v>2013.08.01</v>
      </c>
    </row>
    <row r="4" spans="1:23" ht="409.5" hidden="1">
      <c r="B4" s="2" t="str">
        <f t="shared" ca="1" si="1"/>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c r="U4" s="2" t="str">
        <f t="shared" ca="1" si="0"/>
        <v>ICE</v>
      </c>
      <c r="V4" s="2" t="str">
        <f t="shared" ca="1" si="0"/>
        <v>KC</v>
      </c>
      <c r="W4" s="2" t="str">
        <f t="shared" ca="1" si="0"/>
        <v>2013.08.01</v>
      </c>
    </row>
    <row r="5" spans="1:23" ht="409.5" hidden="1">
      <c r="B5" s="2" t="str">
        <f t="shared" ca="1" si="1"/>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c r="U5" s="2">
        <f t="shared" ca="1" si="0"/>
        <v>0</v>
      </c>
      <c r="V5" s="2" t="str">
        <f t="shared" ca="1" si="0"/>
        <v>KC</v>
      </c>
      <c r="W5" s="2" t="str">
        <f t="shared" ca="1" si="0"/>
        <v>2013.08.01</v>
      </c>
    </row>
    <row r="6" spans="1:23" ht="144" hidden="1">
      <c r="B6" s="2" t="str">
        <f t="shared" ca="1" si="1"/>
        <v>CS001</v>
      </c>
      <c r="C6" s="2" t="str">
        <f t="shared" ca="1" si="0"/>
        <v xml:space="preserve">Marine Fisheries Case Studies </v>
      </c>
      <c r="D6" s="2" t="str">
        <f t="shared" ca="1" si="0"/>
        <v>CS001 Marine Fisheries Case Studies. Peace Corps. 1980. 122 pp.</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c r="U6" s="2">
        <f t="shared" ca="1" si="0"/>
        <v>0</v>
      </c>
      <c r="V6" s="2" t="str">
        <f t="shared" ca="1" si="0"/>
        <v>H</v>
      </c>
      <c r="W6" s="2" t="str">
        <f t="shared" ca="1" si="0"/>
        <v>NA</v>
      </c>
    </row>
    <row r="7" spans="1:23" ht="360" hidden="1">
      <c r="B7" s="2" t="str">
        <f t="shared" ca="1" si="1"/>
        <v>ED078</v>
      </c>
      <c r="C7" s="2" t="str">
        <f t="shared" ca="1" si="0"/>
        <v>Co-op Numeracy Facilitator's Guide</v>
      </c>
      <c r="D7" s="2" t="str">
        <f t="shared" ca="1" si="0"/>
        <v>ED078 Co-op Numeracy Facilitator's Guide. Frank Dahl. National Cooperative Business Association; Reprinted by Peace Corps. 1983. 42 pp.</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c r="U7" s="2">
        <f t="shared" ca="1" si="0"/>
        <v>0</v>
      </c>
      <c r="V7" s="2" t="str">
        <f t="shared" ca="1" si="0"/>
        <v>KC</v>
      </c>
      <c r="W7" s="2" t="str">
        <f t="shared" ca="1" si="0"/>
        <v>2013.03.01</v>
      </c>
    </row>
    <row r="8" spans="1:23" ht="198" hidden="1">
      <c r="B8" s="2" t="str">
        <f t="shared" ca="1" si="1"/>
        <v>ED204</v>
      </c>
      <c r="C8" s="2" t="str">
        <f t="shared" ca="1" si="0"/>
        <v xml:space="preserve">Setting up and Running a School Library </v>
      </c>
      <c r="D8" s="2" t="str">
        <f t="shared" ca="1" si="0"/>
        <v>ED204 Setting up and Running a School Library. Nicola Baird. Heinemann/VSO. Reprinted by Peace Corps. 1994. 137 pp.</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c r="U8" s="2">
        <f t="shared" ca="1" si="0"/>
        <v>0</v>
      </c>
      <c r="V8" s="2" t="str">
        <f t="shared" ca="1" si="0"/>
        <v>KC</v>
      </c>
      <c r="W8" s="2" t="str">
        <f t="shared" ca="1" si="0"/>
        <v>2013.03.01</v>
      </c>
    </row>
    <row r="9" spans="1:23" ht="144" hidden="1">
      <c r="B9" s="2" t="str">
        <f t="shared" ca="1" si="1"/>
        <v>M0001A</v>
      </c>
      <c r="C9" s="2" t="str">
        <f t="shared" ca="1" si="0"/>
        <v xml:space="preserve">Freshwater Fisheries: Program Planning   </v>
      </c>
      <c r="D9" s="2" t="str">
        <f t="shared" ca="1" si="0"/>
        <v xml:space="preserve">M0001A Freshwater Fisheries: Program Planning. Peace Corps. 1976. 72 pp. </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c r="U9" s="2">
        <f t="shared" ca="1" si="0"/>
        <v>0</v>
      </c>
      <c r="V9" s="2" t="str">
        <f t="shared" ca="1" si="0"/>
        <v>H</v>
      </c>
      <c r="W9" s="2" t="str">
        <f t="shared" ca="1" si="0"/>
        <v>NA</v>
      </c>
    </row>
    <row r="10" spans="1:23" ht="270" hidden="1">
      <c r="B10" s="2" t="str">
        <f t="shared" ca="1" si="1"/>
        <v>M0002</v>
      </c>
      <c r="C10" s="2" t="str">
        <f t="shared" ca="1" si="0"/>
        <v>Small Farm Grain Storage</v>
      </c>
      <c r="D10" s="2" t="str">
        <f t="shared" ca="1" si="0"/>
        <v>M0002 Small Farm Grain Storage. Peace Corps. 1976. 558 pp.</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c r="U10" s="2" t="str">
        <f t="shared" ca="1" si="0"/>
        <v>FTF2013</v>
      </c>
      <c r="V10" s="2" t="str">
        <f t="shared" ca="1" si="0"/>
        <v>KC-R</v>
      </c>
      <c r="W10" s="2" t="str">
        <f t="shared" ca="1" si="0"/>
        <v>2013.01.07</v>
      </c>
    </row>
    <row r="11" spans="1:23" ht="288" hidden="1">
      <c r="B11" s="2" t="str">
        <f t="shared" ca="1" si="1"/>
        <v>M0004</v>
      </c>
      <c r="C11" s="2" t="str">
        <f t="shared" ca="1" si="0"/>
        <v xml:space="preserve">Photonovel, The: A Tool for Development </v>
      </c>
      <c r="D11" s="2" t="str">
        <f t="shared" ca="1" si="0"/>
        <v>M0004 The Photonovel: A Tool for Development. Peace Corps. 1976. 111 pp.</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c r="U11" s="2">
        <f t="shared" ca="1" si="0"/>
        <v>0</v>
      </c>
      <c r="V11" s="2" t="str">
        <f t="shared" ca="1" si="0"/>
        <v>KC</v>
      </c>
      <c r="W11" s="2" t="str">
        <f t="shared" ca="1" si="0"/>
        <v>2013.03.01</v>
      </c>
    </row>
    <row r="12" spans="1:23" ht="162">
      <c r="B12" s="2" t="str">
        <f t="shared" ref="B12:M21" ca="1" si="2">INDIRECT("'MASTER SPREADSHEET'!R" &amp; ROW() &amp; "C" &amp; COLUMN(), FALSE)</f>
        <v>M0009</v>
      </c>
      <c r="C12" s="2" t="str">
        <f t="shared" ca="1" si="2"/>
        <v xml:space="preserve">Wells Construction: Hand Dug and Hand Drilled </v>
      </c>
      <c r="D12" s="2" t="str">
        <f t="shared" ca="1" si="2"/>
        <v>M0009 Wells Construction: Hand Dug and Hand Drilled. Peace Corps. 1980. 282 pp.</v>
      </c>
      <c r="G12" s="2" t="str">
        <f t="shared" ca="1" si="2"/>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2"/>
        <v>08/23/12 WAT: not currently referenced but can add to WASH TP
08/21/12 AG: Wells not explicitly addressed, but maybe some WAT/SAN connections</v>
      </c>
      <c r="I12" s="2" t="str">
        <f t="shared" ca="1" si="2"/>
        <v>AVAILABLE ONLY IN DIGITAL FORMAT ON RE014K</v>
      </c>
      <c r="J12" s="2">
        <f t="shared" ca="1" si="2"/>
        <v>0</v>
      </c>
      <c r="K12" s="2">
        <f t="shared" ca="1" si="2"/>
        <v>0</v>
      </c>
      <c r="L12" s="2">
        <f t="shared" ca="1" si="2"/>
        <v>628.1</v>
      </c>
      <c r="M12" s="2" t="str">
        <f t="shared" ca="1" si="2"/>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c r="U12" s="2">
        <f t="shared" ca="1" si="0"/>
        <v>0</v>
      </c>
      <c r="V12" s="2" t="str">
        <f t="shared" ca="1" si="0"/>
        <v>KC</v>
      </c>
      <c r="W12" s="2" t="str">
        <f t="shared" ca="1" si="0"/>
        <v>2013.03.01</v>
      </c>
    </row>
    <row r="13" spans="1:23" ht="360">
      <c r="B13" s="2" t="b">
        <f ca="1">A13:A194=INDIRECT("'MASTER SPREADSHEET'!R" &amp; ROW() &amp; "C" &amp; COLUMN(), FALSE)</f>
        <v>0</v>
      </c>
      <c r="C13" s="2" t="str">
        <f t="shared" ca="1" si="2"/>
        <v xml:space="preserve">Preserving Food by Drying: A Math/Science Teaching Manual </v>
      </c>
      <c r="D13" s="2" t="str">
        <f t="shared" ca="1" si="2"/>
        <v>M0010 Preserving Food by Drying: A Math/Science Teaching Manual. Peace Corps. 1980. 218 pp.</v>
      </c>
      <c r="G13" s="2" t="str">
        <f t="shared" ca="1" si="2"/>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2"/>
        <v>10/0/12 HE: No
09/12/12 ED: No
08/21/12 AG: Post-harvest management TP</v>
      </c>
      <c r="I13" s="2" t="str">
        <f t="shared" ca="1" si="2"/>
        <v>AVAILABLE ONLY IN DIGITAL FORMAT ON RE014K</v>
      </c>
      <c r="J13" s="2">
        <f t="shared" ca="1" si="2"/>
        <v>0</v>
      </c>
      <c r="K13" s="2">
        <f t="shared" ca="1" si="2"/>
        <v>0</v>
      </c>
      <c r="L13" s="2">
        <f t="shared" ca="1" si="2"/>
        <v>641.4</v>
      </c>
      <c r="M13" s="2" t="str">
        <f t="shared" ca="1" si="2"/>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c r="U13" s="2" t="str">
        <f t="shared" ca="1" si="0"/>
        <v>FTF2013</v>
      </c>
      <c r="V13" s="2" t="str">
        <f t="shared" ca="1" si="0"/>
        <v>KC-P</v>
      </c>
      <c r="W13" s="2" t="str">
        <f t="shared" ca="1" si="0"/>
        <v>2013.01.07</v>
      </c>
    </row>
    <row r="14" spans="1:23" ht="144" hidden="1">
      <c r="B14" s="2" t="str">
        <f t="shared" ca="1" si="2"/>
        <v>M0011</v>
      </c>
      <c r="C14" s="2" t="str">
        <f t="shared" ca="1" si="2"/>
        <v xml:space="preserve">Practical Poultry Raising </v>
      </c>
      <c r="D14" s="2" t="str">
        <f t="shared" ca="1" si="2"/>
        <v xml:space="preserve">M0011 Practical Poultry Raising. Peace Corps. 1981. 225 pp. </v>
      </c>
      <c r="G14" s="2" t="str">
        <f t="shared" ca="1" si="2"/>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2"/>
        <v>08/21/12 AG: Small Animal Husbandry TP</v>
      </c>
      <c r="I14" s="2" t="str">
        <f t="shared" ca="1" si="2"/>
        <v>AVAILABLE ONLY IN DIGITAL FORMAT ON RE014K</v>
      </c>
      <c r="J14" s="2">
        <f t="shared" ca="1" si="2"/>
        <v>0</v>
      </c>
      <c r="K14" s="2">
        <f t="shared" ca="1" si="2"/>
        <v>0</v>
      </c>
      <c r="L14" s="2">
        <f t="shared" ca="1" si="2"/>
        <v>636.5</v>
      </c>
      <c r="M14" s="2" t="str">
        <f t="shared" ca="1" si="2"/>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c r="U14" s="2" t="str">
        <f t="shared" ca="1" si="0"/>
        <v>FTF2013</v>
      </c>
      <c r="V14" s="2" t="str">
        <f t="shared" ca="1" si="0"/>
        <v>KC-P</v>
      </c>
      <c r="W14" s="2" t="str">
        <f t="shared" ca="1" si="0"/>
        <v>2013.01.07</v>
      </c>
    </row>
    <row r="15" spans="1:23" ht="162" hidden="1">
      <c r="B15" s="2" t="str">
        <f t="shared" ca="1" si="2"/>
        <v>M0012</v>
      </c>
      <c r="C15" s="2" t="str">
        <f t="shared" ca="1" si="2"/>
        <v xml:space="preserve">Animal Traction  </v>
      </c>
      <c r="D15" s="2" t="str">
        <f t="shared" ca="1" si="2"/>
        <v xml:space="preserve">M0012 Animal Traction. Peace Corps. 1981. 243 pp. </v>
      </c>
      <c r="G15" s="2" t="str">
        <f t="shared" ca="1" si="2"/>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2"/>
        <v>08/21/12 AG: No</v>
      </c>
      <c r="I15" s="2" t="str">
        <f t="shared" ca="1" si="2"/>
        <v>AVAILABLE ONLY IN DIGITAL FORMAT ON RE014K</v>
      </c>
      <c r="J15" s="2">
        <f t="shared" ca="1" si="2"/>
        <v>0</v>
      </c>
      <c r="K15" s="2">
        <f t="shared" ca="1" si="2"/>
        <v>0</v>
      </c>
      <c r="L15" s="2" t="str">
        <f t="shared" ca="1" si="2"/>
        <v>636.088</v>
      </c>
      <c r="M15" s="2" t="str">
        <f t="shared" ca="1" si="2"/>
        <v>03/25/2009 ICE/AT:  Keep
09/09/2009 AG: Keep</v>
      </c>
      <c r="N15" s="2" t="str">
        <f t="shared" ref="N15:V24" ca="1" si="3">INDIRECT("'MASTER SPREADSHEET'!R" &amp; ROW() &amp; "C" &amp; COLUMN(), FALSE)</f>
        <v>03/19/2010 ICE: Keep
06/17/2010 AT: Defer to AG
07/29/2010 AG/ENV: Keep</v>
      </c>
      <c r="O15" s="2" t="str">
        <f t="shared" ca="1" si="3"/>
        <v>06/09/2011 AT: Remove AT from reviewing. Defer to AG.
06/14/2011 ICE: removed AT.
06/15/2011 AG/ENV: Concur with 2010 comments.</v>
      </c>
      <c r="P15" s="2" t="str">
        <f t="shared" ca="1" si="3"/>
        <v>08/21/12 AG: Keep; useful info though not highly relevant to current PC projects</v>
      </c>
      <c r="Q15" s="2">
        <f t="shared" ca="1" si="3"/>
        <v>0</v>
      </c>
      <c r="R15" s="2" t="str">
        <f t="shared" ca="1" si="3"/>
        <v xml:space="preserve">AGx </v>
      </c>
      <c r="S15" s="2" t="str">
        <f t="shared" ca="1" si="3"/>
        <v>AG</v>
      </c>
      <c r="T15" s="2">
        <f t="shared" ca="1" si="3"/>
        <v>0</v>
      </c>
      <c r="U15" s="2">
        <f t="shared" ca="1" si="3"/>
        <v>0</v>
      </c>
      <c r="V15" s="2" t="str">
        <f t="shared" ca="1" si="3"/>
        <v>H</v>
      </c>
      <c r="W15" s="2" t="str">
        <f t="shared" ref="W15:W46" ca="1" si="4">INDIRECT("'MASTER SPREADSHEET'!R" &amp; ROW() &amp; "C" &amp; COLUMN(), FALSE)</f>
        <v>NA</v>
      </c>
    </row>
    <row r="16" spans="1:23" ht="270" hidden="1">
      <c r="B16" s="2" t="str">
        <f t="shared" ca="1" si="2"/>
        <v>M0013</v>
      </c>
      <c r="C16" s="2" t="str">
        <f t="shared" ca="1" si="2"/>
        <v xml:space="preserve">Traditional Field Crops </v>
      </c>
      <c r="D16" s="2" t="str">
        <f t="shared" ca="1" si="2"/>
        <v>M0013 Traditional Field Crops. Peace Corps. 1981. 283 pp.</v>
      </c>
      <c r="G16" s="2" t="str">
        <f t="shared" ca="1" si="2"/>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2"/>
        <v>08/21/12 AG: Staple Crops TP</v>
      </c>
      <c r="I16" s="2" t="str">
        <f t="shared" ca="1" si="2"/>
        <v>AVAILABLE ONLY IN DIGITAL FORMAT ON RE014K</v>
      </c>
      <c r="J16" s="2">
        <f t="shared" ca="1" si="2"/>
        <v>0</v>
      </c>
      <c r="K16" s="2">
        <f t="shared" ca="1" si="2"/>
        <v>0</v>
      </c>
      <c r="L16" s="2">
        <f t="shared" ca="1" si="2"/>
        <v>633</v>
      </c>
      <c r="M16" s="2" t="str">
        <f t="shared" ca="1" si="2"/>
        <v>09/09/2009 AG: Possible candidate for updating. Keep.</v>
      </c>
      <c r="N16" s="2" t="str">
        <f t="shared" ca="1" si="3"/>
        <v>07/29/2010 AG/ENV: Keep but look for more up to dat materials.</v>
      </c>
      <c r="O16" s="2" t="str">
        <f t="shared" ca="1" si="3"/>
        <v>06/15/2011 AG/ENV: Concur with 2010 comments.</v>
      </c>
      <c r="P16" s="2" t="str">
        <f t="shared" ca="1" si="3"/>
        <v>10/24/12 AG: high priority to rewrite with FTF $; 08/21/12 AG: Definitely keep in all languagues; update</v>
      </c>
      <c r="Q16" s="2">
        <f t="shared" ca="1" si="3"/>
        <v>0</v>
      </c>
      <c r="R16" s="2" t="str">
        <f t="shared" ca="1" si="3"/>
        <v>AGx</v>
      </c>
      <c r="S16" s="2" t="str">
        <f t="shared" ca="1" si="3"/>
        <v>AG</v>
      </c>
      <c r="T16" s="2" t="str">
        <f t="shared" ca="1" si="3"/>
        <v>high priority; use FTF $</v>
      </c>
      <c r="U16" s="2" t="str">
        <f t="shared" ca="1" si="3"/>
        <v>FTF2013</v>
      </c>
      <c r="V16" s="2" t="str">
        <f t="shared" ca="1" si="3"/>
        <v>KC-R</v>
      </c>
      <c r="W16" s="2" t="str">
        <f t="shared" ca="1" si="4"/>
        <v>2013.01.07</v>
      </c>
    </row>
    <row r="17" spans="2:23" ht="180">
      <c r="B17" s="2" t="str">
        <f t="shared" ca="1" si="2"/>
        <v>M0017</v>
      </c>
      <c r="C17" s="2" t="str">
        <f t="shared" ca="1" si="2"/>
        <v xml:space="preserve">Small Scale Beekeeping  </v>
      </c>
      <c r="D17" s="2" t="str">
        <f t="shared" ca="1" si="2"/>
        <v>M0017 Small Scale Beekeeping. Peace Corps. 1982. 211 pp.</v>
      </c>
      <c r="G17" s="2" t="str">
        <f t="shared" ca="1" si="2"/>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2"/>
        <v>08/21/12 AG: Small Animal Husbandry TP, Staple Crops TP</v>
      </c>
      <c r="I17" s="2" t="str">
        <f t="shared" ca="1" si="2"/>
        <v>AVAILABLE ONLY IN DIGITAL FORMAT ON RE014K</v>
      </c>
      <c r="J17" s="2">
        <f t="shared" ca="1" si="2"/>
        <v>0</v>
      </c>
      <c r="K17" s="2">
        <f t="shared" ca="1" si="2"/>
        <v>0</v>
      </c>
      <c r="L17" s="2">
        <f t="shared" ca="1" si="2"/>
        <v>638</v>
      </c>
      <c r="M17" s="2" t="str">
        <f t="shared" ca="1" si="2"/>
        <v>03/25/2009 ICE/AT:  Keep
09/09/2009 AG: Keep
09/09/2009 ENV: Refer to AG review notes</v>
      </c>
      <c r="N17" s="2" t="str">
        <f t="shared" ca="1" si="3"/>
        <v>03/19/2010 ICE: Keep
06/17/2010 AT: Defer to AG
07/29/2010 AG/ENV: Keep</v>
      </c>
      <c r="O17" s="2" t="str">
        <f t="shared" ca="1" si="3"/>
        <v>06/09/2011 AT: Remove AT from reviewing. Defer to AG.
06/14/2011 ICE: removed AT.
06/15/2011 AG/ENV: Concur with 2010 comments.</v>
      </c>
      <c r="P17" s="2" t="str">
        <f t="shared" ca="1" si="3"/>
        <v>10/24/12 AG: high priority; need to revisit $ for all animal-related; 08/21/12 AG: Keep, update in all languages</v>
      </c>
      <c r="Q17" s="2">
        <f t="shared" ca="1" si="3"/>
        <v>0</v>
      </c>
      <c r="R17" s="2" t="str">
        <f t="shared" ca="1" si="3"/>
        <v>AGx EN</v>
      </c>
      <c r="S17" s="2" t="str">
        <f t="shared" ca="1" si="3"/>
        <v>AG</v>
      </c>
      <c r="T17" s="2">
        <f t="shared" ca="1" si="3"/>
        <v>0</v>
      </c>
      <c r="U17" s="2" t="str">
        <f t="shared" ca="1" si="3"/>
        <v>FTF2013</v>
      </c>
      <c r="V17" s="2" t="str">
        <f t="shared" ca="1" si="3"/>
        <v>KC-R</v>
      </c>
      <c r="W17" s="2" t="str">
        <f t="shared" ca="1" si="4"/>
        <v>2013.01.07</v>
      </c>
    </row>
    <row r="18" spans="2:23" ht="162" hidden="1">
      <c r="B18" s="2" t="str">
        <f t="shared" ca="1" si="2"/>
        <v>M0018</v>
      </c>
      <c r="C18" s="2" t="str">
        <f t="shared" ca="1" si="2"/>
        <v xml:space="preserve">Agricultural Extension </v>
      </c>
      <c r="D18" s="2" t="str">
        <f t="shared" ca="1" si="2"/>
        <v>M0018 Agricultural Extension. Peace Corps. 1983. 309 pp.</v>
      </c>
      <c r="G18" s="2" t="str">
        <f t="shared" ca="1" si="2"/>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2"/>
        <v>08/21/12 AG: Extension Practices: Farmer Field Schools TP</v>
      </c>
      <c r="I18" s="2" t="str">
        <f t="shared" ca="1" si="2"/>
        <v>AVAILABLE ONLY IN DIGITAL FORMAT ON RE014K</v>
      </c>
      <c r="J18" s="2">
        <f t="shared" ca="1" si="2"/>
        <v>0</v>
      </c>
      <c r="K18" s="2">
        <f t="shared" ca="1" si="2"/>
        <v>0</v>
      </c>
      <c r="L18" s="2">
        <f t="shared" ca="1" si="2"/>
        <v>630.70000000000005</v>
      </c>
      <c r="M18" s="2" t="str">
        <f t="shared" ca="1" si="2"/>
        <v>09/09/2009 AG: Possible candidate for updating. Keep.</v>
      </c>
      <c r="N18" s="2" t="str">
        <f t="shared" ca="1" si="3"/>
        <v>07/29/2010 AG/ENV: Keep and Update.</v>
      </c>
      <c r="O18" s="2" t="str">
        <f t="shared" ca="1" si="3"/>
        <v>06/15/2011 AG/ENV: Concur with 2010 comments.</v>
      </c>
      <c r="P18" s="2" t="str">
        <f t="shared" ca="1" si="3"/>
        <v>10/24/12 AG: High priority to use FTF $ for revision; 08/21/12 AG: Keep; needs updated</v>
      </c>
      <c r="Q18" s="2">
        <f t="shared" ca="1" si="3"/>
        <v>0</v>
      </c>
      <c r="R18" s="2" t="str">
        <f t="shared" ca="1" si="3"/>
        <v>AGx</v>
      </c>
      <c r="S18" s="2" t="str">
        <f t="shared" ca="1" si="3"/>
        <v>AG</v>
      </c>
      <c r="T18" s="2">
        <f t="shared" ca="1" si="3"/>
        <v>0</v>
      </c>
      <c r="U18" s="2" t="str">
        <f t="shared" ca="1" si="3"/>
        <v>FTF2013</v>
      </c>
      <c r="V18" s="2" t="str">
        <f t="shared" ca="1" si="3"/>
        <v>KC-R</v>
      </c>
      <c r="W18" s="2" t="str">
        <f t="shared" ca="1" si="4"/>
        <v>2013.01.07</v>
      </c>
    </row>
    <row r="19" spans="2:23" ht="288" hidden="1">
      <c r="B19" s="2" t="str">
        <f t="shared" ca="1" si="2"/>
        <v>M0021</v>
      </c>
      <c r="C19" s="2" t="str">
        <f t="shared" ca="1" si="2"/>
        <v xml:space="preserve">Peace Corps Literacy Handbook  </v>
      </c>
      <c r="D19" s="2" t="str">
        <f t="shared" ca="1" si="2"/>
        <v>M0021 Peace Corps Literacy Handbook. Peace Corps. 1984. 175 pp.</v>
      </c>
      <c r="G19" s="2" t="str">
        <f t="shared" ca="1" si="2"/>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2"/>
        <v>09/12/12 ED: Resource in multiple sessions of Childhood Literacy TP
08/29/12 GEN: No
08/02/12 YD: No</v>
      </c>
      <c r="I19" s="2" t="str">
        <f t="shared" ca="1" si="2"/>
        <v>AVAILABLE ONLY IN DIGITAL FORMAT ON RE014K</v>
      </c>
      <c r="J19" s="2">
        <f t="shared" ca="1" si="2"/>
        <v>0</v>
      </c>
      <c r="K19" s="2">
        <f t="shared" ca="1" si="2"/>
        <v>0</v>
      </c>
      <c r="L19" s="2">
        <f t="shared" ca="1" si="2"/>
        <v>374</v>
      </c>
      <c r="M19" s="2" t="str">
        <f t="shared" ca="1" si="2"/>
        <v>01/07 &amp; 03/19/2009 ED: Keep
05/27/2009 WID: No comment
08/13/2009 Y: A classic; would love to have something else on literacy</v>
      </c>
      <c r="N19" s="2" t="str">
        <f t="shared" ca="1" si="3"/>
        <v>03/11/2010 ED: Keep; "good stuff in there"
05/26/2010 WID/GAD: Keep; needs promotion
07/21/2010 YD: Keep. Need additional materials on literacy.</v>
      </c>
      <c r="O19" s="2" t="str">
        <f t="shared" ca="1" si="3"/>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3"/>
        <v>09/12/12 ED: Keep; has good information
08/29/12 GEN: Defer to ED
08/02/12 YD: Defer to ED/Literacy</v>
      </c>
      <c r="Q19" s="2">
        <f t="shared" ca="1" si="3"/>
        <v>0</v>
      </c>
      <c r="R19" s="2" t="str">
        <f t="shared" ca="1" si="3"/>
        <v>EDx GEN YD</v>
      </c>
      <c r="S19" s="2" t="str">
        <f t="shared" ca="1" si="3"/>
        <v>ED</v>
      </c>
      <c r="T19" s="2" t="str">
        <f t="shared" ca="1" si="3"/>
        <v xml:space="preserve">New literacy handbook may obviate need </v>
      </c>
      <c r="U19" s="2">
        <f t="shared" ca="1" si="3"/>
        <v>0</v>
      </c>
      <c r="V19" s="2" t="str">
        <f t="shared" ca="1" si="3"/>
        <v>KC-P</v>
      </c>
      <c r="W19" s="2" t="str">
        <f t="shared" ca="1" si="4"/>
        <v>2013.03.01</v>
      </c>
    </row>
    <row r="20" spans="2:23" ht="198">
      <c r="B20" s="2" t="str">
        <f t="shared" ca="1" si="2"/>
        <v>M0025</v>
      </c>
      <c r="C20" s="2" t="str">
        <f t="shared" ca="1" si="2"/>
        <v xml:space="preserve">Apicultura de Pequeña Escala, La = Small Scale Beekeeping </v>
      </c>
      <c r="D20" s="2" t="str">
        <f t="shared" ca="1" si="2"/>
        <v>M0025 La Apicultura de Pequeña Escala. Peace Corps. 1982. 212 pp.</v>
      </c>
      <c r="G20" s="2" t="str">
        <f t="shared" ca="1" si="2"/>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2"/>
        <v>08/21/12 AG: Extension Practices: Farmer Field Schools TP</v>
      </c>
      <c r="I20" s="2" t="str">
        <f t="shared" ca="1" si="2"/>
        <v>AVAILABLE ONLY IN DIGITAL FORMAT ON RE014K</v>
      </c>
      <c r="J20" s="2">
        <f t="shared" ca="1" si="2"/>
        <v>0</v>
      </c>
      <c r="K20" s="2" t="str">
        <f t="shared" ca="1" si="2"/>
        <v>SPANISH</v>
      </c>
      <c r="L20" s="2">
        <f t="shared" ca="1" si="2"/>
        <v>638</v>
      </c>
      <c r="M20" s="2" t="str">
        <f t="shared" ca="1" si="2"/>
        <v>03/25/2009 ICE/AT: Keep 
09/09/2009 AG: Keep
09/09/2009 ENV: Refer to AG review notes</v>
      </c>
      <c r="N20" s="2" t="str">
        <f t="shared" ca="1" si="3"/>
        <v>03/18/2010 ICE: Keep
06/17/2010 AT: Defer to AG
07/29/2010 AG/ENV: Keep</v>
      </c>
      <c r="O20" s="2" t="str">
        <f t="shared" ca="1" si="3"/>
        <v>06/09/2011 AT: Remove AT from reviewing. Defer to AG.
06/14/2011 ICE: removed AT.
06/15/2011 AG/ENV: Concur with 2010 comments.</v>
      </c>
      <c r="P20" s="2" t="str">
        <f t="shared" ca="1" si="3"/>
        <v>08/21/12 AG: Keep, update in all languages</v>
      </c>
      <c r="Q20" s="2">
        <f t="shared" ca="1" si="3"/>
        <v>0</v>
      </c>
      <c r="R20" s="2" t="str">
        <f t="shared" ca="1" si="3"/>
        <v>AGx EN</v>
      </c>
      <c r="S20" s="2" t="str">
        <f t="shared" ca="1" si="3"/>
        <v>AG</v>
      </c>
      <c r="T20" s="2">
        <f t="shared" ca="1" si="3"/>
        <v>0</v>
      </c>
      <c r="U20" s="2">
        <f t="shared" ca="1" si="3"/>
        <v>0</v>
      </c>
      <c r="V20" s="2" t="str">
        <f t="shared" ca="1" si="3"/>
        <v>KC-R</v>
      </c>
      <c r="W20" s="2" t="str">
        <f t="shared" ca="1" si="4"/>
        <v>2013.01.07FL</v>
      </c>
    </row>
    <row r="21" spans="2:23" ht="198">
      <c r="B21" s="2" t="str">
        <f t="shared" ca="1" si="2"/>
        <v>M0026</v>
      </c>
      <c r="C21" s="2" t="str">
        <f t="shared" ca="1" si="2"/>
        <v xml:space="preserve">Apiculture de Petite Echelle = Small Scale Beekeeping </v>
      </c>
      <c r="D21" s="2" t="str">
        <f t="shared" ca="1" si="2"/>
        <v>M0026 Apiculture de Petite Echelle. Peace Corps. 1982. 211 pp.</v>
      </c>
      <c r="G21" s="2" t="str">
        <f t="shared" ca="1" si="2"/>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2"/>
        <v>08/21/12 AG: Extension Practices: Farmer Field Schools TP</v>
      </c>
      <c r="I21" s="2" t="str">
        <f t="shared" ca="1" si="2"/>
        <v>AVAILABLE ONLY IN DIGITAL FORMAT ON RE014K</v>
      </c>
      <c r="J21" s="2">
        <f t="shared" ca="1" si="2"/>
        <v>0</v>
      </c>
      <c r="K21" s="2" t="str">
        <f t="shared" ca="1" si="2"/>
        <v>FRENCH</v>
      </c>
      <c r="L21" s="2">
        <f t="shared" ca="1" si="2"/>
        <v>638</v>
      </c>
      <c r="M21" s="2" t="str">
        <f t="shared" ca="1" si="2"/>
        <v>03/25/2009 ICE/AT: Keep 
09/09/2009 AG: Keep
09/09/2009 ENV: Refer to AG review notes</v>
      </c>
      <c r="N21" s="2" t="str">
        <f t="shared" ca="1" si="3"/>
        <v>03/19/2010 ICE: Keep
06/17/2010 AT: Defer to AG
07/29/2010 AG/ENV: Keep</v>
      </c>
      <c r="O21" s="2" t="str">
        <f t="shared" ca="1" si="3"/>
        <v>06/09/2011 AT: Remove AT from reviewing. Defer to AG.
06/14/2011 ICE: removed AT.
06/15/2011 AG/ENV: Concur with 2010 comments.</v>
      </c>
      <c r="P21" s="2" t="str">
        <f t="shared" ca="1" si="3"/>
        <v>08/21/12 AG: Keep, update in all languages</v>
      </c>
      <c r="Q21" s="2">
        <f t="shared" ca="1" si="3"/>
        <v>0</v>
      </c>
      <c r="R21" s="2" t="str">
        <f t="shared" ca="1" si="3"/>
        <v>AGx EN</v>
      </c>
      <c r="S21" s="2" t="str">
        <f t="shared" ca="1" si="3"/>
        <v>AG</v>
      </c>
      <c r="T21" s="2">
        <f t="shared" ca="1" si="3"/>
        <v>0</v>
      </c>
      <c r="U21" s="2">
        <f t="shared" ca="1" si="3"/>
        <v>0</v>
      </c>
      <c r="V21" s="2" t="str">
        <f t="shared" ca="1" si="3"/>
        <v>KC-R</v>
      </c>
      <c r="W21" s="2" t="str">
        <f t="shared" ca="1" si="4"/>
        <v>2013.01.07FL</v>
      </c>
    </row>
    <row r="22" spans="2:23" ht="288" hidden="1">
      <c r="B22" s="2" t="str">
        <f t="shared" ref="B22:M31" ca="1" si="5">INDIRECT("'MASTER SPREADSHEET'!R" &amp; ROW() &amp; "C" &amp; COLUMN(), FALSE)</f>
        <v>M0028</v>
      </c>
      <c r="C22" s="2" t="str">
        <f t="shared" ca="1" si="5"/>
        <v xml:space="preserve">Manual de Alfabetización del Cuerpo de Paz = Peace Corps Literacy Handbook </v>
      </c>
      <c r="D22" s="2" t="str">
        <f t="shared" ca="1" si="5"/>
        <v>M0028 Manual de Alfabetización del Cuerpo de Paz. Peace Corps. 1984. 175 pp.</v>
      </c>
      <c r="G22" s="2" t="str">
        <f t="shared" ca="1" si="5"/>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5"/>
        <v>09/12/12 ED: Resource in multiple sessions of Childhood Literacy TP
08/29/12 GEN: No
08/02/12 YD: No</v>
      </c>
      <c r="I22" s="2" t="str">
        <f t="shared" ca="1" si="5"/>
        <v>AVAILABLE ONLY IN DIGITAL FORMAT ON RE014K</v>
      </c>
      <c r="J22" s="2">
        <f t="shared" ca="1" si="5"/>
        <v>0</v>
      </c>
      <c r="K22" s="2" t="str">
        <f t="shared" ca="1" si="5"/>
        <v>SPANISH</v>
      </c>
      <c r="L22" s="2">
        <f t="shared" ca="1" si="5"/>
        <v>374</v>
      </c>
      <c r="M22" s="2" t="str">
        <f t="shared" ca="1" si="5"/>
        <v>01/07 &amp; 03/19/2009 ED: Keep
05/27/2009 WID: No comment
08/13/2009 Y: OK</v>
      </c>
      <c r="N22" s="2" t="str">
        <f t="shared" ca="1" si="3"/>
        <v>03/18/2010 ICE/AT: Keep
05/26/2010 WID/GAD: Keep; needs promotion
07/21/2010 YD: Keep</v>
      </c>
      <c r="O22" s="2" t="str">
        <f t="shared" ca="1" si="3"/>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3"/>
        <v>09/12/12 ED: Keep; has good information
08/2912 GEN: Defer to ED/Literacy
08/02/12 YD: Defer to ED/Literacy</v>
      </c>
      <c r="Q22" s="2">
        <f t="shared" ca="1" si="3"/>
        <v>0</v>
      </c>
      <c r="R22" s="2" t="str">
        <f t="shared" ca="1" si="3"/>
        <v>EDx GEN YD</v>
      </c>
      <c r="S22" s="2" t="str">
        <f t="shared" ca="1" si="3"/>
        <v>ED</v>
      </c>
      <c r="T22" s="2" t="str">
        <f t="shared" ca="1" si="3"/>
        <v>Joanie currently working on new literacy manual</v>
      </c>
      <c r="U22" s="2" t="str">
        <f t="shared" ca="1" si="3"/>
        <v>Joanie</v>
      </c>
      <c r="V22" s="2" t="str">
        <f t="shared" ca="1" si="3"/>
        <v>KC-P</v>
      </c>
      <c r="W22" s="2" t="str">
        <f t="shared" ca="1" si="4"/>
        <v>2012.11.13</v>
      </c>
    </row>
    <row r="23" spans="2:23" ht="180" hidden="1">
      <c r="B23" s="2" t="str">
        <f t="shared" ca="1" si="5"/>
        <v>M0030</v>
      </c>
      <c r="C23" s="2" t="str">
        <f t="shared" ca="1" si="5"/>
        <v>Elevage Pratique de la Volaille = Practical Poultry Raising</v>
      </c>
      <c r="D23" s="2" t="str">
        <f t="shared" ca="1" si="5"/>
        <v xml:space="preserve">M0030 Elevage Pratique de la Volaille. Peace Corps. 1981. </v>
      </c>
      <c r="G23" s="2" t="str">
        <f t="shared" ca="1" si="5"/>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5"/>
        <v>08/21/12 AG: Small Animal Husbandry TP</v>
      </c>
      <c r="I23" s="2" t="str">
        <f t="shared" ca="1" si="5"/>
        <v>AVAILABLE ONLY IN DIGITAL FORMAT ON RE014K</v>
      </c>
      <c r="J23" s="2">
        <f t="shared" ca="1" si="5"/>
        <v>0</v>
      </c>
      <c r="K23" s="2" t="str">
        <f t="shared" ca="1" si="5"/>
        <v>FRENCH</v>
      </c>
      <c r="L23" s="2">
        <f t="shared" ca="1" si="5"/>
        <v>636.5</v>
      </c>
      <c r="M23" s="2" t="str">
        <f t="shared" ca="1" si="5"/>
        <v>09/09/2009 AG: Keep</v>
      </c>
      <c r="N23" s="2" t="str">
        <f t="shared" ca="1" si="3"/>
        <v>07/29/2010 AG/ENV: Keep</v>
      </c>
      <c r="O23" s="2" t="str">
        <f t="shared" ca="1" si="3"/>
        <v>06/15/2011 AG/ENV: Concur with 2010 comments.</v>
      </c>
      <c r="P23" s="2" t="str">
        <f t="shared" ca="1" si="3"/>
        <v>08/21/12 AG: Keep; needs updating</v>
      </c>
      <c r="Q23" s="2">
        <f t="shared" ca="1" si="3"/>
        <v>0</v>
      </c>
      <c r="R23" s="2" t="str">
        <f t="shared" ca="1" si="3"/>
        <v>AGx</v>
      </c>
      <c r="S23" s="2" t="str">
        <f t="shared" ca="1" si="3"/>
        <v>AG</v>
      </c>
      <c r="T23" s="2">
        <f t="shared" ca="1" si="3"/>
        <v>0</v>
      </c>
      <c r="U23" s="2">
        <f t="shared" ca="1" si="3"/>
        <v>0</v>
      </c>
      <c r="V23" s="2" t="str">
        <f t="shared" ca="1" si="3"/>
        <v>KC-R</v>
      </c>
      <c r="W23" s="2" t="str">
        <f t="shared" ca="1" si="4"/>
        <v>2013.01.07FL</v>
      </c>
    </row>
    <row r="24" spans="2:23" ht="198" hidden="1">
      <c r="B24" s="2" t="str">
        <f t="shared" ca="1" si="5"/>
        <v>M0031</v>
      </c>
      <c r="C24" s="2" t="str">
        <f t="shared" ca="1" si="5"/>
        <v xml:space="preserve">ESP: Teaching English for Specific Purposes </v>
      </c>
      <c r="D24" s="2" t="str">
        <f t="shared" ca="1" si="5"/>
        <v xml:space="preserve">M0031 ESP: Teaching English for Specific Purposes. Peace Corps. 1986. 110 pp. </v>
      </c>
      <c r="G24" s="2" t="str">
        <f t="shared" ca="1" si="5"/>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5"/>
        <v>09/12/12 ED: Could be resource in Needs Analysis and Unpacking session in TEFL TP</v>
      </c>
      <c r="I24" s="2" t="str">
        <f t="shared" ca="1" si="5"/>
        <v>AVAILABLE ONLY IN DIGITAL FORMAT ON RE014K</v>
      </c>
      <c r="J24" s="2">
        <f t="shared" ca="1" si="5"/>
        <v>0</v>
      </c>
      <c r="K24" s="2">
        <f t="shared" ca="1" si="5"/>
        <v>0</v>
      </c>
      <c r="L24" s="2">
        <f t="shared" ca="1" si="5"/>
        <v>428.07100000000003</v>
      </c>
      <c r="M24" s="2" t="str">
        <f t="shared" ca="1" si="5"/>
        <v>01/07 &amp; 03/19/2009 ED: Keep</v>
      </c>
      <c r="N24" s="2" t="str">
        <f t="shared" ca="1" si="3"/>
        <v>03/11/2010 ED: Keep; has really good stuff</v>
      </c>
      <c r="O24" s="2" t="str">
        <f t="shared" ca="1" si="3"/>
        <v>06/06/2011 ED: Keep for now, but not enthusiastic about this title. The ESP situation will be under review in the coming year.</v>
      </c>
      <c r="P24" s="2" t="str">
        <f t="shared" ca="1" si="3"/>
        <v>09/12/12 ED: Consider revision, as ESP is becoming trendy topic; some good information, but outdated style/structure; misleading title; good readings, but do we still have copyright permissions?</v>
      </c>
      <c r="Q24" s="2">
        <f t="shared" ca="1" si="3"/>
        <v>0</v>
      </c>
      <c r="R24" s="2" t="str">
        <f t="shared" ca="1" si="3"/>
        <v>EDx</v>
      </c>
      <c r="S24" s="2" t="str">
        <f t="shared" ca="1" si="3"/>
        <v>ED</v>
      </c>
      <c r="T24" s="2" t="str">
        <f t="shared" ca="1" si="3"/>
        <v>Brock is considering and will discuss his decision with ICE/Marcy</v>
      </c>
      <c r="U24" s="2">
        <f t="shared" ca="1" si="3"/>
        <v>0</v>
      </c>
      <c r="V24" s="2" t="str">
        <f t="shared" ca="1" si="3"/>
        <v>KC-R</v>
      </c>
      <c r="W24" s="2" t="str">
        <f t="shared" ca="1" si="4"/>
        <v>2012.11.13</v>
      </c>
    </row>
    <row r="25" spans="2:23" ht="288" hidden="1">
      <c r="B25" s="2" t="str">
        <f t="shared" ca="1" si="5"/>
        <v>M0032</v>
      </c>
      <c r="C25" s="2" t="str">
        <f t="shared" ca="1" si="5"/>
        <v xml:space="preserve">Manuel d'Alphabétisation du Peace Corps = Peace Corps Literacy Handbook </v>
      </c>
      <c r="D25" s="2" t="str">
        <f t="shared" ca="1" si="5"/>
        <v>M0032 Manuel d'Alphabétisation du Peace Corps. Peace Corps. 1984. 175 pp.</v>
      </c>
      <c r="G25" s="2" t="str">
        <f t="shared" ca="1" si="5"/>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5"/>
        <v>09/12/12 ED: Resource in multiple sessions of Childhood Literacy TP
08/29/12 GEN: No
08/02/12 YD: No</v>
      </c>
      <c r="I25" s="2" t="str">
        <f t="shared" ca="1" si="5"/>
        <v>AVAILABLE ONLY IN DIGITAL FORMAT ON RE014K</v>
      </c>
      <c r="J25" s="2">
        <f t="shared" ca="1" si="5"/>
        <v>0</v>
      </c>
      <c r="K25" s="2" t="str">
        <f t="shared" ca="1" si="5"/>
        <v>FRENCH</v>
      </c>
      <c r="L25" s="2">
        <f t="shared" ca="1" si="5"/>
        <v>374</v>
      </c>
      <c r="M25" s="2" t="str">
        <f t="shared" ca="1" si="5"/>
        <v>01/07 &amp; 03/19/2009 ED: Keep
05/27/2009 WID: No comment
08/13/2009 Y: OK</v>
      </c>
      <c r="N25" s="2" t="str">
        <f t="shared" ref="N25:V34" ca="1" si="6">INDIRECT("'MASTER SPREADSHEET'!R" &amp; ROW() &amp; "C" &amp; COLUMN(), FALSE)</f>
        <v>03/11/2010 ED: Keep
05/26/2010 WID/GAD: Keep; needs promotion
07/21/2010 YD: Keep</v>
      </c>
      <c r="O25" s="2" t="str">
        <f t="shared" ca="1" si="6"/>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6"/>
        <v>09/12/12 ED: Keep; has good information
08/29/12 GEN: Defer to ED/Literacy
08/02/12 YD: Defer to ED/Literacy</v>
      </c>
      <c r="Q25" s="2">
        <f t="shared" ca="1" si="6"/>
        <v>0</v>
      </c>
      <c r="R25" s="2" t="str">
        <f t="shared" ca="1" si="6"/>
        <v>EDx GEN YD</v>
      </c>
      <c r="S25" s="2" t="str">
        <f t="shared" ca="1" si="6"/>
        <v>ED</v>
      </c>
      <c r="T25" s="2" t="str">
        <f t="shared" ca="1" si="6"/>
        <v>Joanie currently working on new literacy manual</v>
      </c>
      <c r="U25" s="2" t="str">
        <f t="shared" ca="1" si="6"/>
        <v>Joanie</v>
      </c>
      <c r="V25" s="2" t="str">
        <f t="shared" ca="1" si="6"/>
        <v>KC-P</v>
      </c>
      <c r="W25" s="2" t="str">
        <f t="shared" ca="1" si="4"/>
        <v>2012.11.13</v>
      </c>
    </row>
    <row r="26" spans="2:23" ht="192" customHeight="1">
      <c r="B26" s="2" t="str">
        <f t="shared" ca="1" si="5"/>
        <v>M0033</v>
      </c>
      <c r="C26" s="2" t="str">
        <f t="shared" ca="1" si="5"/>
        <v xml:space="preserve">Reforestation in the Pacific Islands  </v>
      </c>
      <c r="D26" s="2" t="str">
        <f t="shared" ca="1" si="5"/>
        <v>M0033 Reforestation in the Pacific Islands. Peace Corps. 1987. 220 pp.</v>
      </c>
      <c r="G26" s="2" t="str">
        <f t="shared" ca="1" si="5"/>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5"/>
        <v>08/21/12 AG: Agroforestry TP, maybe others (Tree Planting &amp; Nurseries)</v>
      </c>
      <c r="I26" s="2" t="str">
        <f t="shared" ca="1" si="5"/>
        <v>AVAILABLE ONLY IN DIGITAL FORMAT ON RE014K</v>
      </c>
      <c r="J26" s="2">
        <f t="shared" ca="1" si="5"/>
        <v>0</v>
      </c>
      <c r="K26" s="2">
        <f t="shared" ca="1" si="5"/>
        <v>0</v>
      </c>
      <c r="L26" s="2">
        <f t="shared" ca="1" si="5"/>
        <v>333.75</v>
      </c>
      <c r="M26" s="2" t="str">
        <f t="shared" ca="1" si="5"/>
        <v>09/09/2009 ENV: Keep</v>
      </c>
      <c r="N26" s="2" t="str">
        <f t="shared" ca="1" si="6"/>
        <v>07/29/2010 AG/ENV: Keep</v>
      </c>
      <c r="O26" s="2" t="str">
        <f t="shared" ca="1" si="6"/>
        <v>06/15/2011 AG/ENV: Concur with 2010 comments.</v>
      </c>
      <c r="P26" s="2" t="str">
        <f t="shared" ca="1" si="6"/>
        <v>08/21/12 AG: Keep; useful info, relevant; needs updating (no info on climate change or gender)
01/14/13 EN: very low priority because no Volunteers in Pacific do forestry</v>
      </c>
      <c r="Q26" s="2">
        <f t="shared" ca="1" si="6"/>
        <v>0</v>
      </c>
      <c r="R26" s="2" t="str">
        <f t="shared" ca="1" si="6"/>
        <v>ENx</v>
      </c>
      <c r="S26" s="2" t="str">
        <f t="shared" ca="1" si="6"/>
        <v>EN</v>
      </c>
      <c r="T26" s="2">
        <f t="shared" ca="1" si="6"/>
        <v>0</v>
      </c>
      <c r="U26" s="2">
        <f t="shared" ca="1" si="6"/>
        <v>0</v>
      </c>
      <c r="V26" s="2" t="str">
        <f t="shared" ca="1" si="6"/>
        <v>KC-R</v>
      </c>
      <c r="W26" s="2" t="str">
        <f t="shared" ca="1" si="4"/>
        <v>2013.09.01</v>
      </c>
    </row>
    <row r="27" spans="2:23" ht="180" hidden="1">
      <c r="B27" s="2" t="str">
        <f t="shared" ca="1" si="5"/>
        <v>M0034</v>
      </c>
      <c r="C27" s="2" t="str">
        <f t="shared" ca="1" si="5"/>
        <v xml:space="preserve">Crianza Práctica de Aves = Practical Poultry Raising </v>
      </c>
      <c r="D27" s="2" t="str">
        <f t="shared" ca="1" si="5"/>
        <v>M0034 Crianza Práctica de Aves. Peace Corps. 1981. 147 pp.</v>
      </c>
      <c r="G27" s="2" t="str">
        <f t="shared" ca="1" si="5"/>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5"/>
        <v>08/21/12 AG: Small Animal Husbandry TP</v>
      </c>
      <c r="I27" s="2" t="str">
        <f t="shared" ca="1" si="5"/>
        <v>AVAILABLE ONLY IN DIGITAL FORMAT ON RE014K</v>
      </c>
      <c r="J27" s="2">
        <f t="shared" ca="1" si="5"/>
        <v>0</v>
      </c>
      <c r="K27" s="2" t="str">
        <f t="shared" ca="1" si="5"/>
        <v>SPANISH</v>
      </c>
      <c r="L27" s="2">
        <f t="shared" ca="1" si="5"/>
        <v>636.5</v>
      </c>
      <c r="M27" s="2" t="str">
        <f t="shared" ca="1" si="5"/>
        <v>09/09/2009 AG: Keep</v>
      </c>
      <c r="N27" s="2" t="str">
        <f t="shared" ca="1" si="6"/>
        <v>07/29/2010 AG/ENV: Keep</v>
      </c>
      <c r="O27" s="2" t="str">
        <f t="shared" ca="1" si="6"/>
        <v>06/15/2011 AG/ENV: Concur with 2010 comments.</v>
      </c>
      <c r="P27" s="2" t="str">
        <f t="shared" ca="1" si="6"/>
        <v>08/21/12 AG: Keep; needs updating</v>
      </c>
      <c r="Q27" s="2">
        <f t="shared" ca="1" si="6"/>
        <v>0</v>
      </c>
      <c r="R27" s="2" t="str">
        <f t="shared" ca="1" si="6"/>
        <v>AGx</v>
      </c>
      <c r="S27" s="2" t="str">
        <f t="shared" ca="1" si="6"/>
        <v>AG</v>
      </c>
      <c r="T27" s="2" t="str">
        <f t="shared" ca="1" si="6"/>
        <v>?depends on AG meeting</v>
      </c>
      <c r="U27" s="2">
        <f t="shared" ca="1" si="6"/>
        <v>0</v>
      </c>
      <c r="V27" s="2" t="str">
        <f t="shared" ca="1" si="6"/>
        <v>KC-R</v>
      </c>
      <c r="W27" s="2" t="str">
        <f t="shared" ca="1" si="4"/>
        <v>2013.01.07FL</v>
      </c>
    </row>
    <row r="28" spans="2:23" ht="306" hidden="1">
      <c r="B28" s="2" t="str">
        <f t="shared" ca="1" si="5"/>
        <v>M0035</v>
      </c>
      <c r="C28" s="2" t="str">
        <f t="shared" ca="1" si="5"/>
        <v xml:space="preserve">Cultivos Tradicionales = Traditional Field Crops </v>
      </c>
      <c r="D28" s="2" t="str">
        <f t="shared" ca="1" si="5"/>
        <v xml:space="preserve">M0035 Cultivos Tradicionales. Peace Corps. 1981 281 pp. </v>
      </c>
      <c r="G28" s="2" t="str">
        <f t="shared" ca="1" si="5"/>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5"/>
        <v>08/21/12 AG: Staple Crops TP</v>
      </c>
      <c r="I28" s="2" t="str">
        <f t="shared" ca="1" si="5"/>
        <v>AVAILABLE ONLY IN DIGITAL FORMAT ON RE014K</v>
      </c>
      <c r="J28" s="2">
        <f t="shared" ca="1" si="5"/>
        <v>0</v>
      </c>
      <c r="K28" s="2" t="str">
        <f t="shared" ca="1" si="5"/>
        <v>SPANISH</v>
      </c>
      <c r="L28" s="2">
        <f t="shared" ca="1" si="5"/>
        <v>633</v>
      </c>
      <c r="M28" s="2" t="str">
        <f t="shared" ca="1" si="5"/>
        <v>09/09/2009 AG: Keep</v>
      </c>
      <c r="N28" s="2" t="str">
        <f t="shared" ca="1" si="6"/>
        <v>07/29/2010 AG/ENV: Keep</v>
      </c>
      <c r="O28" s="2" t="str">
        <f t="shared" ca="1" si="6"/>
        <v>06/15/2011 AG/ENV: Concur with 2010 comments.</v>
      </c>
      <c r="P28" s="2" t="str">
        <f t="shared" ca="1" si="6"/>
        <v>08/21/12 AG: Definitely keep in all languagues; update</v>
      </c>
      <c r="Q28" s="2">
        <f t="shared" ca="1" si="6"/>
        <v>0</v>
      </c>
      <c r="R28" s="2" t="str">
        <f t="shared" ca="1" si="6"/>
        <v>AGx</v>
      </c>
      <c r="S28" s="2" t="str">
        <f t="shared" ca="1" si="6"/>
        <v>AG</v>
      </c>
      <c r="T28" s="2">
        <f t="shared" ca="1" si="6"/>
        <v>0</v>
      </c>
      <c r="U28" s="2">
        <f t="shared" ca="1" si="6"/>
        <v>0</v>
      </c>
      <c r="V28" s="2" t="str">
        <f t="shared" ca="1" si="6"/>
        <v>KC-R</v>
      </c>
      <c r="W28" s="2" t="str">
        <f t="shared" ca="1" si="4"/>
        <v>2013.01.07FL</v>
      </c>
    </row>
    <row r="29" spans="2:23" ht="180" hidden="1">
      <c r="B29" s="2" t="str">
        <f t="shared" ca="1" si="5"/>
        <v>M0039</v>
      </c>
      <c r="C29" s="2" t="str">
        <f t="shared" ca="1" si="5"/>
        <v>Extensión Agrίcola = Agricultural Extension</v>
      </c>
      <c r="D29" s="2" t="str">
        <f t="shared" ca="1" si="5"/>
        <v>M0039 Extensión Agrίcola. Peace Corps. 1983. 309 pp.</v>
      </c>
      <c r="G29" s="2" t="str">
        <f t="shared" ca="1" si="5"/>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5"/>
        <v>08/21/12 AG: Extension Practices: Farmer Field Schools TP</v>
      </c>
      <c r="I29" s="2" t="str">
        <f t="shared" ca="1" si="5"/>
        <v>AVAILABLE ONLY IN DIGITAL FORMAT ON RE014K</v>
      </c>
      <c r="J29" s="2">
        <f t="shared" ca="1" si="5"/>
        <v>0</v>
      </c>
      <c r="K29" s="2" t="str">
        <f t="shared" ca="1" si="5"/>
        <v>SPANISH</v>
      </c>
      <c r="L29" s="2">
        <f t="shared" ca="1" si="5"/>
        <v>630.70000000000005</v>
      </c>
      <c r="M29" s="2" t="str">
        <f t="shared" ca="1" si="5"/>
        <v>09/09/2009 AG: Keep</v>
      </c>
      <c r="N29" s="2" t="str">
        <f t="shared" ca="1" si="6"/>
        <v>07/29/2010 AG/ENV: Keep</v>
      </c>
      <c r="O29" s="2" t="str">
        <f t="shared" ca="1" si="6"/>
        <v>06/15/2011 AG/ENV: Concur with 2010 comments.</v>
      </c>
      <c r="P29" s="2" t="str">
        <f t="shared" ca="1" si="6"/>
        <v>08/21/12 AG: Keep; needs updated</v>
      </c>
      <c r="Q29" s="2">
        <f t="shared" ca="1" si="6"/>
        <v>0</v>
      </c>
      <c r="R29" s="2" t="str">
        <f t="shared" ca="1" si="6"/>
        <v>AGx</v>
      </c>
      <c r="S29" s="2" t="str">
        <f t="shared" ca="1" si="6"/>
        <v>AG</v>
      </c>
      <c r="T29" s="2">
        <f t="shared" ca="1" si="6"/>
        <v>0</v>
      </c>
      <c r="U29" s="2">
        <f t="shared" ca="1" si="6"/>
        <v>0</v>
      </c>
      <c r="V29" s="2" t="str">
        <f t="shared" ca="1" si="6"/>
        <v>KC-R</v>
      </c>
      <c r="W29" s="2" t="str">
        <f t="shared" ca="1" si="4"/>
        <v>2013.01.07FL</v>
      </c>
    </row>
    <row r="30" spans="2:23" ht="180" hidden="1">
      <c r="B30" s="2" t="str">
        <f t="shared" ca="1" si="5"/>
        <v>M0040</v>
      </c>
      <c r="C30" s="2" t="str">
        <f t="shared" ca="1" si="5"/>
        <v>Vulgarisation Agricole = Agricultural Extension</v>
      </c>
      <c r="D30" s="2" t="str">
        <f t="shared" ca="1" si="5"/>
        <v>M0040 Vulgarisation Agricole. Peace Corps. 1983. 309 pp.</v>
      </c>
      <c r="G30" s="2" t="str">
        <f t="shared" ca="1" si="5"/>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5"/>
        <v>08/21/12 AG: Extension Practices: Farmer Field Schools TP</v>
      </c>
      <c r="I30" s="2" t="str">
        <f t="shared" ca="1" si="5"/>
        <v>AVAILABLE ONLY IN DIGITAL FORMAT ON RE014K</v>
      </c>
      <c r="J30" s="2">
        <f t="shared" ca="1" si="5"/>
        <v>0</v>
      </c>
      <c r="K30" s="2" t="str">
        <f t="shared" ca="1" si="5"/>
        <v>FRENCH</v>
      </c>
      <c r="L30" s="2">
        <f t="shared" ca="1" si="5"/>
        <v>630.70000000000005</v>
      </c>
      <c r="M30" s="2" t="str">
        <f t="shared" ca="1" si="5"/>
        <v>09/09/2009 AG: Keep</v>
      </c>
      <c r="N30" s="2" t="str">
        <f t="shared" ca="1" si="6"/>
        <v>07/29/2010 AG/ENV: Keep</v>
      </c>
      <c r="O30" s="2" t="str">
        <f t="shared" ca="1" si="6"/>
        <v>06/15/2011 AG/ENV: Concur with 2010 comments.</v>
      </c>
      <c r="P30" s="2" t="str">
        <f t="shared" ca="1" si="6"/>
        <v>08/21/12 AG: Keep; needs updated</v>
      </c>
      <c r="Q30" s="2">
        <f t="shared" ca="1" si="6"/>
        <v>0</v>
      </c>
      <c r="R30" s="2" t="str">
        <f t="shared" ca="1" si="6"/>
        <v>AGx</v>
      </c>
      <c r="S30" s="2" t="str">
        <f t="shared" ca="1" si="6"/>
        <v>AG</v>
      </c>
      <c r="T30" s="2">
        <f t="shared" ca="1" si="6"/>
        <v>0</v>
      </c>
      <c r="U30" s="2">
        <f t="shared" ca="1" si="6"/>
        <v>0</v>
      </c>
      <c r="V30" s="2" t="str">
        <f t="shared" ca="1" si="6"/>
        <v>KC-R</v>
      </c>
      <c r="W30" s="2" t="str">
        <f t="shared" ca="1" si="4"/>
        <v>2013.01.07FL</v>
      </c>
    </row>
    <row r="31" spans="2:23" ht="234" hidden="1">
      <c r="B31" s="2" t="str">
        <f t="shared" ca="1" si="5"/>
        <v>M0041</v>
      </c>
      <c r="C31" s="2" t="str">
        <f t="shared" ca="1" si="5"/>
        <v>TEFL/TESL: Teaching English as a Foreign or Second Language</v>
      </c>
      <c r="D31" s="2" t="str">
        <f t="shared" ca="1" si="5"/>
        <v>M0041 TEFL/TESL: Teaching English as a Foreign or Second Language. Written by The Center for Applied Linguistics. Peace Corps. 1989. 222 pp.</v>
      </c>
      <c r="G31" s="2" t="str">
        <f t="shared" ca="1" si="5"/>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5"/>
        <v>09/12/12 ED: No
09/06/12 TR: Not in Global Core; could be in future TEFL or ED TPs</v>
      </c>
      <c r="I31" s="2" t="str">
        <f t="shared" ca="1" si="5"/>
        <v>AVAILABLE IN PRINT FORMAT AND IN DIGITAL FORMAT ON RE014K</v>
      </c>
      <c r="J31" s="2">
        <f t="shared" ca="1" si="5"/>
        <v>0</v>
      </c>
      <c r="K31" s="2">
        <f t="shared" ca="1" si="5"/>
        <v>0</v>
      </c>
      <c r="L31" s="2">
        <f t="shared" ca="1" si="5"/>
        <v>428.07100000000003</v>
      </c>
      <c r="M31" s="2" t="str">
        <f t="shared" ca="1" si="5"/>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6"/>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6"/>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6"/>
        <v>09/12/12 ED: See revision comments on M0031; Marcy &amp; Brock will work to reduce stock
09/05/12 TR: Defer to ED; needs updating</v>
      </c>
      <c r="Q31" s="2">
        <f t="shared" ca="1" si="6"/>
        <v>0</v>
      </c>
      <c r="R31" s="2" t="str">
        <f t="shared" ca="1" si="6"/>
        <v xml:space="preserve">EDx TR  </v>
      </c>
      <c r="S31" s="2" t="str">
        <f t="shared" ca="1" si="6"/>
        <v>ED</v>
      </c>
      <c r="T31" s="2" t="str">
        <f t="shared" ca="1" si="6"/>
        <v>Brock and Marcy will move these out and make decisions about rewrite or not</v>
      </c>
      <c r="U31" s="2" t="str">
        <f t="shared" ca="1" si="6"/>
        <v>Brock/Marcy</v>
      </c>
      <c r="V31" s="2" t="str">
        <f t="shared" ca="1" si="6"/>
        <v>KC-P</v>
      </c>
      <c r="W31" s="2" t="str">
        <f t="shared" ca="1" si="4"/>
        <v>2013.01.15</v>
      </c>
    </row>
    <row r="32" spans="2:23" ht="324">
      <c r="B32" s="2" t="str">
        <f t="shared" ref="B32:M41" ca="1" si="7">INDIRECT("'MASTER SPREADSHEET'!R" &amp; ROW() &amp; "C" &amp; COLUMN(), FALSE)</f>
        <v>M0042</v>
      </c>
      <c r="C32" s="2" t="str">
        <f t="shared" ca="1" si="7"/>
        <v xml:space="preserve">Nonformal Education (NFE) Manual </v>
      </c>
      <c r="D32" s="2" t="str">
        <f t="shared" ca="1" si="7"/>
        <v xml:space="preserve">M0042 Nonformal Education (NFE) Manual. Rev. Peace Corps. 2004. 180 pp. </v>
      </c>
      <c r="G32" s="2" t="str">
        <f t="shared" ca="1" si="7"/>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7"/>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7"/>
        <v>AVAILABLE IN PRINT FORMAT AND IN DIGITAL FORMAT ON RE014K</v>
      </c>
      <c r="J32" s="2">
        <f t="shared" ca="1" si="7"/>
        <v>0</v>
      </c>
      <c r="K32" s="2">
        <f t="shared" ca="1" si="7"/>
        <v>0</v>
      </c>
      <c r="L32" s="2">
        <f t="shared" ca="1" si="7"/>
        <v>374</v>
      </c>
      <c r="M32" s="2" t="str">
        <f t="shared" ca="1" si="7"/>
        <v>01/07 &amp; 03/19/2009 ED: Keep; Priority
04/22/09: Training: Yes! Parts need updating, i.e. learning styles. Use chapter 5 a lot. Key document. (Make TR project if needs updating)
05/27/2009 WID: Great for all Volunteers
08/13/2009 Y: Keep
09/09/2009 ENV: Good</v>
      </c>
      <c r="N32" s="2" t="str">
        <f t="shared" ca="1" si="6"/>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6"/>
        <v>03/25/11 TR: Keep
05/26/2011 WID: "a gem". Good. Keep.
06/06/2011 ED: Concur with 2010 comments. Keep.
06/14/2011 YD: Concur with 2010 comments</v>
      </c>
      <c r="P32" s="2" t="str">
        <f t="shared" ca="1" si="6"/>
        <v>09/12/12 ED: Keep
09/05/12 TR: Keep; Dan Rooney says people only really use first four chapters
08/29/12 GEN: Keep; good resource, but do people use it?
08/21/12 AG: Keep, looks good
08/02/12 YD: Keep; will make sure it's listed as resource in Practicum Guidance (2013)</v>
      </c>
      <c r="Q32" s="2">
        <f t="shared" ca="1" si="6"/>
        <v>0</v>
      </c>
      <c r="R32" s="2" t="str">
        <f t="shared" ca="1" si="6"/>
        <v>EDx EN GEN TR YD</v>
      </c>
      <c r="S32" s="2" t="str">
        <f t="shared" ca="1" si="6"/>
        <v>ED</v>
      </c>
      <c r="T32" s="2">
        <f t="shared" ca="1" si="6"/>
        <v>0</v>
      </c>
      <c r="U32" s="2">
        <f t="shared" ca="1" si="6"/>
        <v>0</v>
      </c>
      <c r="V32" s="2" t="str">
        <f t="shared" ca="1" si="6"/>
        <v>KC</v>
      </c>
      <c r="W32" s="2" t="str">
        <f t="shared" ca="1" si="4"/>
        <v>2013.08.01</v>
      </c>
    </row>
    <row r="33" spans="2:23" ht="252" hidden="1">
      <c r="B33" s="2" t="str">
        <f t="shared" ca="1" si="7"/>
        <v>M0043</v>
      </c>
      <c r="C33" s="2" t="str">
        <f t="shared" ca="1" si="7"/>
        <v xml:space="preserve">Peace Corps’ Rededication to Youth: Addressing the Needs of Youth-at-Risk </v>
      </c>
      <c r="D33" s="2" t="str">
        <f t="shared" ca="1" si="7"/>
        <v>M0043 Peace Corps’ Rededication to Youth: Addressing the Needs of Youth-at-Risk. Peace Corps. 1992. 38 pp.</v>
      </c>
      <c r="G33" s="2" t="str">
        <f t="shared" ca="1" si="7"/>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7"/>
        <v>08/02/12 YD: No</v>
      </c>
      <c r="I33" s="2" t="str">
        <f t="shared" ca="1" si="7"/>
        <v>AVAILABLE ONLY IN DIGITAL FORMAT ON RE014K</v>
      </c>
      <c r="J33" s="2">
        <f t="shared" ca="1" si="7"/>
        <v>0</v>
      </c>
      <c r="K33" s="2">
        <f t="shared" ca="1" si="7"/>
        <v>0</v>
      </c>
      <c r="L33" s="2" t="str">
        <f t="shared" ca="1" si="7"/>
        <v>305.23</v>
      </c>
      <c r="M33" s="2" t="str">
        <f t="shared" ca="1" si="7"/>
        <v>08/13/2009 Y: Keep digitally; important historical document</v>
      </c>
      <c r="N33" s="2" t="str">
        <f t="shared" ca="1" si="6"/>
        <v xml:space="preserve">
07/21/2010 YD: Keep digitally; important historical document.</v>
      </c>
      <c r="O33" s="2" t="str">
        <f t="shared" ca="1" si="6"/>
        <v>06/14/2011 YD: Concur with 2010 comments</v>
      </c>
      <c r="P33" s="2" t="str">
        <f t="shared" ca="1" si="6"/>
        <v>08/02/12 YD: Important historical document</v>
      </c>
      <c r="Q33" s="2">
        <f t="shared" ca="1" si="6"/>
        <v>0</v>
      </c>
      <c r="R33" s="2" t="str">
        <f t="shared" ca="1" si="6"/>
        <v>YDx</v>
      </c>
      <c r="S33" s="2" t="str">
        <f t="shared" ca="1" si="6"/>
        <v>YD</v>
      </c>
      <c r="T33" s="2">
        <f t="shared" ca="1" si="6"/>
        <v>0</v>
      </c>
      <c r="U33" s="2">
        <f t="shared" ca="1" si="6"/>
        <v>0</v>
      </c>
      <c r="V33" s="2" t="str">
        <f t="shared" ca="1" si="6"/>
        <v>H</v>
      </c>
      <c r="W33" s="2" t="str">
        <f t="shared" ca="1" si="4"/>
        <v>NA</v>
      </c>
    </row>
    <row r="34" spans="2:23" ht="409.5">
      <c r="B34" s="2" t="str">
        <f t="shared" ca="1" si="7"/>
        <v>M0044</v>
      </c>
      <c r="C34" s="2" t="str">
        <f t="shared" ca="1" si="7"/>
        <v xml:space="preserve">Environmental Education in the Schools: Creating a Program That Works! </v>
      </c>
      <c r="D34" s="2" t="str">
        <f t="shared" ca="1" si="7"/>
        <v xml:space="preserve">M0044 Environmental Education in the Schools: Creating a Program That Works! Peace Corps. 1993. 499 pp. </v>
      </c>
      <c r="G34" s="2" t="str">
        <f t="shared" ca="1" si="7"/>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7"/>
        <v>09/12/12 ED: No
08/21/12 EN: Environmental Education TPs (youth &amp; community)</v>
      </c>
      <c r="I34" s="2" t="str">
        <f t="shared" ca="1" si="7"/>
        <v>AVAILABLE IN PRINT FORMAT AND IN DIGITAL FORMAT ON RE014K</v>
      </c>
      <c r="J34" s="2">
        <f t="shared" ca="1" si="7"/>
        <v>0</v>
      </c>
      <c r="K34" s="2">
        <f t="shared" ca="1" si="7"/>
        <v>0</v>
      </c>
      <c r="L34" s="2">
        <f t="shared" ca="1" si="7"/>
        <v>333.72</v>
      </c>
      <c r="M34" s="2" t="str">
        <f t="shared" ca="1" si="7"/>
        <v>01/07 &amp; 03/19/2009 ED: Reduce stock; defer to ENV; keep digitally
09/09/2009 ENV: Keep, but reduce stock
11/24/2009: Included on Last Chance email to IRC Managers in order to reduce stock</v>
      </c>
      <c r="N34" s="2" t="str">
        <f t="shared" ca="1" si="6"/>
        <v>03/11/2010 ED: Keep. Great resource. Will promote for content-based TEFL
07/29/2010 AG/ENV: Keep</v>
      </c>
      <c r="O34" s="2" t="str">
        <f t="shared" ca="1" si="6"/>
        <v>06/06/2011 ED: Concur with 2010 comments.
06/15/2011 AG/ENV: Concur with 2010 comments.</v>
      </c>
      <c r="P34" s="2" t="str">
        <f t="shared" ca="1" si="6"/>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6"/>
        <v>0</v>
      </c>
      <c r="R34" s="2" t="str">
        <f t="shared" ca="1" si="6"/>
        <v>ED ENx</v>
      </c>
      <c r="S34" s="2" t="str">
        <f t="shared" ca="1" si="6"/>
        <v>EN</v>
      </c>
      <c r="T34" s="2">
        <f t="shared" ca="1" si="6"/>
        <v>0</v>
      </c>
      <c r="U34" s="2" t="str">
        <f t="shared" ca="1" si="6"/>
        <v>Dave / Brock</v>
      </c>
      <c r="V34" s="2" t="s">
        <v>1720</v>
      </c>
      <c r="W34" s="2" t="str">
        <f t="shared" ca="1" si="4"/>
        <v>2013.02.15</v>
      </c>
    </row>
    <row r="35" spans="2:23" ht="252" hidden="1">
      <c r="B35" s="2" t="str">
        <f t="shared" ca="1" si="7"/>
        <v>M0046</v>
      </c>
      <c r="C35" s="2" t="str">
        <f t="shared" ca="1" si="7"/>
        <v xml:space="preserve">Teaching English as a Foreign Language to Large, Multilevel Classes </v>
      </c>
      <c r="D35" s="2" t="str">
        <f t="shared" ca="1" si="7"/>
        <v xml:space="preserve">M0046 Teaching English as a Foreign Language to Large, Multilevel Classes. Peace Corps. 1992. 243 pp. </v>
      </c>
      <c r="G35" s="2" t="str">
        <f t="shared" ca="1" si="7"/>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7"/>
        <v>09/12/12 ED: No
09/05/12 TR: Is it (or should it be) in ED session Large Classrooms or Differentiated Learning</v>
      </c>
      <c r="I35" s="2" t="str">
        <f t="shared" ca="1" si="7"/>
        <v>AVAILABLE IN PRINT FORMAT AND IN DIGITAL FORMAT ON RE014K</v>
      </c>
      <c r="J35" s="2">
        <f t="shared" ca="1" si="7"/>
        <v>0</v>
      </c>
      <c r="K35" s="2">
        <f t="shared" ca="1" si="7"/>
        <v>0</v>
      </c>
      <c r="L35" s="2">
        <f t="shared" ca="1" si="7"/>
        <v>428.07100000000003</v>
      </c>
      <c r="M35" s="2" t="str">
        <f t="shared" ca="1" si="7"/>
        <v>01/07 &amp; 03/19/2009 ED: Reduce stock; good</v>
      </c>
      <c r="N35" s="2" t="str">
        <f t="shared" ref="N35:V44" ca="1" si="8">INDIRECT("'MASTER SPREADSHEET'!R" &amp; ROW() &amp; "C" &amp; COLUMN(), FALSE)</f>
        <v>03/11/2010 ED: Keep. A classic. Will promote.</v>
      </c>
      <c r="O35" s="2" t="str">
        <f t="shared" ca="1" si="8"/>
        <v>06/06/2011 ED: Keep for now until we can manage a better "essential library" of core TESOL texts a Volunteer really needs. Quite dated.</v>
      </c>
      <c r="P35" s="2" t="str">
        <f t="shared" ca="1" si="8"/>
        <v>09/12/12 ED: Keep; good information, but relatively little information on adapting to large, multi-level classes! Consider new publication on this topic.
09/05/12 TR: Looks useful; popular with Volunteers; defer to ED</v>
      </c>
      <c r="Q35" s="2">
        <f t="shared" ca="1" si="8"/>
        <v>0</v>
      </c>
      <c r="R35" s="2" t="str">
        <f t="shared" ca="1" si="8"/>
        <v>EDx TR</v>
      </c>
      <c r="S35" s="2" t="str">
        <f t="shared" ca="1" si="8"/>
        <v>ED</v>
      </c>
      <c r="T35" s="2" t="str">
        <f t="shared" ca="1" si="8"/>
        <v>?does this need to reviewed sooner?</v>
      </c>
      <c r="U35" s="2">
        <f t="shared" ca="1" si="8"/>
        <v>0</v>
      </c>
      <c r="V35" s="2" t="str">
        <f t="shared" ca="1" si="8"/>
        <v>KC-P</v>
      </c>
      <c r="W35" s="2" t="str">
        <f t="shared" ca="1" si="4"/>
        <v>2013.03.01</v>
      </c>
    </row>
    <row r="36" spans="2:23" ht="270" hidden="1">
      <c r="B36" s="2" t="str">
        <f t="shared" ca="1" si="7"/>
        <v>M0052</v>
      </c>
      <c r="C36" s="2" t="str">
        <f t="shared" ca="1" si="7"/>
        <v xml:space="preserve">Above and Beyond: Secondary Activities for Peace Corps Volunteers </v>
      </c>
      <c r="D36" s="2" t="str">
        <f t="shared" ca="1" si="7"/>
        <v xml:space="preserve">M0052 Above and Beyond: Secondary Activities for Peace Corps Volunteers. Peace Corps. 1995. 116 pp. </v>
      </c>
      <c r="G36" s="2" t="str">
        <f t="shared" ca="1" si="7"/>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7"/>
        <v>07/31/12 CED: Not directly used in any TP</v>
      </c>
      <c r="I36" s="2" t="str">
        <f t="shared" ca="1" si="7"/>
        <v>AVAILABLE ONLY IN DIGITAL FORMAT ON RE014K</v>
      </c>
      <c r="J36" s="2">
        <f t="shared" ca="1" si="7"/>
        <v>0</v>
      </c>
      <c r="K36" s="2">
        <f t="shared" ca="1" si="7"/>
        <v>0</v>
      </c>
      <c r="L36" s="2" t="str">
        <f t="shared" ca="1" si="7"/>
        <v>361.6</v>
      </c>
      <c r="M36" s="2" t="str">
        <f t="shared" ca="1" si="7"/>
        <v>05/13/2009 CD: No longer "secondary projects" - change title.</v>
      </c>
      <c r="N36" s="2" t="str">
        <f t="shared" ca="1" si="8"/>
        <v>05/12/2010 SED/CD: Change the subtitle to Community Projects (?), which will require internal editing, too. Good campanion to Idea Books. Keep.</v>
      </c>
      <c r="O36" s="2">
        <f t="shared" ca="1" si="8"/>
        <v>0</v>
      </c>
      <c r="P36" s="2" t="str">
        <f t="shared" ca="1" si="8"/>
        <v xml:space="preserve">
07/31/12 CED: Not reviewed recently but should not use "secondary activities" terminology</v>
      </c>
      <c r="Q36" s="2">
        <f t="shared" ca="1" si="8"/>
        <v>0</v>
      </c>
      <c r="R36" s="2" t="str">
        <f t="shared" ca="1" si="8"/>
        <v>CEDx</v>
      </c>
      <c r="S36" s="2" t="str">
        <f t="shared" ca="1" si="8"/>
        <v>CED</v>
      </c>
      <c r="T36" s="2">
        <f t="shared" ca="1" si="8"/>
        <v>0</v>
      </c>
      <c r="U36" s="2">
        <f t="shared" ca="1" si="8"/>
        <v>0</v>
      </c>
      <c r="V36" s="2" t="str">
        <f t="shared" ca="1" si="8"/>
        <v>KC</v>
      </c>
      <c r="W36" s="2" t="str">
        <f t="shared" ca="1" si="4"/>
        <v>2013.03.01</v>
      </c>
    </row>
    <row r="37" spans="2:23" ht="409.5" hidden="1">
      <c r="B37" s="2" t="str">
        <f t="shared" ca="1" si="7"/>
        <v>M0053</v>
      </c>
      <c r="C37" s="2" t="str">
        <f t="shared" ca="1" si="7"/>
        <v xml:space="preserve">Participatory Analysis for Community Action (PACA) Training Manual </v>
      </c>
      <c r="D37" s="2" t="str">
        <f t="shared" ca="1" si="7"/>
        <v xml:space="preserve">M0053 Participatory Analysis for Community Action (PACA) Training Manual. Rev. Peace Corps. 2007. 242 pp. </v>
      </c>
      <c r="G37" s="2" t="str">
        <f t="shared" ca="1" si="7"/>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7"/>
        <v>09/05/12 TR: Many references in Global Core
08/29/12 GEN: Gender Equitable Teaching Practices TP in ED Global Sector; Gender TP in Global Core
07/31/12 CED: No</v>
      </c>
      <c r="I37" s="2" t="str">
        <f t="shared" ca="1" si="7"/>
        <v>AVAILABLE IN PRINT FORMAT  AND IN DIGITAL FORMAT ON RE014K</v>
      </c>
      <c r="J37" s="2">
        <f t="shared" ca="1" si="7"/>
        <v>0</v>
      </c>
      <c r="K37" s="2">
        <f t="shared" ca="1" si="7"/>
        <v>0</v>
      </c>
      <c r="L37" s="2">
        <f t="shared" ca="1" si="7"/>
        <v>307.10000000000002</v>
      </c>
      <c r="M37" s="2" t="str">
        <f t="shared" ca="1" si="7"/>
        <v>04/22/09: Training: Good. Needs promotion.
05/13/2009 CD: Reprint
05/27/2009 WID: Reprint</v>
      </c>
      <c r="N37" s="2" t="str">
        <f t="shared" ca="1" si="8"/>
        <v>05/12/2010 SED/CD: Keep
05/20/2010 TR: Keep. Will promote to staff. Need PACA workshops as staff development.
05/26/2010 WID/GAD: Keep</v>
      </c>
      <c r="O37" s="2" t="str">
        <f t="shared" ca="1" si="8"/>
        <v>03/25/11 TR: Keep
05/26/2011 WID: Yes. Keep. Part of CORE training in Roles of the Volunteer in Development
06/14/2011 SD: Concur with 2010 comments.</v>
      </c>
      <c r="P37" s="2" t="str">
        <f t="shared" ca="1" si="8"/>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8"/>
        <v>0</v>
      </c>
      <c r="R37" s="2" t="str">
        <f t="shared" ca="1" si="8"/>
        <v>CED SD TRx GEN</v>
      </c>
      <c r="S37" s="2" t="str">
        <f t="shared" ca="1" si="8"/>
        <v>TR</v>
      </c>
      <c r="T37" s="2">
        <f t="shared" ca="1" si="8"/>
        <v>0</v>
      </c>
      <c r="U37" s="2">
        <f t="shared" ca="1" si="8"/>
        <v>0</v>
      </c>
      <c r="V37" s="2" t="str">
        <f t="shared" ca="1" si="8"/>
        <v>KC</v>
      </c>
      <c r="W37" s="2" t="str">
        <f t="shared" ca="1" si="4"/>
        <v>2013.03.01</v>
      </c>
    </row>
    <row r="38" spans="2:23" ht="409.5" hidden="1">
      <c r="B38" s="2" t="str">
        <f t="shared" ca="1" si="7"/>
        <v>M0054</v>
      </c>
      <c r="C38" s="2" t="str">
        <f t="shared" ca="1" si="7"/>
        <v xml:space="preserve">Gender and Development Training and Girls’ Education Manual </v>
      </c>
      <c r="D38" s="2" t="str">
        <f t="shared" ca="1" si="7"/>
        <v xml:space="preserve">M0054 Gender and Development Training and Girls’ Education Manual. Peace Corps. 1997 Series of 11 booklets. </v>
      </c>
      <c r="G38" s="2" t="str">
        <f t="shared" ca="1" si="7"/>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7"/>
        <v>09/12/12 ED:  May be in Childhood Literacy TP
08/29/12 GEN: Resource for Gender Equitable Teaching Practices TP in ED Global Sector; Gender TP in Global Core</v>
      </c>
      <c r="I38" s="2" t="str">
        <f t="shared" ca="1" si="7"/>
        <v>AVAILABLE ONLY IN DIGITAL FORMAT ON RE014K</v>
      </c>
      <c r="J38" s="2">
        <f t="shared" ca="1" si="7"/>
        <v>0</v>
      </c>
      <c r="K38" s="2">
        <f t="shared" ca="1" si="7"/>
        <v>0</v>
      </c>
      <c r="L38" s="2">
        <f t="shared" ca="1" si="7"/>
        <v>371.822</v>
      </c>
      <c r="M38" s="2" t="str">
        <f t="shared" ca="1" si="7"/>
        <v xml:space="preserve">01/07 &amp; 03/19/2009 ED: Defer to WID; will ask for field input
05/27/2009 WID: </v>
      </c>
      <c r="N38" s="2" t="str">
        <f t="shared" ca="1" si="8"/>
        <v>03/11/2010 ED: Use other items that are shorter. Defer to WID/GAD
05/26/2010 WID/GAD: Keep and promote. Revisit in the long-term and expand girls' education</v>
      </c>
      <c r="O38" s="2" t="str">
        <f t="shared" ca="1" si="8"/>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8"/>
        <v>09/12/12 ED: Keep; see GEN
08/29/12 GEN: Keep (posts use it)</v>
      </c>
      <c r="Q38" s="2">
        <f t="shared" ca="1" si="8"/>
        <v>0</v>
      </c>
      <c r="R38" s="2" t="str">
        <f t="shared" ca="1" si="8"/>
        <v>ED GENx</v>
      </c>
      <c r="S38" s="2" t="str">
        <f t="shared" ca="1" si="8"/>
        <v>GEN</v>
      </c>
      <c r="T38" s="2">
        <f t="shared" ca="1" si="8"/>
        <v>0</v>
      </c>
      <c r="U38" s="2">
        <f t="shared" ca="1" si="8"/>
        <v>0</v>
      </c>
      <c r="V38" s="2" t="str">
        <f t="shared" ca="1" si="8"/>
        <v>H</v>
      </c>
      <c r="W38" s="2" t="str">
        <f t="shared" ca="1" si="4"/>
        <v>NA</v>
      </c>
    </row>
    <row r="39" spans="2:23" ht="198" hidden="1">
      <c r="B39" s="2" t="str">
        <f t="shared" ca="1" si="7"/>
        <v>M0055</v>
      </c>
      <c r="C39" s="2" t="str">
        <f t="shared" ca="1" si="7"/>
        <v xml:space="preserve">Animation Skills (Not for Guinea Worm Only) </v>
      </c>
      <c r="D39" s="2" t="str">
        <f t="shared" ca="1" si="7"/>
        <v>M0055 Animation Skills (Not for Guinea Worm Only). Peace Corps. 1997. 200 pp.</v>
      </c>
      <c r="G39" s="2" t="str">
        <f t="shared" ca="1" si="7"/>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7"/>
        <v>10/09/12 HE: Should be linked to WASH; Prevention of Childhood Diseases
09/05/12 TR: Unknown
08/23/12 WAT: Will add to WASH TP</v>
      </c>
      <c r="I39" s="2" t="str">
        <f t="shared" ca="1" si="7"/>
        <v>AVAILABLE ONLY IN DIGITAL FORMAT ON RE014K</v>
      </c>
      <c r="J39" s="2">
        <f t="shared" ca="1" si="7"/>
        <v>0</v>
      </c>
      <c r="K39" s="2">
        <f t="shared" ca="1" si="7"/>
        <v>0</v>
      </c>
      <c r="L39" s="2" t="str">
        <f t="shared" ca="1" si="7"/>
        <v>613.07</v>
      </c>
      <c r="M39" s="2" t="str">
        <f t="shared" ca="1" si="7"/>
        <v xml:space="preserve"> 04/22/09: Training: No comment (ICE: This has useful interactive activities.)
06/17/2009 HE: Keep
07/29/2009 WS: Very well done manual; keep digitally</v>
      </c>
      <c r="N39" s="2" t="str">
        <f t="shared" ca="1" si="8"/>
        <v>04/21/2010 HE: Keep, but too Guinea Worm focused.
05/20/2010 TR: Keep; no comment
06/17/2010 WAT/SAN: Keep digitally only</v>
      </c>
      <c r="O39" s="2" t="str">
        <f t="shared" ca="1" si="8"/>
        <v>03/25/11 TR: No Comment
04/15/2011 HE: Keep.
06/09/2011 WAT/SAN: Keep. Wonderful. Too bad so Guinea Worm specific. Very well done.</v>
      </c>
      <c r="P39" s="2" t="str">
        <f t="shared" ca="1" si="8"/>
        <v>10/0/12 HE: Keep; update some small details, but not dangerous; last page seems bizarre!
09/05/12 TR: Defer to HE; consider editing title in future
08/23/12 WAT: Keep</v>
      </c>
      <c r="Q39" s="2">
        <f t="shared" ca="1" si="8"/>
        <v>0</v>
      </c>
      <c r="R39" s="2" t="str">
        <f t="shared" ca="1" si="8"/>
        <v>HEx TR WASH</v>
      </c>
      <c r="S39" s="2" t="str">
        <f t="shared" ca="1" si="8"/>
        <v>HE</v>
      </c>
      <c r="T39" s="2">
        <f t="shared" ca="1" si="8"/>
        <v>0</v>
      </c>
      <c r="U39" s="2">
        <f t="shared" ca="1" si="8"/>
        <v>0</v>
      </c>
      <c r="V39" s="2" t="str">
        <f t="shared" ca="1" si="8"/>
        <v>KC-S</v>
      </c>
      <c r="W39" s="2" t="str">
        <f t="shared" ca="1" si="4"/>
        <v>2013.03.01</v>
      </c>
    </row>
    <row r="40" spans="2:23" ht="216">
      <c r="B40" s="2" t="str">
        <f t="shared" ca="1" si="7"/>
        <v>M0057</v>
      </c>
      <c r="C40" s="2" t="str">
        <f t="shared" ca="1" si="7"/>
        <v xml:space="preserve">Youth Development and the Environment </v>
      </c>
      <c r="D40" s="2" t="str">
        <f t="shared" ca="1" si="7"/>
        <v xml:space="preserve">M0057 Youth Development and the Environment. Peace Corps. 1998. 32 pp. </v>
      </c>
      <c r="G40" s="2" t="str">
        <f t="shared" ca="1" si="7"/>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7"/>
        <v>08/21/12 EN: Environmental Education (primary + secondary) TPs
08/02/12 YD: Could be used for Camps manual</v>
      </c>
      <c r="I40" s="2" t="str">
        <f t="shared" ca="1" si="7"/>
        <v>AVAILABLE ONLY IN DIGITAL FORMAT</v>
      </c>
      <c r="J40" s="2">
        <f t="shared" ca="1" si="7"/>
        <v>0</v>
      </c>
      <c r="K40" s="2">
        <f t="shared" ca="1" si="7"/>
        <v>0</v>
      </c>
      <c r="L40" s="2">
        <f t="shared" ca="1" si="7"/>
        <v>305.23</v>
      </c>
      <c r="M40" s="2" t="str">
        <f t="shared" ca="1" si="7"/>
        <v>08/13/2009 Y: Keep.
09/09/2009 ENV: Keep</v>
      </c>
      <c r="N40" s="2" t="str">
        <f t="shared" ca="1" si="8"/>
        <v>07/21/2010 YD: Keep
07/29/2010 AG/ENV: Keep</v>
      </c>
      <c r="O40" s="2" t="str">
        <f t="shared" ca="1" si="8"/>
        <v>06/14/2011 YD: Concur with 2010 comments
06/15/2011 AG/ENV: Concur with 2010 comments</v>
      </c>
      <c r="P40" s="2" t="str">
        <f t="shared" ca="1" si="8"/>
        <v>08/21/12 EN: Keep
08/02/12 YD: Keep - refers to it often, especially re: youth service corps, but PCV might not use much.
01/14/13 EN: re-review soon for Youth Environmental Ed TP (June or September 2013)</v>
      </c>
      <c r="Q40" s="2">
        <f t="shared" ca="1" si="8"/>
        <v>0</v>
      </c>
      <c r="R40" s="2" t="str">
        <f t="shared" ca="1" si="8"/>
        <v>ENx YD</v>
      </c>
      <c r="S40" s="2" t="str">
        <f t="shared" ca="1" si="8"/>
        <v>EN</v>
      </c>
      <c r="T40" s="2">
        <f t="shared" ca="1" si="8"/>
        <v>0</v>
      </c>
      <c r="U40" s="2">
        <f t="shared" ca="1" si="8"/>
        <v>0</v>
      </c>
      <c r="V40" s="2" t="s">
        <v>1818</v>
      </c>
      <c r="W40" s="2" t="str">
        <f t="shared" ca="1" si="4"/>
        <v>2013.02.15</v>
      </c>
    </row>
    <row r="41" spans="2:23" ht="234">
      <c r="B41" s="2" t="str">
        <f t="shared" ca="1" si="7"/>
        <v>M0058</v>
      </c>
      <c r="C41" s="2" t="str">
        <f t="shared" ca="1" si="7"/>
        <v xml:space="preserve">YMCA Earth Service Corps Club Handbook </v>
      </c>
      <c r="D41" s="2" t="str">
        <f t="shared" ca="1" si="7"/>
        <v xml:space="preserve">M0058 YMCA Earth Service Corps Club Handbook. Peace Corps/YMCA Earth Service Corps. 1998. 70 pp. </v>
      </c>
      <c r="G41" s="2" t="str">
        <f t="shared" ca="1" si="7"/>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7"/>
        <v>08/21/12 EN: Environmental Education (primary + secondary) TPs
08/02/12 YD: Reference in Camps manual</v>
      </c>
      <c r="I41" s="2" t="str">
        <f t="shared" ca="1" si="7"/>
        <v>AVAILABLE ONLY IN DIGITAL FORMAT ON RE014K</v>
      </c>
      <c r="J41" s="2">
        <f t="shared" ca="1" si="7"/>
        <v>0</v>
      </c>
      <c r="K41" s="2">
        <f t="shared" ca="1" si="7"/>
        <v>0</v>
      </c>
      <c r="L41" s="2">
        <f t="shared" ca="1" si="7"/>
        <v>333.72</v>
      </c>
      <c r="M41" s="2" t="str">
        <f t="shared" ca="1" si="7"/>
        <v>08/13/2009 Y: Keep; good basics of how to start a youth camp. Check if has been updated.
09/09/2009 ENV: Keep</v>
      </c>
      <c r="N41" s="2" t="str">
        <f t="shared" ca="1" si="8"/>
        <v>07/21/2010 YD: Keep. Promote this quite a bit. A favorite.
07/29/2010 AG/ENV: Keep</v>
      </c>
      <c r="O41" s="2" t="str">
        <f t="shared" ca="1" si="8"/>
        <v>06/14/2011 YD: Concur with 2010 comments
06/15/2011 AG/ENV: Concur with 2010 comments</v>
      </c>
      <c r="P41" s="2" t="str">
        <f t="shared" ca="1" si="8"/>
        <v>08/21/12 EN: Keep; good, user-friendly; will check with other sources on clubs for gaps here
08/02/12 YD: More useful than M0057, especially for camps.
01/14/13 EN: will re-review for possible inclusion in Youth Environment TP (June or Sept 2013)</v>
      </c>
      <c r="Q41" s="2">
        <f t="shared" ca="1" si="8"/>
        <v>0</v>
      </c>
      <c r="R41" s="2" t="str">
        <f t="shared" ca="1" si="8"/>
        <v>ENx YD</v>
      </c>
      <c r="S41" s="2" t="str">
        <f t="shared" ca="1" si="8"/>
        <v>EN</v>
      </c>
      <c r="T41" s="2">
        <f t="shared" ca="1" si="8"/>
        <v>0</v>
      </c>
      <c r="U41" s="2">
        <f t="shared" ca="1" si="8"/>
        <v>0</v>
      </c>
      <c r="V41" s="2" t="str">
        <f t="shared" ca="1" si="8"/>
        <v>KC</v>
      </c>
      <c r="W41" s="2" t="str">
        <f t="shared" ca="1" si="4"/>
        <v>2013.02.15</v>
      </c>
    </row>
    <row r="42" spans="2:23" ht="288">
      <c r="B42" s="2" t="str">
        <f t="shared" ref="B42:M51" ca="1" si="9">INDIRECT("'MASTER SPREADSHEET'!R" &amp; ROW() &amp; "C" &amp; COLUMN(), FALSE)</f>
        <v>M0059</v>
      </c>
      <c r="C42" s="2" t="str">
        <f t="shared" ca="1" si="9"/>
        <v>Adapting Environmental Education Materials</v>
      </c>
      <c r="D42" s="2" t="str">
        <f t="shared" ca="1" si="9"/>
        <v xml:space="preserve">M0059 Adapting Environmental Education Materials. Peace Corps. 1999. 168 pp. </v>
      </c>
      <c r="G42" s="2" t="str">
        <f t="shared" ca="1" si="9"/>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9"/>
        <v>09/12/12 ED: Should be resource in Global Sector or TEFL  Materials Adaptation session
08/21/12 EN: Environmental Education (primary + secondary) TPs</v>
      </c>
      <c r="I42" s="2" t="str">
        <f t="shared" ca="1" si="9"/>
        <v>AVAILABLE IN PRINT FORMAT AND IN DIGITAL FORMAT ON RE014K</v>
      </c>
      <c r="J42" s="2">
        <f t="shared" ca="1" si="9"/>
        <v>0</v>
      </c>
      <c r="K42" s="2">
        <f t="shared" ca="1" si="9"/>
        <v>0</v>
      </c>
      <c r="L42" s="2">
        <f t="shared" ca="1" si="9"/>
        <v>333.72</v>
      </c>
      <c r="M42" s="2" t="str">
        <f t="shared" ca="1" si="9"/>
        <v>01/07 &amp; 03/19/2009 ED: Keep &amp; promote
09/09/2009 ENV: OK</v>
      </c>
      <c r="N42" s="2" t="str">
        <f t="shared" ca="1" si="8"/>
        <v>03/11/2010 ED: Keep
07/29/2010 AG/ENV: Keep</v>
      </c>
      <c r="O42" s="2" t="str">
        <f t="shared" ca="1" si="8"/>
        <v>06/06/2011 ED: Concur with 2010 comments. Keep.
06/15/2011 AG/ENV: Concur with 2010 comments.</v>
      </c>
      <c r="P42" s="2" t="str">
        <f t="shared" ca="1" si="8"/>
        <v>09/12/12 ED: Judee: section on adapting materials seems widely useful but gets buried in this book; should be found on ICEpick; consider title change
08/21/12 EN: Keep; very good
01/14/13 EN: will re-review for possible Env Ed TPs in June or Sept 2013</v>
      </c>
      <c r="Q42" s="2">
        <f t="shared" ca="1" si="8"/>
        <v>0</v>
      </c>
      <c r="R42" s="2" t="str">
        <f t="shared" ca="1" si="8"/>
        <v>ED ENx</v>
      </c>
      <c r="S42" s="2" t="str">
        <f t="shared" ca="1" si="8"/>
        <v>EN</v>
      </c>
      <c r="T42" s="2">
        <f t="shared" ca="1" si="8"/>
        <v>0</v>
      </c>
      <c r="U42" s="2">
        <f t="shared" ca="1" si="8"/>
        <v>0</v>
      </c>
      <c r="V42" s="2" t="str">
        <f t="shared" ca="1" si="8"/>
        <v>KC</v>
      </c>
      <c r="W42" s="2" t="str">
        <f t="shared" ca="1" si="4"/>
        <v>2013.02.15</v>
      </c>
    </row>
    <row r="43" spans="2:23" ht="198" hidden="1">
      <c r="B43" s="2" t="str">
        <f t="shared" ca="1" si="9"/>
        <v>M0060</v>
      </c>
      <c r="C43" s="2" t="str">
        <f t="shared" ca="1" si="9"/>
        <v xml:space="preserve">Aptitudes d’Animation (Non Spécifiques à la Maladie du Ver de Guinée) = Animation Skills (Not for Guinea Worm Only) </v>
      </c>
      <c r="D43" s="2" t="str">
        <f t="shared" ca="1" si="9"/>
        <v>M0060 Aptitudes d'Animation (Non Spécifique à la Maladie du Ver de Guinée)]. Peace Corps. 1999. 200 pp.</v>
      </c>
      <c r="G43" s="2" t="str">
        <f t="shared" ca="1" si="9"/>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9"/>
        <v>10/09/12 HE: See M0055
09/05/12 TR: Unknown
08/23/12 WAT: Will add to WASH TP</v>
      </c>
      <c r="I43" s="2" t="str">
        <f t="shared" ca="1" si="9"/>
        <v>AVAILABLE ONLY IN DIGITAL FORMAT ON RE014K</v>
      </c>
      <c r="J43" s="2">
        <f t="shared" ca="1" si="9"/>
        <v>0</v>
      </c>
      <c r="K43" s="2" t="str">
        <f t="shared" ca="1" si="9"/>
        <v>FRENCH</v>
      </c>
      <c r="L43" s="2">
        <f t="shared" ca="1" si="9"/>
        <v>613.07000000000005</v>
      </c>
      <c r="M43" s="2" t="str">
        <f t="shared" ca="1" si="9"/>
        <v xml:space="preserve"> 04/22/09: Training: No comment 
06/17/2009 HE: Keep
07/29/2009 WS: Very well done manual; keep digitally</v>
      </c>
      <c r="N43" s="2" t="str">
        <f t="shared" ca="1" si="8"/>
        <v>04/21/2010 HE: Keep
05/20/2010 TR: Keep; no comment
06/17/2010 WAT/SAN: Keep</v>
      </c>
      <c r="O43" s="2" t="str">
        <f t="shared" ca="1" si="8"/>
        <v>03/25/11 TR: No Comment
04/15/2011 HE: Keep.
06/09/2011 WAT/SAN: Keep. Wonderful. Too bad so Guinea Worm specific. Very well done.</v>
      </c>
      <c r="P43" s="2" t="str">
        <f t="shared" ca="1" si="8"/>
        <v>10/09/12 HE: See M0055
09/05/12 TR: Defer to HE
08/23/12 WAT: Keep</v>
      </c>
      <c r="Q43" s="2">
        <f t="shared" ca="1" si="8"/>
        <v>0</v>
      </c>
      <c r="R43" s="2" t="str">
        <f t="shared" ca="1" si="8"/>
        <v>HEx TR WASH</v>
      </c>
      <c r="S43" s="2" t="str">
        <f t="shared" ca="1" si="8"/>
        <v>HE</v>
      </c>
      <c r="T43" s="2">
        <f t="shared" ca="1" si="8"/>
        <v>0</v>
      </c>
      <c r="U43" s="2">
        <f t="shared" ca="1" si="8"/>
        <v>0</v>
      </c>
      <c r="V43" s="2" t="str">
        <f t="shared" ca="1" si="8"/>
        <v>KC-S</v>
      </c>
      <c r="W43" s="2" t="str">
        <f t="shared" ca="1" si="4"/>
        <v>2013.03.01</v>
      </c>
    </row>
    <row r="44" spans="2:23" ht="396" hidden="1">
      <c r="B44" s="2" t="str">
        <f t="shared" ca="1" si="9"/>
        <v>M0063</v>
      </c>
      <c r="C44" s="2" t="str">
        <f t="shared" ca="1" si="9"/>
        <v>Life Skills Manual</v>
      </c>
      <c r="D44" s="2" t="str">
        <f t="shared" ca="1" si="9"/>
        <v xml:space="preserve">M0063 Life Skills for Sexual and Reproductive Health (formerly Life Skills Manual). Peace Corps. 2001. 254 pp. </v>
      </c>
      <c r="G44" s="2" t="str">
        <f t="shared" ca="1" si="9"/>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9"/>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9"/>
        <v>AVAILABLE IN PRINT FORMAT AND IN DIGITAL FORMAT ON RE014K</v>
      </c>
      <c r="J44" s="2">
        <f t="shared" ca="1" si="9"/>
        <v>0</v>
      </c>
      <c r="K44" s="2">
        <f t="shared" ca="1" si="9"/>
        <v>0</v>
      </c>
      <c r="L44" s="2">
        <f t="shared" ca="1" si="9"/>
        <v>303.44</v>
      </c>
      <c r="M44" s="2" t="str">
        <f t="shared" ca="1" si="9"/>
        <v>01/07 &amp; 03/19/2009 ED: Keep; needs updating
04/22/09: Training: Important
05/27/2009 WID: For every Volunteer
06/17/2009 HE: Keep
07/29/2009 WS: Remove WS from reviewing
08/13/2009 Y: Keep; needs updating with M&amp;E section added</v>
      </c>
      <c r="N44" s="2" t="str">
        <f t="shared" ca="1" si="8"/>
        <v>03/11/2010 ED: Keep; still needs updating
04/21/2010 HE: Keep. Get OAR input on needed updates.
05/20/2010 TR: Keep but still needs updating
05/26/2010 WID/GAD: Keep; great
07/21/2010 YD: Keep. Needs updating. OAR funding possible?</v>
      </c>
      <c r="O44" s="2" t="str">
        <f t="shared" ca="1" si="8"/>
        <v>03/25/11 TR: Keep
04/15/2011 HE: Keep.
05/26/2011 WID: Keep.
06/06/2011 ED: Concur with 2010 comments.
06/14/2011 YD: Concur with 2010 comments</v>
      </c>
      <c r="P44" s="2" t="str">
        <f t="shared" ca="1" si="8"/>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8"/>
        <v>0</v>
      </c>
      <c r="R44" s="2" t="str">
        <f t="shared" ca="1" si="8"/>
        <v>ED HEx TR GEN YD</v>
      </c>
      <c r="S44" s="2" t="str">
        <f t="shared" ca="1" si="8"/>
        <v>HE</v>
      </c>
      <c r="T44" s="2" t="str">
        <f t="shared" ca="1" si="8"/>
        <v>to be renamed exactly: "Life Skills for Leadership Manual"</v>
      </c>
      <c r="U44" s="2" t="str">
        <f t="shared" ca="1" si="8"/>
        <v>Jill</v>
      </c>
      <c r="V44" s="2" t="str">
        <f t="shared" ca="1" si="8"/>
        <v>KC-S</v>
      </c>
      <c r="W44" s="2" t="str">
        <f t="shared" ca="1" si="4"/>
        <v>2013.03.01</v>
      </c>
    </row>
    <row r="45" spans="2:23" ht="378" hidden="1">
      <c r="B45" s="2" t="str">
        <f t="shared" ca="1" si="9"/>
        <v>M0064</v>
      </c>
      <c r="C45" s="2" t="str">
        <f t="shared" ca="1" si="9"/>
        <v>Volunteer On-going Language Learning Manual</v>
      </c>
      <c r="D45" s="2" t="str">
        <f t="shared" ca="1" si="9"/>
        <v xml:space="preserve">M0064 Volunteer On-going Language Learning Manual. Peace Corps. 2000. 99 pp. </v>
      </c>
      <c r="G45" s="2" t="str">
        <f t="shared" ca="1" si="9"/>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9"/>
        <v>09/12/12 ED: No</v>
      </c>
      <c r="I45" s="2" t="str">
        <f t="shared" ca="1" si="9"/>
        <v>AVAILABLE IN PRINT FORMAT AND IN DIGITAL FORMAT ON RE014K</v>
      </c>
      <c r="J45" s="2">
        <f t="shared" ca="1" si="9"/>
        <v>0</v>
      </c>
      <c r="K45" s="2">
        <f t="shared" ca="1" si="9"/>
        <v>0</v>
      </c>
      <c r="L45" s="2">
        <f t="shared" ca="1" si="9"/>
        <v>407</v>
      </c>
      <c r="M45" s="2" t="str">
        <f t="shared" ca="1" si="9"/>
        <v>01/07 &amp; 03/19/2009 ED: Keep
04/22/09: Training: Keep</v>
      </c>
      <c r="N45" s="2" t="str">
        <f t="shared" ref="N45:V54" ca="1" si="10">INDIRECT("'MASTER SPREADSHEET'!R" &amp; ROW() &amp; "C" &amp; COLUMN(), FALSE)</f>
        <v>03/11/2010 ED: Should be in all IRCs. Limited usefulness. Defer to TR.
05/20/2010 TR: Keep</v>
      </c>
      <c r="O45" s="2" t="str">
        <f t="shared" ca="1" si="10"/>
        <v>03/25/11 TR: Keep
06/06/2011 ED: Concur with 2010 comments.</v>
      </c>
      <c r="P45" s="2" t="str">
        <f t="shared" ca="1" si="10"/>
        <v>09/12/12 ED: No comments</v>
      </c>
      <c r="Q45" s="2">
        <f t="shared" ca="1" si="10"/>
        <v>0</v>
      </c>
      <c r="R45" s="2" t="str">
        <f t="shared" ca="1" si="10"/>
        <v>ED TRx</v>
      </c>
      <c r="S45" s="2" t="str">
        <f t="shared" ca="1" si="10"/>
        <v>TR</v>
      </c>
      <c r="T45" s="2" t="str">
        <f t="shared" ca="1" si="10"/>
        <v>09/18/12 (Ruth by email): not currently in TPs but may be in the future if there's a global core session on Ongoing Language Learning; also possibly reference in a future session for the LTOT, but not sure yet..</v>
      </c>
      <c r="U45" s="2">
        <f t="shared" ca="1" si="10"/>
        <v>0</v>
      </c>
      <c r="V45" s="2" t="str">
        <f t="shared" ca="1" si="10"/>
        <v>KC</v>
      </c>
      <c r="W45" s="2" t="str">
        <f t="shared" ca="1" si="4"/>
        <v>2013.03.01</v>
      </c>
    </row>
    <row r="46" spans="2:23" ht="306" hidden="1">
      <c r="B46" s="2" t="str">
        <f t="shared" ca="1" si="9"/>
        <v>M0065</v>
      </c>
      <c r="C46" s="2" t="str">
        <f t="shared" ca="1" si="9"/>
        <v xml:space="preserve">Mwongozo wa Stadi za Maisha = Life Skills Manual </v>
      </c>
      <c r="D46" s="2" t="str">
        <f t="shared" ca="1" si="9"/>
        <v>M0065 Mwongozo wa Stadi za Maisha. Peace Corps. 2001. 266 pp.</v>
      </c>
      <c r="G46" s="2" t="str">
        <f t="shared" ca="1" si="9"/>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9"/>
        <v>10/09/12 HE: See M0063
09/12/12 ED: No
09/05/12 TR: Global Core
08/29/12 GEN: No
08/02/12 YD: Global Youth sector; may be reference in Life Skills and Leadership TP and manual (unsure); resource for HIV/AIDS Care and Treatment</v>
      </c>
      <c r="I46" s="2" t="str">
        <f t="shared" ca="1" si="9"/>
        <v>AVAILABLE IN PRINT FORMAT AND IN DIGITAL FORMAT ON RE014K</v>
      </c>
      <c r="J46" s="2">
        <f t="shared" ca="1" si="9"/>
        <v>0</v>
      </c>
      <c r="K46" s="2" t="str">
        <f t="shared" ca="1" si="9"/>
        <v>SWAHILI</v>
      </c>
      <c r="L46" s="2">
        <f t="shared" ca="1" si="9"/>
        <v>303.44</v>
      </c>
      <c r="M46" s="2" t="str">
        <f t="shared" ca="1" si="9"/>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10"/>
        <v>03/11/2010 ED: Keep. Content-based. Will promote.
04/21/2010 HE: Keep. Needs to be promoted.
05/20/2010 TR: Keep
05/26/2010 WID/GAD: Keep
07/21/2010 YD: Keep</v>
      </c>
      <c r="O46" s="2" t="str">
        <f t="shared" ca="1" si="10"/>
        <v>03/25/11 TR: Keep
04/15/2011 HE: Keep.
05/26/2011 WID: Yes. Keep.
06/06/2011 ED: Concur with 2010 comments.
06/14/2011 YD: Concur with 2010 comments</v>
      </c>
      <c r="P46" s="2" t="str">
        <f t="shared" ca="1" si="10"/>
        <v>10/09/12 HE: See M0063; not dangerous, but consider possibility of outdated statistics &amp; health info
09/12/12 ED: Keep
09/05/12 TR: Keep
08/29/12 GEN: See M0063
08/02/12 YD: Keep</v>
      </c>
      <c r="Q46" s="2">
        <f t="shared" ca="1" si="10"/>
        <v>0</v>
      </c>
      <c r="R46" s="2" t="str">
        <f t="shared" ca="1" si="10"/>
        <v>ED HEx TR GEN YD</v>
      </c>
      <c r="S46" s="2" t="str">
        <f t="shared" ca="1" si="10"/>
        <v>HE</v>
      </c>
      <c r="T46" s="2">
        <f t="shared" ca="1" si="10"/>
        <v>0</v>
      </c>
      <c r="U46" s="2">
        <f t="shared" ca="1" si="10"/>
        <v>0</v>
      </c>
      <c r="V46" s="2" t="str">
        <f t="shared" ca="1" si="10"/>
        <v>KC-S</v>
      </c>
      <c r="W46" s="2" t="str">
        <f t="shared" ca="1" si="4"/>
        <v>2013.03.01</v>
      </c>
    </row>
    <row r="47" spans="2:23" ht="324" hidden="1">
      <c r="B47" s="2" t="str">
        <f t="shared" ca="1" si="9"/>
        <v>M0066</v>
      </c>
      <c r="C47" s="2" t="str">
        <f t="shared" ca="1" si="9"/>
        <v xml:space="preserve">Pratiques d’une Vie Saine, Les = Life Skills Manual </v>
      </c>
      <c r="D47" s="2" t="str">
        <f t="shared" ca="1" si="9"/>
        <v>M0066 Les Pratiques d’une Vie Saine. Peace Corps. 2001. 280 pp.</v>
      </c>
      <c r="G47" s="2" t="str">
        <f t="shared" ca="1" si="9"/>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9"/>
        <v>10/09/12 HE: See M0063
09/12/12 ED: No
09/05/12 TR: Global Core
08/29/12 GEN: No
08/02/12 YD: Global Youth sector; may be reference in Life Skills and Leadership TP and manual (unsure); resource for HIV/AIDS Care and Treatment</v>
      </c>
      <c r="I47" s="2" t="str">
        <f t="shared" ca="1" si="9"/>
        <v>AVAILABLE IN PRINT FORMAT AND IN DIGITAL FORMAT ON RE014K</v>
      </c>
      <c r="J47" s="2">
        <f t="shared" ca="1" si="9"/>
        <v>0</v>
      </c>
      <c r="K47" s="2" t="str">
        <f t="shared" ca="1" si="9"/>
        <v>FRENCH</v>
      </c>
      <c r="L47" s="2">
        <f t="shared" ca="1" si="9"/>
        <v>303.44</v>
      </c>
      <c r="M47" s="2" t="str">
        <f t="shared" ca="1" si="9"/>
        <v>01/07 &amp; 03/19/2009 ED: Defer to Health
04/22/09: Training: No comment
05/27/2009 WID: Great
06/17/2009 HE: Keep
07/29/2009 WS: Remove WS from reviewing
08/13/2009 Y: Keep</v>
      </c>
      <c r="N47" s="2" t="str">
        <f t="shared" ca="1" si="10"/>
        <v>03/11/2010 ED: Keep. Content-based. Will promote.
04/21/2010 HE: Keep. Track closely for reprinting.
05/20/2010 TR: Keep
05/26/2010 WID/GAD: Keep
07/21/2010 YD: Keep</v>
      </c>
      <c r="O47" s="2" t="str">
        <f t="shared" ca="1" si="10"/>
        <v>03/25/11 TR: Keep
04/15/2011 HE: Keep.
05/26/2011 WID: Yes. Keep.
06/06/2011 ED: Concur with 2010 comments.
06/14/2011 YD: Concur with 2010 comments</v>
      </c>
      <c r="P47" s="2" t="str">
        <f t="shared" ca="1" si="10"/>
        <v>10/09/12 HE: See M0063
09/12/12 ED: Keep
09/05/12 TR: Keep
08/29/12 GEN: See M0063
08/02/12 YD: Keep</v>
      </c>
      <c r="Q47" s="2">
        <f t="shared" ca="1" si="10"/>
        <v>0</v>
      </c>
      <c r="R47" s="2" t="str">
        <f t="shared" ca="1" si="10"/>
        <v>ED HEx TR GEN YD</v>
      </c>
      <c r="S47" s="2" t="str">
        <f t="shared" ca="1" si="10"/>
        <v>HE</v>
      </c>
      <c r="T47" s="2">
        <f t="shared" ca="1" si="10"/>
        <v>0</v>
      </c>
      <c r="U47" s="2">
        <f t="shared" ca="1" si="10"/>
        <v>0</v>
      </c>
      <c r="V47" s="2" t="str">
        <f t="shared" ca="1" si="10"/>
        <v>KC-S</v>
      </c>
      <c r="W47" s="2" t="str">
        <f t="shared" ref="W47:W62" ca="1" si="11">INDIRECT("'MASTER SPREADSHEET'!R" &amp; ROW() &amp; "C" &amp; COLUMN(), FALSE)</f>
        <v>2013.03.01</v>
      </c>
    </row>
    <row r="48" spans="2:23" ht="409.5">
      <c r="B48" s="2" t="str">
        <f t="shared" ca="1" si="9"/>
        <v>M0067</v>
      </c>
      <c r="C48" s="2" t="str">
        <f t="shared" ca="1" si="9"/>
        <v>Working with Youth: Approaches for Volunteers</v>
      </c>
      <c r="D48" s="2" t="str">
        <f t="shared" ca="1" si="9"/>
        <v>M0067 Working with Youth: Approaches for Volunteers. Peace Corps. 2002. 228 pp.</v>
      </c>
      <c r="G48" s="2" t="str">
        <f t="shared" ca="1" si="9"/>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9"/>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9"/>
        <v>AVAILABLE IN PRINT FORMAT AND IN DIGITAL FORMAT ON RE014K</v>
      </c>
      <c r="J48" s="2">
        <f t="shared" ca="1" si="9"/>
        <v>0</v>
      </c>
      <c r="K48" s="2">
        <f t="shared" ca="1" si="9"/>
        <v>0</v>
      </c>
      <c r="L48" s="2">
        <f t="shared" ca="1" si="9"/>
        <v>305.23</v>
      </c>
      <c r="M48" s="2" t="str">
        <f t="shared" ca="1" si="9"/>
        <v>01/07 &amp; 03/19/2009 ED: Keep
04/22/09: Training: OK
05/27/2009 WID: Good chapter on girls empowerment
06/17/2009 HE: Keep
08/13/2009 Y: Keep
09/09/2009 ENV: Keep</v>
      </c>
      <c r="N48" s="2" t="str">
        <f t="shared" ca="1" si="10"/>
        <v>03/11/2010 ED: Keep
04/21/2010 HE: Keep. Needs to be reprinted
05/20/2010 TR: Keep
05/26/2010 WID/GAD: Definitely keep
07/21/2010 YD: Keep
07/29/2010 AG/ENV: Keep</v>
      </c>
      <c r="O48" s="2" t="str">
        <f t="shared" ca="1" si="10"/>
        <v>03/25/11 TR: Keep
04/15/2011 HE: Keep.
05/26/2011 WID: Definitely Keep.
06/06/2011 ED: Concur with 2010 comments. Keep.
06/14/2011 YD: Concur with 2010 comments</v>
      </c>
      <c r="P48" s="2" t="str">
        <f t="shared" ca="1" si="10"/>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10"/>
        <v>0</v>
      </c>
      <c r="R48" s="2" t="str">
        <f t="shared" ca="1" si="10"/>
        <v>ED EN GEN HE TR YDx</v>
      </c>
      <c r="S48" s="2" t="str">
        <f t="shared" ca="1" si="10"/>
        <v>YD</v>
      </c>
      <c r="T48" s="2">
        <f t="shared" ca="1" si="10"/>
        <v>0</v>
      </c>
      <c r="U48" s="2">
        <f t="shared" ca="1" si="10"/>
        <v>0</v>
      </c>
      <c r="V48" s="2" t="str">
        <f t="shared" ca="1" si="10"/>
        <v>KC</v>
      </c>
      <c r="W48" s="2" t="str">
        <f t="shared" ca="1" si="11"/>
        <v>2013.03.01</v>
      </c>
    </row>
    <row r="49" spans="2:23" ht="234" hidden="1">
      <c r="B49" s="2" t="str">
        <f t="shared" ca="1" si="9"/>
        <v>M0068</v>
      </c>
      <c r="C49" s="2" t="str">
        <f t="shared" ca="1" si="9"/>
        <v>Microenterprise Training Guide for Peace Corps Volunteers, A</v>
      </c>
      <c r="D49" s="2" t="str">
        <f t="shared" ca="1" si="9"/>
        <v>M0068 A Microenterprise Training Guide for Peace Corps Volunteers. Peace Corps. 2003. 162 pp.</v>
      </c>
      <c r="G49" s="2" t="str">
        <f t="shared" ca="1" si="9"/>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9"/>
        <v>09/05/12 TR: Possible microenterprise session
07/31/12 CED: potentially entrepreneurship - IGA / income generating activities</v>
      </c>
      <c r="I49" s="2" t="str">
        <f t="shared" ca="1" si="9"/>
        <v>AVAILABLE ONLY IN DIGITAL FORMAT ON RE014K</v>
      </c>
      <c r="J49" s="2">
        <f t="shared" ca="1" si="9"/>
        <v>0</v>
      </c>
      <c r="K49" s="2">
        <f t="shared" ca="1" si="9"/>
        <v>0</v>
      </c>
      <c r="L49" s="2">
        <f t="shared" ca="1" si="9"/>
        <v>338.7</v>
      </c>
      <c r="M49" s="2" t="str">
        <f t="shared" ca="1" si="9"/>
        <v>04/22/09: Training: in reprint now
05/13/2009 BusDev: Do not reprint. Continue digital. Needs updating - Sector will consider working on 
12/16/09: Print gone. Digital only.</v>
      </c>
      <c r="N49" s="2" t="str">
        <f t="shared" ca="1" si="10"/>
        <v>05/12/2010 SED/CD: Keep. Still need updating. (Remove reference in this to "Best Game" being available from ICE.)
05/20/2010 TR: Keep</v>
      </c>
      <c r="O49" s="2" t="str">
        <f t="shared" ca="1" si="10"/>
        <v>03/25/11 TR: Keep
05/24/2011 CED: Keep and update</v>
      </c>
      <c r="P49" s="2" t="str">
        <f t="shared" ca="1" si="10"/>
        <v xml:space="preserve">
09/05/12 TR: No comment; defer to CED
07/31/12 CED: Keep; needs updating but low priority; not bad to keep digital</v>
      </c>
      <c r="Q49" s="2">
        <f t="shared" ca="1" si="10"/>
        <v>0</v>
      </c>
      <c r="R49" s="2" t="str">
        <f t="shared" ca="1" si="10"/>
        <v>CEDx TR</v>
      </c>
      <c r="S49" s="2" t="str">
        <f t="shared" ca="1" si="10"/>
        <v>CED</v>
      </c>
      <c r="T49" s="2">
        <f t="shared" ca="1" si="10"/>
        <v>0</v>
      </c>
      <c r="U49" s="2">
        <f t="shared" ca="1" si="10"/>
        <v>0</v>
      </c>
      <c r="V49" s="2" t="str">
        <f t="shared" ca="1" si="10"/>
        <v>KC</v>
      </c>
      <c r="W49" s="2" t="str">
        <f t="shared" ca="1" si="11"/>
        <v>2013.03.01</v>
      </c>
    </row>
    <row r="50" spans="2:23" ht="288" hidden="1">
      <c r="B50" s="2" t="str">
        <f t="shared" ca="1" si="9"/>
        <v>M0069</v>
      </c>
      <c r="C50" s="2" t="str">
        <f t="shared" ca="1" si="9"/>
        <v>Community Economic Development (CED) Training Guide for Peace Corps Volunteers, A</v>
      </c>
      <c r="D50" s="2" t="str">
        <f t="shared" ca="1" si="9"/>
        <v>M0069 A Community Economic Development (CED) Training Guide for Peace Corps Volunteers. Peace Corps. 2002. 163 pp.</v>
      </c>
      <c r="G50" s="2" t="str">
        <f t="shared" ca="1" si="9"/>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9"/>
        <v>09/05/12 TR: 
08/29/12 GEN: No
08/14/12 M&amp;E: No (not much interest in sector-specific M&amp;E sessions)
07/31/12 CED: May be in a CED core session - ? Holly will check</v>
      </c>
      <c r="I50" s="2" t="str">
        <f t="shared" ca="1" si="9"/>
        <v>AVAILABLE IN PRINT FORMAT AND IN DIGITAL FORMAT ON RE014K</v>
      </c>
      <c r="J50" s="2">
        <f t="shared" ca="1" si="9"/>
        <v>0</v>
      </c>
      <c r="K50" s="2">
        <f t="shared" ca="1" si="9"/>
        <v>0</v>
      </c>
      <c r="L50" s="2">
        <f t="shared" ca="1" si="9"/>
        <v>338.9</v>
      </c>
      <c r="M50" s="2" t="str">
        <f t="shared" ca="1" si="9"/>
        <v>04/22/09: Training: will be reprinted
05/13/2009 BusDev &amp; CD: Reprint. Good, includes M&amp;E section
05/27/2009 WID: OK, but not gender-focused</v>
      </c>
      <c r="N50" s="2" t="str">
        <f t="shared" ca="1" si="10"/>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10"/>
        <v>03/25/11 TR: Keep
05/24/2011 CED: Keep
05/26/2011 WID: Like it. Looking at all FITU training modules will help Meghan see how best to possibly make changes to this publication. (High on ICE's list for revision.)</v>
      </c>
      <c r="P50" s="2" t="str">
        <f t="shared" ca="1" si="10"/>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10"/>
        <v>0</v>
      </c>
      <c r="R50" s="2" t="str">
        <f t="shared" ca="1" si="10"/>
        <v>CEDx GEN ME TR</v>
      </c>
      <c r="S50" s="2" t="str">
        <f t="shared" ca="1" si="10"/>
        <v>CED</v>
      </c>
      <c r="T50" s="2">
        <f t="shared" ca="1" si="10"/>
        <v>0</v>
      </c>
      <c r="U50" s="2">
        <f t="shared" ca="1" si="10"/>
        <v>0</v>
      </c>
      <c r="V50" s="2" t="str">
        <f t="shared" ca="1" si="10"/>
        <v>KC-R</v>
      </c>
      <c r="W50" s="2" t="str">
        <f t="shared" ca="1" si="11"/>
        <v>2013.03.01</v>
      </c>
    </row>
    <row r="51" spans="2:23" ht="342" hidden="1">
      <c r="B51" s="2" t="str">
        <f t="shared" ca="1" si="9"/>
        <v>M0070</v>
      </c>
      <c r="C51" s="2" t="str">
        <f t="shared" ca="1" si="9"/>
        <v>NGO Training Guide for Peace Corps Volunteers, An</v>
      </c>
      <c r="D51" s="2" t="str">
        <f t="shared" ca="1" si="9"/>
        <v>M0070 An NGO Training Guide for Peace Corps Volunteers. Peace Corps. 2003. 174 pp.</v>
      </c>
      <c r="G51" s="2" t="str">
        <f t="shared" ca="1" si="9"/>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9"/>
        <v>10/09/12 HE: Unknown
09/05/12 TR: No; may be in future CED TP
08/29/12 GEN: No
08/02/12 YD: No
07/31/12 CED: referred to in CED core sessions; may refer to in Organizational Development TP in future (Aug 2013)</v>
      </c>
      <c r="I51" s="2" t="str">
        <f t="shared" ca="1" si="9"/>
        <v>AVAILABLE IN PRINT FORMAT AND IN DIGITAL FORMAT ON RE014K</v>
      </c>
      <c r="J51" s="2">
        <f t="shared" ca="1" si="9"/>
        <v>0</v>
      </c>
      <c r="K51" s="2">
        <f t="shared" ca="1" si="9"/>
        <v>0</v>
      </c>
      <c r="L51" s="2" t="str">
        <f t="shared" ca="1" si="9"/>
        <v>060.7</v>
      </c>
      <c r="M51" s="2" t="str">
        <f t="shared" ca="1" si="9"/>
        <v>04/22/09: Training: OK
05/13/2009 BusDev &amp; CD: Need updating, along with accompanying materials (Do not include links in update)
05/27/2009 WID: No comment
06/17/2009 HE: Keep
08/13/2009 Y: Keep; defer to SB</v>
      </c>
      <c r="N51" s="2" t="str">
        <f t="shared" ca="1" si="10"/>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10"/>
        <v>03/25/11 TR: Keep
04/15/2011 HE: Keep.
05/24/2011 CED: Keep and update
05/26/2011 WID: Like it. Looking at all the FITU training modules will help Meghan see how best to possibly make changes to this publication.
06/14/2011 YD: Concur with 2010 comments</v>
      </c>
      <c r="P51" s="2" t="str">
        <f t="shared" ca="1" si="10"/>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10"/>
        <v>0</v>
      </c>
      <c r="R51" s="2" t="str">
        <f t="shared" ca="1" si="10"/>
        <v>CEDx GEN HE TR YD</v>
      </c>
      <c r="S51" s="2" t="str">
        <f t="shared" ca="1" si="10"/>
        <v>CED</v>
      </c>
      <c r="T51" s="2">
        <f t="shared" ca="1" si="10"/>
        <v>0</v>
      </c>
      <c r="U51" s="2" t="str">
        <f t="shared" ca="1" si="10"/>
        <v>??Judee??</v>
      </c>
      <c r="V51" s="2" t="str">
        <f t="shared" ca="1" si="10"/>
        <v>KC-R</v>
      </c>
      <c r="W51" s="2" t="str">
        <f t="shared" ca="1" si="11"/>
        <v>2012.10.15</v>
      </c>
    </row>
    <row r="52" spans="2:23" ht="409.5">
      <c r="B52" s="2" t="str">
        <f t="shared" ref="B52:M61" ca="1" si="12">INDIRECT("'MASTER SPREADSHEET'!R" &amp; ROW() &amp; "C" &amp; COLUMN(), FALSE)</f>
        <v>M0071</v>
      </c>
      <c r="C52" s="2" t="str">
        <f t="shared" ca="1" si="12"/>
        <v>Volunteer's Guide to Community Entry, A: Learning Local Environmental Knowledge</v>
      </c>
      <c r="D52" s="2" t="str">
        <f t="shared" ca="1" si="12"/>
        <v xml:space="preserve">M0071 A Volunteer's Guide to Community Entry: Learning Local Environmental Knowledge. Peace Corps. 2002. 68 pp. </v>
      </c>
      <c r="G52" s="2" t="str">
        <f t="shared" ca="1" si="12"/>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12"/>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12"/>
        <v>AVAILABLE IN PRINT FORMAT AND IN DIGITAL FORMAT ON RE014K</v>
      </c>
      <c r="J52" s="2">
        <f t="shared" ca="1" si="12"/>
        <v>0</v>
      </c>
      <c r="K52" s="2">
        <f t="shared" ca="1" si="12"/>
        <v>0</v>
      </c>
      <c r="L52" s="2">
        <f t="shared" ca="1" si="12"/>
        <v>333.72</v>
      </c>
      <c r="M52" s="2" t="str">
        <f t="shared" ca="1" si="12"/>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10"/>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10"/>
        <v>03/25/11 TR: Keep
06/06/2011 ED: Concur with 2010 comments.
06/15/2011 AG/ENV: Concur with 2010 comments.
06/14/2011 YD: Concur with 2010 comments</v>
      </c>
      <c r="P52" s="2" t="str">
        <f t="shared" ca="1" si="10"/>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10"/>
        <v>0</v>
      </c>
      <c r="R52" s="2" t="str">
        <f t="shared" ca="1" si="10"/>
        <v>AG CED ED EN ME TRx YD</v>
      </c>
      <c r="S52" s="2" t="str">
        <f t="shared" ca="1" si="10"/>
        <v>TR</v>
      </c>
      <c r="T52" s="2">
        <f t="shared" ca="1" si="10"/>
        <v>0</v>
      </c>
      <c r="U52" s="2">
        <f t="shared" ca="1" si="10"/>
        <v>0</v>
      </c>
      <c r="V52" s="2" t="str">
        <f t="shared" ca="1" si="10"/>
        <v>KC</v>
      </c>
      <c r="W52" s="2" t="str">
        <f t="shared" ca="1" si="11"/>
        <v>2013.03.01</v>
      </c>
    </row>
    <row r="53" spans="2:23" ht="324" hidden="1">
      <c r="B53" s="2" t="str">
        <f t="shared" ca="1" si="12"/>
        <v>M0072</v>
      </c>
      <c r="C53" s="2" t="str">
        <f t="shared" ca="1" si="12"/>
        <v xml:space="preserve">Manual de Destrezas para la Vida = Life Skills Manual </v>
      </c>
      <c r="D53" s="2" t="str">
        <f t="shared" ca="1" si="12"/>
        <v>M0072 Manual de Destrezas para la Vida. Peace Corps. 2001. 224 pp.</v>
      </c>
      <c r="G53" s="2" t="str">
        <f t="shared" ca="1" si="12"/>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12"/>
        <v>10/09/12 HE: See M0070
09/12/12 ED: No
09/05/12 TR: Global Core
08/29/12 GEN: No
08/02/12 YD: Global Youth sector; may be reference in Life Skills and Leadership TP and manual (unsure); resource for HIV/AIDS Care and Treatment</v>
      </c>
      <c r="I53" s="2" t="str">
        <f t="shared" ca="1" si="12"/>
        <v>AVAILABLE IN PRINT FORMAT AND IN DIGITAL FORMAT ON RE014K</v>
      </c>
      <c r="J53" s="2">
        <f t="shared" ca="1" si="12"/>
        <v>0</v>
      </c>
      <c r="K53" s="2" t="str">
        <f t="shared" ca="1" si="12"/>
        <v>SPANISH</v>
      </c>
      <c r="L53" s="2">
        <f t="shared" ca="1" si="12"/>
        <v>303.44</v>
      </c>
      <c r="M53" s="2" t="str">
        <f t="shared" ca="1" si="12"/>
        <v>01/07 &amp; 03/19/2009 ED: Defer to Health
04/22/09: Training: (Translated in D.R. and checked by Ecuador)
05/27/2009 WID: Great
06/17/2009 HE: Keep
07/29/2009 WS: Remove WS from reviewing
08/13/2009 Y: Keep</v>
      </c>
      <c r="N53" s="2" t="str">
        <f t="shared" ca="1" si="10"/>
        <v>03/11/2010 ED: Keep. Content-based. Will promote.
04/21/2010 HE: Keep
05/20/2010 TR: Keep
05/26/2010 WID/GAD: Keep
07/21/2010 YD: Keep</v>
      </c>
      <c r="O53" s="2" t="str">
        <f t="shared" ca="1" si="10"/>
        <v>03/25/11 TR: Keep
04/15/2011 HE: Keep.
05/26/2011 WID:  Keep.
06/06/2011 ED: Concur with 2010 comments.
06/14/2011 YD: Concur with 2010 comments</v>
      </c>
      <c r="P53" s="2" t="str">
        <f t="shared" ca="1" si="10"/>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10"/>
        <v>0</v>
      </c>
      <c r="R53" s="2" t="str">
        <f t="shared" ca="1" si="10"/>
        <v>ED GEN HEx TR YD</v>
      </c>
      <c r="S53" s="2" t="str">
        <f t="shared" ca="1" si="10"/>
        <v>HE</v>
      </c>
      <c r="T53" s="2">
        <f t="shared" ca="1" si="10"/>
        <v>0</v>
      </c>
      <c r="U53" s="2">
        <f t="shared" ca="1" si="10"/>
        <v>0</v>
      </c>
      <c r="V53" s="2" t="str">
        <f t="shared" ca="1" si="10"/>
        <v>KC-S</v>
      </c>
      <c r="W53" s="2" t="str">
        <f t="shared" ca="1" si="11"/>
        <v>2013.03.01</v>
      </c>
    </row>
    <row r="54" spans="2:23" ht="396" hidden="1">
      <c r="B54" s="2" t="str">
        <f t="shared" ca="1" si="12"/>
        <v>M0073</v>
      </c>
      <c r="C54" s="2" t="str">
        <f t="shared" ca="1" si="12"/>
        <v>Working with CCBI: Volunteer Workbook</v>
      </c>
      <c r="D54" s="2" t="str">
        <f t="shared" ca="1" si="12"/>
        <v>M0073 Working with CCBI: Volunteer Workbook. Peace Corps. 2004. 138 pp.</v>
      </c>
      <c r="G54" s="2" t="str">
        <f t="shared" ca="1" si="12"/>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12"/>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12"/>
        <v>AVAILABLE IN PRINT FORMAT AND IN DIGITAL FORMAT ON RE014K</v>
      </c>
      <c r="J54" s="2">
        <f t="shared" ca="1" si="12"/>
        <v>0</v>
      </c>
      <c r="K54" s="2">
        <f t="shared" ca="1" si="12"/>
        <v>0</v>
      </c>
      <c r="L54" s="2">
        <f t="shared" ca="1" si="12"/>
        <v>371.3</v>
      </c>
      <c r="M54" s="2" t="str">
        <f t="shared" ca="1" si="12"/>
        <v xml:space="preserve">01/07 &amp; 03/19/2009 ED: Very important to keep
05/13/2009 CD: Keep digital
08/13/2009 Y: Keep
</v>
      </c>
      <c r="N54" s="2" t="str">
        <f t="shared" ca="1" si="10"/>
        <v>03/11/2010 ED: Keep!
05/12/2010 SED/CD: Keep
05/20/2010 TR: Keep
07/21/2010 YD: Keep</v>
      </c>
      <c r="O54" s="2" t="str">
        <f t="shared" ca="1" si="10"/>
        <v>03/25/11 TR: Keep
06/06/2011 ED: Concur with 2010 comments. Keep.
06/14/2011 YD: Concur with 2010 comments</v>
      </c>
      <c r="P54" s="2" t="str">
        <f t="shared" ca="1" si="10"/>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10"/>
        <v>0</v>
      </c>
      <c r="R54" s="2" t="str">
        <f t="shared" ca="1" si="10"/>
        <v>CED EDx ME TR YD</v>
      </c>
      <c r="S54" s="2" t="str">
        <f t="shared" ca="1" si="10"/>
        <v>ED</v>
      </c>
      <c r="T54" s="2">
        <f t="shared" ca="1" si="10"/>
        <v>0</v>
      </c>
      <c r="U54" s="2">
        <f t="shared" ca="1" si="10"/>
        <v>0</v>
      </c>
      <c r="V54" s="2" t="str">
        <f t="shared" ca="1" si="10"/>
        <v>KC</v>
      </c>
      <c r="W54" s="2" t="str">
        <f t="shared" ca="1" si="11"/>
        <v>2013.03.01</v>
      </c>
    </row>
    <row r="55" spans="2:23" ht="378">
      <c r="B55" s="2" t="str">
        <f t="shared" ca="1" si="12"/>
        <v>M0075</v>
      </c>
      <c r="C55" s="2" t="str">
        <f t="shared" ca="1" si="12"/>
        <v>Environmental Education in the Community</v>
      </c>
      <c r="D55" s="2" t="str">
        <f t="shared" ca="1" si="12"/>
        <v>M0075 Environmental Education in the Community. Peace Corps. 2005. 300 pp.</v>
      </c>
      <c r="G55" s="2" t="str">
        <f t="shared" ca="1" si="12"/>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12"/>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12"/>
        <v>AVAILABLE IN PRINT FORMAT AND IN DIGITAL FORMAT ON RE014K</v>
      </c>
      <c r="J55" s="2">
        <f t="shared" ca="1" si="12"/>
        <v>0</v>
      </c>
      <c r="K55" s="2">
        <f t="shared" ca="1" si="12"/>
        <v>0</v>
      </c>
      <c r="L55" s="2">
        <f t="shared" ca="1" si="12"/>
        <v>333.72</v>
      </c>
      <c r="M55" s="2" t="str">
        <f t="shared" ca="1" si="12"/>
        <v>01/07 &amp; 03/19/2009 ED: Keep, reduce stock
05/13/2009 CD: Should be with all AF and Pacific APCDs
09/09/2009 ENV: Great. Keep</v>
      </c>
      <c r="N55" s="2" t="str">
        <f t="shared" ref="N55:V64" ca="1" si="13">INDIRECT("'MASTER SPREADSHEET'!R" &amp; ROW() &amp; "C" &amp; COLUMN(), FALSE)</f>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13"/>
        <v>06/06/2011 ED: Concur with 2010 comments.
06/15/2011 AG/ENV: Concur with 2010 comments.</v>
      </c>
      <c r="P55" s="2" t="str">
        <f t="shared" ca="1" si="13"/>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13"/>
        <v>0</v>
      </c>
      <c r="R55" s="2" t="str">
        <f t="shared" ca="1" si="13"/>
        <v>CED ED ENx</v>
      </c>
      <c r="S55" s="2" t="str">
        <f t="shared" ca="1" si="13"/>
        <v>EN</v>
      </c>
      <c r="T55" s="2">
        <f t="shared" ca="1" si="13"/>
        <v>0</v>
      </c>
      <c r="U55" s="2" t="str">
        <f t="shared" ca="1" si="13"/>
        <v>John</v>
      </c>
      <c r="V55" s="2" t="str">
        <f t="shared" ca="1" si="13"/>
        <v>KC-R</v>
      </c>
      <c r="W55" s="2" t="str">
        <f t="shared" ca="1" si="11"/>
        <v>2013.02.15</v>
      </c>
    </row>
    <row r="56" spans="2:23" ht="270" hidden="1">
      <c r="B56" s="2" t="str">
        <f t="shared" ca="1" si="12"/>
        <v>M0080</v>
      </c>
      <c r="C56" s="2" t="str">
        <f t="shared" ca="1" si="12"/>
        <v xml:space="preserve">Idea Book Series: Beyond the Classroom: Empowering Girls </v>
      </c>
      <c r="D56" s="2" t="str">
        <f t="shared" ca="1" si="12"/>
        <v>M0080 Beyond the Classroom: Empowering Girls (Idea Book Series). Peace Corps. 2000. 68 pp.</v>
      </c>
      <c r="G56" s="2" t="str">
        <f t="shared" ca="1" si="12"/>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12"/>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12"/>
        <v>AVAILABLE IN PRINT FORMAT AND IN DIGITAL FORMAT ON RE014K</v>
      </c>
      <c r="J56" s="2">
        <f t="shared" ca="1" si="12"/>
        <v>0</v>
      </c>
      <c r="K56" s="2">
        <f t="shared" ca="1" si="12"/>
        <v>0</v>
      </c>
      <c r="L56" s="2">
        <f t="shared" ca="1" si="12"/>
        <v>371.82</v>
      </c>
      <c r="M56" s="2" t="str">
        <f t="shared" ca="1" si="12"/>
        <v>01/07 &amp; 03/19/2009 ED: Keep &amp; promote
04/22/09: Training: OK
05/27/2009 WID: Great, beyond ED 
08/13/2009 Y: Keep and promote</v>
      </c>
      <c r="N56" s="2" t="str">
        <f t="shared" ca="1" si="13"/>
        <v>03/11/2010 ED: Keep
05/20/2010 TR: Defer to WID
05/26/2010 WID/GAD: Keep
07/21/2010 YD: Keep</v>
      </c>
      <c r="O56" s="2" t="str">
        <f t="shared" ca="1" si="13"/>
        <v>03/25/11 TR: Keep
05/26/2011 WID: Keep. Will reference in the GEE Focus-in area.
06/06/2011 ED: Concur with 2010 comments. Keep.
06/14/2011 YD: Concur with 2010 comments</v>
      </c>
      <c r="P56" s="2" t="str">
        <f t="shared" ca="1" si="13"/>
        <v>09/12/12 ED: Keep
09/05/12 TR: Defer to GEN, YD; very popular with PCVs
08/29/12 GEN: Keep
08/02/12 YD: Keep</v>
      </c>
      <c r="Q56" s="2">
        <f t="shared" ca="1" si="13"/>
        <v>0</v>
      </c>
      <c r="R56" s="2" t="str">
        <f t="shared" ca="1" si="13"/>
        <v>EDx GEN TR YD</v>
      </c>
      <c r="S56" s="2" t="str">
        <f t="shared" ca="1" si="13"/>
        <v>ED</v>
      </c>
      <c r="T56" s="2">
        <f t="shared" ca="1" si="13"/>
        <v>0</v>
      </c>
      <c r="U56" s="2">
        <f t="shared" ca="1" si="13"/>
        <v>0</v>
      </c>
      <c r="V56" s="2" t="str">
        <f t="shared" ca="1" si="13"/>
        <v>KC</v>
      </c>
      <c r="W56" s="2" t="str">
        <f t="shared" ca="1" si="11"/>
        <v>2013.08.01</v>
      </c>
    </row>
    <row r="57" spans="2:23" ht="306" hidden="1">
      <c r="B57" s="2" t="str">
        <f t="shared" ca="1" si="12"/>
        <v>M0081</v>
      </c>
      <c r="C57" s="2" t="str">
        <f t="shared" ca="1" si="12"/>
        <v>Idea Book Series: HIV/AIDS: Integrating Prevention and Care Into Your Sector</v>
      </c>
      <c r="D57" s="2" t="str">
        <f t="shared" ca="1" si="12"/>
        <v xml:space="preserve">M0081 HIV/AIDS: Integrating Prevention and Care Into Your Sector (Idea Book Series). Peace Corps. 2000. 67 pp. </v>
      </c>
      <c r="G57" s="2" t="str">
        <f t="shared" ca="1" si="12"/>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12"/>
        <v>10/09/12 HE: could be referenced in HIV Care &amp; Treatment; HIV Prevention
09/12/12 ED: No; Meghan will review to see if resource for Gender Based Violence
08/23/12 WAT: No
07/31/12 CED: No.</v>
      </c>
      <c r="I57" s="2" t="str">
        <f t="shared" ca="1" si="12"/>
        <v>AVAILABLE IN PRINT FORMAT AND IN DIGITAL FORMAT ON RE014K</v>
      </c>
      <c r="J57" s="2">
        <f t="shared" ca="1" si="12"/>
        <v>0</v>
      </c>
      <c r="K57" s="2">
        <f t="shared" ca="1" si="12"/>
        <v>0</v>
      </c>
      <c r="L57" s="2">
        <f t="shared" ca="1" si="12"/>
        <v>616.97</v>
      </c>
      <c r="M57" s="2" t="str">
        <f t="shared" ca="1" si="12"/>
        <v>01/07 &amp; 03/19/2009 ED: Needs promotion
05/13/2009 BusDev: Good
06/17/2009 HE: Keep
07/29/2009 WS: Will look at
08/13/2009 Y: Keep
09/09/2009 ENV: Defer to HE</v>
      </c>
      <c r="N57" s="2" t="str">
        <f t="shared" ca="1" si="13"/>
        <v>03/11/2010 ED: Defer to HE
04/21/2010 HE: Keep
05/12/2010 SED/CD: Keep
06/17/2010 WAT/SAN: No comment
07/21/2010 YD: Keep
07/29/2010 AG/ENV: Keep. Remove ENV from reviewing. (ICE - Done 08/17/2010)</v>
      </c>
      <c r="O57" s="2" t="str">
        <f t="shared" ca="1" si="13"/>
        <v>04/15/2011 HE: Keep.
05/24/2011 CED: Defer to HE
06/06/2011 ED: Concur with 2010 comments.
06/09/2011 WAT/SAN: No Comment. Not reviewed.
06/14/2011 YD: Concur with 2010 comments</v>
      </c>
      <c r="P57" s="2" t="str">
        <f t="shared" ca="1" si="13"/>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13"/>
        <v>0</v>
      </c>
      <c r="R57" s="2" t="str">
        <f t="shared" ca="1" si="13"/>
        <v>CED HEx WASH YD</v>
      </c>
      <c r="S57" s="2" t="str">
        <f t="shared" ca="1" si="13"/>
        <v>HE</v>
      </c>
      <c r="T57" s="2">
        <f t="shared" ca="1" si="13"/>
        <v>0</v>
      </c>
      <c r="U57" s="2">
        <f t="shared" ca="1" si="13"/>
        <v>0</v>
      </c>
      <c r="V57" s="2" t="str">
        <f t="shared" ca="1" si="13"/>
        <v>KC-S</v>
      </c>
      <c r="W57" s="2" t="str">
        <f t="shared" ca="1" si="11"/>
        <v>2013.03.01</v>
      </c>
    </row>
    <row r="58" spans="2:23" ht="409.5">
      <c r="B58" s="2" t="str">
        <f t="shared" ca="1" si="12"/>
        <v>M0082</v>
      </c>
      <c r="C58" s="2" t="str">
        <f t="shared" ca="1" si="12"/>
        <v>Idea Book Series: Small Project Assistance Program: Supporting Sustainable Community Development</v>
      </c>
      <c r="D58" s="2" t="str">
        <f t="shared" ca="1" si="12"/>
        <v>M0082 Small Project Assistance Program: Supporting Sustainable Community Development (Idea Book Series). Peace Corps. 2003. 121 pp.</v>
      </c>
      <c r="G58" s="2" t="str">
        <f t="shared" ca="1" si="12"/>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12"/>
        <v>10/09/12 HE: No
09/12/12 ED: No
08/29/12 GEN: No
08/23/12 WAT: No
08/21/12 AG/EN: No
08/14/12 M&amp;E: No
08/08/12 ICT: No.
08/02/12 YD: No.
07/31/12 CED: No.</v>
      </c>
      <c r="I58" s="2" t="str">
        <f t="shared" ca="1" si="12"/>
        <v>AVAILABLE IN PRINT FORMAT AND IN DIGITAL FORMAT ON RE014K</v>
      </c>
      <c r="J58" s="2">
        <f t="shared" ca="1" si="12"/>
        <v>0</v>
      </c>
      <c r="K58" s="2">
        <f t="shared" ca="1" si="12"/>
        <v>0</v>
      </c>
      <c r="L58" s="2">
        <f t="shared" ca="1" si="12"/>
        <v>307.10000000000002</v>
      </c>
      <c r="M58" s="2" t="str">
        <f t="shared" ca="1" si="12"/>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13"/>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13"/>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13"/>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13"/>
        <v>0</v>
      </c>
      <c r="R58" s="2" t="str">
        <f t="shared" ca="1" si="13"/>
        <v>CEDx ED EN GEN HE ME T4D WASH YD</v>
      </c>
      <c r="S58" s="2" t="str">
        <f t="shared" ca="1" si="13"/>
        <v>CED</v>
      </c>
      <c r="T58" s="2" t="str">
        <f t="shared" ca="1" si="13"/>
        <v>ICE needs to check with GGM regularly as to status of their publication</v>
      </c>
      <c r="U58" s="2" t="str">
        <f t="shared" ca="1" si="13"/>
        <v>ICE-Marcy</v>
      </c>
      <c r="V58" s="2" t="str">
        <f t="shared" ca="1" si="13"/>
        <v>KC-P</v>
      </c>
      <c r="W58" s="2" t="str">
        <f t="shared" ca="1" si="11"/>
        <v>2012.10.15</v>
      </c>
    </row>
    <row r="59" spans="2:23" ht="270" hidden="1">
      <c r="B59" s="2" t="str">
        <f t="shared" ca="1" si="12"/>
        <v>M0083</v>
      </c>
      <c r="C59" s="2" t="str">
        <f t="shared" ca="1" si="12"/>
        <v>Idea Book Series: In the Classroom: Empowering Girls</v>
      </c>
      <c r="D59" s="2" t="str">
        <f t="shared" ca="1" si="12"/>
        <v>M0083 In the Classroom: Empowering Girls (Idea Book Series). Peace Corps. 2002. 80 pp.</v>
      </c>
      <c r="G59" s="2" t="str">
        <f t="shared" ca="1" si="12"/>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12"/>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12"/>
        <v>AVAILABLE IN PRINT FORMAT AND IN DIGITAL FORMAT ON RE014K</v>
      </c>
      <c r="J59" s="2">
        <f t="shared" ca="1" si="12"/>
        <v>0</v>
      </c>
      <c r="K59" s="2">
        <f t="shared" ca="1" si="12"/>
        <v>0</v>
      </c>
      <c r="L59" s="2">
        <f t="shared" ca="1" si="12"/>
        <v>371.822</v>
      </c>
      <c r="M59" s="2" t="str">
        <f t="shared" ca="1" si="12"/>
        <v>01/07 &amp; 03/19/2009 ED: Good; promote
04/22/09: Training: OK
05/27/2009 WID: Good, outside ED
08/13/2009 Y: Keep</v>
      </c>
      <c r="N59" s="2" t="str">
        <f t="shared" ca="1" si="13"/>
        <v xml:space="preserve"> 03/11/2010 ED: Keep; nice book.
05/20/2010 TR: Keep
05/26/2010 WID/GAD: Keep
07/21/2010 YD: Keep</v>
      </c>
      <c r="O59" s="2" t="str">
        <f t="shared" ca="1" si="13"/>
        <v>03/25/11 TR: Keep
05/26/2011 WID: Keep. 
06/06/2011 ED: Concur with 2010 comments.
06/14/2011 YD: Concur with 2010 comments</v>
      </c>
      <c r="P59" s="2" t="str">
        <f t="shared" ca="1" si="13"/>
        <v>09/12/12 ED: Keep
09/05/12 TR: Defer to GEN, YD; very popular with PCVs
08/29/12 GEN: Keep
08/02/12 YD: Defer to ED; check with Jim as to whether this or M0080 is preferable</v>
      </c>
      <c r="Q59" s="2">
        <f t="shared" ca="1" si="13"/>
        <v>0</v>
      </c>
      <c r="R59" s="2" t="str">
        <f t="shared" ca="1" si="13"/>
        <v>EDx GEN TR YD</v>
      </c>
      <c r="S59" s="2" t="str">
        <f t="shared" ca="1" si="13"/>
        <v>ED</v>
      </c>
      <c r="T59" s="2">
        <f t="shared" ca="1" si="13"/>
        <v>0</v>
      </c>
      <c r="U59" s="2">
        <f t="shared" ca="1" si="13"/>
        <v>0</v>
      </c>
      <c r="V59" s="2" t="str">
        <f t="shared" ca="1" si="13"/>
        <v>KC</v>
      </c>
      <c r="W59" s="2" t="str">
        <f t="shared" ca="1" si="11"/>
        <v>2013.08.01</v>
      </c>
    </row>
    <row r="60" spans="2:23" ht="409.5">
      <c r="B60" s="2" t="str">
        <f t="shared" ca="1" si="12"/>
        <v>M0084</v>
      </c>
      <c r="C60" s="2" t="str">
        <f t="shared" ca="1" si="12"/>
        <v>Idea Book Series: DPM: Integrating Disaster Preparedness and Mitigation in Your Work</v>
      </c>
      <c r="D60" s="2" t="str">
        <f t="shared" ca="1" si="12"/>
        <v>M0084 DPM: Integrating Disaster Preparedness and Mitigation in Your Work (Idea Book Series). Peace Corps. 2001. 61 pp.</v>
      </c>
      <c r="G60" s="2" t="str">
        <f t="shared" ca="1" si="12"/>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12"/>
        <v>09/05/12 TR: No
08/21/12 AG/EN: Dimensions of Food Security TP
7/31/2012 CED: No</v>
      </c>
      <c r="I60" s="2" t="str">
        <f t="shared" ca="1" si="12"/>
        <v>AVAILABLE IN PRINT FORMAT AND IN DIGITAL FORMAT ON RE014K</v>
      </c>
      <c r="J60" s="2">
        <f t="shared" ca="1" si="12"/>
        <v>0</v>
      </c>
      <c r="K60" s="2">
        <f t="shared" ca="1" si="12"/>
        <v>0</v>
      </c>
      <c r="L60" s="2">
        <f t="shared" ca="1" si="12"/>
        <v>363.34</v>
      </c>
      <c r="M60" s="2" t="str">
        <f t="shared" ca="1" si="12"/>
        <v>03/25/2009 ICE/AT: Ask CD/SED to promote
04/22/09: Training: Looks useful for Crisis Corps
05/13/2009 CD: Good</v>
      </c>
      <c r="N60" s="2" t="str">
        <f t="shared" ca="1" si="13"/>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13"/>
        <v>03/25/11 TR: No Comment
06/09/2011 AT: Remove AT from reviewing. Defer to Community Dev.
06/14/2011 ICE: removed AT</v>
      </c>
      <c r="P60" s="2" t="str">
        <f t="shared" ca="1" si="13"/>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13"/>
        <v>02/11/13 EN: Adam- intro good; too cartoonish (clip-art); 
02/11/13 EN: Adam will consider; John will talk to PC Response and Holly/CED</v>
      </c>
      <c r="R60" s="2" t="str">
        <f t="shared" ca="1" si="13"/>
        <v>AG CED ENx TR WASH</v>
      </c>
      <c r="S60" s="2" t="str">
        <f t="shared" ca="1" si="13"/>
        <v>EN</v>
      </c>
      <c r="T60" s="2" t="str">
        <f t="shared" ca="1" si="13"/>
        <v>11/06/12 EN: John Magistro will contact Adam Brzezinski in CFO  for interest in assisting a review/rewrite; John and/or ICE needs to talk to PC Response; 1/14/13 - John will contact Adam SOON</v>
      </c>
      <c r="U60" s="2" t="str">
        <f t="shared" ca="1" si="13"/>
        <v>John Magistro</v>
      </c>
      <c r="V60" s="2" t="str">
        <f t="shared" ca="1" si="13"/>
        <v>KC-P</v>
      </c>
      <c r="W60" s="2" t="str">
        <f t="shared" ca="1" si="11"/>
        <v>2013.02.15</v>
      </c>
    </row>
    <row r="61" spans="2:23" ht="409.5" hidden="1">
      <c r="B61" s="2" t="str">
        <f t="shared" ca="1" si="12"/>
        <v>M0085</v>
      </c>
      <c r="C61" s="2" t="str">
        <f t="shared" ca="1" si="12"/>
        <v>Idea Book Series: Information and Communication Technologies (ICT): Integrating Digital Tools Into Your Projects</v>
      </c>
      <c r="D61" s="2" t="str">
        <f t="shared" ca="1" si="12"/>
        <v>M0085 Information and Communication Technologies (ICT): Integrating Digital Tools Into Your Projects (Idea Book Series). Peace Corps. 2003. 84 pp.</v>
      </c>
      <c r="G61" s="2" t="str">
        <f t="shared" ca="1" si="12"/>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12"/>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12"/>
        <v>AVAILABLE IN PRINT FORMAT AND IN DIGITAL FORMAT ON RE014K</v>
      </c>
      <c r="J61" s="2">
        <f t="shared" ca="1" si="12"/>
        <v>0</v>
      </c>
      <c r="K61" s="2">
        <f t="shared" ca="1" si="12"/>
        <v>0</v>
      </c>
      <c r="L61" s="2">
        <f t="shared" ca="1" si="12"/>
        <v>384</v>
      </c>
      <c r="M61" s="2" t="str">
        <f t="shared" ca="1" si="12"/>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13"/>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13"/>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13"/>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13"/>
        <v>0</v>
      </c>
      <c r="R61" s="2" t="str">
        <f t="shared" ca="1" si="13"/>
        <v>CED ED GEN HE T4Dx TR YD</v>
      </c>
      <c r="S61" s="2" t="str">
        <f t="shared" ca="1" si="13"/>
        <v>T4D</v>
      </c>
      <c r="T61" s="2">
        <f t="shared" ca="1" si="13"/>
        <v>0</v>
      </c>
      <c r="U61" s="2">
        <f t="shared" ca="1" si="13"/>
        <v>0</v>
      </c>
      <c r="V61" s="2" t="str">
        <f t="shared" ca="1" si="13"/>
        <v>KC-R</v>
      </c>
      <c r="W61" s="2" t="str">
        <f t="shared" ca="1" si="11"/>
        <v>2013.03.01</v>
      </c>
    </row>
    <row r="62" spans="2:23" ht="288" hidden="1" customHeight="1">
      <c r="B62" s="2" t="str">
        <f t="shared" ref="B62:M71" ca="1" si="14">INDIRECT("'MASTER SPREADSHEET'!R" &amp; ROW() &amp; "C" &amp; COLUMN(), FALSE)</f>
        <v>M0086</v>
      </c>
      <c r="C62" s="2" t="str">
        <f t="shared" ca="1" si="14"/>
        <v>Idea Book Series: PACA: Using Participatory Analysis for Community Action</v>
      </c>
      <c r="D62" s="2" t="str">
        <f t="shared" ca="1" si="14"/>
        <v>M0086 PACA: Using Participatory Analysis for Community Action (Idea Book Series). Peace Corps. 2005. 178 pp.</v>
      </c>
      <c r="G62" s="2" t="str">
        <f t="shared" ca="1" si="14"/>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14"/>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14"/>
        <v>AVAILABLE IN PRINT FORMAT AND IN DIGITAL FORMAT ON RE014K</v>
      </c>
      <c r="J62" s="2">
        <f t="shared" ca="1" si="14"/>
        <v>0</v>
      </c>
      <c r="K62" s="2">
        <f t="shared" ca="1" si="14"/>
        <v>0</v>
      </c>
      <c r="L62" s="2">
        <f t="shared" ca="1" si="14"/>
        <v>307.10000000000002</v>
      </c>
      <c r="M62" s="2" t="str">
        <f t="shared" ca="1" si="14"/>
        <v xml:space="preserve"> 01/07 &amp; 03/19/2009 ED: Keep; very important
04/22/09: Training: OK
05/13/2009 CD: Good
05/27/2009 WID: Very useful</v>
      </c>
      <c r="N62" s="2" t="str">
        <f t="shared" ca="1" si="13"/>
        <v>03/11/2010 ED: Keep
05/12/2010 SED/CD: Keep. Good.
05/20/2010 TR: Keep
05/26/2010 WID/GAD: Keep</v>
      </c>
      <c r="O62" s="2" t="str">
        <f t="shared" ca="1" si="13"/>
        <v>03/25/11 TR: Keep
05/26/2011 WID: Keep
06/06/2011 ED: Concur with 2010 comments.</v>
      </c>
      <c r="P62" s="2" t="str">
        <f t="shared" ca="1" si="13"/>
        <v>09/12/12 ED: Keep; make TR primary.
09/05/12 TR: Keep; needs more "urban" notes
08/29/12 GEN: Keep
01/14/13 EN: exploring if this should be rewritten to include sector tools (depends on FTF $)
07/31/12 CED: Keep; make TR primary sector.</v>
      </c>
      <c r="Q62" s="2">
        <f t="shared" ca="1" si="13"/>
        <v>0</v>
      </c>
      <c r="R62" s="2" t="str">
        <f t="shared" ca="1" si="13"/>
        <v>CED ED GEN TRx</v>
      </c>
      <c r="S62" s="2" t="str">
        <f t="shared" ca="1" si="13"/>
        <v>AG (change back to TR after FTF review)</v>
      </c>
      <c r="T62" s="2">
        <f t="shared" ca="1" si="13"/>
        <v>0</v>
      </c>
      <c r="U62" s="2">
        <f t="shared" ca="1" si="13"/>
        <v>0</v>
      </c>
      <c r="V62" s="2" t="str">
        <f t="shared" ca="1" si="13"/>
        <v>KC</v>
      </c>
      <c r="W62" s="2" t="str">
        <f t="shared" ca="1" si="11"/>
        <v>2013.02.15</v>
      </c>
    </row>
    <row r="63" spans="2:23" ht="409.5" hidden="1">
      <c r="B63" s="2" t="str">
        <f t="shared" ca="1" si="14"/>
        <v>M0088</v>
      </c>
      <c r="C63" s="2" t="str">
        <f t="shared" ca="1" si="14"/>
        <v xml:space="preserve">Idea Book Series: Classroom Management </v>
      </c>
      <c r="D63" s="2" t="str">
        <f t="shared" ca="1" si="14"/>
        <v>M0088 Classroom Management (Idea Book Series). Peace Corps. 2008. 132 pp.</v>
      </c>
      <c r="G63" s="2" t="str">
        <f t="shared" ca="1" si="14"/>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14"/>
        <v>09/12/12 ED: Will be in Classroom Management sessions (Tips, and Special Needs); could be in Childhood Literacy TP?; could be in Gender-Based Violence TP (classroom management)</v>
      </c>
      <c r="I63" s="2" t="str">
        <f t="shared" ca="1" si="14"/>
        <v>AVAILABLE IN PRINT FORMAT  AND IN DIGITAL FORMAT ON RE014K</v>
      </c>
      <c r="J63" s="2">
        <f t="shared" ca="1" si="14"/>
        <v>0</v>
      </c>
      <c r="K63" s="2">
        <f t="shared" ca="1" si="14"/>
        <v>0</v>
      </c>
      <c r="L63" s="2" t="str">
        <f t="shared" ca="1" si="14"/>
        <v>371.102</v>
      </c>
      <c r="M63" s="2" t="str">
        <f t="shared" ca="1" si="14"/>
        <v>01/07 &amp; 03/19/2009 ED: Keep; reprint</v>
      </c>
      <c r="N63" s="2" t="str">
        <f t="shared" ca="1" si="13"/>
        <v>03/11/2010 ED: Keep. Basic.</v>
      </c>
      <c r="O63" s="2" t="str">
        <f t="shared" ca="1" si="13"/>
        <v xml:space="preserve">06/06/2011 ED: Keep until we see if we have satisfied Volunteer concerns about handling classroom management. A reasonable book.
</v>
      </c>
      <c r="P63" s="2" t="str">
        <f t="shared" ca="1" si="13"/>
        <v>09/12/12 ED: Keep</v>
      </c>
      <c r="Q63" s="2">
        <f t="shared" ca="1" si="13"/>
        <v>0</v>
      </c>
      <c r="R63" s="2" t="str">
        <f t="shared" ca="1" si="13"/>
        <v>EDx</v>
      </c>
      <c r="S63" s="2" t="str">
        <f t="shared" ca="1" si="13"/>
        <v>ED</v>
      </c>
      <c r="T63" s="2">
        <f t="shared" ca="1" si="13"/>
        <v>0</v>
      </c>
      <c r="U63" s="2">
        <f t="shared" ca="1" si="13"/>
        <v>0</v>
      </c>
      <c r="V63" s="2" t="str">
        <f t="shared" ca="1" si="13"/>
        <v>KC</v>
      </c>
      <c r="W63" s="2" t="str">
        <f t="shared" ref="W63:W78" ca="1" si="15">INDIRECT("'MASTER SPREADSHEET'!R" &amp; ROW() &amp; "C" &amp; COLUMN(), FALSE)</f>
        <v>2013.08.01</v>
      </c>
    </row>
    <row r="64" spans="2:23" ht="409.5" hidden="1">
      <c r="B64" s="2" t="str">
        <f t="shared" ca="1" si="14"/>
        <v>M0090</v>
      </c>
      <c r="C64" s="2" t="str">
        <f t="shared" ca="1" si="14"/>
        <v>Teach English Prevent HIV: A Teacher's Manual</v>
      </c>
      <c r="D64" s="2" t="str">
        <f t="shared" ca="1" si="14"/>
        <v>M0090 Teach English Prevent HIV: A Teacher's Manual. Peace Corps. 2011. 101 pp.</v>
      </c>
      <c r="G64" s="2" t="str">
        <f t="shared" ca="1" si="14"/>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14"/>
        <v>10/09/12 HE: Could be in HIV Care &amp; Treatment, HIV Prevention
09/12/12 ED: Was demonstrated in TEFL rollouts with mixed results. Will not be resource in TPs.
09/06/12 HE: Could be resource in Global Core Health, OVC HE TP</v>
      </c>
      <c r="I64" s="2" t="str">
        <f t="shared" ca="1" si="14"/>
        <v xml:space="preserve">AVAILABLE IN PRINT FORMAT  </v>
      </c>
      <c r="J64" s="2">
        <f t="shared" ca="1" si="14"/>
        <v>0</v>
      </c>
      <c r="K64" s="2">
        <f t="shared" ca="1" si="14"/>
        <v>0</v>
      </c>
      <c r="L64" s="2">
        <f t="shared" ca="1" si="14"/>
        <v>428.07100000000003</v>
      </c>
      <c r="M64" s="2">
        <f t="shared" ca="1" si="14"/>
        <v>0</v>
      </c>
      <c r="N64" s="2">
        <f t="shared" ca="1" si="13"/>
        <v>0</v>
      </c>
      <c r="O64" s="2">
        <f t="shared" ca="1" si="13"/>
        <v>0</v>
      </c>
      <c r="P64" s="2" t="str">
        <f t="shared" ca="1" si="13"/>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13"/>
        <v>0</v>
      </c>
      <c r="R64" s="2" t="str">
        <f t="shared" ca="1" si="13"/>
        <v>ED HEx</v>
      </c>
      <c r="S64" s="2" t="str">
        <f t="shared" ca="1" si="13"/>
        <v>HE</v>
      </c>
      <c r="T64" s="2" t="str">
        <f t="shared" ca="1" si="13"/>
        <v>good for now (new)</v>
      </c>
      <c r="U64" s="2">
        <f t="shared" ca="1" si="13"/>
        <v>0</v>
      </c>
      <c r="V64" s="2" t="str">
        <f t="shared" ca="1" si="13"/>
        <v>KC</v>
      </c>
      <c r="W64" s="2" t="str">
        <f t="shared" ca="1" si="15"/>
        <v>2013.03.01</v>
      </c>
    </row>
    <row r="65" spans="2:23" ht="409.5" hidden="1">
      <c r="B65" s="2" t="str">
        <f t="shared" ca="1" si="14"/>
        <v>M0090K</v>
      </c>
      <c r="C65" s="2" t="str">
        <f t="shared" ca="1" si="14"/>
        <v>Teach English Prevent HIV: A Teacher's Manual CD-ROM</v>
      </c>
      <c r="D65" s="2" t="str">
        <f t="shared" ca="1" si="14"/>
        <v>M0090K Teach English Prevent HIV: A Teacher's Manual. CD-ROM. Peace Corps. 2011. 112 pp.</v>
      </c>
      <c r="G65" s="2" t="str">
        <f t="shared" ca="1" si="14"/>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14"/>
        <v>10/09/12 HE: Could be in HIV Care &amp; Treatment, HIV Prevention
09/12/12 ED: No</v>
      </c>
      <c r="I65" s="2" t="str">
        <f t="shared" ca="1" si="14"/>
        <v>AVAILABLE ONLY IN DIGITAL FORMAT ON CD-ROM</v>
      </c>
      <c r="J65" s="2">
        <f t="shared" ca="1" si="14"/>
        <v>0</v>
      </c>
      <c r="K65" s="2">
        <f t="shared" ca="1" si="14"/>
        <v>0</v>
      </c>
      <c r="L65" s="2">
        <f t="shared" ca="1" si="14"/>
        <v>428.07100000000003</v>
      </c>
      <c r="M65" s="2">
        <f t="shared" ca="1" si="14"/>
        <v>0</v>
      </c>
      <c r="N65" s="2">
        <f t="shared" ref="N65:V74" ca="1" si="16">INDIRECT("'MASTER SPREADSHEET'!R" &amp; ROW() &amp; "C" &amp; COLUMN(), FALSE)</f>
        <v>0</v>
      </c>
      <c r="O65" s="2">
        <f t="shared" ca="1" si="16"/>
        <v>0</v>
      </c>
      <c r="P65" s="2" t="str">
        <f t="shared" ca="1" si="16"/>
        <v>10/09/12 HE: Keep
09/12/12 ED: See M0090</v>
      </c>
      <c r="Q65" s="2">
        <f t="shared" ca="1" si="16"/>
        <v>0</v>
      </c>
      <c r="R65" s="2" t="str">
        <f t="shared" ca="1" si="16"/>
        <v>ED HEx</v>
      </c>
      <c r="S65" s="2" t="str">
        <f t="shared" ca="1" si="16"/>
        <v>HE</v>
      </c>
      <c r="T65" s="2" t="str">
        <f t="shared" ca="1" si="16"/>
        <v>good for now (new)</v>
      </c>
      <c r="U65" s="2">
        <f t="shared" ca="1" si="16"/>
        <v>0</v>
      </c>
      <c r="V65" s="2" t="str">
        <f t="shared" ca="1" si="16"/>
        <v>KC</v>
      </c>
      <c r="W65" s="2" t="str">
        <f t="shared" ca="1" si="15"/>
        <v>2013.03.01</v>
      </c>
    </row>
    <row r="66" spans="2:23" ht="360">
      <c r="B66" s="2" t="str">
        <f t="shared" ca="1" si="14"/>
        <v>M0091</v>
      </c>
      <c r="C66" s="2" t="str">
        <f t="shared" ca="1" si="14"/>
        <v>Peace Corps Improved Cookstoves Handbook</v>
      </c>
      <c r="D66" s="2" t="str">
        <f t="shared" ca="1" si="14"/>
        <v>M0091 Peace Corps Improved Cookstoves Handbook. Peace Corps. 2012. 52 pp.</v>
      </c>
      <c r="G66" s="2" t="str">
        <f t="shared" ca="1" si="14"/>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14"/>
        <v>Cookstoves TP</v>
      </c>
      <c r="I66" s="2" t="str">
        <f t="shared" ca="1" si="14"/>
        <v>AVAILABLE IN PRINT FORMAT AND IN DIGITAL FORMAT ON TBD</v>
      </c>
      <c r="J66" s="2">
        <f t="shared" ca="1" si="14"/>
        <v>0</v>
      </c>
      <c r="K66" s="2">
        <f t="shared" ca="1" si="14"/>
        <v>0</v>
      </c>
      <c r="L66" s="2" t="str">
        <f t="shared" ca="1" si="14"/>
        <v>643</v>
      </c>
      <c r="M66" s="2">
        <f t="shared" ca="1" si="14"/>
        <v>0</v>
      </c>
      <c r="N66" s="2">
        <f t="shared" ca="1" si="16"/>
        <v>0</v>
      </c>
      <c r="O66" s="2">
        <f t="shared" ca="1" si="16"/>
        <v>0</v>
      </c>
      <c r="P66" s="2">
        <f t="shared" ca="1" si="16"/>
        <v>0</v>
      </c>
      <c r="Q66" s="2">
        <f t="shared" ca="1" si="16"/>
        <v>0</v>
      </c>
      <c r="R66" s="2" t="str">
        <f t="shared" ca="1" si="16"/>
        <v>AT ENx HE WASH</v>
      </c>
      <c r="S66" s="2" t="str">
        <f t="shared" ca="1" si="16"/>
        <v>EN</v>
      </c>
      <c r="T66" s="2">
        <f t="shared" ca="1" si="16"/>
        <v>0</v>
      </c>
      <c r="U66" s="2" t="str">
        <f t="shared" ca="1" si="16"/>
        <v>AT / ICE</v>
      </c>
      <c r="V66" s="2" t="str">
        <f t="shared" ca="1" si="16"/>
        <v>KC</v>
      </c>
      <c r="W66" s="2" t="str">
        <f t="shared" ca="1" si="15"/>
        <v>2013.09.01</v>
      </c>
    </row>
    <row r="67" spans="2:23" ht="216" hidden="1">
      <c r="B67" s="2" t="str">
        <f t="shared" ca="1" si="14"/>
        <v>M0092</v>
      </c>
      <c r="C67" s="2" t="str">
        <f t="shared" ca="1" si="14"/>
        <v>Youth Livelihoods: Financial Literacy Manual</v>
      </c>
      <c r="D67" s="2" t="str">
        <f t="shared" ca="1" si="14"/>
        <v>M0092 Youth Livelihoods: Financial Literacy Manual. Peace Corps. 2012. 232 pp.</v>
      </c>
      <c r="G67" s="2" t="str">
        <f t="shared" ca="1" si="14"/>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14"/>
        <v>CED/YD: Financial Literacy Sept 2013;
HE: Community OVC Aug 2013</v>
      </c>
      <c r="I67" s="2" t="str">
        <f t="shared" ca="1" si="14"/>
        <v>AVAILABLE ONLY IN DIGITAL FORMAT</v>
      </c>
      <c r="J67" s="2" t="str">
        <f t="shared" ca="1" si="14"/>
        <v xml:space="preserve">*OCT 3 2012 deliverable*: </v>
      </c>
      <c r="K67" s="2">
        <f t="shared" ca="1" si="14"/>
        <v>0</v>
      </c>
      <c r="L67" s="2">
        <f t="shared" ca="1" si="14"/>
        <v>332</v>
      </c>
      <c r="M67" s="2">
        <f t="shared" ca="1" si="14"/>
        <v>0</v>
      </c>
      <c r="N67" s="2" t="str">
        <f t="shared" ca="1" si="16"/>
        <v>Holly</v>
      </c>
      <c r="O67" s="2" t="str">
        <f t="shared" ca="1" si="16"/>
        <v>NEW</v>
      </c>
      <c r="P67" s="2">
        <f t="shared" ca="1" si="16"/>
        <v>0</v>
      </c>
      <c r="Q67" s="2">
        <f t="shared" ca="1" si="16"/>
        <v>0</v>
      </c>
      <c r="R67" s="2" t="str">
        <f t="shared" ca="1" si="16"/>
        <v>YD CEDx</v>
      </c>
      <c r="S67" s="2" t="str">
        <f t="shared" ca="1" si="16"/>
        <v>CED</v>
      </c>
      <c r="T67" s="2">
        <f t="shared" ca="1" si="16"/>
        <v>0</v>
      </c>
      <c r="U67" s="2">
        <f t="shared" ca="1" si="16"/>
        <v>0</v>
      </c>
      <c r="V67" s="2" t="str">
        <f t="shared" ca="1" si="16"/>
        <v>KC</v>
      </c>
      <c r="W67" s="2" t="str">
        <f t="shared" ca="1" si="15"/>
        <v>2013.09.01</v>
      </c>
    </row>
    <row r="68" spans="2:23" ht="198" hidden="1">
      <c r="B68" s="2" t="str">
        <f t="shared" ca="1" si="14"/>
        <v>M0093</v>
      </c>
      <c r="C68" s="2" t="str">
        <f t="shared" ca="1" si="14"/>
        <v>Youth Livelihoods: Employability Manual</v>
      </c>
      <c r="D68" s="2" t="str">
        <f t="shared" ca="1" si="14"/>
        <v>M0093 Youth Livelihoods: Employability Manual. Peace Corps. 2012. 236 pp.</v>
      </c>
      <c r="G68" s="2" t="str">
        <f t="shared" ca="1" si="14"/>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14"/>
        <v>CED/YD: Employability TP to come</v>
      </c>
      <c r="I68" s="2" t="str">
        <f t="shared" ca="1" si="14"/>
        <v>AVAILABLE ONLY IN DIGITAL FORMAT</v>
      </c>
      <c r="J68" s="2">
        <f t="shared" ca="1" si="14"/>
        <v>0</v>
      </c>
      <c r="K68" s="2">
        <f t="shared" ca="1" si="14"/>
        <v>0</v>
      </c>
      <c r="L68" s="2">
        <f t="shared" ca="1" si="14"/>
        <v>331.34</v>
      </c>
      <c r="M68" s="2">
        <f t="shared" ca="1" si="14"/>
        <v>0</v>
      </c>
      <c r="N68" s="2" t="str">
        <f t="shared" ca="1" si="16"/>
        <v>Holly</v>
      </c>
      <c r="O68" s="2" t="str">
        <f t="shared" ca="1" si="16"/>
        <v>NEW</v>
      </c>
      <c r="P68" s="2">
        <f t="shared" ca="1" si="16"/>
        <v>0</v>
      </c>
      <c r="Q68" s="2">
        <f t="shared" ca="1" si="16"/>
        <v>0</v>
      </c>
      <c r="R68" s="2" t="str">
        <f t="shared" ca="1" si="16"/>
        <v xml:space="preserve">YD CEDx </v>
      </c>
      <c r="S68" s="2" t="str">
        <f t="shared" ca="1" si="16"/>
        <v>YD</v>
      </c>
      <c r="T68" s="2">
        <f t="shared" ca="1" si="16"/>
        <v>0</v>
      </c>
      <c r="U68" s="2">
        <f t="shared" ca="1" si="16"/>
        <v>0</v>
      </c>
      <c r="V68" s="2" t="str">
        <f t="shared" ca="1" si="16"/>
        <v>KC</v>
      </c>
      <c r="W68" s="2" t="str">
        <f t="shared" ca="1" si="15"/>
        <v>2013.09.01</v>
      </c>
    </row>
    <row r="69" spans="2:23" ht="234" hidden="1">
      <c r="B69" s="2" t="str">
        <f t="shared" ca="1" si="14"/>
        <v>M0095</v>
      </c>
      <c r="C69" s="2" t="str">
        <f t="shared" ca="1" si="14"/>
        <v>Savings and Loan Association Guide</v>
      </c>
      <c r="D69" s="2" t="str">
        <f t="shared" ca="1" si="14"/>
        <v>M0095 Savings and Loan Association Guide. Peace Corps. 2012. 110 pp.</v>
      </c>
      <c r="G69" s="2" t="str">
        <f t="shared" ca="1" si="14"/>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14"/>
        <v>S&amp;L TP</v>
      </c>
      <c r="I69" s="2" t="str">
        <f t="shared" ca="1" si="14"/>
        <v>AVAILABLE ONLY IN DIGITAL FORMAT</v>
      </c>
      <c r="J69" s="2">
        <f t="shared" ca="1" si="14"/>
        <v>0</v>
      </c>
      <c r="K69" s="2">
        <f t="shared" ca="1" si="14"/>
        <v>0</v>
      </c>
      <c r="L69" s="2" t="str">
        <f t="shared" ca="1" si="14"/>
        <v>332.3</v>
      </c>
      <c r="M69" s="2">
        <f t="shared" ca="1" si="14"/>
        <v>0</v>
      </c>
      <c r="N69" s="2">
        <f t="shared" ca="1" si="16"/>
        <v>0</v>
      </c>
      <c r="O69" s="2">
        <f t="shared" ca="1" si="16"/>
        <v>0</v>
      </c>
      <c r="P69" s="2">
        <f t="shared" ca="1" si="16"/>
        <v>0</v>
      </c>
      <c r="Q69" s="2">
        <f t="shared" ca="1" si="16"/>
        <v>0</v>
      </c>
      <c r="R69" s="2" t="str">
        <f t="shared" ca="1" si="16"/>
        <v>CEDx YD</v>
      </c>
      <c r="S69" s="2" t="str">
        <f t="shared" ca="1" si="16"/>
        <v>CED</v>
      </c>
      <c r="T69" s="2">
        <f t="shared" ca="1" si="16"/>
        <v>0</v>
      </c>
      <c r="U69" s="2" t="str">
        <f t="shared" ca="1" si="16"/>
        <v>Mark</v>
      </c>
      <c r="V69" s="2" t="str">
        <f t="shared" ca="1" si="16"/>
        <v>KC</v>
      </c>
      <c r="W69" s="2" t="str">
        <f t="shared" ca="1" si="15"/>
        <v>2013.09.01</v>
      </c>
    </row>
    <row r="70" spans="2:23" ht="306" hidden="1">
      <c r="B70" s="2" t="str">
        <f t="shared" ca="1" si="14"/>
        <v>M0097</v>
      </c>
      <c r="C70" s="2" t="str">
        <f t="shared" ca="1" si="14"/>
        <v>Savings and Loan Association Simulation</v>
      </c>
      <c r="D70" s="2" t="str">
        <f t="shared" ca="1" si="14"/>
        <v>M0097 Savings and Loan Association Simulation. Peace Corps. 2012. 84 pp.</v>
      </c>
      <c r="G70" s="2" t="str">
        <f t="shared" ca="1" si="14"/>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14"/>
        <v>S&amp;L TP</v>
      </c>
      <c r="I70" s="2" t="str">
        <f t="shared" ca="1" si="14"/>
        <v>AVAILABLE ONLY IN DIGITAL FORMAT</v>
      </c>
      <c r="J70" s="2">
        <f t="shared" ca="1" si="14"/>
        <v>0</v>
      </c>
      <c r="K70" s="2">
        <f t="shared" ca="1" si="14"/>
        <v>0</v>
      </c>
      <c r="L70" s="2" t="str">
        <f t="shared" ca="1" si="14"/>
        <v>332.3</v>
      </c>
      <c r="M70" s="2">
        <f t="shared" ca="1" si="14"/>
        <v>0</v>
      </c>
      <c r="N70" s="2">
        <f t="shared" ca="1" si="16"/>
        <v>0</v>
      </c>
      <c r="O70" s="2">
        <f t="shared" ca="1" si="16"/>
        <v>0</v>
      </c>
      <c r="P70" s="2">
        <f t="shared" ca="1" si="16"/>
        <v>0</v>
      </c>
      <c r="Q70" s="2">
        <f t="shared" ca="1" si="16"/>
        <v>0</v>
      </c>
      <c r="R70" s="2" t="str">
        <f t="shared" ca="1" si="16"/>
        <v>CEDx YD</v>
      </c>
      <c r="S70" s="2" t="str">
        <f t="shared" ca="1" si="16"/>
        <v>CED</v>
      </c>
      <c r="T70" s="2">
        <f t="shared" ca="1" si="16"/>
        <v>0</v>
      </c>
      <c r="U70" s="2" t="str">
        <f t="shared" ca="1" si="16"/>
        <v>Holly</v>
      </c>
      <c r="V70" s="2" t="str">
        <f t="shared" ca="1" si="16"/>
        <v>KC</v>
      </c>
      <c r="W70" s="2" t="str">
        <f t="shared" ca="1" si="15"/>
        <v>2013.09.01</v>
      </c>
    </row>
    <row r="71" spans="2:23" ht="409.5" hidden="1">
      <c r="B71" s="2" t="str">
        <f t="shared" ca="1" si="14"/>
        <v>M0098</v>
      </c>
      <c r="C71" s="2" t="str">
        <f t="shared" ca="1" si="14"/>
        <v>Life Skills and Leadership Manual</v>
      </c>
      <c r="D71" s="2" t="str">
        <f t="shared" ca="1" si="14"/>
        <v>M0098. Life Skills and Leadership Manual. 2013. 400 pp.</v>
      </c>
      <c r="G71" s="2" t="str">
        <f t="shared" ca="1" si="14"/>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14"/>
        <v>2/8/2013 YD: Global Youth in Development: Life Skills and Leadership TP</v>
      </c>
      <c r="I71" s="2">
        <f t="shared" ca="1" si="14"/>
        <v>0</v>
      </c>
      <c r="J71" s="2">
        <f t="shared" ca="1" si="14"/>
        <v>0</v>
      </c>
      <c r="K71" s="2">
        <f t="shared" ca="1" si="14"/>
        <v>0</v>
      </c>
      <c r="L71" s="2">
        <f t="shared" ca="1" si="14"/>
        <v>303.44</v>
      </c>
      <c r="M71" s="2">
        <f t="shared" ca="1" si="14"/>
        <v>0</v>
      </c>
      <c r="N71" s="2">
        <f t="shared" ca="1" si="16"/>
        <v>0</v>
      </c>
      <c r="O71" s="2">
        <f t="shared" ca="1" si="16"/>
        <v>0</v>
      </c>
      <c r="P71" s="2" t="str">
        <f t="shared" ca="1" si="16"/>
        <v>also M0063 will be renamed "Life Skills for Sexual and Reproductive Health"</v>
      </c>
      <c r="Q71" s="2">
        <f t="shared" ca="1" si="16"/>
        <v>0</v>
      </c>
      <c r="R71" s="2" t="str">
        <f t="shared" ca="1" si="16"/>
        <v>YD</v>
      </c>
      <c r="S71" s="2" t="str">
        <f t="shared" ca="1" si="16"/>
        <v>YD</v>
      </c>
      <c r="T71" s="2">
        <f t="shared" ca="1" si="16"/>
        <v>0</v>
      </c>
      <c r="U71" s="2" t="str">
        <f t="shared" ca="1" si="16"/>
        <v>Tanya</v>
      </c>
      <c r="V71" s="2" t="str">
        <f t="shared" ca="1" si="16"/>
        <v>KC</v>
      </c>
      <c r="W71" s="2" t="str">
        <f t="shared" ca="1" si="15"/>
        <v>2012.11.01</v>
      </c>
    </row>
    <row r="72" spans="2:23" ht="82.5" hidden="1" customHeight="1">
      <c r="B72" s="2" t="str">
        <f t="shared" ref="B72:M81" ca="1" si="17">INDIRECT("'MASTER SPREADSHEET'!R" &amp; ROW() &amp; "C" &amp; COLUMN(), FALSE)</f>
        <v>M0099</v>
      </c>
      <c r="C72" s="2" t="str">
        <f t="shared" ca="1" si="17"/>
        <v>Few Minor Adjustments, A: Handbook for Volunteers</v>
      </c>
      <c r="D72" s="2" t="str">
        <f t="shared" ca="1" si="17"/>
        <v>M0099. Few Minor Adjustments, A: A Handbook for Volunteers. 1991. 49 pp.</v>
      </c>
      <c r="G72" s="2" t="str">
        <f t="shared" ca="1" si="17"/>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17"/>
        <v>should be in global core</v>
      </c>
      <c r="I72" s="2">
        <f t="shared" ca="1" si="17"/>
        <v>0</v>
      </c>
      <c r="J72" s="2">
        <f t="shared" ca="1" si="17"/>
        <v>0</v>
      </c>
      <c r="K72" s="2">
        <f t="shared" ca="1" si="17"/>
        <v>0</v>
      </c>
      <c r="L72" s="2" t="str">
        <f t="shared" ca="1" si="17"/>
        <v>303.48</v>
      </c>
      <c r="M72" s="2">
        <f t="shared" ca="1" si="17"/>
        <v>0</v>
      </c>
      <c r="N72" s="2">
        <f t="shared" ca="1" si="16"/>
        <v>0</v>
      </c>
      <c r="O72" s="2">
        <f t="shared" ca="1" si="16"/>
        <v>0</v>
      </c>
      <c r="P72" s="2" t="str">
        <f t="shared" ca="1" si="16"/>
        <v>formerly publication of OSS -- to ICE for reprinting</v>
      </c>
      <c r="Q72" s="2">
        <f t="shared" ca="1" si="16"/>
        <v>0</v>
      </c>
      <c r="R72" s="2" t="str">
        <f t="shared" ca="1" si="16"/>
        <v>TR</v>
      </c>
      <c r="S72" s="2" t="str">
        <f t="shared" ca="1" si="16"/>
        <v>TR</v>
      </c>
      <c r="T72" s="2">
        <f t="shared" ca="1" si="16"/>
        <v>0</v>
      </c>
      <c r="U72" s="2" t="str">
        <f t="shared" ca="1" si="16"/>
        <v>Lisa / Shilpa</v>
      </c>
      <c r="V72" s="2" t="str">
        <f t="shared" ca="1" si="16"/>
        <v>KC</v>
      </c>
      <c r="W72" s="2" t="str">
        <f t="shared" ca="1" si="15"/>
        <v>2013.09.01</v>
      </c>
    </row>
    <row r="73" spans="2:23" ht="409.5" hidden="1">
      <c r="B73" s="2" t="str">
        <f t="shared" ca="1" si="17"/>
        <v>M0100</v>
      </c>
      <c r="C73" s="2" t="str">
        <f t="shared" ca="1" si="17"/>
        <v>Youth Camps Manual: GLOW and other Leadership Camps</v>
      </c>
      <c r="D73" s="2" t="str">
        <f t="shared" ca="1" si="17"/>
        <v>M0100. Youth Camps Manual: GLOW and other Leadership Camps. 2013. 399 pp.</v>
      </c>
      <c r="G73" s="2" t="str">
        <f t="shared" ca="1" si="17"/>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17"/>
        <v>2/8/2013: Design and Facilitate Camps TP</v>
      </c>
      <c r="I73" s="2">
        <f t="shared" ca="1" si="17"/>
        <v>0</v>
      </c>
      <c r="J73" s="2">
        <f t="shared" ca="1" si="17"/>
        <v>0</v>
      </c>
      <c r="K73" s="2">
        <f t="shared" ca="1" si="17"/>
        <v>0</v>
      </c>
      <c r="L73" s="2">
        <f t="shared" ca="1" si="17"/>
        <v>0</v>
      </c>
      <c r="M73" s="2">
        <f t="shared" ca="1" si="17"/>
        <v>0</v>
      </c>
      <c r="N73" s="2">
        <f t="shared" ca="1" si="16"/>
        <v>0</v>
      </c>
      <c r="O73" s="2">
        <f t="shared" ca="1" si="16"/>
        <v>0</v>
      </c>
      <c r="P73" s="2">
        <f t="shared" ca="1" si="16"/>
        <v>0</v>
      </c>
      <c r="Q73" s="2">
        <f t="shared" ca="1" si="16"/>
        <v>0</v>
      </c>
      <c r="R73" s="2" t="str">
        <f t="shared" ca="1" si="16"/>
        <v>YD</v>
      </c>
      <c r="S73" s="2" t="str">
        <f t="shared" ca="1" si="16"/>
        <v>YD</v>
      </c>
      <c r="T73" s="2">
        <f t="shared" ca="1" si="16"/>
        <v>0</v>
      </c>
      <c r="U73" s="2" t="str">
        <f t="shared" ca="1" si="16"/>
        <v>Katie</v>
      </c>
      <c r="V73" s="2" t="str">
        <f t="shared" ca="1" si="16"/>
        <v>NEW</v>
      </c>
      <c r="W73" s="2" t="str">
        <f t="shared" ca="1" si="15"/>
        <v>2012.11.01</v>
      </c>
    </row>
    <row r="74" spans="2:23" ht="126" hidden="1">
      <c r="B74" s="2" t="str">
        <f t="shared" ca="1" si="17"/>
        <v>R0006</v>
      </c>
      <c r="C74" s="2" t="str">
        <f t="shared" ca="1" si="17"/>
        <v xml:space="preserve">New Crop Production Handbook  </v>
      </c>
      <c r="D74" s="2" t="str">
        <f t="shared" ca="1" si="17"/>
        <v>R0006 New Crop Production Handbook. Peace Corps. 1985. 390 pp.</v>
      </c>
      <c r="G74" s="2" t="str">
        <f t="shared" ca="1" si="17"/>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17"/>
        <v>08/21/12 AG: Field Crops and Gardening TPs</v>
      </c>
      <c r="I74" s="2" t="str">
        <f t="shared" ca="1" si="17"/>
        <v>AVAILABLE ONLY IN DIGITAL FORMAT ON RE014K</v>
      </c>
      <c r="J74" s="2">
        <f t="shared" ca="1" si="17"/>
        <v>0</v>
      </c>
      <c r="K74" s="2">
        <f t="shared" ca="1" si="17"/>
        <v>0</v>
      </c>
      <c r="L74" s="2">
        <f t="shared" ca="1" si="17"/>
        <v>630</v>
      </c>
      <c r="M74" s="2" t="str">
        <f t="shared" ca="1" si="17"/>
        <v>09/09/2009 AG: Candidate for updating. Keep.</v>
      </c>
      <c r="N74" s="2" t="str">
        <f t="shared" ca="1" si="16"/>
        <v>07/29/2010 AG/ENV: Keep</v>
      </c>
      <c r="O74" s="2" t="str">
        <f t="shared" ca="1" si="16"/>
        <v>06/15/2011 AG/ENV: Concur with 2010 comments.</v>
      </c>
      <c r="P74" s="2" t="str">
        <f t="shared" ca="1" si="16"/>
        <v>10/24/12 AG: High priority; use FTF $ to revise; 08/21/12 AG: Keep; should be updated</v>
      </c>
      <c r="Q74" s="2">
        <f t="shared" ca="1" si="16"/>
        <v>0</v>
      </c>
      <c r="R74" s="2" t="str">
        <f t="shared" ca="1" si="16"/>
        <v>AGx</v>
      </c>
      <c r="S74" s="2" t="str">
        <f t="shared" ca="1" si="16"/>
        <v>AG</v>
      </c>
      <c r="T74" s="2" t="str">
        <f t="shared" ca="1" si="16"/>
        <v>Does this need to re-visited sooner??</v>
      </c>
      <c r="U74" s="2" t="str">
        <f t="shared" ca="1" si="16"/>
        <v>FTF2013</v>
      </c>
      <c r="V74" s="2" t="str">
        <f t="shared" ca="1" si="16"/>
        <v>KC-R</v>
      </c>
      <c r="W74" s="2" t="str">
        <f t="shared" ca="1" si="15"/>
        <v>2013.01.07</v>
      </c>
    </row>
    <row r="75" spans="2:23" ht="216" hidden="1">
      <c r="B75" s="2" t="str">
        <f t="shared" ca="1" si="17"/>
        <v>R0008</v>
      </c>
      <c r="C75" s="2" t="str">
        <f t="shared" ca="1" si="17"/>
        <v>Soil, Crops, and Fertilizer Use: A Field Manual for Development Workers</v>
      </c>
      <c r="D75" s="2" t="str">
        <f t="shared" ca="1" si="17"/>
        <v>R0008 Soil, Crops, and Fertilizer Use: A Field Manual for Development Workers. Peace Corps. 1986. 338 pp.</v>
      </c>
      <c r="G75" s="2" t="str">
        <f t="shared" ca="1" si="17"/>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17"/>
        <v>08/21/12 AG: Field Crops and Gardening TPs</v>
      </c>
      <c r="I75" s="2" t="str">
        <f t="shared" ca="1" si="17"/>
        <v>AVAILABLE IN PRINT FORMAT AND IN DIGITAL FORMAT ON RE014K</v>
      </c>
      <c r="J75" s="2">
        <f t="shared" ca="1" si="17"/>
        <v>0</v>
      </c>
      <c r="K75" s="2">
        <f t="shared" ca="1" si="17"/>
        <v>0</v>
      </c>
      <c r="L75" s="2">
        <f t="shared" ca="1" si="17"/>
        <v>631.79999999999995</v>
      </c>
      <c r="M75" s="2" t="str">
        <f t="shared" ca="1" si="17"/>
        <v>09/09/2009 AG: Candidate for updating. Keep.
09/09/2009 ENV: Refer to AG review notes</v>
      </c>
      <c r="N75" s="2" t="str">
        <f t="shared" ref="N75:V84" ca="1" si="18">INDIRECT("'MASTER SPREADSHEET'!R" &amp; ROW() &amp; "C" &amp; COLUMN(), FALSE)</f>
        <v>07/29/2010 AG/ENV: Keep. Do not reprint. Need more materials on crop extension.</v>
      </c>
      <c r="O75" s="2" t="str">
        <f t="shared" ca="1" si="18"/>
        <v>06/15/2011 AG/ENV: Concur with 2010 comments.</v>
      </c>
      <c r="P75" s="2" t="str">
        <f t="shared" ca="1" si="18"/>
        <v>10/24/12 High priority, use FTF $ for revision; 08/21/12 AG: Keep; needs updating; Jean will review to make sure nothing dangerous</v>
      </c>
      <c r="Q75" s="2">
        <f t="shared" ca="1" si="18"/>
        <v>0</v>
      </c>
      <c r="R75" s="2" t="str">
        <f t="shared" ca="1" si="18"/>
        <v>AGx EN</v>
      </c>
      <c r="S75" s="2" t="str">
        <f t="shared" ca="1" si="18"/>
        <v>AG</v>
      </c>
      <c r="T75" s="2" t="str">
        <f t="shared" ca="1" si="18"/>
        <v>Jean will review to make sure nothing dangerous</v>
      </c>
      <c r="U75" s="2" t="str">
        <f t="shared" ca="1" si="18"/>
        <v>FTF2013</v>
      </c>
      <c r="V75" s="2" t="str">
        <f t="shared" ca="1" si="18"/>
        <v>KC-R</v>
      </c>
      <c r="W75" s="2" t="str">
        <f t="shared" ca="1" si="15"/>
        <v>2013.01.07</v>
      </c>
    </row>
    <row r="76" spans="2:23" ht="162">
      <c r="B76" s="2" t="str">
        <f t="shared" ca="1" si="17"/>
        <v>R0009</v>
      </c>
      <c r="C76" s="2" t="str">
        <f t="shared" ca="1" si="17"/>
        <v>Glossary of Agricultural Terms, A: Spanish/English, English/Spanish</v>
      </c>
      <c r="D76" s="2" t="str">
        <f t="shared" ca="1" si="17"/>
        <v>A Glossary of Agricultural Terms: Spanish/English, English/Spanish. Compiled by The American Language Center. Peace Corps. 1960. 106 pp.</v>
      </c>
      <c r="G76" s="2" t="str">
        <f t="shared" ca="1" si="17"/>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17"/>
        <v>08/21/12 AG: Global AG Core</v>
      </c>
      <c r="I76" s="2" t="str">
        <f t="shared" ca="1" si="17"/>
        <v>AVAILABLE ONLY IN DIGITAL FORMAT ON RE014K</v>
      </c>
      <c r="J76" s="2">
        <f t="shared" ca="1" si="17"/>
        <v>0</v>
      </c>
      <c r="K76" s="2" t="str">
        <f t="shared" ca="1" si="17"/>
        <v>SPANISH</v>
      </c>
      <c r="L76" s="2" t="str">
        <f t="shared" ca="1" si="17"/>
        <v>630.3</v>
      </c>
      <c r="M76" s="2" t="str">
        <f t="shared" ca="1" si="17"/>
        <v>09/09/2009 AG: Look for update. Keep.</v>
      </c>
      <c r="N76" s="2" t="str">
        <f t="shared" ca="1" si="18"/>
        <v>07/29/2010 AG/ENV: Keep</v>
      </c>
      <c r="O76" s="2" t="str">
        <f t="shared" ca="1" si="18"/>
        <v>06/15/2011 AG/ENV: Concur with 2010 comments.</v>
      </c>
      <c r="P76" s="2" t="str">
        <f t="shared" ca="1" si="18"/>
        <v>08/21/12 AG: Keep; not updated per se but consider re-formatting</v>
      </c>
      <c r="Q76" s="2">
        <f t="shared" ca="1" si="18"/>
        <v>0</v>
      </c>
      <c r="R76" s="2" t="str">
        <f t="shared" ca="1" si="18"/>
        <v>AGx</v>
      </c>
      <c r="S76" s="2" t="str">
        <f t="shared" ca="1" si="18"/>
        <v>AG</v>
      </c>
      <c r="T76" s="2" t="str">
        <f t="shared" ca="1" si="18"/>
        <v>10/24/12 ICE: looked at formatting but don't see problems - ? Need Eric or AG/EN to advise</v>
      </c>
      <c r="U76" s="2" t="str">
        <f t="shared" ca="1" si="18"/>
        <v>FTF2013</v>
      </c>
      <c r="V76" s="2" t="str">
        <f t="shared" ca="1" si="18"/>
        <v>KC</v>
      </c>
      <c r="W76" s="2" t="str">
        <f t="shared" ca="1" si="15"/>
        <v>2013.01.07</v>
      </c>
    </row>
    <row r="77" spans="2:23" ht="162" hidden="1">
      <c r="B77" s="2" t="str">
        <f t="shared" ca="1" si="17"/>
        <v>R0010</v>
      </c>
      <c r="C77" s="2" t="str">
        <f t="shared" ca="1" si="17"/>
        <v xml:space="preserve">Small Scale Irrigation Systems for Peace Corps Volunteers </v>
      </c>
      <c r="D77" s="2" t="str">
        <f t="shared" ca="1" si="17"/>
        <v>R0010 Small Scale Irrigation Systems for Peace Corps Volunteers. Prepared by Development Planning and Research Associates, Inc. Peace Corps. 1983. 133 pp.</v>
      </c>
      <c r="G77" s="2" t="str">
        <f t="shared" ca="1" si="17"/>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17"/>
        <v>08/21/12 AG: No irrigation TP, but perhaps gardening connection</v>
      </c>
      <c r="I77" s="2" t="str">
        <f t="shared" ca="1" si="17"/>
        <v>AVAILABLE ONLY IN DIGITAL FORMAT ON RE014K</v>
      </c>
      <c r="J77" s="2">
        <f t="shared" ca="1" si="17"/>
        <v>0</v>
      </c>
      <c r="K77" s="2">
        <f t="shared" ca="1" si="17"/>
        <v>0</v>
      </c>
      <c r="L77" s="2" t="str">
        <f t="shared" ca="1" si="17"/>
        <v>631.5</v>
      </c>
      <c r="M77" s="2" t="str">
        <f t="shared" ca="1" si="17"/>
        <v>03/25/2009 ICE/AT: Keep 
07/29/2009 WS: Remove WS from reviewing; WS not in irrigation
09/09/2009 AG:  Keep</v>
      </c>
      <c r="N77" s="2" t="str">
        <f t="shared" ca="1" si="18"/>
        <v>03/18/2010 ICE/AT: Keep
06/17/2010 AT: Defer to AG
07/29/2010 AG/ENV: Keep</v>
      </c>
      <c r="O77" s="2" t="str">
        <f t="shared" ca="1" si="18"/>
        <v>06/09/2011 AT: Remove AT from reviewing. Defer to AG.
06/14/2011 ICE: removed AT.
06/15/2011 AG/ENV: Concur with 2010 comments.</v>
      </c>
      <c r="P77" s="2" t="str">
        <f t="shared" ca="1" si="18"/>
        <v>08/21/12 EN/AG: Keep; good reference but very technical; needs updating (missing some important content areas); unsure if PCVs would use</v>
      </c>
      <c r="Q77" s="2">
        <f t="shared" ca="1" si="18"/>
        <v>0</v>
      </c>
      <c r="R77" s="2" t="str">
        <f t="shared" ca="1" si="18"/>
        <v xml:space="preserve">AGx </v>
      </c>
      <c r="S77" s="2" t="str">
        <f t="shared" ca="1" si="18"/>
        <v>AG</v>
      </c>
      <c r="T77" s="2">
        <f t="shared" ca="1" si="18"/>
        <v>0</v>
      </c>
      <c r="U77" s="2">
        <f t="shared" ca="1" si="18"/>
        <v>0</v>
      </c>
      <c r="V77" s="2" t="str">
        <f t="shared" ca="1" si="18"/>
        <v>KC-P</v>
      </c>
      <c r="W77" s="2" t="str">
        <f t="shared" ca="1" si="15"/>
        <v>2013.03.01</v>
      </c>
    </row>
    <row r="78" spans="2:23" ht="144" hidden="1">
      <c r="B78" s="2" t="str">
        <f t="shared" ca="1" si="17"/>
        <v>R0015</v>
      </c>
      <c r="C78" s="2" t="str">
        <f t="shared" ca="1" si="17"/>
        <v xml:space="preserve">Utilisation du Silo-fosse et des Leçons Techniques, L = Utilization and Construction of Pit Silos </v>
      </c>
      <c r="D78" s="2" t="str">
        <f t="shared" ca="1" si="17"/>
        <v xml:space="preserve">R0015 L’Utilisation du Silo-fosse et des Leçons Techniques. Peace Corps. 1976. 41 pp. </v>
      </c>
      <c r="G78" s="2" t="str">
        <f t="shared" ca="1" si="17"/>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17"/>
        <v>08/21/12 AG: Post-harvest management TP</v>
      </c>
      <c r="I78" s="2" t="str">
        <f t="shared" ca="1" si="17"/>
        <v>AVAILABLE ONLY IN DIGITAL FORMAT ON RE014K</v>
      </c>
      <c r="J78" s="2">
        <f t="shared" ca="1" si="17"/>
        <v>0</v>
      </c>
      <c r="K78" s="2" t="str">
        <f t="shared" ca="1" si="17"/>
        <v>FRENCH</v>
      </c>
      <c r="L78" s="2">
        <f t="shared" ca="1" si="17"/>
        <v>631.20000000000005</v>
      </c>
      <c r="M78" s="2" t="str">
        <f t="shared" ca="1" si="17"/>
        <v>09/09/2009 AG: Keep</v>
      </c>
      <c r="N78" s="2" t="str">
        <f t="shared" ca="1" si="18"/>
        <v>07/29/2010 AG/ENV: Keep</v>
      </c>
      <c r="O78" s="2" t="str">
        <f t="shared" ca="1" si="18"/>
        <v>06/15/2011 AG/ENV: Concur with 2010 comments.</v>
      </c>
      <c r="P78" s="2" t="str">
        <f t="shared" ca="1" si="18"/>
        <v>08/21/12 AG: Keep</v>
      </c>
      <c r="Q78" s="2">
        <f t="shared" ca="1" si="18"/>
        <v>0</v>
      </c>
      <c r="R78" s="2" t="str">
        <f t="shared" ca="1" si="18"/>
        <v>AGx</v>
      </c>
      <c r="S78" s="2" t="str">
        <f t="shared" ca="1" si="18"/>
        <v>AG</v>
      </c>
      <c r="T78" s="2">
        <f t="shared" ca="1" si="18"/>
        <v>0</v>
      </c>
      <c r="U78" s="2">
        <f t="shared" ca="1" si="18"/>
        <v>0</v>
      </c>
      <c r="V78" s="2" t="str">
        <f t="shared" ca="1" si="18"/>
        <v>KC-R</v>
      </c>
      <c r="W78" s="2" t="str">
        <f t="shared" ca="1" si="15"/>
        <v>2013.01.07FL</v>
      </c>
    </row>
    <row r="79" spans="2:23" ht="144" hidden="1">
      <c r="B79" s="2" t="str">
        <f t="shared" ca="1" si="17"/>
        <v>R0015A</v>
      </c>
      <c r="C79" s="2" t="str">
        <f t="shared" ca="1" si="17"/>
        <v xml:space="preserve">Utilization and Construction of Pit Silos  </v>
      </c>
      <c r="D79" s="2" t="str">
        <f t="shared" ca="1" si="17"/>
        <v xml:space="preserve">R0015A Utilization and Construction of Pit Silos. Peace Corps. 1976. 41 pp. </v>
      </c>
      <c r="G79" s="2" t="str">
        <f t="shared" ca="1" si="17"/>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17"/>
        <v>08/21/12 AG: Post-harvest management TP</v>
      </c>
      <c r="I79" s="2" t="str">
        <f t="shared" ca="1" si="17"/>
        <v>AVAILABLE ONLY IN DIGITAL FORMAT ON RE014K</v>
      </c>
      <c r="J79" s="2">
        <f t="shared" ca="1" si="17"/>
        <v>0</v>
      </c>
      <c r="K79" s="2">
        <f t="shared" ca="1" si="17"/>
        <v>0</v>
      </c>
      <c r="L79" s="2">
        <f t="shared" ca="1" si="17"/>
        <v>631.20000000000005</v>
      </c>
      <c r="M79" s="2" t="str">
        <f t="shared" ca="1" si="17"/>
        <v>09/09/2009 AG: Keep</v>
      </c>
      <c r="N79" s="2" t="str">
        <f t="shared" ca="1" si="18"/>
        <v>07/29/2010 AG/ENV: Keep</v>
      </c>
      <c r="O79" s="2" t="str">
        <f t="shared" ca="1" si="18"/>
        <v>06/15/2011 AG/ENV: Concur with 2010 comments.</v>
      </c>
      <c r="P79" s="2" t="str">
        <f t="shared" ca="1" si="18"/>
        <v>10/24/12 AG: High priority but JH will re-review for spending $ on it; 08/21/12 AG: Keep</v>
      </c>
      <c r="Q79" s="2">
        <f t="shared" ca="1" si="18"/>
        <v>0</v>
      </c>
      <c r="R79" s="2" t="str">
        <f t="shared" ca="1" si="18"/>
        <v>AGx</v>
      </c>
      <c r="S79" s="2" t="str">
        <f t="shared" ca="1" si="18"/>
        <v>AG</v>
      </c>
      <c r="T79" s="2">
        <f t="shared" ca="1" si="18"/>
        <v>0</v>
      </c>
      <c r="U79" s="2" t="str">
        <f t="shared" ca="1" si="18"/>
        <v>FTF2013</v>
      </c>
      <c r="V79" s="2" t="str">
        <f t="shared" ca="1" si="18"/>
        <v>KC-R</v>
      </c>
      <c r="W79" s="2" t="str">
        <f t="shared" ref="W79:W94" ca="1" si="19">INDIRECT("'MASTER SPREADSHEET'!R" &amp; ROW() &amp; "C" &amp; COLUMN(), FALSE)</f>
        <v>2013.01.07</v>
      </c>
    </row>
    <row r="80" spans="2:23" ht="180" hidden="1">
      <c r="B80" s="2" t="str">
        <f t="shared" ca="1" si="17"/>
        <v>R0025</v>
      </c>
      <c r="C80" s="2" t="str">
        <f t="shared" ca="1" si="17"/>
        <v xml:space="preserve">Intensive Vegetable Gardening </v>
      </c>
      <c r="D80" s="2" t="str">
        <f t="shared" ca="1" si="17"/>
        <v>R0025 Intensive Vegetable Gardening. Peace Corps/Jamaica. Peace Corps. 1978. 158 pp.</v>
      </c>
      <c r="G80" s="2" t="str">
        <f t="shared" ca="1" si="17"/>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7"/>
        <v>08/21/12 AG: Gardening TP</v>
      </c>
      <c r="I80" s="2" t="str">
        <f t="shared" ca="1" si="17"/>
        <v>AVAILABLE ONLY IN DIGITAL FORMAT ON RE014K</v>
      </c>
      <c r="J80" s="2">
        <f t="shared" ca="1" si="17"/>
        <v>0</v>
      </c>
      <c r="K80" s="2">
        <f t="shared" ca="1" si="17"/>
        <v>0</v>
      </c>
      <c r="L80" s="2" t="str">
        <f t="shared" ca="1" si="17"/>
        <v>635</v>
      </c>
      <c r="M80" s="2" t="str">
        <f t="shared" ca="1" si="17"/>
        <v>09/09/2009 AG: Look at in relation to all the gardening books. Keep.</v>
      </c>
      <c r="N80" s="2" t="str">
        <f t="shared" ca="1" si="18"/>
        <v>07/29/2010 AG/ENV: Keep</v>
      </c>
      <c r="O80" s="2" t="str">
        <f t="shared" ca="1" si="18"/>
        <v>06/15/2011 AG/ENV: Concur with 2010 comments.</v>
      </c>
      <c r="P80" s="2" t="str">
        <f t="shared" ca="1" si="18"/>
        <v>10/24/12 AG: High priority but JH will re-review for spending $ on it; 08/21/12 AG: Keep</v>
      </c>
      <c r="Q80" s="2">
        <f t="shared" ca="1" si="18"/>
        <v>0</v>
      </c>
      <c r="R80" s="2" t="str">
        <f t="shared" ca="1" si="18"/>
        <v>AGx</v>
      </c>
      <c r="S80" s="2" t="str">
        <f t="shared" ca="1" si="18"/>
        <v>AG</v>
      </c>
      <c r="T80" s="2">
        <f t="shared" ca="1" si="18"/>
        <v>0</v>
      </c>
      <c r="U80" s="2" t="str">
        <f t="shared" ca="1" si="18"/>
        <v>FTF2013</v>
      </c>
      <c r="V80" s="2" t="str">
        <f t="shared" ca="1" si="18"/>
        <v>KC-R</v>
      </c>
      <c r="W80" s="2" t="str">
        <f t="shared" ca="1" si="19"/>
        <v>2013.01.07</v>
      </c>
    </row>
    <row r="81" spans="2:23" ht="90" hidden="1">
      <c r="B81" s="2" t="str">
        <f t="shared" ca="1" si="17"/>
        <v>R0032</v>
      </c>
      <c r="C81" s="2" t="str">
        <f t="shared" ca="1" si="17"/>
        <v>Lesson Plans for Beekeeping in the Philippines</v>
      </c>
      <c r="D81" s="2" t="str">
        <f t="shared" ca="1" si="17"/>
        <v>R0032 Lesson Plans for Beekeeping in the Philippines. Peace Corps/Philippines. Peace Corps. 1978. 62 pp.</v>
      </c>
      <c r="G81" s="2" t="str">
        <f t="shared" ca="1" si="17"/>
        <v>Step-by-step procedures and basic technical information for starting and maintaining small-scale beekeeping projects, including constructing beehives and marketing their products. Provides technical drawings.</v>
      </c>
      <c r="H81" s="2" t="str">
        <f t="shared" ca="1" si="17"/>
        <v>08/21/12 AG: Small Animal Husbandry TP</v>
      </c>
      <c r="I81" s="2" t="str">
        <f t="shared" ca="1" si="17"/>
        <v>AVAILABLE ONLY IN DIGITAL FORMAT ON RE014K</v>
      </c>
      <c r="J81" s="2">
        <f t="shared" ca="1" si="17"/>
        <v>0</v>
      </c>
      <c r="K81" s="2">
        <f t="shared" ca="1" si="17"/>
        <v>0</v>
      </c>
      <c r="L81" s="2" t="str">
        <f t="shared" ca="1" si="17"/>
        <v>638</v>
      </c>
      <c r="M81" s="2" t="str">
        <f t="shared" ca="1" si="17"/>
        <v>09/09/2009 AG: Keep.</v>
      </c>
      <c r="N81" s="2" t="str">
        <f t="shared" ca="1" si="18"/>
        <v>07/29/2010 AG/ENV: Keep</v>
      </c>
      <c r="O81" s="2" t="str">
        <f t="shared" ca="1" si="18"/>
        <v>06/15/2011 AG/ENV: Concur with 2010 comments.</v>
      </c>
      <c r="P81" s="2" t="str">
        <f t="shared" ca="1" si="18"/>
        <v>10/24/12 AG: Medium priority; 08/21/12 AG: Keep, but not very familiar with</v>
      </c>
      <c r="Q81" s="2">
        <f t="shared" ca="1" si="18"/>
        <v>0</v>
      </c>
      <c r="R81" s="2" t="str">
        <f t="shared" ca="1" si="18"/>
        <v>AGx</v>
      </c>
      <c r="S81" s="2" t="str">
        <f t="shared" ca="1" si="18"/>
        <v>AG</v>
      </c>
      <c r="T81" s="2">
        <f t="shared" ca="1" si="18"/>
        <v>0</v>
      </c>
      <c r="U81" s="2" t="str">
        <f t="shared" ca="1" si="18"/>
        <v>FTF2013</v>
      </c>
      <c r="V81" s="2" t="str">
        <f t="shared" ca="1" si="18"/>
        <v>KC</v>
      </c>
      <c r="W81" s="2" t="str">
        <f t="shared" ca="1" si="19"/>
        <v>2013.01.07</v>
      </c>
    </row>
    <row r="82" spans="2:23" ht="198" hidden="1">
      <c r="B82" s="2" t="str">
        <f t="shared" ref="B82:M91" ca="1" si="20">INDIRECT("'MASTER SPREADSHEET'!R" &amp; ROW() &amp; "C" &amp; COLUMN(), FALSE)</f>
        <v>R0035</v>
      </c>
      <c r="C82" s="2" t="str">
        <f t="shared" ca="1" si="20"/>
        <v xml:space="preserve">How to Make Tools  </v>
      </c>
      <c r="D82" s="2" t="str">
        <f t="shared" ca="1" si="20"/>
        <v xml:space="preserve">R0035 How to Make Tools. Peace Corps. 1977. 51 pp. </v>
      </c>
      <c r="G82" s="2" t="str">
        <f t="shared" ca="1" si="2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20"/>
        <v>08/23/12 WAT: No</v>
      </c>
      <c r="I82" s="2" t="str">
        <f t="shared" ca="1" si="20"/>
        <v>AVAILABLE IN PRINT FORMAT AND IN DIGITAL FORMAT ON RE014K</v>
      </c>
      <c r="J82" s="2">
        <f t="shared" ca="1" si="20"/>
        <v>0</v>
      </c>
      <c r="K82" s="2">
        <f t="shared" ca="1" si="20"/>
        <v>0</v>
      </c>
      <c r="L82" s="2">
        <f t="shared" ca="1" si="20"/>
        <v>621.9</v>
      </c>
      <c r="M82" s="2" t="str">
        <f t="shared" ca="1" si="20"/>
        <v xml:space="preserve">03/25/2009 ICE/AT: Keep </v>
      </c>
      <c r="N82" s="2" t="str">
        <f t="shared" ca="1" si="18"/>
        <v>03/18/2010 ICE/AT: Keep
06/17/2010 AT: Keep. Very simple and easy to use.</v>
      </c>
      <c r="O82" s="2" t="str">
        <f t="shared" ca="1" si="18"/>
        <v>5/11 - copies "discovered" at warehouse - currently 26 in warehouse and a few in ICE.  DECIDE WHAT TO DO WITH THESE.
06/09/2011 AT: Keep. Add that also available in print (some copies located in the warehouse)
06/14/2011 ICE: Added print note</v>
      </c>
      <c r="P82" s="2" t="str">
        <f t="shared" ca="1" si="18"/>
        <v>10/24/12 AG: JH wants to re-review this title; 08/23/12 WAT: Do people really use this? Keep digital only</v>
      </c>
      <c r="Q82" s="2">
        <f t="shared" ca="1" si="18"/>
        <v>0</v>
      </c>
      <c r="R82" s="2" t="str">
        <f t="shared" ca="1" si="18"/>
        <v>ATx</v>
      </c>
      <c r="S82" s="2" t="str">
        <f t="shared" ca="1" si="18"/>
        <v>AT</v>
      </c>
      <c r="T82" s="2">
        <f t="shared" ca="1" si="18"/>
        <v>0</v>
      </c>
      <c r="U82" s="2">
        <f t="shared" ca="1" si="18"/>
        <v>0</v>
      </c>
      <c r="V82" s="2" t="str">
        <f t="shared" ca="1" si="18"/>
        <v>H</v>
      </c>
      <c r="W82" s="2" t="str">
        <f t="shared" ca="1" si="19"/>
        <v>NA</v>
      </c>
    </row>
    <row r="83" spans="2:23" ht="126" hidden="1">
      <c r="B83" s="2" t="str">
        <f t="shared" ca="1" si="20"/>
        <v>R0041</v>
      </c>
      <c r="C83" s="2" t="str">
        <f t="shared" ca="1" si="20"/>
        <v xml:space="preserve">Complete Handbook on Backyard and Commercial Rabbit Production, A  </v>
      </c>
      <c r="D83" s="2" t="str">
        <f t="shared" ca="1" si="20"/>
        <v xml:space="preserve">R0041 A Complete Handbook on Backyard and Commercial Rabbit Production. Peace Corps. 1982. 92 pp. </v>
      </c>
      <c r="G83" s="2" t="str">
        <f t="shared" ca="1" si="2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20"/>
        <v>08/21/12 AG: Resource in Small Animal Husbandry TP</v>
      </c>
      <c r="I83" s="2" t="str">
        <f t="shared" ca="1" si="20"/>
        <v>AVAILABLE ONLY IN DIGITAL FORMAT ON RE014K</v>
      </c>
      <c r="J83" s="2">
        <f t="shared" ca="1" si="20"/>
        <v>0</v>
      </c>
      <c r="K83" s="2">
        <f t="shared" ca="1" si="20"/>
        <v>0</v>
      </c>
      <c r="L83" s="2">
        <f t="shared" ca="1" si="20"/>
        <v>636.93200000000002</v>
      </c>
      <c r="M83" s="2" t="str">
        <f t="shared" ca="1" si="20"/>
        <v>09/09/2009 AG: Keep
09/09/2009 ENV: Refer to AG review notes</v>
      </c>
      <c r="N83" s="2" t="str">
        <f t="shared" ca="1" si="18"/>
        <v>07/29/2010 AG/ENV: Keep</v>
      </c>
      <c r="O83" s="2" t="str">
        <f t="shared" ca="1" si="18"/>
        <v>06/15/2011 AG/ENV: Concur with 2010 comments.</v>
      </c>
      <c r="P83" s="2" t="str">
        <f t="shared" ca="1" si="18"/>
        <v>10/24/12 AG: Medium priority; 08/21/12 AG: Keep; scan quality is poor; could use updated - some new, better techniques; why not in Spanish/French</v>
      </c>
      <c r="Q83" s="2">
        <f t="shared" ca="1" si="18"/>
        <v>0</v>
      </c>
      <c r="R83" s="2" t="str">
        <f t="shared" ca="1" si="18"/>
        <v>AGx EN</v>
      </c>
      <c r="S83" s="2" t="str">
        <f t="shared" ca="1" si="18"/>
        <v>AG</v>
      </c>
      <c r="T83" s="2" t="str">
        <f t="shared" ca="1" si="18"/>
        <v>2012.11.01 for ICE (scan quality) but 2013.03.01 for AG/EN</v>
      </c>
      <c r="U83" s="2" t="str">
        <f t="shared" ca="1" si="18"/>
        <v>FTF2013</v>
      </c>
      <c r="V83" s="2" t="str">
        <f t="shared" ca="1" si="18"/>
        <v>KC-R</v>
      </c>
      <c r="W83" s="2" t="str">
        <f t="shared" ca="1" si="19"/>
        <v>2013.01.07</v>
      </c>
    </row>
    <row r="84" spans="2:23" ht="216">
      <c r="B84" s="2" t="str">
        <f t="shared" ca="1" si="20"/>
        <v>R0056</v>
      </c>
      <c r="C84" s="2" t="str">
        <f t="shared" ca="1" si="20"/>
        <v xml:space="preserve">Comment Elever le Tilapia Nilotica </v>
      </c>
      <c r="D84" s="2" t="str">
        <f t="shared" ca="1" si="20"/>
        <v>R0056 Comment Elever le Tilapia Nilotica. Peace Corps. 1985. 72 pp.</v>
      </c>
      <c r="G84" s="2" t="str">
        <f t="shared" ca="1" si="2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20"/>
        <v>08/21/12 AG: Small Animal Husbandry TP</v>
      </c>
      <c r="I84" s="2" t="str">
        <f t="shared" ca="1" si="20"/>
        <v>AVAILABLE ONLY IN DIGITAL FORMAT ON RE014K</v>
      </c>
      <c r="J84" s="2">
        <f t="shared" ca="1" si="20"/>
        <v>0</v>
      </c>
      <c r="K84" s="2" t="str">
        <f t="shared" ca="1" si="20"/>
        <v>FRENCH</v>
      </c>
      <c r="L84" s="2">
        <f t="shared" ca="1" si="20"/>
        <v>597</v>
      </c>
      <c r="M84" s="2" t="str">
        <f t="shared" ca="1" si="20"/>
        <v>09/09/2009 AG: Keep</v>
      </c>
      <c r="N84" s="2" t="str">
        <f t="shared" ca="1" si="18"/>
        <v>07/29/2010 AG/ENV: Keep</v>
      </c>
      <c r="O84" s="2" t="str">
        <f t="shared" ca="1" si="18"/>
        <v>06/15/2011 AG/ENV: Concur with 2010 comments.</v>
      </c>
      <c r="P84" s="2" t="str">
        <f t="shared" ca="1" si="18"/>
        <v>08/21/12 AG: Keep</v>
      </c>
      <c r="Q84" s="2">
        <f t="shared" ca="1" si="18"/>
        <v>0</v>
      </c>
      <c r="R84" s="2" t="str">
        <f t="shared" ca="1" si="18"/>
        <v>AGx</v>
      </c>
      <c r="S84" s="2" t="str">
        <f t="shared" ca="1" si="18"/>
        <v>AG</v>
      </c>
      <c r="T84" s="2">
        <f t="shared" ca="1" si="18"/>
        <v>0</v>
      </c>
      <c r="U84" s="2">
        <f t="shared" ca="1" si="18"/>
        <v>0</v>
      </c>
      <c r="V84" s="2" t="str">
        <f t="shared" ca="1" si="18"/>
        <v>KC</v>
      </c>
      <c r="W84" s="2" t="str">
        <f t="shared" ca="1" si="19"/>
        <v>2013.03.01</v>
      </c>
    </row>
    <row r="85" spans="2:23" ht="162" hidden="1">
      <c r="B85" s="2" t="str">
        <f t="shared" ca="1" si="20"/>
        <v>R0057</v>
      </c>
      <c r="C85" s="2" t="str">
        <f t="shared" ca="1" si="20"/>
        <v>Sechage Solaire des Aliments, Le</v>
      </c>
      <c r="D85" s="2" t="str">
        <f t="shared" ca="1" si="20"/>
        <v>R0057 Le Sechage Solaire Aliments. Peace Corps/Niger. Peace Corps. 1985. 37 pp.</v>
      </c>
      <c r="G85" s="2" t="str">
        <f t="shared" ca="1" si="2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20"/>
        <v>08/21/12 AG: Post-harvest management TP</v>
      </c>
      <c r="I85" s="2" t="str">
        <f t="shared" ca="1" si="20"/>
        <v>AVAILABLE ONLY IN DIGITAL FORMAT ON RE014K</v>
      </c>
      <c r="J85" s="2">
        <f t="shared" ca="1" si="20"/>
        <v>0</v>
      </c>
      <c r="K85" s="2" t="str">
        <f t="shared" ca="1" si="20"/>
        <v>FRENCH</v>
      </c>
      <c r="L85" s="2" t="str">
        <f t="shared" ca="1" si="20"/>
        <v>641.4</v>
      </c>
      <c r="M85" s="2" t="str">
        <f t="shared" ca="1" si="20"/>
        <v>03/25/2009 ICE/AT: Keep 
09/09/2009 AG: Keep</v>
      </c>
      <c r="N85" s="2" t="str">
        <f t="shared" ref="N85:V94" ca="1" si="21">INDIRECT("'MASTER SPREADSHEET'!R" &amp; ROW() &amp; "C" &amp; COLUMN(), FALSE)</f>
        <v>03/18/2010 ICE/AT: Keep
06/17/2010 AT: Keep
06/17/2010 AT: Defer to AG
07/29/2010 AG/ENV: Keep</v>
      </c>
      <c r="O85" s="2" t="str">
        <f t="shared" ca="1" si="21"/>
        <v>06/09/2011 AT: Remove AT from reviewing. Defer to AG.
06/14/2011 ICE: removed AT.
06/15/2011 AG/ENV: Concur with 2010 comments.</v>
      </c>
      <c r="P85" s="2" t="str">
        <f t="shared" ca="1" si="21"/>
        <v>08/21/12 AG: Keep</v>
      </c>
      <c r="Q85" s="2">
        <f t="shared" ca="1" si="21"/>
        <v>0</v>
      </c>
      <c r="R85" s="2" t="str">
        <f t="shared" ca="1" si="21"/>
        <v xml:space="preserve">AGx </v>
      </c>
      <c r="S85" s="2" t="str">
        <f t="shared" ca="1" si="21"/>
        <v>AG</v>
      </c>
      <c r="T85" s="2">
        <f t="shared" ca="1" si="21"/>
        <v>0</v>
      </c>
      <c r="U85" s="2">
        <f t="shared" ca="1" si="21"/>
        <v>0</v>
      </c>
      <c r="V85" s="2" t="str">
        <f t="shared" ca="1" si="21"/>
        <v>KC</v>
      </c>
      <c r="W85" s="2" t="str">
        <f t="shared" ca="1" si="19"/>
        <v>2013.01.07FL</v>
      </c>
    </row>
    <row r="86" spans="2:23" ht="162" hidden="1">
      <c r="B86" s="2" t="str">
        <f t="shared" ca="1" si="20"/>
        <v>R0061</v>
      </c>
      <c r="C86" s="2" t="str">
        <f t="shared" ca="1" si="20"/>
        <v xml:space="preserve">Guía Practica: Como Manejar Abejas Africanizadas </v>
      </c>
      <c r="D86" s="2" t="str">
        <f t="shared" ca="1" si="20"/>
        <v xml:space="preserve">R0061 Guía Practica: Como Manejar Abejas Africanizadas. Peace Corps. 1986. 55 pp. </v>
      </c>
      <c r="G86" s="2" t="str">
        <f t="shared" ca="1" si="2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20"/>
        <v>08/21/12 AG: Small Animal Husbandry TP</v>
      </c>
      <c r="I86" s="2" t="str">
        <f t="shared" ca="1" si="20"/>
        <v>AVAILABLE ONLY IN DIGITAL FORMAT ON RE014K</v>
      </c>
      <c r="J86" s="2">
        <f t="shared" ca="1" si="20"/>
        <v>0</v>
      </c>
      <c r="K86" s="2" t="str">
        <f t="shared" ca="1" si="20"/>
        <v>SPANISH</v>
      </c>
      <c r="L86" s="2">
        <f t="shared" ca="1" si="20"/>
        <v>638</v>
      </c>
      <c r="M86" s="2" t="str">
        <f t="shared" ca="1" si="20"/>
        <v>09/09/2009 AG: Keep
09/09/2009 ENV: Refer to AG review notes</v>
      </c>
      <c r="N86" s="2" t="str">
        <f t="shared" ca="1" si="21"/>
        <v>03/18/2010 ICE/AT: Keep; AT review for beekeeping equipment
06/17/2010 AT: Defer to AG
07/29/2010 AG/ENV: Keep</v>
      </c>
      <c r="O86" s="2" t="str">
        <f t="shared" ca="1" si="21"/>
        <v>06/09/2011 AT: Remove AT from reviewing. Defer to AG.
06/14/2011 ICE: removed AT.
06/15/2011 AG/ENV: Concur with 2010 comments.</v>
      </c>
      <c r="P86" s="2" t="str">
        <f t="shared" ca="1" si="21"/>
        <v>08/21/12 AG: Keep as reference</v>
      </c>
      <c r="Q86" s="2">
        <f t="shared" ca="1" si="21"/>
        <v>0</v>
      </c>
      <c r="R86" s="2" t="str">
        <f t="shared" ca="1" si="21"/>
        <v>AGx EN</v>
      </c>
      <c r="S86" s="2" t="str">
        <f t="shared" ca="1" si="21"/>
        <v>AG</v>
      </c>
      <c r="T86" s="2">
        <f t="shared" ca="1" si="21"/>
        <v>0</v>
      </c>
      <c r="U86" s="2">
        <f t="shared" ca="1" si="21"/>
        <v>0</v>
      </c>
      <c r="V86" s="2" t="str">
        <f t="shared" ca="1" si="21"/>
        <v>KC</v>
      </c>
      <c r="W86" s="2" t="str">
        <f t="shared" ca="1" si="19"/>
        <v>2013.01.07FL</v>
      </c>
    </row>
    <row r="87" spans="2:23" ht="198">
      <c r="B87" s="2" t="str">
        <f t="shared" ca="1" si="20"/>
        <v>R0062</v>
      </c>
      <c r="C87" s="2" t="str">
        <f t="shared" ca="1" si="20"/>
        <v xml:space="preserve">Soil Conservation Techniques for Hillside Farms: A Guide for Peace Corps Volunteers </v>
      </c>
      <c r="D87" s="2" t="str">
        <f t="shared" ca="1" si="20"/>
        <v>R0062 Soil Conservation Techniques for Hillside Farms: A Guide for Peace Corps Volunteers. Peace Corps. 1986. 96 pp.</v>
      </c>
      <c r="G87" s="2" t="str">
        <f t="shared" ca="1" si="2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20"/>
        <v>08/21/12 EN: Soil &amp; Water Conservation and Management TP; Gardening TP</v>
      </c>
      <c r="I87" s="2" t="str">
        <f t="shared" ca="1" si="20"/>
        <v>AVAILABLE ONLY IN DIGITAL FORMAT ON RE014K</v>
      </c>
      <c r="J87" s="2">
        <f t="shared" ca="1" si="20"/>
        <v>0</v>
      </c>
      <c r="K87" s="2">
        <f t="shared" ca="1" si="20"/>
        <v>0</v>
      </c>
      <c r="L87" s="2" t="str">
        <f t="shared" ca="1" si="20"/>
        <v>641.4</v>
      </c>
      <c r="M87" s="2" t="str">
        <f t="shared" ca="1" si="20"/>
        <v>09/09/2009 AG: Candidate for updating. Keep.
09/09/2009 ENV: Refer to AG review notes</v>
      </c>
      <c r="N87" s="2" t="str">
        <f t="shared" ca="1" si="21"/>
        <v>07/29/2010 AG/ENV: Keep</v>
      </c>
      <c r="O87" s="2" t="str">
        <f t="shared" ca="1" si="21"/>
        <v>06/15/2011 AG/ENV: Concur with 2010 comments.</v>
      </c>
      <c r="P87" s="2" t="str">
        <f t="shared" ca="1" si="21"/>
        <v>10/24/12 AG: High priority - combine with R0084 &amp; rewrite; use FTF $; 08/21/12 EN: Keep; needs updating (climate, etc) but good resource</v>
      </c>
      <c r="Q87" s="2">
        <f t="shared" ca="1" si="21"/>
        <v>0</v>
      </c>
      <c r="R87" s="2" t="str">
        <f t="shared" ca="1" si="21"/>
        <v>AGx EN</v>
      </c>
      <c r="S87" s="2" t="str">
        <f t="shared" ca="1" si="21"/>
        <v>AG</v>
      </c>
      <c r="T87" s="2">
        <f t="shared" ca="1" si="21"/>
        <v>0</v>
      </c>
      <c r="U87" s="2" t="str">
        <f t="shared" ca="1" si="21"/>
        <v>FTF2013</v>
      </c>
      <c r="V87" s="2" t="str">
        <f t="shared" ca="1" si="21"/>
        <v>KC-R</v>
      </c>
      <c r="W87" s="2" t="str">
        <f t="shared" ca="1" si="19"/>
        <v>2013.01.07</v>
      </c>
    </row>
    <row r="88" spans="2:23" ht="216">
      <c r="B88" s="2" t="str">
        <f t="shared" ca="1" si="20"/>
        <v>R0063</v>
      </c>
      <c r="C88" s="2" t="str">
        <f t="shared" ca="1" si="20"/>
        <v xml:space="preserve">Mushroom Cultivation in Thailand  </v>
      </c>
      <c r="D88" s="2" t="str">
        <f t="shared" ca="1" si="20"/>
        <v xml:space="preserve">R0063 Mushroom Cultivation in Thailand. Peace Corps. 1987. 85 pp. </v>
      </c>
      <c r="G88" s="2" t="str">
        <f t="shared" ca="1" si="2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20"/>
        <v>08/21/12 EN: No</v>
      </c>
      <c r="I88" s="2" t="str">
        <f t="shared" ca="1" si="20"/>
        <v>AVAILABLE ONLY IN DIGITAL FORMAT ON RE014K</v>
      </c>
      <c r="J88" s="2">
        <f t="shared" ca="1" si="20"/>
        <v>0</v>
      </c>
      <c r="K88" s="2">
        <f t="shared" ca="1" si="20"/>
        <v>0</v>
      </c>
      <c r="L88" s="2">
        <f t="shared" ca="1" si="20"/>
        <v>635</v>
      </c>
      <c r="M88" s="2" t="str">
        <f t="shared" ca="1" si="20"/>
        <v>09/09/2009 AG: Keep</v>
      </c>
      <c r="N88" s="2" t="str">
        <f t="shared" ca="1" si="21"/>
        <v>07/29/2010 AG/ENV: Keep</v>
      </c>
      <c r="O88" s="2" t="str">
        <f t="shared" ca="1" si="21"/>
        <v>06/15/2011 AG/ENV: Concur with 2010 comments.</v>
      </c>
      <c r="P88" s="2" t="str">
        <f t="shared" ca="1" si="21"/>
        <v>08/21/12 EN: Good basic primer, but unsure if PCVs would use - perhaps not applicable outside of SE Asia</v>
      </c>
      <c r="Q88" s="2">
        <f t="shared" ca="1" si="21"/>
        <v>0</v>
      </c>
      <c r="R88" s="2" t="str">
        <f t="shared" ca="1" si="21"/>
        <v>AGx</v>
      </c>
      <c r="S88" s="2" t="str">
        <f t="shared" ca="1" si="21"/>
        <v>AG</v>
      </c>
      <c r="T88" s="2">
        <f t="shared" ca="1" si="21"/>
        <v>0</v>
      </c>
      <c r="U88" s="2">
        <f t="shared" ca="1" si="21"/>
        <v>0</v>
      </c>
      <c r="V88" s="2" t="str">
        <f t="shared" ca="1" si="21"/>
        <v>H</v>
      </c>
      <c r="W88" s="2" t="str">
        <f t="shared" ca="1" si="19"/>
        <v>NA</v>
      </c>
    </row>
    <row r="89" spans="2:23" ht="324" hidden="1">
      <c r="B89" s="2" t="str">
        <f t="shared" ca="1" si="20"/>
        <v>R0064</v>
      </c>
      <c r="C89" s="2" t="str">
        <f t="shared" ca="1" si="20"/>
        <v xml:space="preserve">Manuel du Professeur de Science </v>
      </c>
      <c r="D89" s="2" t="str">
        <f t="shared" ca="1" si="20"/>
        <v>R0064 Manuel du Professeur de Science. Peace Corps/India. Peace Corps. 1987. 385 pp.</v>
      </c>
      <c r="G89" s="2" t="str">
        <f t="shared" ca="1" si="2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20"/>
        <v>09/12/12 ED: No</v>
      </c>
      <c r="I89" s="2" t="str">
        <f t="shared" ca="1" si="20"/>
        <v>AVAILABLE ONLY IN DIGITAL FORMAT ON RE014K</v>
      </c>
      <c r="J89" s="2">
        <f t="shared" ca="1" si="20"/>
        <v>0</v>
      </c>
      <c r="K89" s="2" t="str">
        <f t="shared" ca="1" si="20"/>
        <v>FRENCH</v>
      </c>
      <c r="L89" s="2" t="str">
        <f t="shared" ca="1" si="20"/>
        <v>507</v>
      </c>
      <c r="M89" s="2" t="str">
        <f t="shared" ca="1" si="20"/>
        <v>03/19/2009 ED: Did not review</v>
      </c>
      <c r="N89" s="2" t="str">
        <f t="shared" ca="1" si="21"/>
        <v>03/11/2010 ED: Keep. Good to have a part of archive.</v>
      </c>
      <c r="O89" s="2" t="str">
        <f t="shared" ca="1" si="21"/>
        <v>06/06/2011 ED: Concur with 2010 comments.</v>
      </c>
      <c r="P89" s="2" t="str">
        <f t="shared" ca="1" si="21"/>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21"/>
        <v>0</v>
      </c>
      <c r="R89" s="2" t="str">
        <f t="shared" ca="1" si="21"/>
        <v>EDx</v>
      </c>
      <c r="S89" s="2" t="str">
        <f t="shared" ca="1" si="21"/>
        <v>ED</v>
      </c>
      <c r="T89" s="2">
        <f t="shared" ca="1" si="21"/>
        <v>0</v>
      </c>
      <c r="U89" s="2" t="str">
        <f t="shared" ca="1" si="21"/>
        <v>ICE</v>
      </c>
      <c r="V89" s="2" t="str">
        <f t="shared" ca="1" si="21"/>
        <v>H</v>
      </c>
      <c r="W89" s="2" t="str">
        <f t="shared" ca="1" si="19"/>
        <v>2012.10.15</v>
      </c>
    </row>
    <row r="90" spans="2:23" ht="288" hidden="1">
      <c r="B90" s="2" t="str">
        <f t="shared" ca="1" si="20"/>
        <v>R0065</v>
      </c>
      <c r="C90" s="2" t="str">
        <f t="shared" ca="1" si="20"/>
        <v xml:space="preserve">Cultures Traditionnelles de Plein Champ = Traditional Field Crops </v>
      </c>
      <c r="D90" s="2" t="str">
        <f t="shared" ca="1" si="20"/>
        <v>R0065 Cultures Traditionnelles de Plein Champ. Peace Corps. 1981. 283 pp.</v>
      </c>
      <c r="G90" s="2" t="str">
        <f t="shared" ca="1" si="2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20"/>
        <v>08/21/12 AG: Staple Crops TP</v>
      </c>
      <c r="I90" s="2" t="str">
        <f t="shared" ca="1" si="20"/>
        <v>AVAILABLE ONLY IN DIGITAL FORMAT ON RE014K</v>
      </c>
      <c r="J90" s="2">
        <f t="shared" ca="1" si="20"/>
        <v>0</v>
      </c>
      <c r="K90" s="2" t="str">
        <f t="shared" ca="1" si="20"/>
        <v>FRENCH</v>
      </c>
      <c r="L90" s="2">
        <f t="shared" ca="1" si="20"/>
        <v>633</v>
      </c>
      <c r="M90" s="2" t="str">
        <f t="shared" ca="1" si="20"/>
        <v>09/09/2009 AG: Keep</v>
      </c>
      <c r="N90" s="2" t="str">
        <f t="shared" ca="1" si="21"/>
        <v>07/29/2010 AG/ENV: Keep</v>
      </c>
      <c r="O90" s="2" t="str">
        <f t="shared" ca="1" si="21"/>
        <v>06/15/2011 AG/ENV: Concur with 2010 comments.</v>
      </c>
      <c r="P90" s="2" t="str">
        <f t="shared" ca="1" si="21"/>
        <v>08/21/12 AG: Keep; see M0013</v>
      </c>
      <c r="Q90" s="2">
        <f t="shared" ca="1" si="21"/>
        <v>0</v>
      </c>
      <c r="R90" s="2" t="str">
        <f t="shared" ca="1" si="21"/>
        <v>AGx</v>
      </c>
      <c r="S90" s="2" t="str">
        <f t="shared" ca="1" si="21"/>
        <v>AG</v>
      </c>
      <c r="T90" s="2" t="str">
        <f t="shared" ca="1" si="21"/>
        <v>?depends on AG meeting</v>
      </c>
      <c r="U90" s="2">
        <f t="shared" ca="1" si="21"/>
        <v>0</v>
      </c>
      <c r="V90" s="2" t="str">
        <f t="shared" ca="1" si="21"/>
        <v>KC-R</v>
      </c>
      <c r="W90" s="2" t="str">
        <f t="shared" ca="1" si="19"/>
        <v>2013.01.07FL</v>
      </c>
    </row>
    <row r="91" spans="2:23" ht="324" hidden="1">
      <c r="B91" s="2" t="str">
        <f t="shared" ca="1" si="20"/>
        <v>R0066</v>
      </c>
      <c r="C91" s="2" t="str">
        <f t="shared" ca="1" si="20"/>
        <v xml:space="preserve">Manual para el Profesor de Ciencias </v>
      </c>
      <c r="D91" s="2" t="str">
        <f t="shared" ca="1" si="20"/>
        <v>R0066 Manual para el Profesor de Ciencias. Peace Corps/India. Peace Corps. 1987. 385 pp.</v>
      </c>
      <c r="G91" s="2" t="str">
        <f t="shared" ca="1" si="2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20"/>
        <v>09/12/12 ED: No</v>
      </c>
      <c r="I91" s="2" t="str">
        <f t="shared" ca="1" si="20"/>
        <v>AVAILABLE ONLY IN DIGITAL FORMAT ON RE014K</v>
      </c>
      <c r="J91" s="2">
        <f t="shared" ca="1" si="20"/>
        <v>0</v>
      </c>
      <c r="K91" s="2" t="str">
        <f t="shared" ca="1" si="20"/>
        <v>SPANISH</v>
      </c>
      <c r="L91" s="2" t="str">
        <f t="shared" ca="1" si="20"/>
        <v>507</v>
      </c>
      <c r="M91" s="2" t="str">
        <f t="shared" ca="1" si="20"/>
        <v>03/19/2009 ED: Did not review</v>
      </c>
      <c r="N91" s="2" t="str">
        <f t="shared" ca="1" si="21"/>
        <v>03/11/2010 ED: Keep!</v>
      </c>
      <c r="O91" s="2" t="str">
        <f t="shared" ca="1" si="21"/>
        <v>06/06/2011 ED: Concur with 2010 comments.</v>
      </c>
      <c r="P91" s="2" t="str">
        <f t="shared" ca="1" si="21"/>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21"/>
        <v>0</v>
      </c>
      <c r="R91" s="2" t="str">
        <f t="shared" ca="1" si="21"/>
        <v>EDx</v>
      </c>
      <c r="S91" s="2" t="str">
        <f t="shared" ca="1" si="21"/>
        <v>ED</v>
      </c>
      <c r="T91" s="2">
        <f t="shared" ca="1" si="21"/>
        <v>0</v>
      </c>
      <c r="U91" s="2" t="str">
        <f t="shared" ca="1" si="21"/>
        <v>ICE</v>
      </c>
      <c r="V91" s="2" t="str">
        <f t="shared" ca="1" si="21"/>
        <v>H</v>
      </c>
      <c r="W91" s="2" t="str">
        <f t="shared" ca="1" si="19"/>
        <v>2012.10.15</v>
      </c>
    </row>
    <row r="92" spans="2:23" ht="342" hidden="1">
      <c r="B92" s="2" t="str">
        <f t="shared" ref="B92:M101" ca="1" si="22">INDIRECT("'MASTER SPREADSHEET'!R" &amp; ROW() &amp; "C" &amp; COLUMN(), FALSE)</f>
        <v>R0072</v>
      </c>
      <c r="C92" s="2" t="str">
        <f t="shared" ca="1" si="22"/>
        <v xml:space="preserve">Community Nutrition Action for Child Survival </v>
      </c>
      <c r="D92" s="2" t="str">
        <f t="shared" ca="1" si="22"/>
        <v>R0072 Community Nutrition Action for Child Survival. Prepared by CEDPA. Peace Corps. 1989. 445 pp.</v>
      </c>
      <c r="G92" s="2" t="str">
        <f t="shared" ca="1" si="22"/>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22"/>
        <v>0</v>
      </c>
      <c r="I92" s="2" t="str">
        <f t="shared" ca="1" si="22"/>
        <v>AVAILABLE ONLY IN DIGITAL FORMAT ON RE014K</v>
      </c>
      <c r="J92" s="2">
        <f t="shared" ca="1" si="22"/>
        <v>0</v>
      </c>
      <c r="K92" s="2">
        <f t="shared" ca="1" si="22"/>
        <v>0</v>
      </c>
      <c r="L92" s="2" t="str">
        <f t="shared" ca="1" si="22"/>
        <v>613.07</v>
      </c>
      <c r="M92" s="2" t="str">
        <f t="shared" ca="1" si="22"/>
        <v>06/17/2009 HE: Keep</v>
      </c>
      <c r="N92" s="2" t="str">
        <f t="shared" ca="1" si="21"/>
        <v>04/21/2010 HE: Keep</v>
      </c>
      <c r="O92" s="2" t="str">
        <f t="shared" ca="1" si="21"/>
        <v>04/15/2011 HE: Keep.</v>
      </c>
      <c r="P92" s="2" t="str">
        <f t="shared" ca="1" si="21"/>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21"/>
        <v>0</v>
      </c>
      <c r="R92" s="2" t="str">
        <f t="shared" ca="1" si="21"/>
        <v>HEx</v>
      </c>
      <c r="S92" s="2" t="str">
        <f t="shared" ca="1" si="21"/>
        <v>HE</v>
      </c>
      <c r="T92" s="2">
        <f t="shared" ca="1" si="21"/>
        <v>0</v>
      </c>
      <c r="U92" s="2">
        <f t="shared" ca="1" si="21"/>
        <v>0</v>
      </c>
      <c r="V92" s="2" t="str">
        <f t="shared" ca="1" si="21"/>
        <v>A</v>
      </c>
      <c r="W92" s="2" t="str">
        <f t="shared" ca="1" si="19"/>
        <v>NA</v>
      </c>
    </row>
    <row r="93" spans="2:23" ht="288" hidden="1">
      <c r="B93" s="2" t="str">
        <f t="shared" ca="1" si="22"/>
        <v>R0073</v>
      </c>
      <c r="C93" s="2" t="str">
        <f t="shared" ca="1" si="22"/>
        <v xml:space="preserve">Planning National Parks for Ecodevelopment: Methods and Cases from Latin America, Vols. I &amp; II  </v>
      </c>
      <c r="D93" s="2" t="str">
        <f t="shared" ca="1" si="22"/>
        <v xml:space="preserve">R0073 Planning National Parks for Ecodevelopment: Methods and Cases from Latin America, Vols. I &amp; II. Kenton R. Miller. Peace Corps. 1978. 646 pp. </v>
      </c>
      <c r="G93" s="2" t="str">
        <f t="shared" ca="1" si="22"/>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22"/>
        <v>08/21/12 EN: Protected Area Management TP ?
01/14/13 EN: depends on TP - 2014; might reference this pub</v>
      </c>
      <c r="I93" s="2" t="str">
        <f t="shared" ca="1" si="22"/>
        <v>AVAILABLE ONLY IN DIGITAL FORMAT ON RE014K</v>
      </c>
      <c r="J93" s="2">
        <f t="shared" ca="1" si="22"/>
        <v>0</v>
      </c>
      <c r="K93" s="2">
        <f t="shared" ca="1" si="22"/>
        <v>0</v>
      </c>
      <c r="L93" s="2">
        <f t="shared" ca="1" si="22"/>
        <v>333.72</v>
      </c>
      <c r="M93" s="2" t="str">
        <f t="shared" ca="1" si="22"/>
        <v>09/09/2009 ENV: Keep</v>
      </c>
      <c r="N93" s="2" t="str">
        <f t="shared" ca="1" si="21"/>
        <v>07/29/2010 AG/ENV: Keep</v>
      </c>
      <c r="O93" s="2" t="str">
        <f t="shared" ca="1" si="21"/>
        <v>06/14/2011 AG/ENV: Concur with 2010 comments</v>
      </c>
      <c r="P93" s="2" t="str">
        <f t="shared" ca="1" si="21"/>
        <v>08/21/12 EN: Keep; historical document; needs updating, but interest on this topic - possible new resource?</v>
      </c>
      <c r="Q93" s="2">
        <f t="shared" ca="1" si="21"/>
        <v>0</v>
      </c>
      <c r="R93" s="2" t="str">
        <f t="shared" ca="1" si="21"/>
        <v>ENx</v>
      </c>
      <c r="S93" s="2" t="str">
        <f t="shared" ca="1" si="21"/>
        <v>EN</v>
      </c>
      <c r="T93" s="2" t="str">
        <f t="shared" ca="1" si="21"/>
        <v>this pub will be H (historical) BUT we need to put this topic on the new publications list</v>
      </c>
      <c r="U93" s="2" t="str">
        <f t="shared" ca="1" si="21"/>
        <v>Dave</v>
      </c>
      <c r="V93" s="2" t="str">
        <f t="shared" ca="1" si="21"/>
        <v>H</v>
      </c>
      <c r="W93" s="2" t="str">
        <f t="shared" ca="1" si="19"/>
        <v>NA</v>
      </c>
    </row>
    <row r="94" spans="2:23" ht="234">
      <c r="B94" s="2" t="str">
        <f t="shared" ca="1" si="22"/>
        <v>R0074</v>
      </c>
      <c r="C94" s="2" t="str">
        <f t="shared" ca="1" si="22"/>
        <v xml:space="preserve">Youth Development: A Case Study from Honduras </v>
      </c>
      <c r="D94" s="2" t="str">
        <f t="shared" ca="1" si="22"/>
        <v>R0074 Youth Development: A Case Study from Honduras. Peace Corps. 1990. 116 pp.</v>
      </c>
      <c r="G94" s="2" t="str">
        <f t="shared" ca="1" si="22"/>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22"/>
        <v>08/02/12 YD: Unsure; could be resource for Global YD Service Providers or HE OVC</v>
      </c>
      <c r="I94" s="2" t="str">
        <f t="shared" ca="1" si="22"/>
        <v>AVAILABLE ONLY IN DIGITAL FORMAT ON RE014K</v>
      </c>
      <c r="J94" s="2">
        <f t="shared" ca="1" si="22"/>
        <v>0</v>
      </c>
      <c r="K94" s="2">
        <f t="shared" ca="1" si="22"/>
        <v>0</v>
      </c>
      <c r="L94" s="2" t="str">
        <f t="shared" ca="1" si="22"/>
        <v>305.23</v>
      </c>
      <c r="M94" s="2" t="str">
        <f t="shared" ca="1" si="22"/>
        <v>08/13/2009 Y: Keep digitally</v>
      </c>
      <c r="N94" s="2" t="str">
        <f t="shared" ca="1" si="21"/>
        <v>07/21/2010 YD: Keep only because it is digital</v>
      </c>
      <c r="O94" s="2" t="str">
        <f t="shared" ca="1" si="21"/>
        <v>06/14/2011 YD: Concur with 2010 comments</v>
      </c>
      <c r="P94" s="2" t="str">
        <f t="shared" ca="1" si="21"/>
        <v>08/02/12 YD: Historical document; ICE lacks other resources for working with high-risk &amp; vulnerable populations, but this book may not be very useful</v>
      </c>
      <c r="Q94" s="2">
        <f t="shared" ca="1" si="21"/>
        <v>0</v>
      </c>
      <c r="R94" s="2" t="str">
        <f t="shared" ca="1" si="21"/>
        <v>YDx</v>
      </c>
      <c r="S94" s="2" t="str">
        <f t="shared" ca="1" si="21"/>
        <v>YD</v>
      </c>
      <c r="T94" s="2" t="str">
        <f t="shared" ca="1" si="21"/>
        <v>?ICE - should we consult others and/or ask if this should be 'archived'?</v>
      </c>
      <c r="U94" s="2">
        <f t="shared" ca="1" si="21"/>
        <v>0</v>
      </c>
      <c r="V94" s="2" t="str">
        <f t="shared" ca="1" si="21"/>
        <v>H</v>
      </c>
      <c r="W94" s="2" t="str">
        <f t="shared" ca="1" si="19"/>
        <v>NA</v>
      </c>
    </row>
    <row r="95" spans="2:23" ht="252" hidden="1">
      <c r="B95" s="2" t="str">
        <f t="shared" ca="1" si="22"/>
        <v>R0075</v>
      </c>
      <c r="C95" s="2" t="str">
        <f t="shared" ca="1" si="22"/>
        <v xml:space="preserve">Suelos, Siembras y el uso de Fertilizantes: Un Manual para Trabajadores del Desarrollo </v>
      </c>
      <c r="D95" s="2" t="str">
        <f t="shared" ca="1" si="22"/>
        <v>R0075 Suelos, Siembras y el uso de Fertilizantes: Un Manual para Trabajadores del Desarrollo. 4th ed. rev. Peace Corps. 1990. 340 pp.</v>
      </c>
      <c r="G95" s="2" t="str">
        <f t="shared" ca="1" si="22"/>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22"/>
        <v>08/21/12 AG: Field Crops and Gardening TPs</v>
      </c>
      <c r="I95" s="2" t="str">
        <f t="shared" ca="1" si="22"/>
        <v>AVAILABLE ONLY IN DIGITAL FORMAT ON RE014K</v>
      </c>
      <c r="J95" s="2">
        <f t="shared" ca="1" si="22"/>
        <v>0</v>
      </c>
      <c r="K95" s="2" t="str">
        <f t="shared" ca="1" si="22"/>
        <v>SPANISH</v>
      </c>
      <c r="L95" s="2" t="str">
        <f t="shared" ca="1" si="22"/>
        <v>631.4</v>
      </c>
      <c r="M95" s="2" t="str">
        <f t="shared" ca="1" si="22"/>
        <v>09/09/2009 AG: Keep
09/09/2009 ENV: Refer to AG review notes</v>
      </c>
      <c r="N95" s="2" t="str">
        <f t="shared" ref="N95:V104" ca="1" si="23">INDIRECT("'MASTER SPREADSHEET'!R" &amp; ROW() &amp; "C" &amp; COLUMN(), FALSE)</f>
        <v>07/29/2010 AG/ENV: Keep</v>
      </c>
      <c r="O95" s="2" t="str">
        <f t="shared" ca="1" si="23"/>
        <v>06/15/2011 AG/ENV: Concur with 2010 comments.</v>
      </c>
      <c r="P95" s="2" t="str">
        <f t="shared" ca="1" si="23"/>
        <v>08/21/12 AG: Keep (English version to be updated - Spanish yes or no?</v>
      </c>
      <c r="Q95" s="2">
        <f t="shared" ca="1" si="23"/>
        <v>0</v>
      </c>
      <c r="R95" s="2" t="str">
        <f t="shared" ca="1" si="23"/>
        <v>AGx EN</v>
      </c>
      <c r="S95" s="2" t="str">
        <f t="shared" ca="1" si="23"/>
        <v>AG</v>
      </c>
      <c r="T95" s="2">
        <f t="shared" ca="1" si="23"/>
        <v>0</v>
      </c>
      <c r="U95" s="2">
        <f t="shared" ca="1" si="23"/>
        <v>0</v>
      </c>
      <c r="V95" s="2" t="str">
        <f t="shared" ca="1" si="23"/>
        <v>KC</v>
      </c>
      <c r="W95" s="2" t="str">
        <f t="shared" ref="W95:W110" ca="1" si="24">INDIRECT("'MASTER SPREADSHEET'!R" &amp; ROW() &amp; "C" &amp; COLUMN(), FALSE)</f>
        <v>2013.03.01</v>
      </c>
    </row>
    <row r="96" spans="2:23" ht="198">
      <c r="B96" s="2" t="str">
        <f t="shared" ca="1" si="22"/>
        <v>R0076</v>
      </c>
      <c r="C96" s="2" t="str">
        <f t="shared" ca="1" si="22"/>
        <v xml:space="preserve">Guía para el Cultivo del Manzano en Costa Rica </v>
      </c>
      <c r="D96" s="2" t="str">
        <f t="shared" ca="1" si="22"/>
        <v>R0076 Guía para el Cultivo del Manzano en Costa Rica. Peace Corps. 1992. 55 pp</v>
      </c>
      <c r="G96" s="2" t="str">
        <f t="shared" ca="1" si="2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22"/>
        <v>08/21/12 AG: No</v>
      </c>
      <c r="I96" s="2" t="str">
        <f t="shared" ca="1" si="22"/>
        <v>AVAILABLE ONLY IN DIGITAL FORMAT ON RE014K</v>
      </c>
      <c r="J96" s="2">
        <f t="shared" ca="1" si="22"/>
        <v>0</v>
      </c>
      <c r="K96" s="2" t="str">
        <f t="shared" ca="1" si="22"/>
        <v>SPANISH</v>
      </c>
      <c r="L96" s="2">
        <f t="shared" ca="1" si="22"/>
        <v>634</v>
      </c>
      <c r="M96" s="2" t="str">
        <f t="shared" ca="1" si="22"/>
        <v>09/09/2009 AG: Keep
09/09/2009 ENV: Refer to AG review notes</v>
      </c>
      <c r="N96" s="2" t="str">
        <f t="shared" ca="1" si="23"/>
        <v>07/29/2010 AG/ENV: Keep</v>
      </c>
      <c r="O96" s="2" t="str">
        <f t="shared" ca="1" si="23"/>
        <v>06/15/2011 AG/ENV: Concur with 2010 comments.</v>
      </c>
      <c r="P96" s="2" t="str">
        <f t="shared" ca="1" si="23"/>
        <v>08/21/12 AG: Keep as reference only</v>
      </c>
      <c r="Q96" s="2">
        <f t="shared" ca="1" si="23"/>
        <v>0</v>
      </c>
      <c r="R96" s="2" t="str">
        <f t="shared" ca="1" si="23"/>
        <v>AGx EN</v>
      </c>
      <c r="S96" s="2" t="str">
        <f t="shared" ca="1" si="23"/>
        <v>AG</v>
      </c>
      <c r="T96" s="2">
        <f t="shared" ca="1" si="23"/>
        <v>0</v>
      </c>
      <c r="U96" s="2">
        <f t="shared" ca="1" si="23"/>
        <v>0</v>
      </c>
      <c r="V96" s="2" t="str">
        <f t="shared" ca="1" si="23"/>
        <v>H</v>
      </c>
      <c r="W96" s="2" t="str">
        <f t="shared" ca="1" si="24"/>
        <v>NA</v>
      </c>
    </row>
    <row r="97" spans="2:23" ht="288" customHeight="1">
      <c r="B97" s="2" t="str">
        <f t="shared" ca="1" si="22"/>
        <v>R0077</v>
      </c>
      <c r="C97" s="2" t="str">
        <f t="shared" ca="1" si="22"/>
        <v xml:space="preserve">Nutrición, Enfermedades y Plagas del Melocotón y Durazno en Costa Rica </v>
      </c>
      <c r="D97" s="2" t="str">
        <f t="shared" ca="1" si="22"/>
        <v xml:space="preserve">R0077 Nutrición, Enfermedades y Plagas del Melocotón y Durazno en Costa Rica. Peace Corps. 1992. 13 pp. </v>
      </c>
      <c r="G97" s="2" t="str">
        <f t="shared" ca="1" si="2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22"/>
        <v>08/21/12 AG: No</v>
      </c>
      <c r="I97" s="2" t="str">
        <f t="shared" ca="1" si="22"/>
        <v>AVAILABLE ONLY IN DIGITAL FORMAT ON RE014K</v>
      </c>
      <c r="J97" s="2">
        <f t="shared" ca="1" si="22"/>
        <v>0</v>
      </c>
      <c r="K97" s="2" t="str">
        <f t="shared" ca="1" si="22"/>
        <v>SPANISH</v>
      </c>
      <c r="L97" s="2">
        <f t="shared" ca="1" si="22"/>
        <v>634</v>
      </c>
      <c r="M97" s="2" t="str">
        <f t="shared" ca="1" si="22"/>
        <v>09/09/2009 AG: Keep
09/09/2009 ENV: Refer to AG review notes</v>
      </c>
      <c r="N97" s="2" t="str">
        <f t="shared" ca="1" si="23"/>
        <v>07/29/2010 AG/ENV: Keep</v>
      </c>
      <c r="O97" s="2" t="str">
        <f t="shared" ca="1" si="23"/>
        <v>06/15/2011 AG/ENV: Concur with 2010 comments.</v>
      </c>
      <c r="P97" s="2" t="str">
        <f t="shared" ca="1" si="23"/>
        <v>08/21/12 AG: Keep as reference only</v>
      </c>
      <c r="Q97" s="2">
        <f t="shared" ca="1" si="23"/>
        <v>0</v>
      </c>
      <c r="R97" s="2" t="str">
        <f t="shared" ca="1" si="23"/>
        <v>AGx EN</v>
      </c>
      <c r="S97" s="2" t="str">
        <f t="shared" ca="1" si="23"/>
        <v>AG</v>
      </c>
      <c r="T97" s="2">
        <f t="shared" ca="1" si="23"/>
        <v>0</v>
      </c>
      <c r="U97" s="2">
        <f t="shared" ca="1" si="23"/>
        <v>0</v>
      </c>
      <c r="V97" s="2" t="str">
        <f t="shared" ca="1" si="23"/>
        <v>H</v>
      </c>
      <c r="W97" s="2" t="str">
        <f t="shared" ca="1" si="24"/>
        <v>NA</v>
      </c>
    </row>
    <row r="98" spans="2:23" ht="198">
      <c r="B98" s="2" t="str">
        <f t="shared" ca="1" si="22"/>
        <v>R0080</v>
      </c>
      <c r="C98" s="2" t="str">
        <f t="shared" ca="1" si="22"/>
        <v xml:space="preserve">Manual de Educación para la Salud: Una Guia para Profesores de Educación Primeria </v>
      </c>
      <c r="D98" s="2" t="str">
        <f t="shared" ca="1" si="22"/>
        <v>R0080 Manual de Educación para la Salud: Una Guia para Profesores de Educación Primeria. Peace Corps. 1986. 176 pp.</v>
      </c>
      <c r="G98" s="2" t="str">
        <f t="shared" ca="1" si="2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22"/>
        <v>10/09/12 HE: Perhaps Early Childhood Development or Infant &amp; Young Child Health &amp; Prevention?</v>
      </c>
      <c r="I98" s="2" t="str">
        <f t="shared" ca="1" si="22"/>
        <v>AVAILABLE ONLY IN DIGITAL FORMAT ON RE014K</v>
      </c>
      <c r="J98" s="2">
        <f t="shared" ca="1" si="22"/>
        <v>0</v>
      </c>
      <c r="K98" s="2" t="str">
        <f t="shared" ca="1" si="22"/>
        <v>SPANISH</v>
      </c>
      <c r="L98" s="2" t="str">
        <f t="shared" ca="1" si="22"/>
        <v>631.8</v>
      </c>
      <c r="M98" s="2" t="str">
        <f t="shared" ca="1" si="22"/>
        <v>06/17/2009 HE: Keep</v>
      </c>
      <c r="N98" s="2" t="str">
        <f t="shared" ca="1" si="23"/>
        <v>04/21/2010 HE: Keep</v>
      </c>
      <c r="O98" s="2" t="str">
        <f t="shared" ca="1" si="23"/>
        <v>04/15/2011 HE: Keep.</v>
      </c>
      <c r="P98" s="2" t="str">
        <f t="shared" ca="1" si="23"/>
        <v>10/09/12 HE: Not familiar with; have Eric review it</v>
      </c>
      <c r="Q98" s="2">
        <f t="shared" ca="1" si="23"/>
        <v>0</v>
      </c>
      <c r="R98" s="2" t="str">
        <f t="shared" ca="1" si="23"/>
        <v>HEx</v>
      </c>
      <c r="S98" s="2" t="str">
        <f t="shared" ca="1" si="23"/>
        <v>HE</v>
      </c>
      <c r="T98" s="2">
        <f t="shared" ca="1" si="23"/>
        <v>0</v>
      </c>
      <c r="U98" s="2">
        <f t="shared" ca="1" si="23"/>
        <v>0</v>
      </c>
      <c r="V98" s="2" t="str">
        <f t="shared" ca="1" si="23"/>
        <v>WAIT for HE</v>
      </c>
      <c r="W98" s="2" t="str">
        <f t="shared" ca="1" si="24"/>
        <v>WAIT for HE</v>
      </c>
    </row>
    <row r="99" spans="2:23" ht="162" hidden="1">
      <c r="B99" s="2" t="str">
        <f t="shared" ca="1" si="22"/>
        <v>R0084</v>
      </c>
      <c r="C99" s="2" t="str">
        <f t="shared" ca="1" si="22"/>
        <v xml:space="preserve">Soil and Water Conservation for Small Farm Development in the Tropics </v>
      </c>
      <c r="D99" s="2" t="str">
        <f t="shared" ca="1" si="22"/>
        <v>R0084 Soil and Water Conservation for Small Farm Development in the Tropics. Peace Corps. 1994. 328 pp.</v>
      </c>
      <c r="G99" s="2" t="str">
        <f t="shared" ca="1" si="2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22"/>
        <v>08/21/12 AG: Soil &amp; Water Conservation; Agroforestry; Tree Planting &amp; Nurseries TPs</v>
      </c>
      <c r="I99" s="2" t="str">
        <f t="shared" ca="1" si="22"/>
        <v>AVAILABLE IN PRINT FORMAT AND IN DIGITAL FORMAT ON RE014K</v>
      </c>
      <c r="J99" s="2">
        <f t="shared" ca="1" si="22"/>
        <v>0</v>
      </c>
      <c r="K99" s="2">
        <f t="shared" ca="1" si="22"/>
        <v>0</v>
      </c>
      <c r="L99" s="2">
        <f t="shared" ca="1" si="22"/>
        <v>631.4</v>
      </c>
      <c r="M99" s="2" t="str">
        <f t="shared" ca="1" si="22"/>
        <v>09/09/2009 AG: Candidate for updating. Needs promotion.
09/09/2009 ENV: Refer to AG review notes</v>
      </c>
      <c r="N99" s="2" t="str">
        <f t="shared" ca="1" si="23"/>
        <v>07/29/2010 AG/ENV: Keep. Our best resource in this area. Fills a gap. Look for more recent materials.</v>
      </c>
      <c r="O99" s="2" t="str">
        <f t="shared" ca="1" si="23"/>
        <v>06/15/2011 AG/ENV: Concur with 2010 comments.</v>
      </c>
      <c r="P99" s="2" t="str">
        <f t="shared" ca="1" si="23"/>
        <v>10/24/12 AG: High priority - combine with R0062 &amp; rewrite; use FTF $; 08/21/12 AG: Keep; better than R0062; could be revised to include climate change, gender</v>
      </c>
      <c r="Q99" s="2">
        <f t="shared" ca="1" si="23"/>
        <v>0</v>
      </c>
      <c r="R99" s="2" t="str">
        <f t="shared" ca="1" si="23"/>
        <v>AGx EN</v>
      </c>
      <c r="S99" s="2" t="str">
        <f t="shared" ca="1" si="23"/>
        <v>AG</v>
      </c>
      <c r="T99" s="2">
        <f t="shared" ca="1" si="23"/>
        <v>0</v>
      </c>
      <c r="U99" s="2" t="str">
        <f t="shared" ca="1" si="23"/>
        <v>FTF2013</v>
      </c>
      <c r="V99" s="2" t="str">
        <f t="shared" ca="1" si="23"/>
        <v>KC-R</v>
      </c>
      <c r="W99" s="2" t="str">
        <f t="shared" ca="1" si="24"/>
        <v>2013.01.07</v>
      </c>
    </row>
    <row r="100" spans="2:23" ht="252">
      <c r="B100" s="2" t="str">
        <f t="shared" ca="1" si="22"/>
        <v>R0085</v>
      </c>
      <c r="C100" s="2" t="str">
        <f t="shared" ca="1" si="22"/>
        <v xml:space="preserve">Teaching in the Whole Garden </v>
      </c>
      <c r="D100" s="2" t="str">
        <f t="shared" ca="1" si="22"/>
        <v xml:space="preserve">R0085 Teaching in the Whole Garden. Peace Corps. 1994. 65 pp. </v>
      </c>
      <c r="G100" s="2" t="str">
        <f t="shared" ca="1" si="2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22"/>
        <v>09/12/12 ED: No
08/21/12 AG: Gardening TP</v>
      </c>
      <c r="I100" s="2" t="str">
        <f t="shared" ca="1" si="22"/>
        <v>AVAILABLE IN PRINT FORMAT AND IN DIGITAL FORMAT ON RE014K</v>
      </c>
      <c r="J100" s="2">
        <f t="shared" ca="1" si="22"/>
        <v>0</v>
      </c>
      <c r="K100" s="2">
        <f t="shared" ca="1" si="22"/>
        <v>0</v>
      </c>
      <c r="L100" s="2">
        <f t="shared" ca="1" si="22"/>
        <v>635.07000000000005</v>
      </c>
      <c r="M100" s="2" t="str">
        <f t="shared" ca="1" si="22"/>
        <v>01/07 &amp; 03/19/2009 ED: Keep &amp; promote
09/09/2009 AG: Look at in relation to all the gardening books
09/09/2009 ENV: Refer to AG review notes</v>
      </c>
      <c r="N100" s="2" t="str">
        <f t="shared" ca="1" si="23"/>
        <v>03/11/2010 ED: Keep. Good for content-based teaching.
07/29/2010 AG/ENV: Keep</v>
      </c>
      <c r="O100" s="2" t="str">
        <f t="shared" ca="1" si="23"/>
        <v>06/06/2011 ED: Concur with 2010 comments.
06/15/2011 AG/ENV: Concur with 2010 comments.</v>
      </c>
      <c r="P100" s="2" t="str">
        <f t="shared" ca="1" si="23"/>
        <v>09/12/12 ED: Good activities, but assumes near-native English level among students and teachers. Good example, but not immediately practicable as curriculum. Agree with AG/EN.
08/21/12 AG: Good, but better external resources available; keep as reference</v>
      </c>
      <c r="Q100" s="2">
        <f t="shared" ca="1" si="23"/>
        <v>0</v>
      </c>
      <c r="R100" s="2" t="str">
        <f t="shared" ca="1" si="23"/>
        <v>AGx ED EN</v>
      </c>
      <c r="S100" s="2" t="str">
        <f t="shared" ca="1" si="23"/>
        <v>AG</v>
      </c>
      <c r="T100" s="2">
        <f t="shared" ca="1" si="23"/>
        <v>0</v>
      </c>
      <c r="U100" s="2">
        <f t="shared" ca="1" si="23"/>
        <v>0</v>
      </c>
      <c r="V100" s="2" t="str">
        <f t="shared" ca="1" si="23"/>
        <v>H</v>
      </c>
      <c r="W100" s="2" t="str">
        <f t="shared" ca="1" si="24"/>
        <v>NA</v>
      </c>
    </row>
    <row r="101" spans="2:23" ht="144">
      <c r="B101" s="2" t="str">
        <f t="shared" ca="1" si="22"/>
        <v>R0087</v>
      </c>
      <c r="C101" s="2" t="str">
        <f t="shared" ca="1" si="22"/>
        <v xml:space="preserve">Income Generation and Money Management: Training Women as Entrepreneurs  </v>
      </c>
      <c r="D101" s="2" t="str">
        <f t="shared" ca="1" si="22"/>
        <v xml:space="preserve">R0087 Income Generation and Money Management: Training Women as Entrepreneurs. Peace Corps. 1994. 70 pp. </v>
      </c>
      <c r="G101" s="2" t="str">
        <f t="shared" ca="1" si="2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22"/>
        <v>08/29/12 GEN: No
07/31/12 CED: possibly link to Adult Entrepreneurship (May 2014)</v>
      </c>
      <c r="I101" s="2" t="str">
        <f t="shared" ca="1" si="22"/>
        <v>AVAILABLE ONLY IN DIGITAL FORMAT ON RE014K</v>
      </c>
      <c r="J101" s="2">
        <f t="shared" ca="1" si="22"/>
        <v>0</v>
      </c>
      <c r="K101" s="2">
        <f t="shared" ca="1" si="22"/>
        <v>0</v>
      </c>
      <c r="L101" s="2">
        <f t="shared" ca="1" si="22"/>
        <v>338.7</v>
      </c>
      <c r="M101" s="2" t="str">
        <f t="shared" ca="1" si="22"/>
        <v>05/13/2009 BusDev: Keep digital. Some good exercises that Sector might consider slicing and dicing
05/27/2009 WID: No comment</v>
      </c>
      <c r="N101" s="2" t="str">
        <f t="shared" ca="1" si="23"/>
        <v>05/12/2010 SED/CD: Keep. Good numeracy &amp; quality control exercises.
05/26/2010 WID/GAD: Not reviewed. Keep</v>
      </c>
      <c r="O101" s="2" t="str">
        <f t="shared" ca="1" si="23"/>
        <v>05/24/2011 CED: Keep
05/26/2011 WID: Will review closer. Possibly promote.</v>
      </c>
      <c r="P101" s="2" t="str">
        <f t="shared" ca="1" si="23"/>
        <v>08/29/12 GEN: Concur with CED
07/31/12 CED: ok digitally, not print; portions useful.</v>
      </c>
      <c r="Q101" s="2">
        <f t="shared" ca="1" si="23"/>
        <v>0</v>
      </c>
      <c r="R101" s="2" t="str">
        <f t="shared" ca="1" si="23"/>
        <v>CEDx GEN</v>
      </c>
      <c r="S101" s="2" t="str">
        <f t="shared" ca="1" si="23"/>
        <v>CED</v>
      </c>
      <c r="T101" s="2">
        <f t="shared" ca="1" si="23"/>
        <v>0</v>
      </c>
      <c r="U101" s="2">
        <f t="shared" ca="1" si="23"/>
        <v>0</v>
      </c>
      <c r="V101" s="2" t="str">
        <f t="shared" ca="1" si="23"/>
        <v>H</v>
      </c>
      <c r="W101" s="2" t="str">
        <f t="shared" ca="1" si="24"/>
        <v>NA</v>
      </c>
    </row>
    <row r="102" spans="2:23" ht="198" hidden="1">
      <c r="B102" s="2" t="str">
        <f t="shared" ref="B102:M111" ca="1" si="25">INDIRECT("'MASTER SPREADSHEET'!R" &amp; ROW() &amp; "C" &amp; COLUMN(), FALSE)</f>
        <v>R0088</v>
      </c>
      <c r="C102" s="2" t="str">
        <f t="shared" ca="1" si="25"/>
        <v>World Map Project, The</v>
      </c>
      <c r="D102" s="2" t="str">
        <f t="shared" ca="1" si="25"/>
        <v xml:space="preserve">R0088 The World Map Project. Peace Corps. 1994. 86 pp. </v>
      </c>
      <c r="G102" s="2" t="str">
        <f t="shared" ca="1" si="25"/>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25"/>
        <v>09/12/12 ED: Could be in Community Engagement sessions
08/02/12 YD: Could it be resource for clubs, civic education, or V2 TP revision?
07/31/12 CED: no.</v>
      </c>
      <c r="I102" s="2" t="str">
        <f t="shared" ca="1" si="25"/>
        <v>AVAILABLE ONLY IN DIGITAL FORMAT ON RE014K</v>
      </c>
      <c r="J102" s="2">
        <f t="shared" ca="1" si="25"/>
        <v>0</v>
      </c>
      <c r="K102" s="2">
        <f t="shared" ca="1" si="25"/>
        <v>0</v>
      </c>
      <c r="L102" s="2">
        <f t="shared" ca="1" si="25"/>
        <v>526</v>
      </c>
      <c r="M102" s="2" t="str">
        <f t="shared" ca="1" si="25"/>
        <v>01/07 &amp; 03/19/2009 ED: Keep
05/13/2009 CD: Still useful
08/13/2009 Y: Keep
ICE: Will follow up with author about updating</v>
      </c>
      <c r="N102" s="2" t="str">
        <f t="shared" ca="1" si="23"/>
        <v>03/11/2010 ED: Keep. Still needs updating.
05/12/2010 SED/CD: Check for updated version before reprinting in FY11. (ICE will follow up.)
07/21/2010 YD: Keep. Needs updating.</v>
      </c>
      <c r="O102" s="2" t="str">
        <f t="shared" ca="1" si="23"/>
        <v>06/06/2011 ED: Concur with 2010 comments.
06/14/2011 YD: Concur with 2010 comments</v>
      </c>
      <c r="P102" s="2" t="str">
        <f t="shared" ca="1" si="23"/>
        <v>09/12/12 ED: Keep
08/02/12 YD: Keep - easier if linked to TP
07/31/12 CED: Remove from reviewing</v>
      </c>
      <c r="Q102" s="2">
        <f t="shared" ca="1" si="23"/>
        <v>0</v>
      </c>
      <c r="R102" s="2" t="str">
        <f t="shared" ca="1" si="23"/>
        <v>CED EDx YD</v>
      </c>
      <c r="S102" s="2" t="str">
        <f t="shared" ca="1" si="23"/>
        <v>ED</v>
      </c>
      <c r="T102" s="2" t="str">
        <f t="shared" ca="1" si="23"/>
        <v>waiting for author content rewrites</v>
      </c>
      <c r="U102" s="2" t="str">
        <f t="shared" ca="1" si="23"/>
        <v>ICE- Mark/Yvonne/Marcy</v>
      </c>
      <c r="V102" s="2" t="str">
        <f t="shared" ca="1" si="23"/>
        <v>KC-R</v>
      </c>
      <c r="W102" s="2" t="str">
        <f t="shared" ca="1" si="24"/>
        <v>2012.10.15</v>
      </c>
    </row>
    <row r="103" spans="2:23" ht="216" hidden="1">
      <c r="B103" s="2" t="str">
        <f t="shared" ca="1" si="25"/>
        <v>R0091</v>
      </c>
      <c r="C103" s="2" t="str">
        <f t="shared" ca="1" si="25"/>
        <v xml:space="preserve">English-Spanish Glossary of Terminology Used in Forestry, Range, Wildlife, Fishery, Soils, and Botany, An: Glosario en Ingles-Espanol de Terminologìa usada en foresales, pastizales, fauna Silvestre, pesqueña, suelos, y botanica  </v>
      </c>
      <c r="D103" s="2" t="str">
        <f t="shared" ca="1" si="25"/>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G103" s="2" t="str">
        <f t="shared" ca="1" si="25"/>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25"/>
        <v>08/21/12 AG: Global AG Core</v>
      </c>
      <c r="I103" s="2" t="str">
        <f t="shared" ca="1" si="25"/>
        <v>AVAILABLE ONLY IN DIGITAL FORMAT ON RE014K</v>
      </c>
      <c r="J103" s="2">
        <f t="shared" ca="1" si="25"/>
        <v>0</v>
      </c>
      <c r="K103" s="2" t="str">
        <f t="shared" ca="1" si="25"/>
        <v>SPANISH</v>
      </c>
      <c r="L103" s="2">
        <f t="shared" ca="1" si="25"/>
        <v>630.29999999999995</v>
      </c>
      <c r="M103" s="2" t="str">
        <f t="shared" ca="1" si="25"/>
        <v>09/09/2009 AG: Keep
09/09/2009 ENV: Refer to AG review notes</v>
      </c>
      <c r="N103" s="2" t="str">
        <f t="shared" ca="1" si="23"/>
        <v>07/29/2010 AG/ENV: Keep</v>
      </c>
      <c r="O103" s="2" t="str">
        <f t="shared" ca="1" si="23"/>
        <v>06/15/2011 AG/ENV: Concur with 2010 comments.</v>
      </c>
      <c r="P103" s="2" t="str">
        <f t="shared" ca="1" si="23"/>
        <v>11/06/12 ICE: formatting for a print doc seems ok; ask Eric A what he prefers; then EN will review 2013.03.01
08/21/12 AG: Keep; consider reformatting</v>
      </c>
      <c r="Q103" s="2">
        <f t="shared" ca="1" si="23"/>
        <v>0</v>
      </c>
      <c r="R103" s="2" t="str">
        <f t="shared" ca="1" si="23"/>
        <v>AG ENx</v>
      </c>
      <c r="S103" s="2" t="str">
        <f t="shared" ca="1" si="23"/>
        <v>EN</v>
      </c>
      <c r="T103" s="2" t="str">
        <f t="shared" ca="1" si="23"/>
        <v>ICE looked at formatting and appears ok</v>
      </c>
      <c r="U103" s="2" t="str">
        <f t="shared" ca="1" si="23"/>
        <v>ICE / AG</v>
      </c>
      <c r="V103" s="2" t="str">
        <f t="shared" ca="1" si="23"/>
        <v>KC</v>
      </c>
      <c r="W103" s="2" t="str">
        <f t="shared" ca="1" si="24"/>
        <v>2013.09.01</v>
      </c>
    </row>
    <row r="104" spans="2:23" ht="409.5">
      <c r="B104" s="2" t="str">
        <f t="shared" ca="1" si="25"/>
        <v>R0092</v>
      </c>
      <c r="C104" s="2" t="str">
        <f t="shared" ca="1" si="25"/>
        <v xml:space="preserve">Environmental Activities for People Who Use English as a Foreign Language  </v>
      </c>
      <c r="D104" s="2" t="str">
        <f t="shared" ca="1" si="25"/>
        <v>R0092 Environmental Activities for People Who Use English as a Foreign Language. Peace Corps. 1994. 118 pp.</v>
      </c>
      <c r="G104" s="2" t="str">
        <f t="shared" ca="1" si="25"/>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25"/>
        <v>09/12/12 ED: No
08/21/12 EN:
08/02/12 YD: No</v>
      </c>
      <c r="I104" s="2" t="str">
        <f t="shared" ca="1" si="25"/>
        <v>AVAILABLE ONLY IN DIGITAL FORMAT ON RE014K</v>
      </c>
      <c r="J104" s="2">
        <f t="shared" ca="1" si="25"/>
        <v>0</v>
      </c>
      <c r="K104" s="2">
        <f t="shared" ca="1" si="25"/>
        <v>0</v>
      </c>
      <c r="L104" s="2">
        <f t="shared" ca="1" si="25"/>
        <v>333.72</v>
      </c>
      <c r="M104" s="2" t="str">
        <f t="shared" ca="1" si="25"/>
        <v>01/07 &amp; 03/19/2009 ED: No comment
08/13/2009 Y: Refer to ED notes; Defer to ENV
09/09/2009 ENV: Keep</v>
      </c>
      <c r="N104" s="2" t="str">
        <f t="shared" ca="1" si="23"/>
        <v>03/11/2010 ED: Keep. Good as example of Peace Corps work in the past.
07/21/2010 YD: Keep only because it is digital
07/29/2010 AG/ENV: Keep</v>
      </c>
      <c r="O104" s="2" t="str">
        <f t="shared" ca="1" si="23"/>
        <v>06/06/2011 ED: Concur with 2010 comments.
06/14/2011 YD: Concur with 2010 comments</v>
      </c>
      <c r="P104" s="2" t="str">
        <f t="shared" ca="1" si="23"/>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23"/>
        <v>0</v>
      </c>
      <c r="R104" s="2" t="str">
        <f t="shared" ca="1" si="23"/>
        <v>ED ENx YD</v>
      </c>
      <c r="S104" s="2" t="str">
        <f t="shared" ca="1" si="23"/>
        <v>EN</v>
      </c>
      <c r="T104" s="2" t="str">
        <f t="shared" ca="1" si="23"/>
        <v>Removed from Intranet 9/12</v>
      </c>
      <c r="U104" s="2">
        <f t="shared" ca="1" si="23"/>
        <v>0</v>
      </c>
      <c r="V104" s="2" t="str">
        <f t="shared" ca="1" si="23"/>
        <v>A</v>
      </c>
      <c r="W104" s="2" t="str">
        <f t="shared" ca="1" si="24"/>
        <v>NA</v>
      </c>
    </row>
    <row r="105" spans="2:23" ht="198">
      <c r="B105" s="2" t="str">
        <f t="shared" ca="1" si="25"/>
        <v>R0094</v>
      </c>
      <c r="C105" s="2" t="str">
        <f t="shared" ca="1" si="25"/>
        <v xml:space="preserve">Participatory Program Evaluation: A Manual for Involving Program Stakeholders in the Evaluation Process </v>
      </c>
      <c r="D105" s="2" t="str">
        <f t="shared" ca="1" si="25"/>
        <v>R0094 Participatory Program Evaluation: A Manual for Involving Program Stakeholders in the Evaluation Process. Catholic Relief Services/Peace Corps. 1995. 70 pp.</v>
      </c>
      <c r="G105" s="2" t="str">
        <f t="shared" ca="1" si="25"/>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25"/>
        <v>08/14/12 M&amp;E: Good fit for M&amp;E Session #5, but not currently listed as resource.
07/31/12 CED: no.</v>
      </c>
      <c r="I105" s="2" t="str">
        <f t="shared" ca="1" si="25"/>
        <v>AVAILABLE ONLY IN DIGITAL FORMAT ON RE014K</v>
      </c>
      <c r="J105" s="2">
        <f t="shared" ca="1" si="25"/>
        <v>0</v>
      </c>
      <c r="K105" s="2">
        <f t="shared" ca="1" si="25"/>
        <v>0</v>
      </c>
      <c r="L105" s="2" t="str">
        <f t="shared" ca="1" si="25"/>
        <v>300.72</v>
      </c>
      <c r="M105" s="2" t="str">
        <f t="shared" ca="1" si="25"/>
        <v>04/09/2009 M&amp;E: old, but still relevant; easy to read; will promote
05/13/2009 CD: Defer to M&amp;E
08/26/09 SD: Relevant topic</v>
      </c>
      <c r="N105" s="2" t="str">
        <f t="shared" ref="N105:V114" ca="1" si="26">INDIRECT("'MASTER SPREADSHEET'!R" &amp; ROW() &amp; "C" &amp; COLUMN(), FALSE)</f>
        <v>04/08/2010, M&amp;E: Keep. Still one of best descriptions of participatory program evaluation. Manual could use a promotional activity.
04/28/10: Staff Dev.: Still valuable. Keep.
05/12/2010 SED/CD: Keep</v>
      </c>
      <c r="O105" s="2" t="str">
        <f t="shared" ca="1" si="26"/>
        <v>03/16/2001 M&amp;E: Keep digitally
06/14/2011 SD: Concur with 2010 comments.</v>
      </c>
      <c r="P105" s="2" t="str">
        <f t="shared" ca="1" si="26"/>
        <v>08/14/12 M&amp;E: Have been meaning to promote it better, but haven't - people don't know about it but it's a decent resource
07/31/12 CED: Keep digital; no comment; ICE should check for more current CRS report.</v>
      </c>
      <c r="Q105" s="2">
        <f t="shared" ca="1" si="26"/>
        <v>0</v>
      </c>
      <c r="R105" s="2" t="str">
        <f t="shared" ca="1" si="26"/>
        <v>CED MEx SD</v>
      </c>
      <c r="S105" s="2" t="str">
        <f t="shared" ca="1" si="26"/>
        <v>ME</v>
      </c>
      <c r="T105" s="2" t="str">
        <f t="shared" ca="1" si="26"/>
        <v>ICE should look for more current</v>
      </c>
      <c r="U105" s="2" t="str">
        <f t="shared" ca="1" si="26"/>
        <v>ICE-Marcy</v>
      </c>
      <c r="V105" s="2" t="str">
        <f t="shared" ca="1" si="26"/>
        <v>KC</v>
      </c>
      <c r="W105" s="2" t="str">
        <f t="shared" ca="1" si="24"/>
        <v>2012.10.15</v>
      </c>
    </row>
    <row r="106" spans="2:23" ht="180" hidden="1">
      <c r="B106" s="2" t="str">
        <f t="shared" ca="1" si="25"/>
        <v>R0099</v>
      </c>
      <c r="C106" s="2" t="str">
        <f t="shared" ca="1" si="25"/>
        <v>OUTREACH: Materials on Children at Risk</v>
      </c>
      <c r="D106" s="2" t="str">
        <f t="shared" ca="1" si="25"/>
        <v xml:space="preserve">R0099 Outreach: Materials on Children at Risk. Outreach/TVE. Reprinted by Peace Corps. 1995. 121 pp. </v>
      </c>
      <c r="G106" s="2" t="str">
        <f t="shared" ca="1" si="25"/>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25"/>
        <v>08/02/12 YD: Could be resource on Global HE's OVC?</v>
      </c>
      <c r="I106" s="2" t="str">
        <f t="shared" ca="1" si="25"/>
        <v>AVAILABLE ONLY IN DIGITAL FORMAT ON RE014K</v>
      </c>
      <c r="J106" s="2">
        <f t="shared" ca="1" si="25"/>
        <v>0</v>
      </c>
      <c r="K106" s="2">
        <f t="shared" ca="1" si="25"/>
        <v>0</v>
      </c>
      <c r="L106" s="2">
        <f t="shared" ca="1" si="25"/>
        <v>305.23</v>
      </c>
      <c r="M106" s="2" t="str">
        <f t="shared" ca="1" si="25"/>
        <v>08/13/2009 Y: Review and look for something more up-to-date; uses old data; need good materials in this area</v>
      </c>
      <c r="N106" s="2" t="str">
        <f t="shared" ca="1" si="26"/>
        <v>07/21/2010 YD: Keep digitally. Continue to look for replacement.
09/02/2010 ICE: Removed print copies. Now Digital Only.</v>
      </c>
      <c r="O106" s="2" t="str">
        <f t="shared" ca="1" si="26"/>
        <v>06/14/2011 YD: Concur with 2010 comments</v>
      </c>
      <c r="P106" s="2" t="str">
        <f t="shared" ca="1" si="26"/>
        <v>10/09/12 HE: Keep for now as is, but could be starting point for new OVC resource.
08/02/12 YD: Add HE to review; good case studies; semi-useful due to lack of better ICE resources on high-risk pop.</v>
      </c>
      <c r="Q106" s="2">
        <f t="shared" ca="1" si="26"/>
        <v>0</v>
      </c>
      <c r="R106" s="2" t="str">
        <f t="shared" ca="1" si="26"/>
        <v>YDx HE</v>
      </c>
      <c r="S106" s="2" t="str">
        <f t="shared" ca="1" si="26"/>
        <v>YD</v>
      </c>
      <c r="T106" s="2">
        <f t="shared" ca="1" si="26"/>
        <v>0</v>
      </c>
      <c r="U106" s="2">
        <f t="shared" ca="1" si="26"/>
        <v>0</v>
      </c>
      <c r="V106" s="2" t="str">
        <f t="shared" ca="1" si="26"/>
        <v>H</v>
      </c>
      <c r="W106" s="2" t="str">
        <f t="shared" ca="1" si="24"/>
        <v>2013.03.01</v>
      </c>
    </row>
    <row r="107" spans="2:23" ht="162" hidden="1">
      <c r="B107" s="2" t="str">
        <f t="shared" ca="1" si="25"/>
        <v>R0100</v>
      </c>
      <c r="C107" s="2" t="str">
        <f t="shared" ca="1" si="25"/>
        <v>OUTREACH: Materials on Crops and Gardening</v>
      </c>
      <c r="D107" s="2" t="str">
        <f t="shared" ca="1" si="25"/>
        <v>R0100 Outreach: Materials on Crops and Gardening. Outreach/TVE. Reprinted by Peace Corps. 1995. 258 pp.</v>
      </c>
      <c r="G107" s="2" t="str">
        <f t="shared" ca="1" si="25"/>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25"/>
        <v>08/21/12 AG: Gardening TP</v>
      </c>
      <c r="I107" s="2" t="str">
        <f t="shared" ca="1" si="25"/>
        <v>AVAILABLE ONLY IN DIGITAL FORMAT ON RE014K</v>
      </c>
      <c r="J107" s="2">
        <f t="shared" ca="1" si="25"/>
        <v>0</v>
      </c>
      <c r="K107" s="2">
        <f t="shared" ca="1" si="25"/>
        <v>0</v>
      </c>
      <c r="L107" s="2">
        <f t="shared" ca="1" si="25"/>
        <v>635</v>
      </c>
      <c r="M107" s="2" t="str">
        <f t="shared" ca="1" si="25"/>
        <v>09/09/2009 AG: Keep digital. Make print Last Chance.
09/09/2009 ENV: Refer to AG review notes</v>
      </c>
      <c r="N107" s="2" t="str">
        <f t="shared" ca="1" si="26"/>
        <v>07/29/2010 AG/ENV: Keep</v>
      </c>
      <c r="O107" s="2" t="str">
        <f t="shared" ca="1" si="26"/>
        <v>06/15/2011 AG/ENV: Concur with 2010 comments.</v>
      </c>
      <c r="P107" s="2" t="str">
        <f t="shared" ca="1" si="26"/>
        <v>08/21/12 AG: Keep</v>
      </c>
      <c r="Q107" s="2">
        <f t="shared" ca="1" si="26"/>
        <v>0</v>
      </c>
      <c r="R107" s="2" t="str">
        <f t="shared" ca="1" si="26"/>
        <v>AGx EN</v>
      </c>
      <c r="S107" s="2" t="str">
        <f t="shared" ca="1" si="26"/>
        <v>AG</v>
      </c>
      <c r="T107" s="2">
        <f t="shared" ca="1" si="26"/>
        <v>0</v>
      </c>
      <c r="U107" s="2">
        <f t="shared" ca="1" si="26"/>
        <v>0</v>
      </c>
      <c r="V107" s="2" t="str">
        <f t="shared" ca="1" si="26"/>
        <v>H</v>
      </c>
      <c r="W107" s="2" t="str">
        <f t="shared" ca="1" si="24"/>
        <v>NA</v>
      </c>
    </row>
    <row r="108" spans="2:23" ht="162">
      <c r="B108" s="2" t="str">
        <f t="shared" ca="1" si="25"/>
        <v>R0105</v>
      </c>
      <c r="C108" s="2" t="str">
        <f t="shared" ca="1" si="25"/>
        <v>Health Activities for Primary School Students</v>
      </c>
      <c r="D108" s="2" t="str">
        <f t="shared" ca="1" si="25"/>
        <v>R0105 Health Activities for Primary School Students. Peace Corps/Thailand. Peace Corps. 1996. 69 pp.</v>
      </c>
      <c r="G108" s="2" t="str">
        <f t="shared" ca="1" si="25"/>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25"/>
        <v>09/06/12 HE: Could be resource in possible Nutrition for Youth TP; Infant &amp; Young Child Health &amp; Development</v>
      </c>
      <c r="I108" s="2" t="str">
        <f t="shared" ca="1" si="25"/>
        <v>AVAILABLE ONLY IN DIGITAL FORMAT ON RE014K</v>
      </c>
      <c r="J108" s="2">
        <f t="shared" ca="1" si="25"/>
        <v>0</v>
      </c>
      <c r="K108" s="2">
        <f t="shared" ca="1" si="25"/>
        <v>0</v>
      </c>
      <c r="L108" s="2">
        <f t="shared" ca="1" si="25"/>
        <v>372.37</v>
      </c>
      <c r="M108" s="2" t="str">
        <f t="shared" ca="1" si="25"/>
        <v>06/17/2009 HE: Keep</v>
      </c>
      <c r="N108" s="2" t="str">
        <f t="shared" ca="1" si="26"/>
        <v>04/21/2010 HE: Keep; HE promoted this in PSR feedback. ICE: Recently reprinted.</v>
      </c>
      <c r="O108" s="2" t="str">
        <f t="shared" ca="1" si="26"/>
        <v>04/15/2011 HE: Keep.</v>
      </c>
      <c r="P108" s="2" t="str">
        <f t="shared" ca="1" si="26"/>
        <v>10/09/12 HE: Keep</v>
      </c>
      <c r="Q108" s="2">
        <f t="shared" ca="1" si="26"/>
        <v>0</v>
      </c>
      <c r="R108" s="2" t="str">
        <f t="shared" ca="1" si="26"/>
        <v>HEx</v>
      </c>
      <c r="S108" s="2" t="str">
        <f t="shared" ca="1" si="26"/>
        <v>HE</v>
      </c>
      <c r="T108" s="2">
        <f t="shared" ca="1" si="26"/>
        <v>0</v>
      </c>
      <c r="U108" s="2">
        <f t="shared" ca="1" si="26"/>
        <v>0</v>
      </c>
      <c r="V108" s="2" t="str">
        <f t="shared" ca="1" si="26"/>
        <v>H</v>
      </c>
      <c r="W108" s="2" t="str">
        <f t="shared" ca="1" si="24"/>
        <v>2013.03.01</v>
      </c>
    </row>
    <row r="109" spans="2:23" ht="144" hidden="1">
      <c r="B109" s="2" t="str">
        <f t="shared" ca="1" si="25"/>
        <v>R0106</v>
      </c>
      <c r="C109" s="2" t="str">
        <f t="shared" ca="1" si="25"/>
        <v>OUTREACH: The Marine Environment</v>
      </c>
      <c r="D109" s="2" t="str">
        <f t="shared" ca="1" si="25"/>
        <v>R0106 Outreach: The Marine Environment. Outreach/TVE. Reprinted by Peace Corps. 1997. 90 pp.</v>
      </c>
      <c r="G109" s="2" t="str">
        <f t="shared" ca="1" si="25"/>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25"/>
        <v>08/21/12 AG: No</v>
      </c>
      <c r="I109" s="2" t="str">
        <f t="shared" ca="1" si="25"/>
        <v>AVAILABLE ONLY IN DIGITAL FORMAT ON RE014K</v>
      </c>
      <c r="J109" s="2">
        <f t="shared" ca="1" si="25"/>
        <v>0</v>
      </c>
      <c r="K109" s="2">
        <f t="shared" ca="1" si="25"/>
        <v>0</v>
      </c>
      <c r="L109" s="2">
        <f t="shared" ca="1" si="25"/>
        <v>551.46</v>
      </c>
      <c r="M109" s="2" t="str">
        <f t="shared" ca="1" si="25"/>
        <v>09/09/2009 AG: Keep digital. Make print Last Chance.
09/09/2009 ENV: Keep digital and make print Use Up</v>
      </c>
      <c r="N109" s="2" t="str">
        <f t="shared" ca="1" si="26"/>
        <v>07/29/2010 AG/ENV: Keep as Use Up. Start looking for more marine-related materials (for IAP)</v>
      </c>
      <c r="O109" s="2" t="str">
        <f t="shared" ca="1" si="26"/>
        <v>06/15/2011 AG/ENV: Concur with 2010 comments.</v>
      </c>
      <c r="P109" s="2" t="str">
        <f t="shared" ca="1" si="26"/>
        <v>11/06/12 EN &amp; ICE: too old &amp; no fisheries projects, not in FITU - remove from keeping current
10/24/12 AG: will review; 08/21/12 AG: Not reviewed</v>
      </c>
      <c r="Q109" s="2">
        <f t="shared" ca="1" si="26"/>
        <v>0</v>
      </c>
      <c r="R109" s="2" t="str">
        <f t="shared" ca="1" si="26"/>
        <v>AG ENx</v>
      </c>
      <c r="S109" s="2" t="str">
        <f t="shared" ca="1" si="26"/>
        <v>EN</v>
      </c>
      <c r="T109" s="2">
        <f t="shared" ca="1" si="26"/>
        <v>0</v>
      </c>
      <c r="U109" s="2" t="str">
        <f t="shared" ca="1" si="26"/>
        <v>FTF2013</v>
      </c>
      <c r="V109" s="2" t="str">
        <f t="shared" ca="1" si="26"/>
        <v>?</v>
      </c>
      <c r="W109" s="2" t="str">
        <f t="shared" ca="1" si="24"/>
        <v>NA</v>
      </c>
    </row>
    <row r="110" spans="2:23" ht="126">
      <c r="B110" s="2" t="str">
        <f t="shared" ca="1" si="25"/>
        <v>R0108</v>
      </c>
      <c r="C110" s="2" t="str">
        <f t="shared" ca="1" si="25"/>
        <v>OUTREACH: Education About Coral Reefs</v>
      </c>
      <c r="D110" s="2" t="str">
        <f t="shared" ca="1" si="25"/>
        <v xml:space="preserve">R0108 Outreach: Education About Coral Reefs. Outreach/TVE. Reprinted by Peace Corps. 1997. 63 pp. </v>
      </c>
      <c r="G110" s="2" t="str">
        <f t="shared" ca="1" si="25"/>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25"/>
        <v>08/21/12 AG: No (but note: Coral Reef secondary projects in a few countries)</v>
      </c>
      <c r="I110" s="2" t="str">
        <f t="shared" ca="1" si="25"/>
        <v>AVAILABLE ONLY IN DIGITAL FORMAT ON RE014K</v>
      </c>
      <c r="J110" s="2">
        <f t="shared" ca="1" si="25"/>
        <v>0</v>
      </c>
      <c r="K110" s="2">
        <f t="shared" ca="1" si="25"/>
        <v>0</v>
      </c>
      <c r="L110" s="2">
        <f t="shared" ca="1" si="25"/>
        <v>551.41999999999996</v>
      </c>
      <c r="M110" s="2" t="str">
        <f t="shared" ca="1" si="25"/>
        <v>09/09/2009 ENV: Keep digital and make print Use Up</v>
      </c>
      <c r="N110" s="2" t="str">
        <f t="shared" ca="1" si="26"/>
        <v xml:space="preserve">07/29/2010 AG/ENV: Keep as Use Up. </v>
      </c>
      <c r="O110" s="2" t="str">
        <f t="shared" ca="1" si="26"/>
        <v>06/15/2011 AG/ENV: Concur with 2010 comments</v>
      </c>
      <c r="P110" s="2" t="str">
        <f t="shared" ca="1" si="26"/>
        <v>08/21/12 AG: Not reviewed; keep as reference</v>
      </c>
      <c r="Q110" s="2">
        <f t="shared" ca="1" si="26"/>
        <v>0</v>
      </c>
      <c r="R110" s="2" t="str">
        <f t="shared" ca="1" si="26"/>
        <v>ENx</v>
      </c>
      <c r="S110" s="2" t="str">
        <f t="shared" ca="1" si="26"/>
        <v>EN</v>
      </c>
      <c r="T110" s="2">
        <f t="shared" ca="1" si="26"/>
        <v>0</v>
      </c>
      <c r="U110" s="2">
        <f t="shared" ca="1" si="26"/>
        <v>0</v>
      </c>
      <c r="V110" s="2" t="str">
        <f t="shared" ca="1" si="26"/>
        <v>A</v>
      </c>
      <c r="W110" s="2" t="str">
        <f t="shared" ca="1" si="24"/>
        <v>NA</v>
      </c>
    </row>
    <row r="111" spans="2:23" ht="198">
      <c r="B111" s="2" t="str">
        <f t="shared" ca="1" si="25"/>
        <v>R0109</v>
      </c>
      <c r="C111" s="2" t="str">
        <f t="shared" ca="1" si="25"/>
        <v>OUTREACH: Information for Educators and Communicators: Soils Series</v>
      </c>
      <c r="D111" s="2" t="str">
        <f t="shared" ca="1" si="25"/>
        <v xml:space="preserve">R0109 Outreach: Information for Educators and Communicators: Soils Series. Outreach/TVE. Reprinted by Peace Corps. 1999. 36 pp. </v>
      </c>
      <c r="G111" s="2" t="str">
        <f t="shared" ca="1" si="25"/>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25"/>
        <v>08/21/12 AG: Possible Gardening TP connection/ Soil &amp; Water Conservation TP</v>
      </c>
      <c r="I111" s="2" t="str">
        <f t="shared" ca="1" si="25"/>
        <v>AVAILABLE ONLY IN DIGITAL FORMAT ON RE014K</v>
      </c>
      <c r="J111" s="2">
        <f t="shared" ca="1" si="25"/>
        <v>0</v>
      </c>
      <c r="K111" s="2">
        <f t="shared" ca="1" si="25"/>
        <v>0</v>
      </c>
      <c r="L111" s="2">
        <f t="shared" ca="1" si="25"/>
        <v>631</v>
      </c>
      <c r="M111" s="2" t="str">
        <f t="shared" ca="1" si="25"/>
        <v>09/09/2009 AG: Keep
09/09/2009 ENV: Refer to AG review notes</v>
      </c>
      <c r="N111" s="2" t="str">
        <f t="shared" ca="1" si="26"/>
        <v>07/29/2010 AG/ENV: Keep</v>
      </c>
      <c r="O111" s="2" t="str">
        <f t="shared" ca="1" si="26"/>
        <v>06/15/2011 AG/ENV: Concur with 2010 comments.</v>
      </c>
      <c r="P111" s="2" t="str">
        <f t="shared" ca="1" si="26"/>
        <v>10/24/12 AG: will review; 08/21/12 AG: Not reviewed</v>
      </c>
      <c r="Q111" s="2">
        <f t="shared" ca="1" si="26"/>
        <v>0</v>
      </c>
      <c r="R111" s="2" t="str">
        <f t="shared" ca="1" si="26"/>
        <v>AGx EN</v>
      </c>
      <c r="S111" s="2" t="str">
        <f t="shared" ca="1" si="26"/>
        <v>AG</v>
      </c>
      <c r="T111" s="2" t="str">
        <f t="shared" ca="1" si="26"/>
        <v>ICE - need to follow-up and ask AG to review</v>
      </c>
      <c r="U111" s="2" t="str">
        <f t="shared" ca="1" si="26"/>
        <v>FTF2013</v>
      </c>
      <c r="V111" s="2" t="str">
        <f t="shared" ca="1" si="26"/>
        <v>KC-P</v>
      </c>
      <c r="W111" s="2" t="str">
        <f t="shared" ref="W111:W126" ca="1" si="27">INDIRECT("'MASTER SPREADSHEET'!R" &amp; ROW() &amp; "C" &amp; COLUMN(), FALSE)</f>
        <v>2013.01.07</v>
      </c>
    </row>
    <row r="112" spans="2:23" ht="198">
      <c r="B112" s="2" t="str">
        <f t="shared" ref="B112:M121" ca="1" si="28">INDIRECT("'MASTER SPREADSHEET'!R" &amp; ROW() &amp; "C" &amp; COLUMN(), FALSE)</f>
        <v>R0110</v>
      </c>
      <c r="C112" s="2" t="str">
        <f t="shared" ca="1" si="28"/>
        <v xml:space="preserve">Management of Childhood Illness: Counsel the Mother </v>
      </c>
      <c r="D112" s="2" t="str">
        <f t="shared" ca="1" si="28"/>
        <v>R0110 Management of Childhood Illness: Counsel the Mother. Peace Corps. 1999. 63 pp.</v>
      </c>
      <c r="G112" s="2" t="str">
        <f t="shared" ca="1" si="28"/>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28"/>
        <v>09/06/12 HE: Could be resource in HE Infant &amp; Young Child Health &amp; Development TP</v>
      </c>
      <c r="I112" s="2" t="str">
        <f t="shared" ca="1" si="28"/>
        <v>AVAILABLE ONLY IN DIGITAL FORMAT ON RE014K</v>
      </c>
      <c r="J112" s="2">
        <f t="shared" ca="1" si="28"/>
        <v>0</v>
      </c>
      <c r="K112" s="2">
        <f t="shared" ca="1" si="28"/>
        <v>0</v>
      </c>
      <c r="L112" s="2">
        <f t="shared" ca="1" si="28"/>
        <v>618.91999999999996</v>
      </c>
      <c r="M112" s="2" t="str">
        <f t="shared" ca="1" si="28"/>
        <v>06/17/2009 HE: Keep</v>
      </c>
      <c r="N112" s="2" t="str">
        <f t="shared" ca="1" si="26"/>
        <v>04/21/2010 HE: Keep</v>
      </c>
      <c r="O112" s="2" t="str">
        <f t="shared" ca="1" si="26"/>
        <v>04/15/2011 HE: Keep.</v>
      </c>
      <c r="P112" s="2" t="str">
        <f t="shared" ca="1" si="26"/>
        <v>10/09/12 HE: Needs updating - ICE may archive; info is outdated but some good activities; pull until revised
09/06/12 HE: Consider removing until revised; outdated nutrition information (breastfeeding)</v>
      </c>
      <c r="Q112" s="2">
        <f t="shared" ca="1" si="26"/>
        <v>0</v>
      </c>
      <c r="R112" s="2" t="str">
        <f t="shared" ca="1" si="26"/>
        <v>HEx</v>
      </c>
      <c r="S112" s="2" t="str">
        <f t="shared" ca="1" si="26"/>
        <v>HE</v>
      </c>
      <c r="T112" s="2" t="str">
        <f t="shared" ca="1" si="26"/>
        <v>ICE - take down temporarily/ archive - DOWN from Intranet 10/15/12</v>
      </c>
      <c r="U112" s="2">
        <f t="shared" ca="1" si="26"/>
        <v>0</v>
      </c>
      <c r="V112" s="2" t="str">
        <f t="shared" ca="1" si="26"/>
        <v>A</v>
      </c>
      <c r="W112" s="2" t="str">
        <f t="shared" ca="1" si="27"/>
        <v>NA</v>
      </c>
    </row>
    <row r="113" spans="2:23" ht="216" hidden="1">
      <c r="B113" s="2" t="str">
        <f t="shared" ca="1" si="28"/>
        <v>RE003</v>
      </c>
      <c r="C113" s="2" t="str">
        <f t="shared" ca="1" si="28"/>
        <v>Sources of Donated Books for Schools and Libraries</v>
      </c>
      <c r="D113" s="2" t="str">
        <f t="shared" ca="1" si="28"/>
        <v>RE003 Sources of Donated Books for Schools and Libraries. Peace Corps. 2012. 26 pp.</v>
      </c>
      <c r="G113" s="2" t="str">
        <f t="shared" ca="1" si="28"/>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28"/>
        <v>09/12/12 ED: Referenced in Libraries TP; may be in Community Engagement session for Childhood Literacy TP</v>
      </c>
      <c r="I113" s="2" t="str">
        <f t="shared" ca="1" si="28"/>
        <v>AVAILABLE IN PRINT FORMAT AND IN DIGITAL FORMAT ON RE014K</v>
      </c>
      <c r="J113" s="2">
        <f t="shared" ca="1" si="28"/>
        <v>0</v>
      </c>
      <c r="K113" s="2">
        <f t="shared" ca="1" si="28"/>
        <v>0</v>
      </c>
      <c r="L113" s="2" t="str">
        <f t="shared" ca="1" si="28"/>
        <v>025.2</v>
      </c>
      <c r="M113" s="2" t="str">
        <f t="shared" ca="1" si="28"/>
        <v>01/07 &amp; 03/19/2009 ED: Keep
03/25/2009 ICE: Keep. Update in 2010 or 2011</v>
      </c>
      <c r="N113" s="2" t="str">
        <f t="shared" ca="1" si="26"/>
        <v>03/11/2010 ED: Keep
03/18/2010 ICE: Needs to be updated, but OK for another year</v>
      </c>
      <c r="O113" s="2" t="str">
        <f t="shared" ca="1" si="26"/>
        <v>03/24/2011 L (ICE): On list to be updates in 2011.
06/06/2011 ED: Concur with 2010 comments.</v>
      </c>
      <c r="P113" s="2" t="str">
        <f t="shared" ca="1" si="26"/>
        <v>09/12/12 ED: Defer to ICE</v>
      </c>
      <c r="Q113" s="2">
        <f t="shared" ca="1" si="26"/>
        <v>0</v>
      </c>
      <c r="R113" s="2" t="str">
        <f t="shared" ca="1" si="26"/>
        <v>ED Lx</v>
      </c>
      <c r="S113" s="2" t="str">
        <f t="shared" ca="1" si="26"/>
        <v>ED</v>
      </c>
      <c r="T113" s="2">
        <f t="shared" ca="1" si="26"/>
        <v>0</v>
      </c>
      <c r="U113" s="2">
        <f t="shared" ca="1" si="26"/>
        <v>0</v>
      </c>
      <c r="V113" s="2" t="str">
        <f t="shared" ca="1" si="26"/>
        <v>KC</v>
      </c>
      <c r="W113" s="2" t="str">
        <f t="shared" ca="1" si="27"/>
        <v>2013.03.01</v>
      </c>
    </row>
    <row r="114" spans="2:23" ht="198" hidden="1">
      <c r="B114" s="2" t="str">
        <f t="shared" ca="1" si="28"/>
        <v>RE007</v>
      </c>
      <c r="C114" s="2" t="str">
        <f t="shared" ca="1" si="28"/>
        <v>Sources of Free Periodicals and Databases</v>
      </c>
      <c r="D114" s="2" t="str">
        <f t="shared" ca="1" si="28"/>
        <v>RE007 Sources of Free Periodicals and Databases. Peace Corps. 2007. 65 pp.</v>
      </c>
      <c r="G114" s="2" t="str">
        <f t="shared" ca="1" si="28"/>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28"/>
        <v>09/12/12 ED: No</v>
      </c>
      <c r="I114" s="2" t="str">
        <f t="shared" ca="1" si="28"/>
        <v>AVAILABLE IN PRINT FORMAT AND IN DIGITAL FORMAT ON RE014K</v>
      </c>
      <c r="J114" s="2">
        <f t="shared" ca="1" si="28"/>
        <v>0</v>
      </c>
      <c r="K114" s="2">
        <f t="shared" ca="1" si="28"/>
        <v>0</v>
      </c>
      <c r="L114" s="2" t="str">
        <f t="shared" ca="1" si="28"/>
        <v>025.2</v>
      </c>
      <c r="M114" s="2" t="str">
        <f t="shared" ca="1" si="28"/>
        <v>01/07 &amp; 03/19/2009 ED: Keep
03/25/2009 ICE: Keep. Update in 2010 or 2011 and try to update more frequently</v>
      </c>
      <c r="N114" s="2" t="str">
        <f t="shared" ca="1" si="26"/>
        <v>03/11/2010 ED: Keep and update.
03/18/2010 ICE: Goes out of date quickly. Make Use Up.</v>
      </c>
      <c r="O114" s="2" t="str">
        <f t="shared" ca="1" si="26"/>
        <v>03/24/2011 L (ICE): Revise and update in digital format only.
06/06/2011 ED: Concur with 2010 comments.</v>
      </c>
      <c r="P114" s="2" t="str">
        <f t="shared" ca="1" si="26"/>
        <v>09/12/12 ED (L): Outdated, will not be updated</v>
      </c>
      <c r="Q114" s="2">
        <f t="shared" ca="1" si="26"/>
        <v>0</v>
      </c>
      <c r="R114" s="2" t="str">
        <f t="shared" ca="1" si="26"/>
        <v>ED Lx</v>
      </c>
      <c r="S114" s="2" t="str">
        <f t="shared" ca="1" si="26"/>
        <v>ED</v>
      </c>
      <c r="T114" s="2">
        <f t="shared" ca="1" si="26"/>
        <v>0</v>
      </c>
      <c r="U114" s="2">
        <f t="shared" ca="1" si="26"/>
        <v>0</v>
      </c>
      <c r="V114" s="2" t="str">
        <f t="shared" ca="1" si="26"/>
        <v>A</v>
      </c>
      <c r="W114" s="2" t="str">
        <f t="shared" ca="1" si="27"/>
        <v>NA</v>
      </c>
    </row>
    <row r="115" spans="2:23" ht="409.5" hidden="1">
      <c r="B115" s="2" t="str">
        <f t="shared" ca="1" si="28"/>
        <v>RE014K</v>
      </c>
      <c r="C115" s="2" t="str">
        <f t="shared" ca="1" si="28"/>
        <v>Sharing Promising Practices: Information Collection and Exchange (ICE) Digital Documents CD-ROM</v>
      </c>
      <c r="D115" s="2" t="str">
        <f t="shared" ca="1" si="28"/>
        <v>RE014K Sharing Promising Practices: Information Collection and Exchange (ICE) Digital Documents. CD-ROM. Peace Corps. 2010. Rev. 2011.</v>
      </c>
      <c r="G115" s="2" t="str">
        <f t="shared" ca="1" si="28"/>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28"/>
        <v>10/09/12 HE: No
09/12/12 ED: No
09/05/12 TR: No
08/29/12 GEN: No
08/23/12 WAT: No
08/21/12 AG/EN: No
08/14/12 M&amp;E: No.
08/08/12 ICT: No.
08/02/12 YD: No.
07/31/12 CED: no.</v>
      </c>
      <c r="I115" s="2" t="str">
        <f t="shared" ca="1" si="28"/>
        <v>AVAILABLE ONLY AS CD-ROM</v>
      </c>
      <c r="J115" s="2">
        <f t="shared" ca="1" si="28"/>
        <v>0</v>
      </c>
      <c r="K115" s="2">
        <f t="shared" ca="1" si="28"/>
        <v>0</v>
      </c>
      <c r="L115" s="2" t="str">
        <f t="shared" ca="1" si="28"/>
        <v>016</v>
      </c>
      <c r="M115" s="2">
        <f t="shared" ca="1" si="28"/>
        <v>0</v>
      </c>
      <c r="N115" s="2">
        <f t="shared" ref="N115:V124" ca="1" si="29">INDIRECT("'MASTER SPREADSHEET'!R" &amp; ROW() &amp; "C" &amp; COLUMN(), FALSE)</f>
        <v>0</v>
      </c>
      <c r="O115" s="2" t="str">
        <f t="shared" ca="1" si="29"/>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29"/>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29"/>
        <v>0</v>
      </c>
      <c r="R115" s="2" t="str">
        <f t="shared" ca="1" si="29"/>
        <v>AG CEDx ED EN GEN HE L ME SD T4D TR WASH YD</v>
      </c>
      <c r="S115" s="2" t="str">
        <f t="shared" ca="1" si="29"/>
        <v>CED</v>
      </c>
      <c r="T115" s="2">
        <f t="shared" ca="1" si="29"/>
        <v>0</v>
      </c>
      <c r="U115" s="2" t="str">
        <f t="shared" ca="1" si="29"/>
        <v>ICE-Marcy</v>
      </c>
      <c r="V115" s="2" t="str">
        <f t="shared" ca="1" si="29"/>
        <v>KC</v>
      </c>
      <c r="W115" s="2" t="str">
        <f t="shared" ca="1" si="27"/>
        <v>2013.03.01</v>
      </c>
    </row>
    <row r="116" spans="2:23" ht="180">
      <c r="B116" s="2" t="str">
        <f t="shared" ca="1" si="28"/>
        <v>RE035</v>
      </c>
      <c r="C116" s="2" t="str">
        <f t="shared" ca="1" si="28"/>
        <v>Libraries for All! How to Start and Run a Basic Library</v>
      </c>
      <c r="D116" s="2" t="str">
        <f t="shared" ca="1" si="28"/>
        <v xml:space="preserve">RE035 Libraries for All! How to Start and Run a Basic Library. Laura Wendell. UNESCO. 1998; Updated version 2011 79 pp. </v>
      </c>
      <c r="G116" s="2" t="str">
        <f t="shared" ca="1" si="28"/>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28"/>
        <v>0</v>
      </c>
      <c r="I116" s="2" t="str">
        <f t="shared" ca="1" si="28"/>
        <v>AVAILABLE IN PRINT FORMAT AND IN DIGITAL FORMAT ON RE014K</v>
      </c>
      <c r="J116" s="2">
        <f t="shared" ca="1" si="28"/>
        <v>0</v>
      </c>
      <c r="K116" s="2">
        <f t="shared" ca="1" si="28"/>
        <v>0</v>
      </c>
      <c r="L116" s="2" t="str">
        <f t="shared" ca="1" si="28"/>
        <v>025.007</v>
      </c>
      <c r="M116" s="2" t="str">
        <f t="shared" ca="1" si="28"/>
        <v>01/07 &amp; 03/19/2009 ED: Keep
03/25/2009 ICE: Keep; first portion still good, but list of resources outdated. Reprinting 500 copies 2009</v>
      </c>
      <c r="N116" s="2" t="str">
        <f t="shared" ca="1" si="29"/>
        <v>03/11/2010 ED: Keep; Specialist will provide ICE with library project references from PSRs = done.
03/18/2010 ICE: Keep, but contact UNESCO about reprinting just the first portion as an abridged version.</v>
      </c>
      <c r="O116" s="2" t="str">
        <f t="shared" ca="1" si="29"/>
        <v>03/24/2011 L (ICE): Keep, but contact UNESCO about reprinting just the first portion as an abridged version. Marcy will contact UNESCO.
06/06/2011 ED: Concur with 2010 comments.</v>
      </c>
      <c r="P116" s="2">
        <f t="shared" ca="1" si="29"/>
        <v>0</v>
      </c>
      <c r="Q116" s="2">
        <f t="shared" ca="1" si="29"/>
        <v>0</v>
      </c>
      <c r="R116" s="2" t="str">
        <f t="shared" ca="1" si="29"/>
        <v>ED Lx</v>
      </c>
      <c r="S116" s="2" t="str">
        <f t="shared" ca="1" si="29"/>
        <v>ED</v>
      </c>
      <c r="T116" s="2">
        <f t="shared" ca="1" si="29"/>
        <v>0</v>
      </c>
      <c r="U116" s="2">
        <f t="shared" ca="1" si="29"/>
        <v>0</v>
      </c>
      <c r="V116" s="2" t="str">
        <f t="shared" ca="1" si="29"/>
        <v>KC</v>
      </c>
      <c r="W116" s="2" t="str">
        <f t="shared" ca="1" si="27"/>
        <v>2013.03.01</v>
      </c>
    </row>
    <row r="117" spans="2:23" ht="360" hidden="1">
      <c r="B117" s="2" t="str">
        <f t="shared" ca="1" si="28"/>
        <v>SB092</v>
      </c>
      <c r="C117" s="2" t="str">
        <f t="shared" ca="1" si="28"/>
        <v>Marketing Strategy: Training Activities for Entrepreneurs</v>
      </c>
      <c r="D117" s="2" t="str">
        <f t="shared" ca="1" si="28"/>
        <v>SB092. Marketing Strategy: Training Activities for Entrepreneurs. Suzanne Kindervatter and Maggie Range. (OEF International/UNIFEM) 1986. Reprinted with permission by Peace Corps. 2013.  Xx pp.</v>
      </c>
      <c r="G117" s="2" t="str">
        <f t="shared" ca="1" si="28"/>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28"/>
        <v>8/15/13 CED: Income Generation Activities TP</v>
      </c>
      <c r="I117" s="2">
        <f t="shared" ca="1" si="28"/>
        <v>0</v>
      </c>
      <c r="J117" s="2">
        <f t="shared" ca="1" si="28"/>
        <v>0</v>
      </c>
      <c r="K117" s="2">
        <f t="shared" ca="1" si="28"/>
        <v>0</v>
      </c>
      <c r="L117" s="2" t="str">
        <f t="shared" ca="1" si="28"/>
        <v>658.8</v>
      </c>
      <c r="M117" s="2">
        <f t="shared" ca="1" si="28"/>
        <v>0</v>
      </c>
      <c r="N117" s="2">
        <f t="shared" ca="1" si="29"/>
        <v>0</v>
      </c>
      <c r="O117" s="2">
        <f t="shared" ca="1" si="29"/>
        <v>0</v>
      </c>
      <c r="P117" s="2">
        <f t="shared" ca="1" si="29"/>
        <v>0</v>
      </c>
      <c r="Q117" s="2" t="str">
        <f t="shared" ca="1" si="29"/>
        <v>reprint in process; permissions received 1/13 (English sb092; spanish sb124; french sb125) For SB104 - French = 105; Spanish = 106)</v>
      </c>
      <c r="R117" s="2">
        <f t="shared" ca="1" si="29"/>
        <v>0</v>
      </c>
      <c r="S117" s="2">
        <f t="shared" ca="1" si="29"/>
        <v>0</v>
      </c>
      <c r="T117" s="2" t="str">
        <f t="shared" ca="1" si="29"/>
        <v>permissions received 1/2013; reprint in process</v>
      </c>
      <c r="U117" s="2">
        <f t="shared" ca="1" si="29"/>
        <v>0</v>
      </c>
      <c r="V117" s="2">
        <f t="shared" ca="1" si="29"/>
        <v>0</v>
      </c>
      <c r="W117" s="2">
        <f t="shared" ca="1" si="27"/>
        <v>0</v>
      </c>
    </row>
    <row r="118" spans="2:23" ht="180" hidden="1">
      <c r="B118" s="2" t="str">
        <f t="shared" ca="1" si="28"/>
        <v>SB104</v>
      </c>
      <c r="C118" s="2" t="str">
        <f t="shared" ca="1" si="28"/>
        <v>Doing a Feasibility Study: Training Activities for Starting or Reviewing a Small Business.</v>
      </c>
      <c r="D118" s="2" t="str">
        <f t="shared" ca="1" si="28"/>
        <v>SB104 Doing a Feasibility Study: Training Activities for Starting or Reviewing a Small Business. Suzanne Kindervatter, Editor. OEF International/UNIFEM. 1991. 177 pp. Reprinted by Peace Corps. 2011</v>
      </c>
      <c r="G118" s="2" t="str">
        <f t="shared" ca="1" si="28"/>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28"/>
        <v>08/15/13 CED Income Generation Activities: will also possibly use in Adult Entrepreneurship (May 2014)</v>
      </c>
      <c r="I118" s="2" t="str">
        <f t="shared" ca="1" si="28"/>
        <v>AVAILABLE IN PRINT AND IN DIGITAL FORMAT ON TBD</v>
      </c>
      <c r="J118" s="2">
        <f t="shared" ca="1" si="28"/>
        <v>0</v>
      </c>
      <c r="K118" s="2">
        <f t="shared" ca="1" si="28"/>
        <v>0</v>
      </c>
      <c r="L118" s="2" t="str">
        <f t="shared" ca="1" si="28"/>
        <v>658.02</v>
      </c>
      <c r="M118" s="2">
        <f t="shared" ca="1" si="28"/>
        <v>0</v>
      </c>
      <c r="N118" s="2">
        <f t="shared" ca="1" si="29"/>
        <v>0</v>
      </c>
      <c r="O118" s="2" t="str">
        <f t="shared" ca="1" si="29"/>
        <v>05/24/2011 CED: Keep Forever.</v>
      </c>
      <c r="P118" s="2" t="str">
        <f t="shared" ca="1" si="29"/>
        <v>07/31/12 CED: Keep forever.</v>
      </c>
      <c r="Q118" s="2">
        <f t="shared" ca="1" si="29"/>
        <v>0</v>
      </c>
      <c r="R118" s="2" t="str">
        <f t="shared" ca="1" si="29"/>
        <v>CEDx</v>
      </c>
      <c r="S118" s="2" t="str">
        <f t="shared" ca="1" si="29"/>
        <v>CED</v>
      </c>
      <c r="T118" s="2">
        <f t="shared" ca="1" si="29"/>
        <v>0</v>
      </c>
      <c r="U118" s="2">
        <f t="shared" ca="1" si="29"/>
        <v>0</v>
      </c>
      <c r="V118" s="2" t="str">
        <f t="shared" ca="1" si="29"/>
        <v>KC</v>
      </c>
      <c r="W118" s="2" t="str">
        <f t="shared" ca="1" si="27"/>
        <v>2013.08.01</v>
      </c>
    </row>
    <row r="119" spans="2:23" ht="54" hidden="1">
      <c r="B119" s="2" t="str">
        <f t="shared" ca="1" si="28"/>
        <v>SB105</v>
      </c>
      <c r="C119" s="2" t="str">
        <f t="shared" ca="1" si="28"/>
        <v>Doing a Feasibility Study: Training Activities for Starting or Reviewing a Small Business.</v>
      </c>
      <c r="D119" s="2">
        <f t="shared" ca="1" si="28"/>
        <v>0</v>
      </c>
      <c r="G119" s="2" t="str">
        <f t="shared" ca="1" si="28"/>
        <v>French translation of SB104</v>
      </c>
      <c r="H119" s="2">
        <f t="shared" ca="1" si="28"/>
        <v>0</v>
      </c>
      <c r="I119" s="2">
        <f t="shared" ca="1" si="28"/>
        <v>0</v>
      </c>
      <c r="J119" s="2">
        <f t="shared" ca="1" si="28"/>
        <v>0</v>
      </c>
      <c r="K119" s="2">
        <f t="shared" ca="1" si="28"/>
        <v>0</v>
      </c>
      <c r="L119" s="2">
        <f t="shared" ca="1" si="28"/>
        <v>0</v>
      </c>
      <c r="M119" s="2">
        <f t="shared" ca="1" si="28"/>
        <v>0</v>
      </c>
      <c r="N119" s="2">
        <f t="shared" ca="1" si="29"/>
        <v>0</v>
      </c>
      <c r="O119" s="2">
        <f t="shared" ca="1" si="29"/>
        <v>0</v>
      </c>
      <c r="P119" s="2">
        <f t="shared" ca="1" si="29"/>
        <v>0</v>
      </c>
      <c r="Q119" s="2">
        <f t="shared" ca="1" si="29"/>
        <v>0</v>
      </c>
      <c r="R119" s="2">
        <f t="shared" ca="1" si="29"/>
        <v>0</v>
      </c>
      <c r="S119" s="2">
        <f t="shared" ca="1" si="29"/>
        <v>0</v>
      </c>
      <c r="T119" s="2">
        <f t="shared" ca="1" si="29"/>
        <v>0</v>
      </c>
      <c r="U119" s="2">
        <f t="shared" ca="1" si="29"/>
        <v>0</v>
      </c>
      <c r="V119" s="2">
        <f t="shared" ca="1" si="29"/>
        <v>0</v>
      </c>
      <c r="W119" s="2">
        <f t="shared" ca="1" si="27"/>
        <v>0</v>
      </c>
    </row>
    <row r="120" spans="2:23" ht="315.75" hidden="1" customHeight="1">
      <c r="B120" s="2" t="str">
        <f t="shared" ca="1" si="28"/>
        <v>SB106</v>
      </c>
      <c r="C120" s="2" t="str">
        <f t="shared" ca="1" si="28"/>
        <v>Doing a Feasibility Study: Training Activities for Starting or Reviewing a Small Business.</v>
      </c>
      <c r="D120" s="2">
        <f t="shared" ca="1" si="28"/>
        <v>0</v>
      </c>
      <c r="G120" s="2" t="str">
        <f t="shared" ca="1" si="28"/>
        <v>Spanish translation of SB104</v>
      </c>
      <c r="H120" s="2">
        <f t="shared" ca="1" si="28"/>
        <v>0</v>
      </c>
      <c r="I120" s="2">
        <f t="shared" ca="1" si="28"/>
        <v>0</v>
      </c>
      <c r="J120" s="2">
        <f t="shared" ca="1" si="28"/>
        <v>0</v>
      </c>
      <c r="K120" s="2">
        <f t="shared" ca="1" si="28"/>
        <v>0</v>
      </c>
      <c r="L120" s="2">
        <f t="shared" ca="1" si="28"/>
        <v>0</v>
      </c>
      <c r="M120" s="2">
        <f t="shared" ca="1" si="28"/>
        <v>0</v>
      </c>
      <c r="N120" s="2">
        <f t="shared" ca="1" si="29"/>
        <v>0</v>
      </c>
      <c r="O120" s="2">
        <f t="shared" ca="1" si="29"/>
        <v>0</v>
      </c>
      <c r="P120" s="2">
        <f t="shared" ca="1" si="29"/>
        <v>0</v>
      </c>
      <c r="Q120" s="2">
        <f t="shared" ca="1" si="29"/>
        <v>0</v>
      </c>
      <c r="R120" s="2">
        <f t="shared" ca="1" si="29"/>
        <v>0</v>
      </c>
      <c r="S120" s="2">
        <f t="shared" ca="1" si="29"/>
        <v>0</v>
      </c>
      <c r="T120" s="2">
        <f t="shared" ca="1" si="29"/>
        <v>0</v>
      </c>
      <c r="U120" s="2">
        <f t="shared" ca="1" si="29"/>
        <v>0</v>
      </c>
      <c r="V120" s="2">
        <f t="shared" ca="1" si="29"/>
        <v>0</v>
      </c>
      <c r="W120" s="2">
        <f t="shared" ca="1" si="27"/>
        <v>0</v>
      </c>
    </row>
    <row r="121" spans="2:23" ht="36">
      <c r="B121" s="2" t="str">
        <f t="shared" ca="1" si="28"/>
        <v>SB124</v>
      </c>
      <c r="C121" s="2" t="str">
        <f t="shared" ca="1" si="28"/>
        <v>Marketing Strategy: Training activities for entrepreneurs</v>
      </c>
      <c r="D121" s="2">
        <f t="shared" ca="1" si="28"/>
        <v>0</v>
      </c>
      <c r="G121" s="2" t="str">
        <f t="shared" ca="1" si="28"/>
        <v>Spanish translation of SB092</v>
      </c>
      <c r="H121" s="2">
        <f t="shared" ca="1" si="28"/>
        <v>0</v>
      </c>
      <c r="I121" s="2">
        <f t="shared" ca="1" si="28"/>
        <v>0</v>
      </c>
      <c r="J121" s="2">
        <f t="shared" ca="1" si="28"/>
        <v>0</v>
      </c>
      <c r="K121" s="2">
        <f t="shared" ca="1" si="28"/>
        <v>0</v>
      </c>
      <c r="L121" s="2">
        <f t="shared" ca="1" si="28"/>
        <v>0</v>
      </c>
      <c r="M121" s="2">
        <f t="shared" ca="1" si="28"/>
        <v>0</v>
      </c>
      <c r="N121" s="2">
        <f t="shared" ca="1" si="29"/>
        <v>0</v>
      </c>
      <c r="O121" s="2">
        <f t="shared" ca="1" si="29"/>
        <v>0</v>
      </c>
      <c r="P121" s="2">
        <f t="shared" ca="1" si="29"/>
        <v>0</v>
      </c>
      <c r="Q121" s="2">
        <f t="shared" ca="1" si="29"/>
        <v>0</v>
      </c>
      <c r="R121" s="2">
        <f t="shared" ca="1" si="29"/>
        <v>0</v>
      </c>
      <c r="S121" s="2">
        <f t="shared" ca="1" si="29"/>
        <v>0</v>
      </c>
      <c r="T121" s="2">
        <f t="shared" ca="1" si="29"/>
        <v>0</v>
      </c>
      <c r="U121" s="2">
        <f t="shared" ca="1" si="29"/>
        <v>0</v>
      </c>
      <c r="V121" s="2">
        <f t="shared" ca="1" si="29"/>
        <v>0</v>
      </c>
      <c r="W121" s="2">
        <f t="shared" ca="1" si="27"/>
        <v>0</v>
      </c>
    </row>
    <row r="122" spans="2:23" ht="36">
      <c r="B122" s="2" t="str">
        <f t="shared" ref="B122:M131" ca="1" si="30">INDIRECT("'MASTER SPREADSHEET'!R" &amp; ROW() &amp; "C" &amp; COLUMN(), FALSE)</f>
        <v>SB125</v>
      </c>
      <c r="C122" s="2" t="str">
        <f t="shared" ca="1" si="30"/>
        <v>Marketing Strategy: Training activities for entrepreneurs</v>
      </c>
      <c r="D122" s="2">
        <f t="shared" ca="1" si="30"/>
        <v>0</v>
      </c>
      <c r="G122" s="2" t="str">
        <f t="shared" ca="1" si="30"/>
        <v>French translation of SB092</v>
      </c>
      <c r="H122" s="2">
        <f t="shared" ca="1" si="30"/>
        <v>0</v>
      </c>
      <c r="I122" s="2">
        <f t="shared" ca="1" si="30"/>
        <v>0</v>
      </c>
      <c r="J122" s="2">
        <f t="shared" ca="1" si="30"/>
        <v>0</v>
      </c>
      <c r="K122" s="2">
        <f t="shared" ca="1" si="30"/>
        <v>0</v>
      </c>
      <c r="L122" s="2">
        <f t="shared" ca="1" si="30"/>
        <v>0</v>
      </c>
      <c r="M122" s="2">
        <f t="shared" ca="1" si="30"/>
        <v>0</v>
      </c>
      <c r="N122" s="2">
        <f t="shared" ca="1" si="29"/>
        <v>0</v>
      </c>
      <c r="O122" s="2">
        <f t="shared" ca="1" si="29"/>
        <v>0</v>
      </c>
      <c r="P122" s="2">
        <f t="shared" ca="1" si="29"/>
        <v>0</v>
      </c>
      <c r="Q122" s="2">
        <f t="shared" ca="1" si="29"/>
        <v>0</v>
      </c>
      <c r="R122" s="2">
        <f t="shared" ca="1" si="29"/>
        <v>0</v>
      </c>
      <c r="S122" s="2">
        <f t="shared" ca="1" si="29"/>
        <v>0</v>
      </c>
      <c r="T122" s="2">
        <f t="shared" ca="1" si="29"/>
        <v>0</v>
      </c>
      <c r="U122" s="2">
        <f t="shared" ca="1" si="29"/>
        <v>0</v>
      </c>
      <c r="V122" s="2">
        <f t="shared" ca="1" si="29"/>
        <v>0</v>
      </c>
      <c r="W122" s="2">
        <f t="shared" ca="1" si="27"/>
        <v>0</v>
      </c>
    </row>
    <row r="123" spans="2:23" ht="252">
      <c r="B123" s="2" t="str">
        <f t="shared" ca="1" si="30"/>
        <v>T0005</v>
      </c>
      <c r="C123" s="2" t="str">
        <f t="shared" ca="1" si="30"/>
        <v>Roles of the Volunteer in Development: Toolkits for Building Capacity</v>
      </c>
      <c r="D123" s="2" t="str">
        <f t="shared" ca="1" si="30"/>
        <v xml:space="preserve">T0005 Roles of the Volunteer in Development: Toolkits for Building Capacity. Peace Corps. 2002. Rev. 2011. 277 pp. </v>
      </c>
      <c r="G123" s="2" t="str">
        <f t="shared" ca="1" si="30"/>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30"/>
        <v>09/05/12 TR: Global Core
07/31/12 CED: hopefully in global core</v>
      </c>
      <c r="I123" s="2" t="str">
        <f t="shared" ca="1" si="30"/>
        <v>AVAILABLE IN PRINT FORMAT AND IN DIGITAL FORMAT ON RE014K</v>
      </c>
      <c r="J123" s="2">
        <f t="shared" ca="1" si="30"/>
        <v>0</v>
      </c>
      <c r="K123" s="2">
        <f t="shared" ca="1" si="30"/>
        <v>0</v>
      </c>
      <c r="L123" s="2">
        <f t="shared" ca="1" si="30"/>
        <v>338.91</v>
      </c>
      <c r="M123" s="2" t="str">
        <f t="shared" ca="1" si="30"/>
        <v>04/22/09: Training: Yes.
05/13/2009 CD: Still very useful
08/26/09 SD: Definitely keep</v>
      </c>
      <c r="N123" s="2" t="str">
        <f t="shared" ca="1" si="29"/>
        <v>04/28/10: Staff Dev.: A standard. Keep.
05/12/2010 SED/CD: Keep
05/20/2010 TR: Keep</v>
      </c>
      <c r="O123" s="2" t="str">
        <f t="shared" ca="1" si="29"/>
        <v>03/25/11 TR: Keep
06/14/2011 SD: Concur with 2010 comments.</v>
      </c>
      <c r="P123" s="2" t="str">
        <f t="shared" ca="1" si="29"/>
        <v>07/31/12 CED: Keep.</v>
      </c>
      <c r="Q123" s="2">
        <f t="shared" ca="1" si="29"/>
        <v>0</v>
      </c>
      <c r="R123" s="2" t="str">
        <f t="shared" ca="1" si="29"/>
        <v xml:space="preserve">CED SD TRx  </v>
      </c>
      <c r="S123" s="2" t="str">
        <f t="shared" ca="1" si="29"/>
        <v>TR</v>
      </c>
      <c r="T123" s="2">
        <f t="shared" ca="1" si="29"/>
        <v>0</v>
      </c>
      <c r="U123" s="2">
        <f t="shared" ca="1" si="29"/>
        <v>0</v>
      </c>
      <c r="V123" s="2" t="str">
        <f t="shared" ca="1" si="29"/>
        <v>KC</v>
      </c>
      <c r="W123" s="2" t="str">
        <f t="shared" ca="1" si="27"/>
        <v>2013.08.01</v>
      </c>
    </row>
    <row r="124" spans="2:23" ht="409.5">
      <c r="B124" s="2" t="str">
        <f t="shared" ca="1" si="30"/>
        <v>T0007</v>
      </c>
      <c r="C124" s="2" t="str">
        <f t="shared" ca="1" si="30"/>
        <v>Close of Service (COS) Trainer’s Handbook</v>
      </c>
      <c r="D124" s="2" t="str">
        <f t="shared" ca="1" si="30"/>
        <v xml:space="preserve">T0007 Close of Service (COS) Trainer’s Handbook. Peace Corps. Rev. 2010. 270 pp. </v>
      </c>
      <c r="G124" s="2" t="str">
        <f t="shared" ca="1" si="30"/>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30"/>
        <v xml:space="preserve">09/05/12 TR: COS for Global Core </v>
      </c>
      <c r="I124" s="2" t="str">
        <f t="shared" ca="1" si="30"/>
        <v>AVAILABLE IN PRINT FORMAT AND IN DIGITAL FORMAT ON RE014K</v>
      </c>
      <c r="J124" s="2">
        <f t="shared" ca="1" si="30"/>
        <v>0</v>
      </c>
      <c r="K124" s="2">
        <f t="shared" ca="1" si="30"/>
        <v>0</v>
      </c>
      <c r="L124" s="2">
        <f t="shared" ca="1" si="30"/>
        <v>361.60700000000003</v>
      </c>
      <c r="M124" s="2" t="str">
        <f t="shared" ca="1" si="30"/>
        <v xml:space="preserve">04/22/09: Training: (ICE updating now.)
08/26/09 SD: Really useful in the field (ICE - updating almost complete)
</v>
      </c>
      <c r="N124" s="2" t="str">
        <f t="shared" ca="1" si="29"/>
        <v>04/28/10: Staff Dev.: New edition almost complete. Keep.
05/20/2010 TR: Updated! Keep</v>
      </c>
      <c r="O124" s="2" t="str">
        <f t="shared" ca="1" si="29"/>
        <v>03/25/11 TR: Keep
06/14/2011 SD: Concur with 2010 comments.</v>
      </c>
      <c r="P124" s="2" t="str">
        <f t="shared" ca="1" si="29"/>
        <v>09/05/12 TR: Keep; in future, incorporate M&amp;E; promote to 3GL for future standard COS sessions</v>
      </c>
      <c r="Q124" s="2" t="str">
        <f t="shared" ca="1" si="29"/>
        <v xml:space="preserve">5/8/13: Keep. Book and Handbook need updating by the training team in collaboration with RVS. </v>
      </c>
      <c r="R124" s="2" t="str">
        <f t="shared" ca="1" si="29"/>
        <v>SD TRx</v>
      </c>
      <c r="S124" s="2" t="str">
        <f t="shared" ca="1" si="29"/>
        <v>TR</v>
      </c>
      <c r="T124" s="2">
        <f t="shared" ca="1" si="29"/>
        <v>0</v>
      </c>
      <c r="U124" s="2">
        <f t="shared" ca="1" si="29"/>
        <v>0</v>
      </c>
      <c r="V124" s="2" t="str">
        <f t="shared" ca="1" si="29"/>
        <v>KC</v>
      </c>
      <c r="W124" s="2" t="str">
        <f t="shared" ca="1" si="27"/>
        <v>2013.03.01</v>
      </c>
    </row>
    <row r="125" spans="2:23" ht="162" hidden="1">
      <c r="B125" s="2" t="str">
        <f t="shared" ca="1" si="30"/>
        <v>T0014</v>
      </c>
      <c r="C125" s="2" t="str">
        <f t="shared" ca="1" si="30"/>
        <v xml:space="preserve">Forestry Training Manual for Africa Region U.S. Peace Corps </v>
      </c>
      <c r="D125" s="2" t="str">
        <f t="shared" ca="1" si="30"/>
        <v xml:space="preserve">T0014 Forestry Training Manual for Africa Region U.S. Peace Corps. Peace Corps. 1984. 382 pp. </v>
      </c>
      <c r="G125" s="2" t="str">
        <f t="shared" ca="1" si="30"/>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30"/>
        <v>08/21/12 EN: Agroforestry TP, at least as resource</v>
      </c>
      <c r="I125" s="2" t="str">
        <f t="shared" ca="1" si="30"/>
        <v>AVAILABLE ONLY IN DIGITAL FORMAT ON RE014K</v>
      </c>
      <c r="J125" s="2">
        <f t="shared" ca="1" si="30"/>
        <v>0</v>
      </c>
      <c r="K125" s="2">
        <f t="shared" ca="1" si="30"/>
        <v>0</v>
      </c>
      <c r="L125" s="2">
        <f t="shared" ca="1" si="30"/>
        <v>634.90700000000004</v>
      </c>
      <c r="M125" s="2" t="str">
        <f t="shared" ca="1" si="30"/>
        <v>09/09/2009 ENV: Keep</v>
      </c>
      <c r="N125" s="2" t="str">
        <f t="shared" ref="N125:V134" ca="1" si="31">INDIRECT("'MASTER SPREADSHEET'!R" &amp; ROW() &amp; "C" &amp; COLUMN(), FALSE)</f>
        <v>07/29/2010 AG/ENV: Keep</v>
      </c>
      <c r="O125" s="2" t="str">
        <f t="shared" ca="1" si="31"/>
        <v>06/15/2011 AG/ENV: Concur with 2010 comments.</v>
      </c>
      <c r="P125" s="2" t="str">
        <f t="shared" ca="1" si="31"/>
        <v>08/21/12 EN: Keep as historical</v>
      </c>
      <c r="Q125" s="2">
        <f t="shared" ca="1" si="31"/>
        <v>0</v>
      </c>
      <c r="R125" s="2" t="str">
        <f t="shared" ca="1" si="31"/>
        <v>ENx</v>
      </c>
      <c r="S125" s="2" t="str">
        <f t="shared" ca="1" si="31"/>
        <v>EN</v>
      </c>
      <c r="T125" s="2">
        <f t="shared" ca="1" si="31"/>
        <v>0</v>
      </c>
      <c r="U125" s="2">
        <f t="shared" ca="1" si="31"/>
        <v>0</v>
      </c>
      <c r="V125" s="2" t="str">
        <f t="shared" ca="1" si="31"/>
        <v>H</v>
      </c>
      <c r="W125" s="2" t="str">
        <f t="shared" ca="1" si="27"/>
        <v>NA</v>
      </c>
    </row>
    <row r="126" spans="2:23" ht="144" hidden="1">
      <c r="B126" s="2" t="str">
        <f t="shared" ca="1" si="30"/>
        <v>T0016</v>
      </c>
      <c r="C126" s="2" t="str">
        <f t="shared" ca="1" si="30"/>
        <v xml:space="preserve">Agroforestry In-Service Training: A Training Aid for Asia &amp; the Pacific Islands </v>
      </c>
      <c r="D126" s="2" t="str">
        <f t="shared" ca="1" si="30"/>
        <v xml:space="preserve">T0016 Agroforestry In-Service Training: A Training Aid for Asia &amp; the Pacific Islands. Peace Corps. 1984. 223 pp. </v>
      </c>
      <c r="G126" s="2" t="str">
        <f t="shared" ca="1" si="30"/>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30"/>
        <v>08/21/12 EN: Agroforestry TP, at least as resource</v>
      </c>
      <c r="I126" s="2" t="str">
        <f t="shared" ca="1" si="30"/>
        <v>AVAILABLE ONLY IN DIGITAL FORMAT ON RE014K</v>
      </c>
      <c r="J126" s="2">
        <f t="shared" ca="1" si="30"/>
        <v>0</v>
      </c>
      <c r="K126" s="2">
        <f t="shared" ca="1" si="30"/>
        <v>0</v>
      </c>
      <c r="L126" s="2">
        <f t="shared" ca="1" si="30"/>
        <v>634.9</v>
      </c>
      <c r="M126" s="2" t="str">
        <f t="shared" ca="1" si="30"/>
        <v>09/09/2009 ENV: Keep</v>
      </c>
      <c r="N126" s="2" t="str">
        <f t="shared" ca="1" si="31"/>
        <v>07/29/2010 AG/ENV: Keep</v>
      </c>
      <c r="O126" s="2" t="str">
        <f t="shared" ca="1" si="31"/>
        <v>06/15/2011 AG/ENV: Concur with 2010 comments.</v>
      </c>
      <c r="P126" s="2" t="str">
        <f t="shared" ca="1" si="31"/>
        <v>08/21/12 EN: Keep as historical</v>
      </c>
      <c r="Q126" s="2">
        <f t="shared" ca="1" si="31"/>
        <v>0</v>
      </c>
      <c r="R126" s="2" t="str">
        <f t="shared" ca="1" si="31"/>
        <v>ENx</v>
      </c>
      <c r="S126" s="2" t="str">
        <f t="shared" ca="1" si="31"/>
        <v>EN</v>
      </c>
      <c r="T126" s="2">
        <f t="shared" ca="1" si="31"/>
        <v>0</v>
      </c>
      <c r="U126" s="2">
        <f t="shared" ca="1" si="31"/>
        <v>0</v>
      </c>
      <c r="V126" s="2" t="str">
        <f t="shared" ca="1" si="31"/>
        <v>H</v>
      </c>
      <c r="W126" s="2" t="str">
        <f t="shared" ca="1" si="27"/>
        <v>NA</v>
      </c>
    </row>
    <row r="127" spans="2:23" ht="180" hidden="1">
      <c r="B127" s="2" t="str">
        <f t="shared" ca="1" si="30"/>
        <v>T0017</v>
      </c>
      <c r="C127" s="2" t="str">
        <f t="shared" ca="1" si="30"/>
        <v xml:space="preserve">Solar and Energy Conserving Food Technologies: A Training Manual   </v>
      </c>
      <c r="D127" s="2" t="str">
        <f t="shared" ca="1" si="30"/>
        <v xml:space="preserve">T0017 Solar and Energy Conserving Food Technologies: A Training Manual. Peace Corps. 1984. 175 pp. </v>
      </c>
      <c r="G127" s="2" t="str">
        <f t="shared" ca="1" si="30"/>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30"/>
        <v>08/21/12 AG: Post-harvest management TP</v>
      </c>
      <c r="I127" s="2" t="str">
        <f t="shared" ca="1" si="30"/>
        <v>AVAILABLE ONLY IN DIGITAL FORMAT ON RE014K</v>
      </c>
      <c r="J127" s="2">
        <f t="shared" ca="1" si="30"/>
        <v>0</v>
      </c>
      <c r="K127" s="2">
        <f t="shared" ca="1" si="30"/>
        <v>0</v>
      </c>
      <c r="L127" s="2">
        <f t="shared" ca="1" si="30"/>
        <v>664.00699999999995</v>
      </c>
      <c r="M127" s="2" t="str">
        <f t="shared" ca="1" si="30"/>
        <v>03/25/2009 ICE/AT: Keep 
09/09/2009 ENV: Keep</v>
      </c>
      <c r="N127" s="2" t="str">
        <f t="shared" ca="1" si="31"/>
        <v>03/18/2010 ICE/AT: Keep
06/17/2010 AT: Suggest remove from ICE Catalog. Poor quality. Defer to ENV. 
07/29/2010 AG/ENV: Remove after acquiring something more up to date. Look at again next year.</v>
      </c>
      <c r="O127" s="2" t="str">
        <f t="shared" ca="1" si="31"/>
        <v>06/09/2011 AT: Keep. Defer to ENV and make ENV primary decision-maker.
06/14/2011 ICE: made ENV primary.
06/15/2011 AG/ENV: Concur with 2010 comments.</v>
      </c>
      <c r="P127" s="2" t="str">
        <f t="shared" ca="1" si="31"/>
        <v>08/21/12 AG: Keep; great illustrations; also needs updating</v>
      </c>
      <c r="Q127" s="2">
        <f t="shared" ca="1" si="31"/>
        <v>0</v>
      </c>
      <c r="R127" s="2" t="str">
        <f t="shared" ca="1" si="31"/>
        <v>AGx EN</v>
      </c>
      <c r="S127" s="2" t="str">
        <f t="shared" ca="1" si="31"/>
        <v>AG</v>
      </c>
      <c r="T127" s="2" t="str">
        <f t="shared" ca="1" si="31"/>
        <v>?depends on AG meeting</v>
      </c>
      <c r="U127" s="2">
        <f t="shared" ca="1" si="31"/>
        <v>0</v>
      </c>
      <c r="V127" s="2" t="str">
        <f t="shared" ca="1" si="31"/>
        <v>KC-R</v>
      </c>
      <c r="W127" s="2" t="str">
        <f t="shared" ref="W127:W142" ca="1" si="32">INDIRECT("'MASTER SPREADSHEET'!R" &amp; ROW() &amp; "C" &amp; COLUMN(), FALSE)</f>
        <v>2013.02.15</v>
      </c>
    </row>
    <row r="128" spans="2:23" ht="126">
      <c r="B128" s="2" t="str">
        <f t="shared" ca="1" si="30"/>
        <v>T0020</v>
      </c>
      <c r="C128" s="2" t="str">
        <f t="shared" ca="1" si="30"/>
        <v xml:space="preserve">Improved Food Drying and Storage: A Training Manual   </v>
      </c>
      <c r="D128" s="2" t="str">
        <f t="shared" ca="1" si="30"/>
        <v xml:space="preserve">T0020 Improved Food Drying and Storage: A Training Manual. Peace Corps. 1982.  276 pp. </v>
      </c>
      <c r="G128" s="2" t="str">
        <f t="shared" ca="1" si="30"/>
        <v>This resource presents detailed training sessions and handouts for a two-week or one-week training program in food preservation. It addresses drying and storage techniques for grains, fruits, vegetables and fish.</v>
      </c>
      <c r="H128" s="2" t="str">
        <f t="shared" ca="1" si="30"/>
        <v>10/09/12 HE: No
08/21/12 AG: Post-harvest management TP</v>
      </c>
      <c r="I128" s="2" t="str">
        <f t="shared" ca="1" si="30"/>
        <v>AVAILABLE ONLY IN DIGITAL FORMAT ON RE014K</v>
      </c>
      <c r="J128" s="2">
        <f t="shared" ca="1" si="30"/>
        <v>0</v>
      </c>
      <c r="K128" s="2">
        <f t="shared" ca="1" si="30"/>
        <v>0</v>
      </c>
      <c r="L128" s="2">
        <f t="shared" ca="1" si="30"/>
        <v>641.4</v>
      </c>
      <c r="M128" s="2" t="str">
        <f t="shared" ca="1" si="30"/>
        <v>06/17/2009 HE: Keep
09/09/2009 AG: Keep
09/09/2009 ENV: Refer to AG review notes</v>
      </c>
      <c r="N128" s="2" t="str">
        <f t="shared" ca="1" si="31"/>
        <v>04/21/2010 HE: Defer to AG
07/29/2010 AG/ENV: Keep</v>
      </c>
      <c r="O128" s="2" t="str">
        <f t="shared" ca="1" si="31"/>
        <v>04/15/2011 HE: Defer to AG.
06/15/2011 AG/ENV: Concur with 2010 comments.</v>
      </c>
      <c r="P128" s="2" t="str">
        <f t="shared" ca="1" si="31"/>
        <v>10/24/12 AG: High priority; will use FTF $ to revise; 10/09/12 HE: Keep; agree with AG
08/21/12 AG: Keep; needs updating but good reference</v>
      </c>
      <c r="Q128" s="2">
        <f t="shared" ca="1" si="31"/>
        <v>0</v>
      </c>
      <c r="R128" s="2" t="str">
        <f t="shared" ca="1" si="31"/>
        <v>AGx EN HE</v>
      </c>
      <c r="S128" s="2" t="str">
        <f t="shared" ca="1" si="31"/>
        <v>AG</v>
      </c>
      <c r="T128" s="2" t="str">
        <f t="shared" ca="1" si="31"/>
        <v>?depends on AG meeting</v>
      </c>
      <c r="U128" s="2" t="str">
        <f t="shared" ca="1" si="31"/>
        <v>FTF2013</v>
      </c>
      <c r="V128" s="2" t="str">
        <f t="shared" ca="1" si="31"/>
        <v>KC-R</v>
      </c>
      <c r="W128" s="2" t="str">
        <f t="shared" ca="1" si="32"/>
        <v>2013.01.07</v>
      </c>
    </row>
    <row r="129" spans="2:23" ht="234">
      <c r="B129" s="2" t="str">
        <f t="shared" ca="1" si="30"/>
        <v>T0024</v>
      </c>
      <c r="C129" s="2" t="str">
        <f t="shared" ca="1" si="30"/>
        <v>Small-Scale Marine Fisheries: A Training Manual</v>
      </c>
      <c r="D129" s="2" t="str">
        <f t="shared" ca="1" si="30"/>
        <v>T0024 Small-Scale Marine Fisheries: A Training Manual. Produced by The Technos Corporation. Peace Corps. 1983. 631 pp.</v>
      </c>
      <c r="G129" s="2" t="str">
        <f t="shared" ca="1" si="30"/>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30"/>
        <v>08/21/12 AG: Resource in Small Animal Husbandry TP</v>
      </c>
      <c r="I129" s="2" t="str">
        <f t="shared" ca="1" si="30"/>
        <v>AVAILABLE ONLY IN DIGITAL FORMAT ON RE014K</v>
      </c>
      <c r="J129" s="2">
        <f t="shared" ca="1" si="30"/>
        <v>0</v>
      </c>
      <c r="K129" s="2">
        <f t="shared" ca="1" si="30"/>
        <v>0</v>
      </c>
      <c r="L129" s="2" t="str">
        <f t="shared" ca="1" si="30"/>
        <v>639.207</v>
      </c>
      <c r="M129" s="2" t="str">
        <f t="shared" ca="1" si="30"/>
        <v>09/09/2009 AG: Keep</v>
      </c>
      <c r="N129" s="2" t="str">
        <f t="shared" ca="1" si="31"/>
        <v>07/29/2010 AG/ENV: Keep</v>
      </c>
      <c r="O129" s="2" t="str">
        <f t="shared" ca="1" si="31"/>
        <v>06/15/2011 AG/ENV: Concur with 2010 comments.</v>
      </c>
      <c r="P129" s="2" t="str">
        <f t="shared" ca="1" si="31"/>
        <v>08/21/12 AG: Keep as reference</v>
      </c>
      <c r="Q129" s="2">
        <f t="shared" ca="1" si="31"/>
        <v>0</v>
      </c>
      <c r="R129" s="2" t="str">
        <f t="shared" ca="1" si="31"/>
        <v>AGx</v>
      </c>
      <c r="S129" s="2" t="str">
        <f t="shared" ca="1" si="31"/>
        <v>AG</v>
      </c>
      <c r="T129" s="2">
        <f t="shared" ca="1" si="31"/>
        <v>0</v>
      </c>
      <c r="U129" s="2">
        <f t="shared" ca="1" si="31"/>
        <v>0</v>
      </c>
      <c r="V129" s="2" t="str">
        <f t="shared" ca="1" si="31"/>
        <v>H</v>
      </c>
      <c r="W129" s="2" t="str">
        <f t="shared" ca="1" si="32"/>
        <v>NA</v>
      </c>
    </row>
    <row r="130" spans="2:23" ht="162" hidden="1">
      <c r="B130" s="2" t="str">
        <f t="shared" ca="1" si="30"/>
        <v>T0025</v>
      </c>
      <c r="C130" s="2" t="str">
        <f t="shared" ca="1" si="30"/>
        <v xml:space="preserve">Wind Systems for Pumping Water: A Training Manual </v>
      </c>
      <c r="D130" s="2" t="str">
        <f t="shared" ca="1" si="30"/>
        <v xml:space="preserve">T0025 Wind Systems for Pumping Water: a Training Manual. Peace Corps. 1984. 93 pp. </v>
      </c>
      <c r="G130" s="2" t="str">
        <f t="shared" ca="1" si="30"/>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30"/>
        <v>08/23/12 WAT: No
08/21/12 AG/EN: No</v>
      </c>
      <c r="I130" s="2" t="str">
        <f t="shared" ca="1" si="30"/>
        <v>AVAILABLE ONLY IN DIGITAL FORMAT ON RE014K</v>
      </c>
      <c r="J130" s="2">
        <f t="shared" ca="1" si="30"/>
        <v>0</v>
      </c>
      <c r="K130" s="2">
        <f t="shared" ca="1" si="30"/>
        <v>0</v>
      </c>
      <c r="L130" s="2">
        <f t="shared" ca="1" si="30"/>
        <v>621.40700000000004</v>
      </c>
      <c r="M130" s="2" t="str">
        <f t="shared" ca="1" si="30"/>
        <v>03/25/2009 ICE/AT: Keep 
07/29/2009 WS: Add AG to review; extremely technical; recommend remove, but only item we have on wind systems</v>
      </c>
      <c r="N130" s="2" t="str">
        <f t="shared" ca="1" si="31"/>
        <v>03/18/2010 ICE/AT: Keep; add to Watch List and continue looking for more resources on this topic
06/17/2010 WAT/SAN: Defer to AT
06/17/2010 AT: Keep. Look for something more current.
07/29/2010 AG/ENV: Keep</v>
      </c>
      <c r="O130" s="2" t="str">
        <f t="shared" ca="1" si="31"/>
        <v>06/09/2011 AT: Remove AT from reviewing. Defer to WAT/SAN.
06/14/2011 ICE: removed AT
06/09/2011 WAT/SAN: Keep
06/15/2011 AG/ENV: Concur with 2010 comments.</v>
      </c>
      <c r="P130" s="2" t="str">
        <f t="shared" ca="1" si="31"/>
        <v>08/23/21 WAT: Defer to AG/EN; keep digital only
08/21/12 AG/EN: Outdated, little applicability; only source on wind energy, but may consider removing?</v>
      </c>
      <c r="Q130" s="2">
        <f t="shared" ca="1" si="31"/>
        <v>0</v>
      </c>
      <c r="R130" s="2" t="str">
        <f t="shared" ca="1" si="31"/>
        <v>AGx WASH</v>
      </c>
      <c r="S130" s="2" t="str">
        <f t="shared" ca="1" si="31"/>
        <v>AG</v>
      </c>
      <c r="T130" s="2" t="str">
        <f t="shared" ca="1" si="31"/>
        <v>ICE - take down - DONE 9/15/12</v>
      </c>
      <c r="U130" s="2">
        <f t="shared" ca="1" si="31"/>
        <v>0</v>
      </c>
      <c r="V130" s="2" t="str">
        <f t="shared" ca="1" si="31"/>
        <v>A</v>
      </c>
      <c r="W130" s="2" t="str">
        <f t="shared" ca="1" si="32"/>
        <v>NA</v>
      </c>
    </row>
    <row r="131" spans="2:23" ht="180" hidden="1">
      <c r="B131" s="2" t="str">
        <f t="shared" ca="1" si="30"/>
        <v>T0026</v>
      </c>
      <c r="C131" s="2" t="str">
        <f t="shared" ca="1" si="30"/>
        <v>Training Manual in Conducting a Workshop in the Design, Construction, Operation, Maintenance and Repair of Hydrams, A</v>
      </c>
      <c r="D131" s="2" t="str">
        <f t="shared" ca="1" si="30"/>
        <v xml:space="preserve">T0026 A Training Manual in Conducting a Workshop in the Design, Construction, Operation, Maintenance and Repair of Hydrams. Prepared by Perennial Energy, Inc. Peace Corps. 1981. 216 pp. </v>
      </c>
      <c r="G131" s="2" t="str">
        <f t="shared" ca="1" si="30"/>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30"/>
        <v>08/23/12 WAT: No
08/21/12 AG/EN: No</v>
      </c>
      <c r="I131" s="2" t="str">
        <f t="shared" ca="1" si="30"/>
        <v>AVAILABLE ONLY IN DIGITAL FORMAT ON RE014K</v>
      </c>
      <c r="J131" s="2">
        <f t="shared" ca="1" si="30"/>
        <v>0</v>
      </c>
      <c r="K131" s="2">
        <f t="shared" ca="1" si="30"/>
        <v>0</v>
      </c>
      <c r="L131" s="2">
        <f t="shared" ca="1" si="30"/>
        <v>621.20000000000005</v>
      </c>
      <c r="M131" s="2" t="str">
        <f t="shared" ca="1" si="30"/>
        <v>07/29/2009 WS: Suggest change to AG, not WS to review</v>
      </c>
      <c r="N131" s="2" t="str">
        <f t="shared" ca="1" si="31"/>
        <v>03/18/2010 ICE/AT: Keep
06/17/2010 AT: Defer to AG
07/29/2010 AG/ENV: Keep</v>
      </c>
      <c r="O131" s="2" t="str">
        <f t="shared" ca="1" si="31"/>
        <v>06/09/2011 AT: Remove AT from reviewing. Defer to AG. Add WAT/SAN back to review.
06/14/2011 ICE: removed AT and readded WAT/SAN
06/15/2011 AG/ENV: Concur with 2010 comments.</v>
      </c>
      <c r="P131" s="2" t="str">
        <f t="shared" ca="1" si="31"/>
        <v>08/23/12 WAT: Keep digital
08/21/12 EN: Outdated and little applicability; consider removing</v>
      </c>
      <c r="Q131" s="2">
        <f t="shared" ca="1" si="31"/>
        <v>0</v>
      </c>
      <c r="R131" s="2" t="str">
        <f t="shared" ca="1" si="31"/>
        <v>AGx WASH</v>
      </c>
      <c r="S131" s="2" t="str">
        <f t="shared" ca="1" si="31"/>
        <v>AG</v>
      </c>
      <c r="T131" s="2" t="str">
        <f t="shared" ca="1" si="31"/>
        <v>ICE - take down - DONE 9/15/12</v>
      </c>
      <c r="U131" s="2">
        <f t="shared" ca="1" si="31"/>
        <v>0</v>
      </c>
      <c r="V131" s="2" t="str">
        <f t="shared" ca="1" si="31"/>
        <v>A</v>
      </c>
      <c r="W131" s="2" t="str">
        <f t="shared" ca="1" si="32"/>
        <v>NA</v>
      </c>
    </row>
    <row r="132" spans="2:23" ht="198" hidden="1">
      <c r="B132" s="2" t="str">
        <f t="shared" ref="B132:M141" ca="1" si="33">INDIRECT("'MASTER SPREADSHEET'!R" &amp; ROW() &amp; "C" &amp; COLUMN(), FALSE)</f>
        <v>T0027</v>
      </c>
      <c r="C132" s="2" t="str">
        <f t="shared" ca="1" si="33"/>
        <v xml:space="preserve">Rural Energy Survey and Profiles: Senegal: A Training Manual </v>
      </c>
      <c r="D132" s="2" t="str">
        <f t="shared" ca="1" si="33"/>
        <v xml:space="preserve">T0027 Rural Energy Survey and Profiles: Senegal: A Training Manual. Peace Corps. 1982. 181 pp. </v>
      </c>
      <c r="G132" s="2" t="str">
        <f t="shared" ca="1" si="33"/>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33"/>
        <v>08/23/12 WAT: Will add as reference in Improved Cookstoves TP (in next revisions)
08/21/12 EN: No</v>
      </c>
      <c r="I132" s="2" t="str">
        <f t="shared" ca="1" si="33"/>
        <v>AVAILABLE ONLY IN DIGITAL FORMAT ON RE014K</v>
      </c>
      <c r="J132" s="2">
        <f t="shared" ca="1" si="33"/>
        <v>0</v>
      </c>
      <c r="K132" s="2">
        <f t="shared" ca="1" si="33"/>
        <v>0</v>
      </c>
      <c r="L132" s="2">
        <f t="shared" ca="1" si="33"/>
        <v>333.79</v>
      </c>
      <c r="M132" s="2" t="str">
        <f t="shared" ca="1" si="33"/>
        <v>03/25/2009 ICE/AT: Defer to ENV
09/09/2009 ENV: Keep</v>
      </c>
      <c r="N132" s="2" t="str">
        <f t="shared" ca="1" si="31"/>
        <v>03/18/2010 ICE/AT: Keep
06/17/2010 AT: Likely to be obsolete next year, but keep for now. Good survey questions. Surveys will be taken from this resource to include in baseline surveys.
07/29/2010 AG/ENV: Keep</v>
      </c>
      <c r="O132" s="2" t="str">
        <f t="shared" ca="1" si="31"/>
        <v>06/09/2011 AT: Doreen will look at again and send comments to ICE
06/15/2011 AG/ENV: Concur with 2010 comments.</v>
      </c>
      <c r="P132" s="2" t="str">
        <f t="shared" ca="1" si="31"/>
        <v>08/23/12 WAT: Keep
08/21/12 EN: Keep; reference on survey methodology; relevant to cookstoves and renewable energy</v>
      </c>
      <c r="Q132" s="2">
        <f t="shared" ca="1" si="31"/>
        <v>0</v>
      </c>
      <c r="R132" s="2" t="str">
        <f t="shared" ca="1" si="31"/>
        <v>AT ENx</v>
      </c>
      <c r="S132" s="2" t="str">
        <f t="shared" ca="1" si="31"/>
        <v>EN</v>
      </c>
      <c r="T132" s="2">
        <f t="shared" ca="1" si="31"/>
        <v>0</v>
      </c>
      <c r="U132" s="2">
        <f t="shared" ca="1" si="31"/>
        <v>0</v>
      </c>
      <c r="V132" s="2" t="str">
        <f t="shared" ca="1" si="31"/>
        <v>2013.02.15
H BUT John will re-review for Environment release of the Cookstoves TP (done by Health)</v>
      </c>
      <c r="W132" s="2" t="str">
        <f t="shared" ca="1" si="32"/>
        <v>NA</v>
      </c>
    </row>
    <row r="133" spans="2:23" ht="198" hidden="1">
      <c r="B133" s="2" t="str">
        <f t="shared" ca="1" si="33"/>
        <v>T0029</v>
      </c>
      <c r="C133" s="2" t="str">
        <f t="shared" ca="1" si="33"/>
        <v>Manual for Trainers of Small Scale Beekeeping Development Workers, A</v>
      </c>
      <c r="D133" s="2" t="str">
        <f t="shared" ca="1" si="33"/>
        <v xml:space="preserve">T0029 A Manual for Trainers of Small Scale Beekeeping Development Workers. Peace Corps. 1983. 392 pp. </v>
      </c>
      <c r="G133" s="2" t="str">
        <f t="shared" ca="1" si="33"/>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33"/>
        <v>08/21/12 AG: Small Animal Husbandry TP, Staple Crops TP</v>
      </c>
      <c r="I133" s="2" t="str">
        <f t="shared" ca="1" si="33"/>
        <v>AVAILABLE IN PRINT FORMAT AND IN DIGITAL FORMAT ON RE014K</v>
      </c>
      <c r="J133" s="2">
        <f t="shared" ca="1" si="33"/>
        <v>0</v>
      </c>
      <c r="K133" s="2">
        <f t="shared" ca="1" si="33"/>
        <v>0</v>
      </c>
      <c r="L133" s="2">
        <f t="shared" ca="1" si="33"/>
        <v>638.072</v>
      </c>
      <c r="M133" s="2" t="str">
        <f t="shared" ca="1" si="33"/>
        <v>09/09/2009 AG: Keep until something newer becomes available.
09/09/2009 ENV: Refer to AG review notes</v>
      </c>
      <c r="N133" s="2" t="str">
        <f t="shared" ca="1" si="31"/>
        <v>07/29/2010 AG/ENV: Keep until we get something newer</v>
      </c>
      <c r="O133" s="2" t="str">
        <f t="shared" ca="1" si="31"/>
        <v>06/15/2011 AG/ENV: Concur with 2010 comments.</v>
      </c>
      <c r="P133" s="2" t="str">
        <f t="shared" ca="1" si="31"/>
        <v>10/24/12 AG: need to re-review all animal pubs in early 2013;  08/21/12 AG: same as other bee manuals</v>
      </c>
      <c r="Q133" s="2">
        <f t="shared" ca="1" si="31"/>
        <v>0</v>
      </c>
      <c r="R133" s="2" t="str">
        <f t="shared" ca="1" si="31"/>
        <v>AGx EN</v>
      </c>
      <c r="S133" s="2" t="str">
        <f t="shared" ca="1" si="31"/>
        <v>AG</v>
      </c>
      <c r="T133" s="2" t="str">
        <f t="shared" ca="1" si="31"/>
        <v>?depends on AG meeting</v>
      </c>
      <c r="U133" s="2" t="str">
        <f t="shared" ca="1" si="31"/>
        <v>FTF2013</v>
      </c>
      <c r="V133" s="2" t="str">
        <f t="shared" ca="1" si="31"/>
        <v>KC-P</v>
      </c>
      <c r="W133" s="2" t="str">
        <f t="shared" ca="1" si="32"/>
        <v>2013.01.07</v>
      </c>
    </row>
    <row r="134" spans="2:23" ht="324">
      <c r="B134" s="2" t="str">
        <f t="shared" ca="1" si="33"/>
        <v>T0034</v>
      </c>
      <c r="C134" s="2" t="str">
        <f t="shared" ca="1" si="33"/>
        <v xml:space="preserve">Oral Rehydration Therapy and the Control of Diarrheal Diseases: A Training Manual </v>
      </c>
      <c r="D134" s="2" t="str">
        <f t="shared" ca="1" si="33"/>
        <v xml:space="preserve">T0034 Oral Rehydration Therapy and the Control of Diarrheal Diseases: A Training Manual. Prepared by CHP International, Inc. Peace Corps. 1985. 566 pp. </v>
      </c>
      <c r="G134" s="2" t="str">
        <f t="shared" ca="1" si="33"/>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33"/>
        <v>09/06/12 HE: Possible resource in Infant and Young Child Health, WASH</v>
      </c>
      <c r="I134" s="2" t="str">
        <f t="shared" ca="1" si="33"/>
        <v>AVAILABLE ONLY IN DIGITAL FORMAT ON RE014K</v>
      </c>
      <c r="J134" s="2">
        <f t="shared" ca="1" si="33"/>
        <v>0</v>
      </c>
      <c r="K134" s="2">
        <f t="shared" ca="1" si="33"/>
        <v>0</v>
      </c>
      <c r="L134" s="2">
        <f t="shared" ca="1" si="33"/>
        <v>616.30700000000002</v>
      </c>
      <c r="M134" s="2" t="str">
        <f t="shared" ca="1" si="33"/>
        <v>06/17/2009 HE: Keep</v>
      </c>
      <c r="N134" s="2" t="str">
        <f t="shared" ca="1" si="31"/>
        <v>04/21/2010 HE: Keep. Parts very out of date. HE will add addendum ASAP. 04/27/2010= Done.</v>
      </c>
      <c r="O134" s="2" t="str">
        <f t="shared" ca="1" si="31"/>
        <v>04/15/2011 HE: Keep.</v>
      </c>
      <c r="P134" s="2" t="str">
        <f t="shared" ca="1" si="31"/>
        <v>10/09/12 HE: Could use medium revisions; somewhat old, but ORT info hasn't changed much
09/06/12 HE: Could use revisions</v>
      </c>
      <c r="Q134" s="2">
        <f t="shared" ca="1" si="31"/>
        <v>0</v>
      </c>
      <c r="R134" s="2" t="str">
        <f t="shared" ca="1" si="31"/>
        <v>HEx</v>
      </c>
      <c r="S134" s="2" t="str">
        <f t="shared" ca="1" si="31"/>
        <v>HE</v>
      </c>
      <c r="T134" s="2">
        <f t="shared" ca="1" si="31"/>
        <v>0</v>
      </c>
      <c r="U134" s="2">
        <f t="shared" ca="1" si="31"/>
        <v>0</v>
      </c>
      <c r="V134" s="2" t="str">
        <f t="shared" ca="1" si="31"/>
        <v>KC-R</v>
      </c>
      <c r="W134" s="2" t="str">
        <f t="shared" ca="1" si="32"/>
        <v>2013.03.01</v>
      </c>
    </row>
    <row r="135" spans="2:23" ht="409.5" hidden="1">
      <c r="B135" s="2" t="str">
        <f t="shared" ca="1" si="33"/>
        <v>T0035</v>
      </c>
      <c r="C135" s="2" t="str">
        <f t="shared" ca="1" si="33"/>
        <v xml:space="preserve">Technical Health Training Manual, Vol. I </v>
      </c>
      <c r="D135" s="2" t="str">
        <f t="shared" ca="1" si="33"/>
        <v>T0035 Technical Health Training Manual, Vol. I. Peace Corps. 1985. 517 pp.</v>
      </c>
      <c r="G135" s="2" t="str">
        <f t="shared" ca="1" si="33"/>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33"/>
        <v>10/09/12 HE: Uncertain, possible Global Sector link
09/05/12 TR: No</v>
      </c>
      <c r="I135" s="2" t="str">
        <f t="shared" ca="1" si="33"/>
        <v>AVAILABLE ONLY IN DIGITAL FORMAT ON RE014K</v>
      </c>
      <c r="J135" s="2">
        <f t="shared" ca="1" si="33"/>
        <v>0</v>
      </c>
      <c r="K135" s="2">
        <f t="shared" ca="1" si="33"/>
        <v>0</v>
      </c>
      <c r="L135" s="2">
        <f t="shared" ca="1" si="33"/>
        <v>613.072</v>
      </c>
      <c r="M135" s="2" t="str">
        <f t="shared" ca="1" si="33"/>
        <v>04/22/09: Training: No comment
06/17/2009 HE: Keep</v>
      </c>
      <c r="N135" s="2" t="str">
        <f t="shared" ref="N135:V144" ca="1" si="34">INDIRECT("'MASTER SPREADSHEET'!R" &amp; ROW() &amp; "C" &amp; COLUMN(), FALSE)</f>
        <v>04/21/2010 HE: Keep.
05/20/2010 TR: Defer to HE. Looks good for behavior change.</v>
      </c>
      <c r="O135" s="2" t="str">
        <f t="shared" ca="1" si="34"/>
        <v>03/25/11 TR: No Comment
04/15/2011 HE: Keep.</v>
      </c>
      <c r="P135" s="2" t="str">
        <f t="shared" ca="1" si="34"/>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34"/>
        <v>0</v>
      </c>
      <c r="R135" s="2" t="str">
        <f t="shared" ca="1" si="34"/>
        <v>HEx TR</v>
      </c>
      <c r="S135" s="2" t="str">
        <f t="shared" ca="1" si="34"/>
        <v>HE</v>
      </c>
      <c r="T135" s="2">
        <f t="shared" ca="1" si="34"/>
        <v>0</v>
      </c>
      <c r="U135" s="2">
        <f t="shared" ca="1" si="34"/>
        <v>0</v>
      </c>
      <c r="V135" s="2" t="str">
        <f t="shared" ca="1" si="34"/>
        <v>A</v>
      </c>
      <c r="W135" s="2" t="str">
        <f t="shared" ca="1" si="32"/>
        <v>NA</v>
      </c>
    </row>
    <row r="136" spans="2:23" ht="306" hidden="1">
      <c r="B136" s="2" t="str">
        <f t="shared" ca="1" si="33"/>
        <v>T0039</v>
      </c>
      <c r="C136" s="2" t="str">
        <f t="shared" ca="1" si="33"/>
        <v xml:space="preserve">Training Manual in Combatting Childhood Communicable Diseases, A: Vol. I </v>
      </c>
      <c r="D136" s="2" t="str">
        <f t="shared" ca="1" si="33"/>
        <v>T0039 A Training Manual in Combatting Childhood Communicable Diseases: Vol. I. Prepared by CHP International, Inc. Peace Corps. 1985. 579 pp.</v>
      </c>
      <c r="G136" s="2" t="str">
        <f t="shared" ca="1" si="33"/>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33"/>
        <v>10/15/12 HE: tied to IYCH; MNCH; and WASH as additional resources
09/06/12 HE: Could be resource in Infant &amp; Young Child Health &amp; Development HE TP (Oct 2012)</v>
      </c>
      <c r="I136" s="2" t="str">
        <f t="shared" ca="1" si="33"/>
        <v>AVAILABLE ONLY IN DIGITAL FORMAT ON RE014K</v>
      </c>
      <c r="J136" s="2">
        <f t="shared" ca="1" si="33"/>
        <v>0</v>
      </c>
      <c r="K136" s="2">
        <f t="shared" ca="1" si="33"/>
        <v>0</v>
      </c>
      <c r="L136" s="2" t="str">
        <f t="shared" ca="1" si="33"/>
        <v>619.907</v>
      </c>
      <c r="M136" s="2" t="str">
        <f t="shared" ca="1" si="33"/>
        <v>06/17/2009 HE: Keep</v>
      </c>
      <c r="N136" s="2" t="str">
        <f t="shared" ca="1" si="34"/>
        <v>04/21/2010 HE: Keep. Parts very out of date. HE will add addendum ASAP. 04/27/2010= Done.</v>
      </c>
      <c r="O136" s="2" t="str">
        <f t="shared" ca="1" si="34"/>
        <v>04/15/2011 HE: Keep.</v>
      </c>
      <c r="P136" s="2" t="str">
        <f t="shared" ca="1" si="34"/>
        <v>10/15/12 HE: "old but still solid and not dangerous"
10/09/12 HE: Jill will review
09/06/12 HE: Jill will review</v>
      </c>
      <c r="Q136" s="2">
        <f t="shared" ca="1" si="34"/>
        <v>0</v>
      </c>
      <c r="R136" s="2" t="str">
        <f t="shared" ca="1" si="34"/>
        <v>HEx</v>
      </c>
      <c r="S136" s="2" t="str">
        <f t="shared" ca="1" si="34"/>
        <v>HE</v>
      </c>
      <c r="T136" s="2">
        <f t="shared" ca="1" si="34"/>
        <v>0</v>
      </c>
      <c r="U136" s="2">
        <f t="shared" ca="1" si="34"/>
        <v>0</v>
      </c>
      <c r="V136" s="2" t="str">
        <f t="shared" ca="1" si="34"/>
        <v>H</v>
      </c>
      <c r="W136" s="2" t="str">
        <f t="shared" ca="1" si="32"/>
        <v>2013.03.01</v>
      </c>
    </row>
    <row r="137" spans="2:23" ht="360" hidden="1">
      <c r="B137" s="2" t="str">
        <f t="shared" ca="1" si="33"/>
        <v>T0039A</v>
      </c>
      <c r="C137" s="2" t="str">
        <f t="shared" ca="1" si="33"/>
        <v xml:space="preserve">Training Manual in Combatting Childhood Communicable Diseases, A: Vol. II </v>
      </c>
      <c r="D137" s="2" t="str">
        <f t="shared" ca="1" si="33"/>
        <v>T0039A A Training Manual in Combatting Childhood Communicable Diseases: Vol II. Prepared by CHP International, Inc. Peace Corps. 1985. 579 pp.</v>
      </c>
      <c r="G137" s="2" t="str">
        <f t="shared" ca="1" si="33"/>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33"/>
        <v>10/15/12 HE: tied to IYCH; MNCH; and WASH as additional resources
09/06/12 HE: Could be resource in Infant &amp; Young Child Health &amp; Development HE TP (Oct 2012)</v>
      </c>
      <c r="I137" s="2" t="str">
        <f t="shared" ca="1" si="33"/>
        <v>AVAILABLE ONLY IN DIGITAL FORMAT ON RE014K</v>
      </c>
      <c r="J137" s="2">
        <f t="shared" ca="1" si="33"/>
        <v>0</v>
      </c>
      <c r="K137" s="2">
        <f t="shared" ca="1" si="33"/>
        <v>0</v>
      </c>
      <c r="L137" s="2" t="str">
        <f t="shared" ca="1" si="33"/>
        <v>619.907</v>
      </c>
      <c r="M137" s="2" t="str">
        <f t="shared" ca="1" si="33"/>
        <v>06/17/2009 HE: Keep</v>
      </c>
      <c r="N137" s="2" t="str">
        <f t="shared" ca="1" si="34"/>
        <v>04/21/2010 HE: Keep. Parts very out of date. HE will add addendum ASAP. 04/27/2010= Done.</v>
      </c>
      <c r="O137" s="2" t="str">
        <f t="shared" ca="1" si="34"/>
        <v>04/15/2011 HE: Keep.</v>
      </c>
      <c r="P137" s="2" t="str">
        <f t="shared" ca="1" si="34"/>
        <v>10/15/12 HE: "old but still solid and not dangerous"
10/09/12 HE: Jill will review
09/06/12 HE: Jill will review</v>
      </c>
      <c r="Q137" s="2">
        <f t="shared" ca="1" si="34"/>
        <v>0</v>
      </c>
      <c r="R137" s="2" t="str">
        <f t="shared" ca="1" si="34"/>
        <v>HEx</v>
      </c>
      <c r="S137" s="2" t="str">
        <f t="shared" ca="1" si="34"/>
        <v>HE</v>
      </c>
      <c r="T137" s="2">
        <f t="shared" ca="1" si="34"/>
        <v>0</v>
      </c>
      <c r="U137" s="2">
        <f t="shared" ca="1" si="34"/>
        <v>0</v>
      </c>
      <c r="V137" s="2" t="str">
        <f t="shared" ca="1" si="34"/>
        <v>H</v>
      </c>
      <c r="W137" s="2" t="str">
        <f t="shared" ca="1" si="32"/>
        <v>2013.03.01</v>
      </c>
    </row>
    <row r="138" spans="2:23" ht="252" hidden="1">
      <c r="B138" s="2" t="str">
        <f t="shared" ca="1" si="33"/>
        <v>T0041</v>
      </c>
      <c r="C138" s="2" t="str">
        <f t="shared" ca="1" si="33"/>
        <v xml:space="preserve">Forestry Training Manual: Inter-America Region </v>
      </c>
      <c r="D138" s="2" t="str">
        <f t="shared" ca="1" si="33"/>
        <v xml:space="preserve">T0041 Forestry Training Manual: Inter-America Region. Peace Corps. 1982. 390 pp. </v>
      </c>
      <c r="G138" s="2" t="str">
        <f t="shared" ca="1" si="33"/>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33"/>
        <v>08/21/12 AG/EN: Agroforestry (AG) and Tree Planting/Nurseries (EN) TPs</v>
      </c>
      <c r="I138" s="2" t="str">
        <f t="shared" ca="1" si="33"/>
        <v>AVAILABLE ONLY IN DIGITAL FORMAT ON RE014K</v>
      </c>
      <c r="J138" s="2">
        <f t="shared" ca="1" si="33"/>
        <v>0</v>
      </c>
      <c r="K138" s="2">
        <f t="shared" ca="1" si="33"/>
        <v>0</v>
      </c>
      <c r="L138" s="2">
        <f t="shared" ca="1" si="33"/>
        <v>634.90700000000004</v>
      </c>
      <c r="M138" s="2" t="str">
        <f t="shared" ca="1" si="33"/>
        <v>09/09/2009 ENV: Keep</v>
      </c>
      <c r="N138" s="2" t="str">
        <f t="shared" ca="1" si="34"/>
        <v>07/29/2010 AG/ENV: Keep</v>
      </c>
      <c r="O138" s="2">
        <f t="shared" ca="1" si="34"/>
        <v>0</v>
      </c>
      <c r="P138" s="2" t="str">
        <f t="shared" ca="1" si="34"/>
        <v>08/21/12 AG/EN: Keep; more recent resources available, but good technical resource
01/14/13 EN: this MUST be outdated; AG should re-review; EN not sure of scheduling in 2014, will re-review</v>
      </c>
      <c r="Q138" s="2">
        <f t="shared" ca="1" si="34"/>
        <v>0</v>
      </c>
      <c r="R138" s="2" t="str">
        <f t="shared" ca="1" si="34"/>
        <v>AGx EN</v>
      </c>
      <c r="S138" s="2" t="str">
        <f t="shared" ca="1" si="34"/>
        <v>AG</v>
      </c>
      <c r="T138" s="2" t="str">
        <f t="shared" ca="1" si="34"/>
        <v>?depends on AG meeting</v>
      </c>
      <c r="U138" s="2">
        <f t="shared" ca="1" si="34"/>
        <v>0</v>
      </c>
      <c r="V138" s="2" t="str">
        <f t="shared" ca="1" si="34"/>
        <v>KC-P</v>
      </c>
      <c r="W138" s="2" t="str">
        <f t="shared" ca="1" si="32"/>
        <v>2013.09.01</v>
      </c>
    </row>
    <row r="139" spans="2:23" ht="270" hidden="1">
      <c r="B139" s="2" t="str">
        <f t="shared" ca="1" si="33"/>
        <v>T0042</v>
      </c>
      <c r="C139" s="2" t="str">
        <f t="shared" ca="1" si="33"/>
        <v xml:space="preserve">Small Enterprise Development: Pre-Service Training Manual  </v>
      </c>
      <c r="D139" s="2" t="str">
        <f t="shared" ca="1" si="33"/>
        <v>T0042 Small Enterprise Development: Pre-Service Training Manual. Peace Corps. 1986. 429 pp.</v>
      </c>
      <c r="G139" s="2" t="str">
        <f t="shared" ca="1" si="33"/>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33"/>
        <v>07/31/12 CED: possibly in Youth Entrepreneurship TP (?)</v>
      </c>
      <c r="I139" s="2" t="str">
        <f t="shared" ca="1" si="33"/>
        <v>AVAILABLE ONLY IN DIGITAL FORMAT ON RE014K</v>
      </c>
      <c r="J139" s="2">
        <f t="shared" ca="1" si="33"/>
        <v>0</v>
      </c>
      <c r="K139" s="2">
        <f t="shared" ca="1" si="33"/>
        <v>0</v>
      </c>
      <c r="L139" s="2">
        <f t="shared" ca="1" si="33"/>
        <v>658.02</v>
      </c>
      <c r="M139" s="2" t="str">
        <f t="shared" ca="1" si="33"/>
        <v>04/22/09: Training: No comment
05/13/2009 BusDev: Good exercises for setting up a store at training site. Keep digital.</v>
      </c>
      <c r="N139" s="2" t="str">
        <f t="shared" ca="1" si="34"/>
        <v>05/12/2010 SED/CD: Keep. Includes "hard to find" documents: accounting system for non-literates, break even analysis and a balance sheet.
05/20/2010 TR: Defer to SED. Very old.</v>
      </c>
      <c r="O139" s="2" t="str">
        <f t="shared" ca="1" si="34"/>
        <v>03/25/11 TR: No Comment
05/24/2011 CED: Keep</v>
      </c>
      <c r="P139" s="2" t="str">
        <f t="shared" ca="1" si="34"/>
        <v>09/05/12 TR: Defer to CED
07/31/12 CED: Keep.</v>
      </c>
      <c r="Q139" s="2">
        <f t="shared" ca="1" si="34"/>
        <v>0</v>
      </c>
      <c r="R139" s="2" t="str">
        <f t="shared" ca="1" si="34"/>
        <v>CEDx TR</v>
      </c>
      <c r="S139" s="2" t="str">
        <f t="shared" ca="1" si="34"/>
        <v>CED</v>
      </c>
      <c r="T139" s="2">
        <f t="shared" ca="1" si="34"/>
        <v>0</v>
      </c>
      <c r="U139" s="2">
        <f t="shared" ca="1" si="34"/>
        <v>0</v>
      </c>
      <c r="V139" s="2" t="str">
        <f t="shared" ca="1" si="34"/>
        <v>KC</v>
      </c>
      <c r="W139" s="2" t="str">
        <f t="shared" ca="1" si="32"/>
        <v>2013.03.01</v>
      </c>
    </row>
    <row r="140" spans="2:23" ht="252" hidden="1">
      <c r="B140" s="2" t="str">
        <f t="shared" ca="1" si="33"/>
        <v>T0043</v>
      </c>
      <c r="C140" s="2" t="str">
        <f t="shared" ca="1" si="33"/>
        <v xml:space="preserve">Small Enterprise Development In-Service Training Manual </v>
      </c>
      <c r="D140" s="2" t="str">
        <f t="shared" ca="1" si="33"/>
        <v xml:space="preserve">T0043 Small Enterprise Development In-Service Training Manual. Peace Corps. 1986. 231 pp. </v>
      </c>
      <c r="G140" s="2" t="str">
        <f t="shared" ca="1" si="33"/>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33"/>
        <v>09/05/12 TR: See CED
07/31/12 CED: will possibly include in Business Dvlpt TP (Feb 2014)</v>
      </c>
      <c r="I140" s="2" t="str">
        <f t="shared" ca="1" si="33"/>
        <v>AVAILABLE ONLY IN DIGITAL FORMAT ON RE014K</v>
      </c>
      <c r="J140" s="2">
        <f t="shared" ca="1" si="33"/>
        <v>0</v>
      </c>
      <c r="K140" s="2">
        <f t="shared" ca="1" si="33"/>
        <v>0</v>
      </c>
      <c r="L140" s="2">
        <f t="shared" ca="1" si="33"/>
        <v>658.02</v>
      </c>
      <c r="M140" s="2" t="str">
        <f t="shared" ca="1" si="33"/>
        <v>04/22/09: Training: No comment
05/13/2009 BusDev: Keep digital</v>
      </c>
      <c r="N140" s="2" t="str">
        <f t="shared" ca="1" si="34"/>
        <v>05/12/2010 SED/CD: Keep. If possible, add a table of contents and page numbers.
05/20/2010 TR: Defer to SED. Very old.</v>
      </c>
      <c r="O140" s="2" t="str">
        <f t="shared" ca="1" si="34"/>
        <v>03/25/11 TR: No Comment
05/24/2011 CED: Keep</v>
      </c>
      <c r="P140" s="2" t="str">
        <f t="shared" ca="1" si="34"/>
        <v>09/05/12 TR: Defer to CED
07/31/12 CED: Keep.</v>
      </c>
      <c r="Q140" s="2">
        <f t="shared" ca="1" si="34"/>
        <v>0</v>
      </c>
      <c r="R140" s="2" t="str">
        <f t="shared" ca="1" si="34"/>
        <v>CEDx TR</v>
      </c>
      <c r="S140" s="2" t="str">
        <f t="shared" ca="1" si="34"/>
        <v>CED</v>
      </c>
      <c r="T140" s="2">
        <f t="shared" ca="1" si="34"/>
        <v>0</v>
      </c>
      <c r="U140" s="2">
        <f t="shared" ca="1" si="34"/>
        <v>0</v>
      </c>
      <c r="V140" s="2" t="str">
        <f t="shared" ca="1" si="34"/>
        <v>KC</v>
      </c>
      <c r="W140" s="2" t="str">
        <f t="shared" ca="1" si="32"/>
        <v>2013.03.01</v>
      </c>
    </row>
    <row r="141" spans="2:23" ht="216" hidden="1">
      <c r="B141" s="2" t="str">
        <f t="shared" ca="1" si="33"/>
        <v>T0045</v>
      </c>
      <c r="C141" s="2" t="str">
        <f t="shared" ca="1" si="33"/>
        <v>Teacher Training: A Reference Manual</v>
      </c>
      <c r="D141" s="2" t="str">
        <f t="shared" ca="1" si="33"/>
        <v xml:space="preserve">T0045 Teacher Training: A Reference Manual. Peace Corps. 1986. 176 pp. </v>
      </c>
      <c r="G141" s="2" t="str">
        <f t="shared" ca="1" si="33"/>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33"/>
        <v>09/12/12 ED: No
09/05/12 TR: See ED</v>
      </c>
      <c r="I141" s="2" t="str">
        <f t="shared" ca="1" si="33"/>
        <v>AVAILABLE ONLY IN DIGITAL FORMAT ON RE014K</v>
      </c>
      <c r="J141" s="2">
        <f t="shared" ca="1" si="33"/>
        <v>0</v>
      </c>
      <c r="K141" s="2">
        <f t="shared" ca="1" si="33"/>
        <v>0</v>
      </c>
      <c r="L141" s="2">
        <f t="shared" ca="1" si="33"/>
        <v>370.71</v>
      </c>
      <c r="M141" s="2" t="str">
        <f t="shared" ca="1" si="33"/>
        <v>01/07 &amp; 03/19/2009 ED: Use up print version; keep digitally. Look for more recent teacher trainer guide; Last chance &amp; remove print version
03/25/2009 ICE: Offered print to IRC managers and changed to digital only
04/22/09: Training: No comment</v>
      </c>
      <c r="N141" s="2" t="str">
        <f t="shared" ca="1" si="34"/>
        <v>03/11/2010 ED: Dated, but holistic
05/20/2010 TR: Keep, but it is old. USAID and AIR have newer, better materials.</v>
      </c>
      <c r="O141" s="2" t="str">
        <f t="shared" ca="1" si="34"/>
        <v>03/25/11 TR: No Comment
06/06/2011 ED: Concur with 2010 comments.</v>
      </c>
      <c r="P141" s="2" t="str">
        <f t="shared" ca="1" si="34"/>
        <v>09/12/12 ED: Keep as reference; some sections need updating; some extraneous information. Much of its material is now covered in Global Core, so consider making TR primary.
09/05/12 TR: Outdated; defer to ED</v>
      </c>
      <c r="Q141" s="2">
        <f t="shared" ca="1" si="34"/>
        <v>0</v>
      </c>
      <c r="R141" s="2" t="str">
        <f t="shared" ca="1" si="34"/>
        <v>EDx TR</v>
      </c>
      <c r="S141" s="2" t="str">
        <f t="shared" ca="1" si="34"/>
        <v>ED</v>
      </c>
      <c r="T141" s="2">
        <f t="shared" ca="1" si="34"/>
        <v>0</v>
      </c>
      <c r="U141" s="2">
        <f t="shared" ca="1" si="34"/>
        <v>0</v>
      </c>
      <c r="V141" s="2" t="str">
        <f t="shared" ca="1" si="34"/>
        <v>H</v>
      </c>
      <c r="W141" s="2" t="str">
        <f t="shared" ca="1" si="32"/>
        <v>NA</v>
      </c>
    </row>
    <row r="142" spans="2:23" ht="180" hidden="1">
      <c r="B142" s="2" t="str">
        <f t="shared" ref="B142:M151" ca="1" si="35">INDIRECT("'MASTER SPREADSHEET'!R" &amp; ROW() &amp; "C" &amp; COLUMN(), FALSE)</f>
        <v>T0046</v>
      </c>
      <c r="C142" s="2" t="str">
        <f t="shared" ca="1" si="35"/>
        <v xml:space="preserve">Teacher Training: A Training Guide </v>
      </c>
      <c r="D142" s="2" t="str">
        <f t="shared" ca="1" si="35"/>
        <v xml:space="preserve">T0046 Teacher Training: A Training Guide. Peace Corps. 1986. 249 pp. </v>
      </c>
      <c r="G142" s="2" t="str">
        <f t="shared" ca="1" si="35"/>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35"/>
        <v>09/05/12 TR: See ED</v>
      </c>
      <c r="I142" s="2" t="str">
        <f t="shared" ca="1" si="35"/>
        <v>AVAILABLE ONLY IN DIGITAL FORMAT ON RE014K</v>
      </c>
      <c r="J142" s="2">
        <f t="shared" ca="1" si="35"/>
        <v>0</v>
      </c>
      <c r="K142" s="2">
        <f t="shared" ca="1" si="35"/>
        <v>0</v>
      </c>
      <c r="L142" s="2">
        <f t="shared" ca="1" si="35"/>
        <v>370.71</v>
      </c>
      <c r="M142" s="2" t="str">
        <f t="shared" ca="1" si="35"/>
        <v>01/07 &amp; 03/19/2009 ED: Use up print version; keep digitally. Look for more recent teacher trainer guide; Last chance &amp; remove print version
03/25/2009 ICE: Offered print to IRC managers and changed to digital only
04/22/09: Training: No comment</v>
      </c>
      <c r="N142" s="2" t="str">
        <f t="shared" ca="1" si="34"/>
        <v>03/11/2010 ED: Keep digital. Sector needs newer materials in this area.
05/20/2010 TR: Keep but it is old. USAID and AIR have newer, better materials.</v>
      </c>
      <c r="O142" s="2" t="str">
        <f t="shared" ca="1" si="34"/>
        <v>03/25/11 TR: No Comment
06/06/2011 ED: Concur with 2010 comments.</v>
      </c>
      <c r="P142" s="2" t="str">
        <f t="shared" ca="1" si="34"/>
        <v>09/05/12 TR: Outdated; defer to ED</v>
      </c>
      <c r="Q142" s="2">
        <f t="shared" ca="1" si="34"/>
        <v>0</v>
      </c>
      <c r="R142" s="2" t="str">
        <f t="shared" ca="1" si="34"/>
        <v>EDx TR</v>
      </c>
      <c r="S142" s="2" t="str">
        <f t="shared" ca="1" si="34"/>
        <v>ED</v>
      </c>
      <c r="T142" s="2">
        <f t="shared" ca="1" si="34"/>
        <v>0</v>
      </c>
      <c r="U142" s="2">
        <f t="shared" ca="1" si="34"/>
        <v>0</v>
      </c>
      <c r="V142" s="2" t="str">
        <f t="shared" ca="1" si="34"/>
        <v>H</v>
      </c>
      <c r="W142" s="2" t="str">
        <f t="shared" ca="1" si="32"/>
        <v>NA</v>
      </c>
    </row>
    <row r="143" spans="2:23" ht="162" hidden="1">
      <c r="B143" s="2" t="str">
        <f t="shared" ca="1" si="35"/>
        <v>T0047</v>
      </c>
      <c r="C143" s="2" t="str">
        <f t="shared" ca="1" si="35"/>
        <v xml:space="preserve">Manuel de Formation Mathematiques et Sciences </v>
      </c>
      <c r="D143" s="2" t="str">
        <f t="shared" ca="1" si="35"/>
        <v xml:space="preserve">T0047 Manuel de Formation Mathematiques et Sciences. Peace Corps/Burkina Faso. 2nd ed. Peace Corps. 1987. 299 pp. </v>
      </c>
      <c r="G143" s="2" t="str">
        <f t="shared" ca="1" si="35"/>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35"/>
        <v>09/12/12 ED: No</v>
      </c>
      <c r="I143" s="2" t="str">
        <f t="shared" ca="1" si="35"/>
        <v>AVAILABLE ONLY IN DIGITAL FORMAT ON RE014K</v>
      </c>
      <c r="J143" s="2">
        <f t="shared" ca="1" si="35"/>
        <v>0</v>
      </c>
      <c r="K143" s="2" t="str">
        <f t="shared" ca="1" si="35"/>
        <v>FRENCH</v>
      </c>
      <c r="L143" s="2">
        <f t="shared" ca="1" si="35"/>
        <v>507</v>
      </c>
      <c r="M143" s="2" t="str">
        <f t="shared" ca="1" si="35"/>
        <v>3/19/2009 ED: Will ask a CDU to review</v>
      </c>
      <c r="N143" s="2" t="str">
        <f t="shared" ca="1" si="34"/>
        <v>03/11/2010 ED: Keep</v>
      </c>
      <c r="O143" s="2" t="str">
        <f t="shared" ca="1" si="34"/>
        <v>06/06/2011 ED: Concur with 2010 comments.</v>
      </c>
      <c r="P143" s="2" t="str">
        <f t="shared" ca="1" si="34"/>
        <v>09/12/12 ED: Very specific to Burkina; inexplicably multi-lingual, very idiosyncratic. Remove and send to BF.</v>
      </c>
      <c r="Q143" s="2">
        <f t="shared" ca="1" si="34"/>
        <v>0</v>
      </c>
      <c r="R143" s="2" t="str">
        <f t="shared" ca="1" si="34"/>
        <v>EDx</v>
      </c>
      <c r="S143" s="2" t="str">
        <f t="shared" ca="1" si="34"/>
        <v>ED</v>
      </c>
      <c r="T143" s="2" t="str">
        <f t="shared" ca="1" si="34"/>
        <v>ICE - REMOVE AND SEND TO BURKINA FASO (removed 9/15; need to send)</v>
      </c>
      <c r="U143" s="2" t="str">
        <f t="shared" ca="1" si="34"/>
        <v>ICE</v>
      </c>
      <c r="V143" s="2" t="str">
        <f t="shared" ca="1" si="34"/>
        <v>A</v>
      </c>
      <c r="W143" s="2" t="str">
        <f t="shared" ref="W143:W158" ca="1" si="36">INDIRECT("'MASTER SPREADSHEET'!R" &amp; ROW() &amp; "C" &amp; COLUMN(), FALSE)</f>
        <v>NA</v>
      </c>
    </row>
    <row r="144" spans="2:23" ht="306" hidden="1">
      <c r="B144" s="2" t="str">
        <f t="shared" ca="1" si="35"/>
        <v>T0051</v>
      </c>
      <c r="C144" s="2" t="str">
        <f t="shared" ca="1" si="35"/>
        <v>Lutte Contre les Maladies Transmissibles d’Enfance – Prospectus, Volume I = A Training Manual in Combatting Childhood Communicable Diseases: Volume I.</v>
      </c>
      <c r="D144" s="2" t="str">
        <f t="shared" ca="1" si="35"/>
        <v>T0051 Lutte Contre les Maladies Transmissibles d’Enfance – Prospectus, Volume I. Prepared by CHP International, Inc. Peace Corps. 1987. 469 pp.</v>
      </c>
      <c r="G144" s="2" t="str">
        <f t="shared" ca="1" si="35"/>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35"/>
        <v>0</v>
      </c>
      <c r="I144" s="2" t="str">
        <f t="shared" ca="1" si="35"/>
        <v>AVAILABLE ONLY IN DIGITAL FORMAT ON RE014K</v>
      </c>
      <c r="J144" s="2">
        <f t="shared" ca="1" si="35"/>
        <v>0</v>
      </c>
      <c r="K144" s="2" t="str">
        <f t="shared" ca="1" si="35"/>
        <v>FRENCH</v>
      </c>
      <c r="L144" s="2" t="str">
        <f t="shared" ca="1" si="35"/>
        <v>619.907</v>
      </c>
      <c r="M144" s="2" t="str">
        <f t="shared" ca="1" si="35"/>
        <v>06/17/2009 HE: Keep</v>
      </c>
      <c r="N144" s="2" t="str">
        <f t="shared" ca="1" si="34"/>
        <v xml:space="preserve">04/21/2010 HE: Keep. Parts very out of date. HE will add addendum ASAP. </v>
      </c>
      <c r="O144" s="2" t="str">
        <f t="shared" ca="1" si="34"/>
        <v>04/15/2011 HE: Keep.</v>
      </c>
      <c r="P144" s="2" t="str">
        <f t="shared" ca="1" si="34"/>
        <v>10/09/12 HE: See T0039</v>
      </c>
      <c r="Q144" s="2">
        <f t="shared" ca="1" si="34"/>
        <v>0</v>
      </c>
      <c r="R144" s="2" t="str">
        <f t="shared" ca="1" si="34"/>
        <v>HEx</v>
      </c>
      <c r="S144" s="2" t="str">
        <f t="shared" ca="1" si="34"/>
        <v>HE</v>
      </c>
      <c r="T144" s="2">
        <f t="shared" ca="1" si="34"/>
        <v>0</v>
      </c>
      <c r="U144" s="2">
        <f t="shared" ca="1" si="34"/>
        <v>0</v>
      </c>
      <c r="V144" s="2" t="str">
        <f t="shared" ca="1" si="34"/>
        <v>H</v>
      </c>
      <c r="W144" s="2" t="str">
        <f t="shared" ca="1" si="36"/>
        <v>2013.03.01</v>
      </c>
    </row>
    <row r="145" spans="2:23" ht="144" hidden="1">
      <c r="B145" s="2" t="str">
        <f t="shared" ca="1" si="35"/>
        <v>T0052</v>
      </c>
      <c r="C145" s="2" t="str">
        <f t="shared" ca="1" si="35"/>
        <v>Lutte Contre les Maladies Transmissibles d’Enfance – Prospectus, Volume II =  Training Manual in Combatting Childhood Communicable Diseases: Volume II</v>
      </c>
      <c r="D145" s="2" t="str">
        <f t="shared" ca="1" si="35"/>
        <v>T0052 Lutte Contre les Maladies Transmissibles d’Enfance – Prospectus, Volume II. Prepared by CHP International, Inc. Peace Corps. 1987. 422 pp.</v>
      </c>
      <c r="G145" s="2" t="str">
        <f t="shared" ca="1" si="35"/>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35"/>
        <v>0</v>
      </c>
      <c r="I145" s="2" t="str">
        <f t="shared" ca="1" si="35"/>
        <v>AVAILABLE ONLY IN DIGITAL FORMAT ON RE014K</v>
      </c>
      <c r="J145" s="2">
        <f t="shared" ca="1" si="35"/>
        <v>0</v>
      </c>
      <c r="K145" s="2" t="str">
        <f t="shared" ca="1" si="35"/>
        <v>FRENCH</v>
      </c>
      <c r="L145" s="2" t="str">
        <f t="shared" ca="1" si="35"/>
        <v>619.907</v>
      </c>
      <c r="M145" s="2" t="str">
        <f t="shared" ca="1" si="35"/>
        <v>06/17/2009 HE: Keep</v>
      </c>
      <c r="N145" s="2" t="str">
        <f t="shared" ref="N145:V154" ca="1" si="37">INDIRECT("'MASTER SPREADSHEET'!R" &amp; ROW() &amp; "C" &amp; COLUMN(), FALSE)</f>
        <v>04/21/2010 HE: Keep. Parts very out of date. HE will add addendum ASAP. 04/27/2010= Done.</v>
      </c>
      <c r="O145" s="2" t="str">
        <f t="shared" ca="1" si="37"/>
        <v>04/15/2011 HE: Keep.</v>
      </c>
      <c r="P145" s="2" t="str">
        <f t="shared" ca="1" si="37"/>
        <v>10/09/12 HE: See T0039</v>
      </c>
      <c r="Q145" s="2">
        <f t="shared" ca="1" si="37"/>
        <v>0</v>
      </c>
      <c r="R145" s="2" t="str">
        <f t="shared" ca="1" si="37"/>
        <v>HEx</v>
      </c>
      <c r="S145" s="2" t="str">
        <f t="shared" ca="1" si="37"/>
        <v>HE</v>
      </c>
      <c r="T145" s="2">
        <f t="shared" ca="1" si="37"/>
        <v>0</v>
      </c>
      <c r="U145" s="2">
        <f t="shared" ca="1" si="37"/>
        <v>0</v>
      </c>
      <c r="V145" s="2" t="str">
        <f t="shared" ca="1" si="37"/>
        <v>H</v>
      </c>
      <c r="W145" s="2" t="str">
        <f t="shared" ca="1" si="36"/>
        <v>2013.03.01</v>
      </c>
    </row>
    <row r="146" spans="2:23" ht="324">
      <c r="B146" s="2" t="str">
        <f t="shared" ca="1" si="35"/>
        <v>T0053</v>
      </c>
      <c r="C146" s="2" t="str">
        <f t="shared" ca="1" si="35"/>
        <v>Manual de Adiestramiento sobre Terapia de Rehidratacion Oral y Control de las Enfermedades Diarréicas</v>
      </c>
      <c r="D146" s="2" t="str">
        <f t="shared" ca="1" si="35"/>
        <v>T0053 Manual de Adiestramiento sobre Terapia de Rehidratacion Oral y Control de las Enfermedades Diarréicas. Prepared by CHP International, Inc. Peace Corps. 1985. 126 pp.</v>
      </c>
      <c r="G146" s="2" t="str">
        <f t="shared" ca="1" si="35"/>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35"/>
        <v>10/09/12 HE: See T0034
08/23/12 WAT: No</v>
      </c>
      <c r="I146" s="2" t="str">
        <f t="shared" ca="1" si="35"/>
        <v>AVAILABLE ONLY IN DIGITAL FORMAT ON RE014K</v>
      </c>
      <c r="J146" s="2">
        <f t="shared" ca="1" si="35"/>
        <v>0</v>
      </c>
      <c r="K146" s="2" t="str">
        <f t="shared" ca="1" si="35"/>
        <v>SPANISH</v>
      </c>
      <c r="L146" s="2" t="str">
        <f t="shared" ca="1" si="35"/>
        <v>628.072</v>
      </c>
      <c r="M146" s="2" t="str">
        <f t="shared" ca="1" si="35"/>
        <v>07/29/2009 WS: couldn't locate; Defer to HE (add) as primary review sector</v>
      </c>
      <c r="N146" s="2" t="str">
        <f t="shared" ca="1" si="37"/>
        <v>04/21/2010 HE: Keep. Parts very out of date. HE will add addendum ASAP. 04/27/2010= Done.
06/17/2010 WAT/SAN: Defer to Health</v>
      </c>
      <c r="O146" s="2" t="str">
        <f t="shared" ca="1" si="37"/>
        <v>04/15/2011 HE: Keep.
06/09/2011 WAT/SAN: Defer to Health</v>
      </c>
      <c r="P146" s="2" t="str">
        <f t="shared" ca="1" si="37"/>
        <v xml:space="preserve">
10/09/12 HE: See T0034
08/23/12 WAT: Defer to HE</v>
      </c>
      <c r="Q146" s="2">
        <f t="shared" ca="1" si="37"/>
        <v>0</v>
      </c>
      <c r="R146" s="2" t="str">
        <f t="shared" ca="1" si="37"/>
        <v>HEx WASH</v>
      </c>
      <c r="S146" s="2" t="str">
        <f t="shared" ca="1" si="37"/>
        <v>HE</v>
      </c>
      <c r="T146" s="2" t="str">
        <f t="shared" ca="1" si="37"/>
        <v>ICE - take down???</v>
      </c>
      <c r="U146" s="2">
        <f t="shared" ca="1" si="37"/>
        <v>0</v>
      </c>
      <c r="V146" s="2" t="str">
        <f t="shared" ca="1" si="37"/>
        <v>KC-R</v>
      </c>
      <c r="W146" s="2" t="str">
        <f t="shared" ca="1" si="36"/>
        <v>2013.03.01</v>
      </c>
    </row>
    <row r="147" spans="2:23" ht="162" hidden="1">
      <c r="B147" s="2" t="str">
        <f t="shared" ca="1" si="35"/>
        <v>T0057</v>
      </c>
      <c r="C147" s="2" t="str">
        <f t="shared" ca="1" si="35"/>
        <v>Aquaculture Training Manual</v>
      </c>
      <c r="D147" s="2" t="str">
        <f t="shared" ca="1" si="35"/>
        <v xml:space="preserve">T0057 Aquaculture Training Manual. Peace Corps. 1990. 350 pp. </v>
      </c>
      <c r="G147" s="2" t="str">
        <f t="shared" ca="1" si="35"/>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35"/>
        <v>08/21/12 AG: No</v>
      </c>
      <c r="I147" s="2" t="str">
        <f t="shared" ca="1" si="35"/>
        <v>AVAILABLE IN PRINT FORMAT AND IN DIGITAL FORMAT ON RE014K</v>
      </c>
      <c r="J147" s="2">
        <f t="shared" ca="1" si="35"/>
        <v>0</v>
      </c>
      <c r="K147" s="2">
        <f t="shared" ca="1" si="35"/>
        <v>0</v>
      </c>
      <c r="L147" s="2">
        <f t="shared" ca="1" si="35"/>
        <v>639.80700000000002</v>
      </c>
      <c r="M147" s="2" t="str">
        <f t="shared" ca="1" si="35"/>
        <v>09/09/2009 AG: Candidate for updating. Keep.</v>
      </c>
      <c r="N147" s="2" t="str">
        <f t="shared" ca="1" si="37"/>
        <v>07/29/2010 AG/ENV: Keep</v>
      </c>
      <c r="O147" s="2" t="str">
        <f t="shared" ca="1" si="37"/>
        <v>06/15/2011 AG/ENV: Concur with 2010 comments.</v>
      </c>
      <c r="P147" s="2" t="str">
        <f t="shared" ca="1" si="37"/>
        <v>08/21/12 AG: Keep as reference</v>
      </c>
      <c r="Q147" s="2">
        <f t="shared" ca="1" si="37"/>
        <v>0</v>
      </c>
      <c r="R147" s="2" t="str">
        <f t="shared" ca="1" si="37"/>
        <v>AGx</v>
      </c>
      <c r="S147" s="2" t="str">
        <f t="shared" ca="1" si="37"/>
        <v>AG</v>
      </c>
      <c r="T147" s="2">
        <f t="shared" ca="1" si="37"/>
        <v>0</v>
      </c>
      <c r="U147" s="2">
        <f t="shared" ca="1" si="37"/>
        <v>0</v>
      </c>
      <c r="V147" s="2" t="str">
        <f t="shared" ca="1" si="37"/>
        <v>H</v>
      </c>
      <c r="W147" s="2" t="str">
        <f t="shared" ca="1" si="36"/>
        <v>NA</v>
      </c>
    </row>
    <row r="148" spans="2:23" ht="270" hidden="1">
      <c r="B148" s="2" t="str">
        <f t="shared" ca="1" si="35"/>
        <v>T0076</v>
      </c>
      <c r="C148" s="2" t="str">
        <f t="shared" ca="1" si="35"/>
        <v xml:space="preserve">Irrigation Training Manual: Planning, Design, Operation and Management of Small-Scale Irrigation Systems </v>
      </c>
      <c r="D148" s="2" t="str">
        <f t="shared" ca="1" si="35"/>
        <v>T0076 Irrigation Training Manual: Planning, Design, Operation and Management of Small-Scale Irrigation Systems. Peace Corps. 1994. 157 pp.</v>
      </c>
      <c r="G148" s="2" t="str">
        <f t="shared" ca="1" si="35"/>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35"/>
        <v>09/05/12 TR: No
08/21/12 AG: No</v>
      </c>
      <c r="I148" s="2" t="str">
        <f t="shared" ca="1" si="35"/>
        <v>AVAILABLE ONLY IN DIGITAL FORMAT ON RE014K</v>
      </c>
      <c r="J148" s="2">
        <f t="shared" ca="1" si="35"/>
        <v>0</v>
      </c>
      <c r="K148" s="2">
        <f t="shared" ca="1" si="35"/>
        <v>0</v>
      </c>
      <c r="L148" s="2" t="str">
        <f t="shared" ca="1" si="35"/>
        <v>631.507</v>
      </c>
      <c r="M148" s="2" t="str">
        <f t="shared" ca="1" si="35"/>
        <v>04/22/09: Training: No comment
07/29/2009 WS: move to AG to review
09/09/2009 AG: Keep</v>
      </c>
      <c r="N148" s="2" t="str">
        <f t="shared" ca="1" si="37"/>
        <v>05/20/2010 TR: Defer to AG
07/29/2010 AG/ENV: Keep</v>
      </c>
      <c r="O148" s="2" t="str">
        <f t="shared" ca="1" si="37"/>
        <v>03/25/11 TR: No Comment
06/15/2011 AG/ENV: Concur with 2010 comments.</v>
      </c>
      <c r="P148" s="2" t="str">
        <f t="shared" ca="1" si="37"/>
        <v>09/15/12 ICE - conflicting advice but given no TP - make this a historical only document
09/05/12 TR: Is it being used?Defer to AG
08/21/12 EN: John: recommends removing because no technical information; Jean: good comprehensive reference</v>
      </c>
      <c r="Q148" s="2">
        <f t="shared" ca="1" si="37"/>
        <v>0</v>
      </c>
      <c r="R148" s="2" t="str">
        <f t="shared" ca="1" si="37"/>
        <v>AGx TR</v>
      </c>
      <c r="S148" s="2" t="str">
        <f t="shared" ca="1" si="37"/>
        <v>AG</v>
      </c>
      <c r="T148" s="2" t="str">
        <f t="shared" ca="1" si="37"/>
        <v>09/15/12 ICE - conflicting advice but given no TP - make this a historical only document</v>
      </c>
      <c r="U148" s="2">
        <f t="shared" ca="1" si="37"/>
        <v>0</v>
      </c>
      <c r="V148" s="2" t="str">
        <f t="shared" ca="1" si="37"/>
        <v>H</v>
      </c>
      <c r="W148" s="2" t="str">
        <f t="shared" ca="1" si="36"/>
        <v>NA</v>
      </c>
    </row>
    <row r="149" spans="2:23" ht="234" hidden="1">
      <c r="B149" s="2" t="str">
        <f t="shared" ca="1" si="35"/>
        <v>T0077</v>
      </c>
      <c r="C149" s="2" t="str">
        <f t="shared" ca="1" si="35"/>
        <v xml:space="preserve">Irrigation Reference Manual </v>
      </c>
      <c r="D149" s="2" t="str">
        <f t="shared" ca="1" si="35"/>
        <v xml:space="preserve">T0077 Irrigation Reference Manual. Peace Corps. 1994. 485 pp. </v>
      </c>
      <c r="G149" s="2" t="str">
        <f t="shared" ca="1" si="35"/>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35"/>
        <v>08/21/12 AG: No</v>
      </c>
      <c r="I149" s="2" t="str">
        <f t="shared" ca="1" si="35"/>
        <v>AVAILABLE ONLY IN DIGITAL FORMAT ON RE014K</v>
      </c>
      <c r="J149" s="2">
        <f t="shared" ca="1" si="35"/>
        <v>0</v>
      </c>
      <c r="K149" s="2">
        <f t="shared" ca="1" si="35"/>
        <v>0</v>
      </c>
      <c r="L149" s="2">
        <f t="shared" ca="1" si="35"/>
        <v>631.5</v>
      </c>
      <c r="M149" s="2" t="str">
        <f t="shared" ca="1" si="35"/>
        <v>04/22/09: Training: No comment
07/29/2009 WS: move to AG to review
09/09/2009 AG: Keep</v>
      </c>
      <c r="N149" s="2" t="str">
        <f t="shared" ca="1" si="37"/>
        <v>05/20/2010 TR: Defer to AG
07/29/2010 AG/ENV: Keep</v>
      </c>
      <c r="O149" s="2" t="str">
        <f t="shared" ca="1" si="37"/>
        <v>03/25/11 TR: No Comment
06/15/2011 AG/ENV: Concur with 2010 comments.</v>
      </c>
      <c r="P149" s="2" t="str">
        <f t="shared" ca="1" si="37"/>
        <v>09/15/12 ICE - conflicting advice but given no TP - make this a historical only document
09/05/12 TR: See T0076
08/21/12 EN: John: lacks some important topics, marginal value under FITU; Jean: good comprehensive reference</v>
      </c>
      <c r="Q149" s="2">
        <f t="shared" ca="1" si="37"/>
        <v>0</v>
      </c>
      <c r="R149" s="2" t="str">
        <f t="shared" ca="1" si="37"/>
        <v>AGx TR</v>
      </c>
      <c r="S149" s="2" t="str">
        <f t="shared" ca="1" si="37"/>
        <v>AG</v>
      </c>
      <c r="T149" s="2" t="str">
        <f t="shared" ca="1" si="37"/>
        <v>09/15/12 ICE - conflicting advice but given no TP - make this a historical only document</v>
      </c>
      <c r="U149" s="2">
        <f t="shared" ca="1" si="37"/>
        <v>0</v>
      </c>
      <c r="V149" s="2" t="str">
        <f t="shared" ca="1" si="37"/>
        <v>H</v>
      </c>
      <c r="W149" s="2" t="str">
        <f t="shared" ca="1" si="36"/>
        <v>NA</v>
      </c>
    </row>
    <row r="150" spans="2:23" ht="342" hidden="1">
      <c r="B150" s="2" t="str">
        <f t="shared" ca="1" si="35"/>
        <v>T0086</v>
      </c>
      <c r="C150" s="2" t="str">
        <f t="shared" ca="1" si="35"/>
        <v xml:space="preserve">Community-Based Solid Waste Management: A Training Facilitator's Guide </v>
      </c>
      <c r="D150" s="2" t="str">
        <f t="shared" ca="1" si="35"/>
        <v>T0086 Community-Based Solid Waste Management: A Training Facilitator's Guide. Peace Corps. 1997. 271 pp.</v>
      </c>
      <c r="G150" s="2" t="str">
        <f t="shared" ca="1" si="35"/>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35"/>
        <v>09/05/12 TR: See EN
08/23/12 WAT: No
08/21/12 EN: Solid waste management &amp; recycling TP (Nov 13?)</v>
      </c>
      <c r="I150" s="2" t="str">
        <f t="shared" ca="1" si="35"/>
        <v>AVAILABLE ONLY IN DIGITAL FORMAT ON RE014K</v>
      </c>
      <c r="J150" s="2">
        <f t="shared" ca="1" si="35"/>
        <v>0</v>
      </c>
      <c r="K150" s="2">
        <f t="shared" ca="1" si="35"/>
        <v>0</v>
      </c>
      <c r="L150" s="2">
        <f t="shared" ca="1" si="35"/>
        <v>628.4</v>
      </c>
      <c r="M150" s="2" t="str">
        <f t="shared" ca="1" si="35"/>
        <v>04/22/09: Training: No comment
07/29/2009 WS:  Add ENV to review; keep, as nothing else in Catalog on this; would like to rewrite when time available
09/09/09: ENV: Keep.</v>
      </c>
      <c r="N150" s="2" t="str">
        <f t="shared" ca="1" si="37"/>
        <v>05/20/2010 TR: Defer to WAT/SAN
06/17/2010 WAT/SAN: Needs updating. Suggest make ENV primary review sector (ICE= Done)
07/29/2010 AG/ENV: Keep</v>
      </c>
      <c r="O150" s="2" t="str">
        <f t="shared" ca="1" si="37"/>
        <v>03/25/11 TR: No Comment
06/09/2011 WAT/SAN: Not FITU (Focus-in Train-up), but OK. Keep.
06/15/2011 AG/ENV: Concur with 2010 comments.</v>
      </c>
      <c r="P150" s="2" t="str">
        <f t="shared" ca="1" si="37"/>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37"/>
        <v>0</v>
      </c>
      <c r="R150" s="2" t="str">
        <f t="shared" ca="1" si="37"/>
        <v>ENx TR WASH</v>
      </c>
      <c r="S150" s="2" t="str">
        <f t="shared" ca="1" si="37"/>
        <v>EN</v>
      </c>
      <c r="T150" s="2">
        <f t="shared" ca="1" si="37"/>
        <v>0</v>
      </c>
      <c r="U150" s="2">
        <f t="shared" ca="1" si="37"/>
        <v>0</v>
      </c>
      <c r="V150" s="2" t="str">
        <f t="shared" ca="1" si="37"/>
        <v>KC-R</v>
      </c>
      <c r="W150" s="2" t="str">
        <f t="shared" ca="1" si="36"/>
        <v>2013.02.15</v>
      </c>
    </row>
    <row r="151" spans="2:23" ht="288" hidden="1">
      <c r="B151" s="2" t="str">
        <f t="shared" ca="1" si="35"/>
        <v>T0087</v>
      </c>
      <c r="C151" s="2" t="str">
        <f t="shared" ca="1" si="35"/>
        <v>Culture Matters: The Peace Corps Cross-Cultural Workbook</v>
      </c>
      <c r="D151" s="2" t="str">
        <f t="shared" ca="1" si="35"/>
        <v xml:space="preserve">T0087 Culture Matters: The Peace Corps Cross-Cultural Workbook. Peace Corps. 1997. 256 pp. </v>
      </c>
      <c r="G151" s="2" t="str">
        <f t="shared" ca="1" si="35"/>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35"/>
        <v>09/12/12 ED: No
09/05/12 TR: Global Core</v>
      </c>
      <c r="I151" s="2" t="str">
        <f t="shared" ca="1" si="35"/>
        <v>AVAILABLE IN PRINT FORMAT AND IN DIGITAL FORMAT ON RE014K</v>
      </c>
      <c r="J151" s="2">
        <f t="shared" ca="1" si="35"/>
        <v>0</v>
      </c>
      <c r="K151" s="2">
        <f t="shared" ca="1" si="35"/>
        <v>0</v>
      </c>
      <c r="L151" s="2">
        <f t="shared" ca="1" si="35"/>
        <v>303.48</v>
      </c>
      <c r="M151" s="2" t="str">
        <f t="shared" ca="1" si="35"/>
        <v>01/07 &amp; 03/19/2009 ED: Keep
04/22/09: Training: Yes!
08/26/09 SD: Yes! Good.</v>
      </c>
      <c r="N151" s="2" t="str">
        <f t="shared" ca="1" si="37"/>
        <v>04/28/10: Staff Dev.: Classic. Needs to be better utilized. Highlight and promote at OST. Keep.
05/20/2010 TR: Keep</v>
      </c>
      <c r="O151" s="2" t="str">
        <f t="shared" ca="1" si="37"/>
        <v>03/25/11 TR: Keep
06/06/2011 ED: Concur with previous comments.
06/14/2011 SD: Concur with 2010 comments.</v>
      </c>
      <c r="P151" s="2" t="str">
        <f t="shared" ca="1" si="37"/>
        <v>09/12/12 ED: Keep; classic!
09/05/12 TR: Keep; needs updating</v>
      </c>
      <c r="Q151" s="2">
        <f t="shared" ca="1" si="37"/>
        <v>0</v>
      </c>
      <c r="R151" s="2" t="str">
        <f t="shared" ca="1" si="37"/>
        <v>ED SD TRx</v>
      </c>
      <c r="S151" s="2" t="str">
        <f t="shared" ca="1" si="37"/>
        <v>TR</v>
      </c>
      <c r="T151" s="2">
        <f t="shared" ca="1" si="37"/>
        <v>0</v>
      </c>
      <c r="U151" s="2">
        <f t="shared" ca="1" si="37"/>
        <v>0</v>
      </c>
      <c r="V151" s="2" t="str">
        <f t="shared" ca="1" si="37"/>
        <v>KC</v>
      </c>
      <c r="W151" s="2" t="str">
        <f t="shared" ca="1" si="36"/>
        <v>2013.03.01</v>
      </c>
    </row>
    <row r="152" spans="2:23" ht="216" hidden="1">
      <c r="B152" s="2" t="str">
        <f t="shared" ref="B152:M161" ca="1" si="38">INDIRECT("'MASTER SPREADSHEET'!R" &amp; ROW() &amp; "C" &amp; COLUMN(), FALSE)</f>
        <v>T0088</v>
      </c>
      <c r="C152" s="2" t="str">
        <f t="shared" ca="1" si="38"/>
        <v xml:space="preserve">Sourcebook for Community-Based Training Programs </v>
      </c>
      <c r="D152" s="2" t="str">
        <f t="shared" ca="1" si="38"/>
        <v>T0088 Sourcebook for Community-Based Training Programs. Peace Corps. 1997. 75 pp.</v>
      </c>
      <c r="G152" s="2" t="str">
        <f t="shared" ca="1" si="3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38"/>
        <v>0</v>
      </c>
      <c r="I152" s="2" t="str">
        <f t="shared" ca="1" si="38"/>
        <v>AVAILABLE ONLY IN DIGITAL FORMAT ON RE014K</v>
      </c>
      <c r="J152" s="2">
        <f t="shared" ca="1" si="38"/>
        <v>0</v>
      </c>
      <c r="K152" s="2">
        <f t="shared" ca="1" si="38"/>
        <v>0</v>
      </c>
      <c r="L152" s="2">
        <f t="shared" ca="1" si="38"/>
        <v>307.10000000000002</v>
      </c>
      <c r="M152" s="2" t="str">
        <f t="shared" ca="1" si="38"/>
        <v>04/22/09: Training: Keep digital; do not reprint in paper. Needs updating. Only publication that focuses on CBT. Make print Last Chance.</v>
      </c>
      <c r="N152" s="2" t="str">
        <f t="shared" ca="1" si="37"/>
        <v>04/28/10: Staff Dev.: Keep. Needs updating.
05/20/2010 TR: Keep, but try to get CBT video made through Communications</v>
      </c>
      <c r="O152" s="2" t="str">
        <f t="shared" ca="1" si="37"/>
        <v>03/25/11 TR: No Comment06/14/2011 SD: Concur with 2010 comments.</v>
      </c>
      <c r="P152" s="2" t="str">
        <f t="shared" ca="1" si="37"/>
        <v>10/02/12 ICE: Archive; this is historical information about how PC designs training - for staff but very outdated
09/05/12 TR: Looks useful but not very familiar with; keep, but revisions will be necessary in 1-3 manuals</v>
      </c>
      <c r="Q152" s="2">
        <f t="shared" ca="1" si="37"/>
        <v>0</v>
      </c>
      <c r="R152" s="2" t="str">
        <f t="shared" ca="1" si="37"/>
        <v>SDx TR</v>
      </c>
      <c r="S152" s="2" t="str">
        <f t="shared" ca="1" si="37"/>
        <v>SD</v>
      </c>
      <c r="T152" s="2">
        <f t="shared" ca="1" si="37"/>
        <v>0</v>
      </c>
      <c r="U152" s="2">
        <f t="shared" ca="1" si="37"/>
        <v>0</v>
      </c>
      <c r="V152" s="2" t="str">
        <f t="shared" ca="1" si="37"/>
        <v>A</v>
      </c>
      <c r="W152" s="2" t="str">
        <f t="shared" ca="1" si="36"/>
        <v>NA</v>
      </c>
    </row>
    <row r="153" spans="2:23" ht="234" hidden="1">
      <c r="B153" s="2" t="str">
        <f t="shared" ca="1" si="38"/>
        <v>T0089</v>
      </c>
      <c r="C153" s="2" t="str">
        <f t="shared" ca="1" si="38"/>
        <v xml:space="preserve">Peace Corps Tales from Open Space </v>
      </c>
      <c r="D153" s="2" t="str">
        <f t="shared" ca="1" si="38"/>
        <v>T0089 Peace Corps Tales from Open Space. Peace Corps. 1998. 50 pp.</v>
      </c>
      <c r="G153" s="2" t="str">
        <f t="shared" ca="1" si="3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38"/>
        <v>09/05/12 TR: Could be resource in OSO Guide, Design &amp; Facilitate Training  (Ruth will look at)?</v>
      </c>
      <c r="I153" s="2" t="str">
        <f t="shared" ca="1" si="38"/>
        <v>AVAILABLE ONLY IN DIGITAL FORMAT ON RE014K</v>
      </c>
      <c r="J153" s="2">
        <f t="shared" ca="1" si="38"/>
        <v>0</v>
      </c>
      <c r="K153" s="2">
        <f t="shared" ca="1" si="38"/>
        <v>0</v>
      </c>
      <c r="L153" s="2" t="str">
        <f t="shared" ca="1" si="38"/>
        <v>370.28</v>
      </c>
      <c r="M153" s="2" t="str">
        <f t="shared" ca="1" si="38"/>
        <v>04/22/09: Training: Keep as interesting method from the 90s.
08/26/09 SD: Keep</v>
      </c>
      <c r="N153" s="2" t="str">
        <f t="shared" ca="1" si="37"/>
        <v>04/28/10: Staff Dev.: Good standard. Keep.
05/20/2010 TR: Keep</v>
      </c>
      <c r="O153" s="2" t="str">
        <f t="shared" ca="1" si="37"/>
        <v>03/25/11 TR: No Comment
06/14/2011 SD: Concur with 2010 comments.</v>
      </c>
      <c r="P153" s="2" t="str">
        <f t="shared" ca="1" si="37"/>
        <v>09/05/12 TR: Keep; has been referenced in some workshops</v>
      </c>
      <c r="Q153" s="2">
        <f t="shared" ca="1" si="37"/>
        <v>0</v>
      </c>
      <c r="R153" s="2" t="str">
        <f t="shared" ca="1" si="37"/>
        <v>SD TRx</v>
      </c>
      <c r="S153" s="2" t="str">
        <f t="shared" ca="1" si="37"/>
        <v>TR</v>
      </c>
      <c r="T153" s="2">
        <f t="shared" ca="1" si="37"/>
        <v>0</v>
      </c>
      <c r="U153" s="2">
        <f t="shared" ca="1" si="37"/>
        <v>0</v>
      </c>
      <c r="V153" s="2" t="str">
        <f t="shared" ca="1" si="37"/>
        <v>H</v>
      </c>
      <c r="W153" s="2" t="str">
        <f t="shared" ca="1" si="36"/>
        <v>2013.03.01</v>
      </c>
    </row>
    <row r="154" spans="2:23" ht="234" hidden="1">
      <c r="B154" s="2" t="str">
        <f t="shared" ca="1" si="38"/>
        <v>T0102</v>
      </c>
      <c r="C154" s="2" t="str">
        <f t="shared" ca="1" si="38"/>
        <v xml:space="preserve">New Beginning, A: The Child Health Manual   </v>
      </c>
      <c r="D154" s="2" t="str">
        <f t="shared" ca="1" si="38"/>
        <v xml:space="preserve">T0102 A New Beginning: The Child Health Manual. Peace Corps. 1999. 310 pp. </v>
      </c>
      <c r="G154" s="2" t="str">
        <f t="shared" ca="1" si="3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38"/>
        <v>09/06/12 HE: Could be used in Infant &amp; Young Child Health &amp; Development; Nutrition and NCD Mitigation HE TPs
09/05/12 TR: Unknown</v>
      </c>
      <c r="I154" s="2" t="str">
        <f t="shared" ca="1" si="38"/>
        <v>AVAILABLE IN PRINT FORMAT AND IN DIGITAL FORMAT ON RE014K</v>
      </c>
      <c r="J154" s="2">
        <f t="shared" ca="1" si="38"/>
        <v>0</v>
      </c>
      <c r="K154" s="2">
        <f t="shared" ca="1" si="38"/>
        <v>0</v>
      </c>
      <c r="L154" s="2">
        <f t="shared" ca="1" si="38"/>
        <v>613</v>
      </c>
      <c r="M154" s="2" t="str">
        <f t="shared" ca="1" si="38"/>
        <v>04/22/09: Training: No comment
06/17/2009 HE: Keep</v>
      </c>
      <c r="N154" s="2" t="str">
        <f t="shared" ca="1" si="37"/>
        <v>04/21/2010 HE: Keep. (ICE: Reprinted last year.)
05/20/2010 TR: Defer to HE.</v>
      </c>
      <c r="O154" s="2" t="str">
        <f t="shared" ca="1" si="37"/>
        <v>03/25/11 TR: No Comment
04/15/2011 HE: Keep.</v>
      </c>
      <c r="P154" s="2" t="str">
        <f t="shared" ca="1" si="37"/>
        <v>10/09/12 HE: Agree with Eric; could use revision but nothing harmful
09/06/12 HE: (Eric) Could use minor revisions (global context) but not harmful; some duplicate sections on digital version
09/05/12 TR: Defer to HE; could be outdated</v>
      </c>
      <c r="Q154" s="2">
        <f t="shared" ca="1" si="37"/>
        <v>0</v>
      </c>
      <c r="R154" s="2" t="str">
        <f t="shared" ca="1" si="37"/>
        <v>HEx TR</v>
      </c>
      <c r="S154" s="2" t="str">
        <f t="shared" ca="1" si="37"/>
        <v>HE</v>
      </c>
      <c r="T154" s="2" t="str">
        <f t="shared" ca="1" si="37"/>
        <v>ICE - fix "duplicate sections"?!</v>
      </c>
      <c r="U154" s="2">
        <f t="shared" ca="1" si="37"/>
        <v>0</v>
      </c>
      <c r="V154" s="2" t="str">
        <f t="shared" ca="1" si="37"/>
        <v>KC-R</v>
      </c>
      <c r="W154" s="2" t="str">
        <f t="shared" ca="1" si="36"/>
        <v>2013.03.01</v>
      </c>
    </row>
    <row r="155" spans="2:23" ht="216">
      <c r="B155" s="2" t="str">
        <f t="shared" ca="1" si="38"/>
        <v>T0103</v>
      </c>
      <c r="C155" s="2" t="str">
        <f t="shared" ca="1" si="38"/>
        <v>Culture Matters: Trainer's Guide</v>
      </c>
      <c r="D155" s="2" t="str">
        <f t="shared" ca="1" si="38"/>
        <v>T0103 Culture Matters: Trainer's Guide. Peace Corps. 1999. 142 pp.</v>
      </c>
      <c r="G155" s="2" t="str">
        <f t="shared" ca="1" si="3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38"/>
        <v>09/12/12 ED: No
09/05/12 TR: Global Core, cross-culture, behavior and values session; may be in GTOT and LTOT sessions on culture</v>
      </c>
      <c r="I155" s="2" t="str">
        <f t="shared" ca="1" si="38"/>
        <v>AVAILABLE IN PRINT FORMAT AND IN DIGITAL FORMAT ON RE014K</v>
      </c>
      <c r="J155" s="2">
        <f t="shared" ca="1" si="38"/>
        <v>0</v>
      </c>
      <c r="K155" s="2">
        <f t="shared" ca="1" si="38"/>
        <v>0</v>
      </c>
      <c r="L155" s="2">
        <f t="shared" ca="1" si="38"/>
        <v>303.48</v>
      </c>
      <c r="M155" s="2" t="str">
        <f t="shared" ca="1" si="38"/>
        <v>01/07 &amp; 03/19/2009 ED: Keep
04/22/09: Training: Keep in print. Use in cross-cultural training.
08/26/09 SD: Definitely keep.</v>
      </c>
      <c r="N155" s="2" t="str">
        <f t="shared" ref="N155:V164" ca="1" si="39">INDIRECT("'MASTER SPREADSHEET'!R" &amp; ROW() &amp; "C" &amp; COLUMN(), FALSE)</f>
        <v>03/11/2010 ED: Keep
ICE - being reprinted now
04/28/10: Staff Dev.: Just restocked. Keep.
05/20/2010 TR: Needs updating - add to priority list.</v>
      </c>
      <c r="O155" s="2" t="str">
        <f t="shared" ca="1" si="39"/>
        <v>03/25/11 TR: Keep
06/06/2011 ED: Concur with 2010 comments.
06/14/2011 SD: Concur with 2010 comments.</v>
      </c>
      <c r="P155" s="2" t="str">
        <f t="shared" ca="1" si="39"/>
        <v xml:space="preserve">09/12/12 ED: Keep
09/05/12 TR: </v>
      </c>
      <c r="Q155" s="2">
        <f t="shared" ca="1" si="39"/>
        <v>0</v>
      </c>
      <c r="R155" s="2" t="str">
        <f t="shared" ca="1" si="39"/>
        <v>ED SD TRx</v>
      </c>
      <c r="S155" s="2" t="str">
        <f t="shared" ca="1" si="39"/>
        <v>TR</v>
      </c>
      <c r="T155" s="2">
        <f t="shared" ca="1" si="39"/>
        <v>0</v>
      </c>
      <c r="U155" s="2">
        <f t="shared" ca="1" si="39"/>
        <v>0</v>
      </c>
      <c r="V155" s="2" t="str">
        <f t="shared" ca="1" si="39"/>
        <v>KC</v>
      </c>
      <c r="W155" s="2" t="str">
        <f t="shared" ca="1" si="36"/>
        <v>2013.03.01</v>
      </c>
    </row>
    <row r="156" spans="2:23" ht="409.5" hidden="1">
      <c r="B156" s="2" t="str">
        <f t="shared" ca="1" si="38"/>
        <v>T0104</v>
      </c>
      <c r="C156" s="2" t="str">
        <f t="shared" ca="1" si="38"/>
        <v>Promoting Powerful People: A Process for Change</v>
      </c>
      <c r="D156" s="2" t="str">
        <f t="shared" ca="1" si="38"/>
        <v xml:space="preserve">T0104 Promoting Powerful People: A Process for Change. Peace Corps. 2000. 288 pp. </v>
      </c>
      <c r="G156" s="2" t="str">
        <f t="shared" ca="1" si="3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3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38"/>
        <v>AVAILABLE IN PRINT FORMAT AND IN DIGITAL FORMAT ON RE014K</v>
      </c>
      <c r="J156" s="2">
        <f t="shared" ca="1" si="38"/>
        <v>0</v>
      </c>
      <c r="K156" s="2">
        <f t="shared" ca="1" si="38"/>
        <v>0</v>
      </c>
      <c r="L156" s="2">
        <f t="shared" ca="1" si="38"/>
        <v>307.10000000000002</v>
      </c>
      <c r="M156" s="2" t="str">
        <f t="shared" ca="1" si="38"/>
        <v>01/27/2009 ICT: Only a few pages on ICT. Keep listing in ICT.
04/22/09: Training: No comment
05/13/2009 BusDev &amp; CD: Outdated but useful
05/27/2009 WID: Good notes on cross-sectoral usage and women's groups
09/09/2009 AG: Defer to other sectors</v>
      </c>
      <c r="N156" s="2" t="str">
        <f t="shared" ca="1" si="39"/>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39"/>
        <v>03/25/11 TR: No Comment
04/15/2011 ICT: Same as 2010 = Suggest Use Up print and keep digital only. Defer to Health.
04/15/2011 HE: Keep.
05/24/2011 CED: Keep
05/26/2011 WID: Definitely Keep. Very nice.</v>
      </c>
      <c r="P156" s="2" t="str">
        <f t="shared" ca="1" si="39"/>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39"/>
        <v>0</v>
      </c>
      <c r="R156" s="2" t="str">
        <f t="shared" ca="1" si="39"/>
        <v>AG CED GEN HEx T4D TR</v>
      </c>
      <c r="S156" s="2" t="str">
        <f t="shared" ca="1" si="39"/>
        <v>HE</v>
      </c>
      <c r="T156" s="2" t="str">
        <f t="shared" ca="1" si="39"/>
        <v>pub is being updated and new title - Jean/Eric Anderson - will not be done with 2012 lapsed funds; wait for more time for Eric to review, etc.</v>
      </c>
      <c r="U156" s="2" t="str">
        <f t="shared" ca="1" si="39"/>
        <v>FTF2013</v>
      </c>
      <c r="V156" s="2" t="str">
        <f t="shared" ca="1" si="39"/>
        <v>KC-R</v>
      </c>
      <c r="W156" s="2" t="str">
        <f t="shared" ca="1" si="36"/>
        <v>2013.01.07</v>
      </c>
    </row>
    <row r="157" spans="2:23" ht="216" hidden="1">
      <c r="B157" s="2" t="str">
        <f t="shared" ca="1" si="38"/>
        <v>T0106</v>
      </c>
      <c r="C157" s="2" t="str">
        <f t="shared" ca="1" si="38"/>
        <v xml:space="preserve">Host Families Matter: The Homestay Manual </v>
      </c>
      <c r="D157" s="2" t="str">
        <f t="shared" ca="1" si="38"/>
        <v>T0106 Host Families Matter: The Homestay Manual. Peace Corps. 1999. 128 pp.</v>
      </c>
      <c r="G157" s="2" t="str">
        <f t="shared" ca="1" si="3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38"/>
        <v>09/05/12 TR: Will be in LTOT session: using the experiential learning cycle to debrief the homestay experience</v>
      </c>
      <c r="I157" s="2" t="str">
        <f t="shared" ca="1" si="38"/>
        <v>AVAILABLE IN PRINT FORMAT AND IN DIGITAL FORMAT ON RE014K</v>
      </c>
      <c r="J157" s="2">
        <f t="shared" ca="1" si="38"/>
        <v>0</v>
      </c>
      <c r="K157" s="2">
        <f t="shared" ca="1" si="38"/>
        <v>0</v>
      </c>
      <c r="L157" s="2">
        <f t="shared" ca="1" si="38"/>
        <v>303.48</v>
      </c>
      <c r="M157" s="2" t="str">
        <f t="shared" ca="1" si="38"/>
        <v>04/22/09: Training: Reprint.
08/26/09 SD: No comment. Keep digitally. How to promote?</v>
      </c>
      <c r="N157" s="2" t="str">
        <f t="shared" ca="1" si="39"/>
        <v>04/28/10: Staff Dev.: Just restocked. Needs more promotion. How to get this used more? Need to be updated. Keep.
05/20/2010 TR: Keep, but check the section on policies in the back - up to date? Add to priority list for updating.</v>
      </c>
      <c r="O157" s="2" t="str">
        <f t="shared" ca="1" si="39"/>
        <v>03/25/11 TR: Keep
06/14/2011 SD: Concur with 2010 comments.</v>
      </c>
      <c r="P157" s="2" t="str">
        <f t="shared" ca="1" si="39"/>
        <v xml:space="preserve">09/05/12 TR: Keep; update policies section; Regions is writing a new guide based on IAP guidance - when available, we need to revisit this manual
</v>
      </c>
      <c r="Q157" s="2">
        <f t="shared" ca="1" si="39"/>
        <v>0</v>
      </c>
      <c r="R157" s="2" t="str">
        <f t="shared" ca="1" si="39"/>
        <v>SD TRx</v>
      </c>
      <c r="S157" s="2" t="str">
        <f t="shared" ca="1" si="39"/>
        <v>TR</v>
      </c>
      <c r="T157" s="2">
        <f t="shared" ca="1" si="39"/>
        <v>0</v>
      </c>
      <c r="U157" s="2">
        <f t="shared" ca="1" si="39"/>
        <v>0</v>
      </c>
      <c r="V157" s="2" t="str">
        <f t="shared" ca="1" si="39"/>
        <v>KC-R</v>
      </c>
      <c r="W157" s="2" t="str">
        <f t="shared" ca="1" si="36"/>
        <v>2012.11.01</v>
      </c>
    </row>
    <row r="158" spans="2:23" ht="378" hidden="1">
      <c r="B158" s="2" t="str">
        <f t="shared" ca="1" si="38"/>
        <v>T0107</v>
      </c>
      <c r="C158" s="2" t="str">
        <f t="shared" ca="1" si="38"/>
        <v>New Project Design and Management Workshop Training Manual, The</v>
      </c>
      <c r="D158" s="2" t="str">
        <f t="shared" ca="1" si="38"/>
        <v xml:space="preserve">T0107 The New Project Design and Management Workshop Training Manual. Peace Corps. 2003. 174 pp. </v>
      </c>
      <c r="G158" s="2" t="str">
        <f t="shared" ca="1" si="3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38"/>
        <v>09/05/12 TR: Global Core PDM; could be in Savings &amp; Loan Association sessions
08/29/12 GEN: No
08/14/12 M&amp;E: Some posts do PDM workshops (with or without counterparts)
07/31/12 CED: referred to in a global core TP</v>
      </c>
      <c r="I158" s="2" t="str">
        <f t="shared" ca="1" si="38"/>
        <v>AVAILABLE IN PRINT FORMAT AND IN DIGITAL FORMAT ON RE014K</v>
      </c>
      <c r="J158" s="2">
        <f t="shared" ca="1" si="38"/>
        <v>0</v>
      </c>
      <c r="K158" s="2">
        <f t="shared" ca="1" si="38"/>
        <v>0</v>
      </c>
      <c r="L158" s="2">
        <f t="shared" ca="1" si="38"/>
        <v>361.60700000000003</v>
      </c>
      <c r="M158" s="2" t="str">
        <f t="shared" ca="1" si="38"/>
        <v>04/09/2009 M&amp;E: still a mainstay; reprint &amp; keep in stock
04/22/09: Training: Very popular. Reprint.
05/13/2009 CD: Good. Keep digital
05/27/2009 WID: Good
08/26/09 SD: Yes! Reprint. Check with SPA on promotion.</v>
      </c>
      <c r="N158" s="2" t="str">
        <f t="shared" ca="1" si="39"/>
        <v>04/08/2010, M&amp;E: Keep. 
04/28/10: Staff Dev.: Highlighted at OST. Keep!
05/12/2010 SED/CD: Keep
05/20/2010 TR: Keep
05/26/2010 WID/GAD: Keep</v>
      </c>
      <c r="O158" s="2" t="str">
        <f t="shared" ca="1" si="39"/>
        <v>03/25/11 TR: Keep
05/26/2011 WID: Keep
06/14/2011 SD: Concur with 2010 comments.</v>
      </c>
      <c r="P158" s="2" t="str">
        <f t="shared" ca="1" si="39"/>
        <v>09/05/12 TR: Keep
08/29/12 GEN: Concur with M&amp;E
08/14/12 M&amp;E: Valuable; needs updated to be in line with what we are doing with FITU; thoughts on tying various aspects together
07/31/12 CED: Keep.</v>
      </c>
      <c r="Q158" s="2">
        <f t="shared" ca="1" si="39"/>
        <v>0</v>
      </c>
      <c r="R158" s="2" t="str">
        <f t="shared" ca="1" si="39"/>
        <v>CED GEN ME SD TRx</v>
      </c>
      <c r="S158" s="2" t="str">
        <f t="shared" ca="1" si="39"/>
        <v>TR</v>
      </c>
      <c r="T158" s="2">
        <f t="shared" ca="1" si="39"/>
        <v>0</v>
      </c>
      <c r="U158" s="2">
        <f t="shared" ca="1" si="39"/>
        <v>0</v>
      </c>
      <c r="V158" s="2" t="str">
        <f t="shared" ca="1" si="39"/>
        <v>KC-R</v>
      </c>
      <c r="W158" s="2" t="str">
        <f t="shared" ca="1" si="36"/>
        <v>2013.03.01</v>
      </c>
    </row>
    <row r="159" spans="2:23" ht="378" hidden="1">
      <c r="B159" s="2" t="str">
        <f t="shared" ca="1" si="38"/>
        <v>T0112</v>
      </c>
      <c r="C159" s="2" t="str">
        <f t="shared" ca="1" si="38"/>
        <v>Community Content-Based Instruction (CCBI) Manual</v>
      </c>
      <c r="D159" s="2" t="str">
        <f t="shared" ca="1" si="38"/>
        <v>T0112 Community Content-Based Instruction (CCBI) Manual. Peace Corps. 2004. 196 pp.</v>
      </c>
      <c r="G159" s="2" t="str">
        <f t="shared" ca="1" si="3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3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38"/>
        <v>AVAILABLE IN PRINT FORMAT AND IN DIGITAL FORMAT ON RE014K</v>
      </c>
      <c r="J159" s="2">
        <f t="shared" ca="1" si="38"/>
        <v>0</v>
      </c>
      <c r="K159" s="2">
        <f t="shared" ca="1" si="38"/>
        <v>0</v>
      </c>
      <c r="L159" s="2">
        <f t="shared" ca="1" si="38"/>
        <v>371.3</v>
      </c>
      <c r="M159" s="2" t="str">
        <f t="shared" ca="1" si="38"/>
        <v>01/07 &amp; 03/19/2009 ED: Keep &amp; reprint
05/13/2009 CD: Good. Reprint
08/13/2009 Y:  Keep</v>
      </c>
      <c r="N159" s="2" t="str">
        <f t="shared" ca="1" si="39"/>
        <v>05/12/2010 SED/CD: Keep
05/20/2010 TR: Keep but needs updating
07/21/2010 YD: Keep</v>
      </c>
      <c r="O159" s="2" t="str">
        <f t="shared" ca="1" si="39"/>
        <v>03/25/11 TR: Keep
06/06/2011 ED: Concur with previous comments.
06/14/2011 YD: Concur with 2010 comments</v>
      </c>
      <c r="P159" s="2" t="str">
        <f t="shared" ca="1" si="39"/>
        <v>09/12/12 ED: Keep; see M0073
09/05/12 TR: Keep; add EN to review
08/02/12 YD: Keep; same as for workbook.
07/31/12 CED: Keep; add ME, WID, H, ENV to review</v>
      </c>
      <c r="Q159" s="2">
        <f t="shared" ca="1" si="39"/>
        <v>0</v>
      </c>
      <c r="R159" s="2" t="str">
        <f t="shared" ca="1" si="39"/>
        <v>CED EDx EN TR YD</v>
      </c>
      <c r="S159" s="2" t="str">
        <f t="shared" ca="1" si="39"/>
        <v>ED</v>
      </c>
      <c r="T159" s="2">
        <f t="shared" ca="1" si="39"/>
        <v>0</v>
      </c>
      <c r="U159" s="2">
        <f t="shared" ca="1" si="39"/>
        <v>0</v>
      </c>
      <c r="V159" s="2" t="str">
        <f t="shared" ca="1" si="39"/>
        <v>KC</v>
      </c>
      <c r="W159" s="2" t="str">
        <f t="shared" ref="W159:W174" ca="1" si="40">INDIRECT("'MASTER SPREADSHEET'!R" &amp; ROW() &amp; "C" &amp; COLUMN(), FALSE)</f>
        <v>2013.03.01</v>
      </c>
    </row>
    <row r="160" spans="2:23" ht="144">
      <c r="B160" s="2" t="str">
        <f t="shared" ca="1" si="38"/>
        <v>T0119</v>
      </c>
      <c r="C160" s="2" t="str">
        <f t="shared" ca="1" si="38"/>
        <v>Small Project Assistance (SPA) Program Handbook, The</v>
      </c>
      <c r="D160" s="2" t="str">
        <f t="shared" ca="1" si="38"/>
        <v>T0119 The Small Project Assistance (SPA) Program Handbook. Rev. Peace Corps. 2009. 33 pp.</v>
      </c>
      <c r="G160" s="2" t="str">
        <f t="shared" ca="1" si="38"/>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38"/>
        <v>07/31/12 CED: no.</v>
      </c>
      <c r="I160" s="2" t="str">
        <f t="shared" ca="1" si="38"/>
        <v>AVAILABLE ONLY IN DIGITAL FORMAT ON RE014K</v>
      </c>
      <c r="J160" s="2">
        <f t="shared" ca="1" si="38"/>
        <v>0</v>
      </c>
      <c r="K160" s="2">
        <f t="shared" ca="1" si="38"/>
        <v>0</v>
      </c>
      <c r="L160" s="2">
        <f t="shared" ca="1" si="38"/>
        <v>361.6</v>
      </c>
      <c r="M160" s="2" t="str">
        <f t="shared" ca="1" si="38"/>
        <v>05/13/2009 CD: Good</v>
      </c>
      <c r="N160" s="2" t="str">
        <f t="shared" ca="1" si="39"/>
        <v>05/12/2010 SED/CD: Keep</v>
      </c>
      <c r="O160" s="2">
        <f t="shared" ca="1" si="39"/>
        <v>0</v>
      </c>
      <c r="P160" s="2" t="str">
        <f t="shared" ca="1" si="39"/>
        <v>07/31/12 CED: remove from reviewing; ask IGAP to review</v>
      </c>
      <c r="Q160" s="2">
        <f t="shared" ca="1" si="39"/>
        <v>0</v>
      </c>
      <c r="R160" s="2" t="str">
        <f t="shared" ca="1" si="39"/>
        <v>CEDx</v>
      </c>
      <c r="S160" s="2" t="str">
        <f t="shared" ca="1" si="39"/>
        <v>CED</v>
      </c>
      <c r="T160" s="2" t="str">
        <f t="shared" ca="1" si="39"/>
        <v>ICE needs to check with GGM regularly as to status of their publication</v>
      </c>
      <c r="U160" s="2" t="str">
        <f t="shared" ca="1" si="39"/>
        <v>ICE-Marcy</v>
      </c>
      <c r="V160" s="2" t="str">
        <f t="shared" ca="1" si="39"/>
        <v>A</v>
      </c>
      <c r="W160" s="2" t="str">
        <f t="shared" ca="1" si="40"/>
        <v>NA</v>
      </c>
    </row>
    <row r="161" spans="2:23" ht="324">
      <c r="B161" s="2" t="str">
        <f t="shared" ca="1" si="38"/>
        <v>T0120</v>
      </c>
      <c r="C161" s="2" t="str">
        <f t="shared" ca="1" si="38"/>
        <v xml:space="preserve">Cultura Sί Importa, La: Manual Transcultural del Cuerpo de Paz  = Culture Matters: The Peace Corps Cross-Cultural Workbook </v>
      </c>
      <c r="D161" s="2" t="str">
        <f t="shared" ca="1" si="38"/>
        <v xml:space="preserve">T0120 La Cultura Sί Importa: Manual Transcultural del Cuerpo de Paz. Peace Corps. 2001. 268 pp. </v>
      </c>
      <c r="G161" s="2" t="str">
        <f t="shared" ca="1" si="38"/>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38"/>
        <v>09/12/12 ED: No
09/05/12 TR: Global Core</v>
      </c>
      <c r="I161" s="2" t="str">
        <f t="shared" ca="1" si="38"/>
        <v>AVAILABLE IN PRINT FORMAT AND IN DIGITAL FORMAT ON RE014K</v>
      </c>
      <c r="J161" s="2">
        <f t="shared" ca="1" si="38"/>
        <v>0</v>
      </c>
      <c r="K161" s="2" t="str">
        <f t="shared" ca="1" si="38"/>
        <v>SPANISH</v>
      </c>
      <c r="L161" s="2">
        <f t="shared" ca="1" si="38"/>
        <v>303.48</v>
      </c>
      <c r="M161" s="2" t="str">
        <f t="shared" ca="1" si="38"/>
        <v>01/07 &amp; 03/19/2009 ED: Keep
04/22/09: Training: Sure.
08/26/09 SD: Keep.</v>
      </c>
      <c r="N161" s="2" t="str">
        <f t="shared" ca="1" si="39"/>
        <v>03/11/2010 ED: Keep
04/28/10: Staff Dev.: Keep
05/20/2010 TR: Keep</v>
      </c>
      <c r="O161" s="2" t="str">
        <f t="shared" ca="1" si="39"/>
        <v>03/25/11 TR: Keep
06/06/2011 ED: Concur with 2010 comments.
06/14/2011 SD: Concur with 2010 comments.</v>
      </c>
      <c r="P161" s="2" t="str">
        <f t="shared" ca="1" si="39"/>
        <v>09/12/12 ED: Keep; classic!
09/05/12 TR: Keep; needs updating</v>
      </c>
      <c r="Q161" s="2">
        <f t="shared" ca="1" si="39"/>
        <v>0</v>
      </c>
      <c r="R161" s="2" t="str">
        <f t="shared" ca="1" si="39"/>
        <v>ED SD TRx</v>
      </c>
      <c r="S161" s="2" t="str">
        <f t="shared" ca="1" si="39"/>
        <v>TR</v>
      </c>
      <c r="T161" s="2">
        <f t="shared" ca="1" si="39"/>
        <v>0</v>
      </c>
      <c r="U161" s="2">
        <f t="shared" ca="1" si="39"/>
        <v>0</v>
      </c>
      <c r="V161" s="2" t="str">
        <f t="shared" ca="1" si="39"/>
        <v>KC</v>
      </c>
      <c r="W161" s="2" t="str">
        <f t="shared" ca="1" si="40"/>
        <v>2013.03.01</v>
      </c>
    </row>
    <row r="162" spans="2:23" ht="288">
      <c r="B162" s="2" t="str">
        <f t="shared" ref="B162:M171" ca="1" si="41">INDIRECT("'MASTER SPREADSHEET'!R" &amp; ROW() &amp; "C" &amp; COLUMN(), FALSE)</f>
        <v>T0121</v>
      </c>
      <c r="C162" s="2" t="str">
        <f t="shared" ca="1" si="41"/>
        <v>Working with Supervisors and Counterparts</v>
      </c>
      <c r="D162" s="2" t="str">
        <f t="shared" ca="1" si="41"/>
        <v xml:space="preserve">T0121 Working with Supervisors and Counterparts. Peace Corps. 2002. 150 pp. </v>
      </c>
      <c r="G162" s="2" t="str">
        <f t="shared" ca="1" si="41"/>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41"/>
        <v>09/05/12 TR: Cited in Global Core, Working with Counterparts; should be resource in all Global sectors</v>
      </c>
      <c r="I162" s="2" t="str">
        <f t="shared" ca="1" si="41"/>
        <v>AVAILABLE IN PRINT FORMAT AND IN DIGITAL FORMAT ON RE014K</v>
      </c>
      <c r="J162" s="2">
        <f t="shared" ca="1" si="41"/>
        <v>0</v>
      </c>
      <c r="K162" s="2">
        <f t="shared" ca="1" si="41"/>
        <v>0</v>
      </c>
      <c r="L162" s="2">
        <f t="shared" ca="1" si="41"/>
        <v>658.3</v>
      </c>
      <c r="M162" s="2" t="str">
        <f t="shared" ca="1" si="41"/>
        <v>04/22/09: Training: Important. Reprint.
08/26/09 SD: Keep. Need something for Vol. &amp; counterpart to use together.</v>
      </c>
      <c r="N162" s="2" t="str">
        <f t="shared" ca="1" si="39"/>
        <v>04/28/10: Staff Dev.: Keep. Need to use/promote more. Add to OST resources.
05/20/2010 TR: Keep, but look at policies in the back, p.23, also p.8 definitions for counterparts, etc. - look at what new P&amp;T guidance says. Need to coordinate updating (priority)</v>
      </c>
      <c r="O162" s="2" t="str">
        <f t="shared" ca="1" si="39"/>
        <v>03/25/11 TR: Keep
06/14/2011 SD: Concur with 2010 comments.</v>
      </c>
      <c r="P162" s="2" t="str">
        <f t="shared" ca="1" si="39"/>
        <v>09/05/12 TR: Keep, work towards planned revisions</v>
      </c>
      <c r="Q162" s="2">
        <f t="shared" ca="1" si="39"/>
        <v>0</v>
      </c>
      <c r="R162" s="2" t="str">
        <f t="shared" ca="1" si="39"/>
        <v>SD TRx</v>
      </c>
      <c r="S162" s="2" t="str">
        <f t="shared" ca="1" si="39"/>
        <v>TR</v>
      </c>
      <c r="T162" s="2">
        <f t="shared" ca="1" si="39"/>
        <v>0</v>
      </c>
      <c r="U162" s="2">
        <f t="shared" ca="1" si="39"/>
        <v>0</v>
      </c>
      <c r="V162" s="2" t="str">
        <f t="shared" ca="1" si="39"/>
        <v>KC-R</v>
      </c>
      <c r="W162" s="2" t="str">
        <f t="shared" ca="1" si="40"/>
        <v>2013.03.01</v>
      </c>
    </row>
    <row r="163" spans="2:23" ht="270" hidden="1">
      <c r="B163" s="2" t="str">
        <f t="shared" ca="1" si="41"/>
        <v>T0122</v>
      </c>
      <c r="C163" s="2" t="str">
        <f t="shared" ca="1" si="41"/>
        <v>Information and Communication Technology Training of Trainers: Computer and Internet Use for Development, Facilitator Guide and Reference Manual [and] Participant Handbook</v>
      </c>
      <c r="D163" s="2" t="str">
        <f t="shared" ca="1" si="41"/>
        <v xml:space="preserve">T0122 Information and Communication Technology Training of Trainers: Computer and Internet Use for Development, Facilitator Guide and Reference Manual [and] Participant Handbook. Peace Corps. 2002. 274 [147; 127] pp. </v>
      </c>
      <c r="G163" s="2" t="str">
        <f t="shared" ca="1" si="41"/>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41"/>
        <v>09/05/12 TR: No
08/08/12 ICT: Resource in T4D CSPP Global Core.
08/02/12 YD: Possible link to ICT TP, Global Core Intro to ICT, designing TOTs?</v>
      </c>
      <c r="I163" s="2" t="str">
        <f t="shared" ca="1" si="41"/>
        <v>AVAILABLE IN PRINT FORMAT AND IN DIGITAL FORMAT ON RE014K</v>
      </c>
      <c r="J163" s="2">
        <f t="shared" ca="1" si="41"/>
        <v>0</v>
      </c>
      <c r="K163" s="2">
        <f t="shared" ca="1" si="41"/>
        <v>0</v>
      </c>
      <c r="L163" s="2">
        <f t="shared" ca="1" si="41"/>
        <v>4.07</v>
      </c>
      <c r="M163" s="2" t="str">
        <f t="shared" ca="1" si="41"/>
        <v xml:space="preserve">01/27/2009 ICT: Out of date, Keep only 500 copies. Look for more recent publication.
04/22/09: Training: No comment.
08/13/2009 Y:  Keep; TOT materials good for designing any TOT
</v>
      </c>
      <c r="N163" s="2" t="str">
        <f t="shared" ca="1" si="39"/>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39"/>
        <v>03/25/11 TR: No Comment
04/15/2011 ICT: Clearly aged and needs updating. Use Up for print. Identify resources to provide Volunteers with useful, relevant ICT training materials.
06/14/2011 YD: Concur with 2010 comments</v>
      </c>
      <c r="P163" s="2" t="str">
        <f t="shared" ca="1" si="39"/>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39"/>
        <v>0</v>
      </c>
      <c r="R163" s="2" t="str">
        <f t="shared" ca="1" si="39"/>
        <v>T4Dx TR YD</v>
      </c>
      <c r="S163" s="2" t="str">
        <f t="shared" ca="1" si="39"/>
        <v>T4D</v>
      </c>
      <c r="T163" s="2">
        <f t="shared" ca="1" si="39"/>
        <v>0</v>
      </c>
      <c r="U163" s="2">
        <f t="shared" ca="1" si="39"/>
        <v>0</v>
      </c>
      <c r="V163" s="2" t="str">
        <f t="shared" ca="1" si="39"/>
        <v>KC-R</v>
      </c>
      <c r="W163" s="2" t="str">
        <f t="shared" ca="1" si="40"/>
        <v>2013.03.01</v>
      </c>
    </row>
    <row r="164" spans="2:23" ht="409.5" hidden="1">
      <c r="B164" s="2" t="str">
        <f t="shared" ca="1" si="41"/>
        <v>T0123</v>
      </c>
      <c r="C164" s="2" t="str">
        <f t="shared" ca="1" si="41"/>
        <v>Disaster Preparedness and Mitigation (DPM): A Pre-Service Training Module</v>
      </c>
      <c r="D164" s="2" t="str">
        <f t="shared" ca="1" si="41"/>
        <v xml:space="preserve">T0123 Disaster Preparedness and Mitigation (DPM): A Pre-Service Training Module. Peace Corps. 2001. 113 pp. </v>
      </c>
      <c r="G164" s="2" t="str">
        <f t="shared" ca="1" si="41"/>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41"/>
        <v>09/05/12 TR: No
08/23/12 WAT: No
07/31/12 CED: No.</v>
      </c>
      <c r="I164" s="2" t="str">
        <f t="shared" ca="1" si="41"/>
        <v>AVAILABLE IN PRINT FORMAT AND IN DIGITAL FORMAT ON RE014K</v>
      </c>
      <c r="J164" s="2">
        <f t="shared" ca="1" si="41"/>
        <v>0</v>
      </c>
      <c r="K164" s="2">
        <f t="shared" ca="1" si="41"/>
        <v>0</v>
      </c>
      <c r="L164" s="2">
        <f t="shared" ca="1" si="41"/>
        <v>363.34</v>
      </c>
      <c r="M164" s="2" t="str">
        <f t="shared" ca="1" si="41"/>
        <v>03/25/2009 ICE/AT: Keep 
04/22/09: Training: OK
05/13/2009 CD: Good. Keep in print &amp; digital
07/29/2009 WS: Did not review; Defer to others</v>
      </c>
      <c r="N164" s="2" t="str">
        <f t="shared" ca="1" si="39"/>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39"/>
        <v>03/25/11 TR: No Comment
06/09/2011 AT: Remove AT from reviewing.
06/14/2011 ICE: removed AT
06/09/2011 WAT/SAN: Keep</v>
      </c>
      <c r="P164" s="2" t="str">
        <f t="shared" ca="1" si="39"/>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39"/>
        <v xml:space="preserve">5/9/13: Jim Bach to review and get back to us by end of May regarding updates.  </v>
      </c>
      <c r="R164" s="2" t="str">
        <f t="shared" ca="1" si="39"/>
        <v>CEDx TR WASH EN</v>
      </c>
      <c r="S164" s="2" t="str">
        <f t="shared" ca="1" si="39"/>
        <v>CED</v>
      </c>
      <c r="T164" s="2" t="str">
        <f t="shared" ca="1" si="39"/>
        <v>11/06/12 EN: John Magistro will contact Adam Brzezinski in CFO  for interest in assisting a review/rewrite; John and/or ICE needs to talk to PC Response</v>
      </c>
      <c r="U164" s="2" t="str">
        <f t="shared" ca="1" si="39"/>
        <v>John Magistro</v>
      </c>
      <c r="V164" s="2" t="str">
        <f t="shared" ca="1" si="39"/>
        <v>KC</v>
      </c>
      <c r="W164" s="2" t="str">
        <f t="shared" ca="1" si="40"/>
        <v>2012.11.01</v>
      </c>
    </row>
    <row r="165" spans="2:23" ht="409.5" hidden="1">
      <c r="B165" s="2" t="str">
        <f t="shared" ca="1" si="41"/>
        <v>T0124</v>
      </c>
      <c r="C165" s="2" t="str">
        <f t="shared" ca="1" si="41"/>
        <v>Disaster Preparedness and Mitigation (DPM): An In-Service Training Module</v>
      </c>
      <c r="D165" s="2" t="str">
        <f t="shared" ca="1" si="41"/>
        <v xml:space="preserve">T0124 Disaster Preparedness and Mitigation (DPM): An In-Service Training Module. Peace Corps. 2001. 166 pp. </v>
      </c>
      <c r="G165" s="2" t="str">
        <f t="shared" ca="1" si="41"/>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41"/>
        <v>09/05/12 TR: No
08/23/12 WAT: No
07/31/12 CED: No.</v>
      </c>
      <c r="I165" s="2" t="str">
        <f t="shared" ca="1" si="41"/>
        <v>AVAILABLE IN PRINT FORMAT AND IN DIGITAL FORMAT ON RE014K</v>
      </c>
      <c r="J165" s="2">
        <f t="shared" ca="1" si="41"/>
        <v>0</v>
      </c>
      <c r="K165" s="2">
        <f t="shared" ca="1" si="41"/>
        <v>0</v>
      </c>
      <c r="L165" s="2">
        <f t="shared" ca="1" si="41"/>
        <v>363.34</v>
      </c>
      <c r="M165" s="2" t="str">
        <f t="shared" ca="1" si="41"/>
        <v>03/25/2009 ICE/AT:  Keep
04/22/09: Training: OK
05/13/2009 CD: Keep
07/29/2009 WS: Did not review; Defer to others</v>
      </c>
      <c r="N165" s="2" t="str">
        <f t="shared" ref="N165:V174" ca="1" si="42">INDIRECT("'MASTER SPREADSHEET'!R" &amp; ROW() &amp; "C" &amp; COLUMN(), FALSE)</f>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42"/>
        <v>03/25/11 TR: No Comment
06/09/2011 AT: Remove AT from reviewing.
06/14/2011 ICE: removed AT
06/09/2011 WAT/SAN: Keep. Poorly designed and too many hours of training</v>
      </c>
      <c r="P165" s="2" t="str">
        <f t="shared" ca="1" si="42"/>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42"/>
        <v xml:space="preserve">5/9/13: Jim Bach to review and get back to us by end of May regarding updates.  </v>
      </c>
      <c r="R165" s="2" t="str">
        <f t="shared" ca="1" si="42"/>
        <v>CEDx TR WASH EN</v>
      </c>
      <c r="S165" s="2" t="str">
        <f t="shared" ca="1" si="42"/>
        <v>CED</v>
      </c>
      <c r="T165" s="2" t="str">
        <f t="shared" ca="1" si="42"/>
        <v>11/06/12 EN: John Magistro will contact Adam Brzezinski in CFO  for interest in assisting a review/rewrite; John and/or ICE needs to talk to PC Response</v>
      </c>
      <c r="U165" s="2" t="str">
        <f t="shared" ca="1" si="42"/>
        <v>John Magistro</v>
      </c>
      <c r="V165" s="2" t="str">
        <f t="shared" ca="1" si="42"/>
        <v>KC</v>
      </c>
      <c r="W165" s="2" t="str">
        <f t="shared" ca="1" si="40"/>
        <v>2012.11.01</v>
      </c>
    </row>
    <row r="166" spans="2:23" ht="306" hidden="1">
      <c r="B166" s="2" t="str">
        <f t="shared" ca="1" si="41"/>
        <v>T0126</v>
      </c>
      <c r="C166" s="2" t="str">
        <f t="shared" ca="1" si="41"/>
        <v>Learning Local Environmental Knowledge: Training Manual</v>
      </c>
      <c r="D166" s="2" t="str">
        <f t="shared" ca="1" si="41"/>
        <v>T0126 Learning Local Environmental Knowledge: Training Manual. Peace Corps. 2002. 36 pp.</v>
      </c>
      <c r="G166" s="2" t="str">
        <f t="shared" ca="1" si="41"/>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41"/>
        <v>09/12/12 ED: No
09/05/12 TR: Global Core: should be used as resource in PACA, cross-cultural session, community site assessment, others
08/21/12 EN: Global EN sector
08/02/12 YD: Not yet, but maybe.
07/31/12 CED: no.</v>
      </c>
      <c r="I166" s="2" t="str">
        <f t="shared" ca="1" si="41"/>
        <v>AVAILABLE ONLY IN DIGITAL FORMAT ON RE014K</v>
      </c>
      <c r="J166" s="2">
        <f t="shared" ca="1" si="41"/>
        <v>0</v>
      </c>
      <c r="K166" s="2">
        <f t="shared" ca="1" si="41"/>
        <v>0</v>
      </c>
      <c r="L166" s="2">
        <f t="shared" ca="1" si="41"/>
        <v>333.72</v>
      </c>
      <c r="M166" s="2" t="str">
        <f t="shared" ca="1" si="41"/>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42"/>
        <v>07/21/2010 YD: Keep digitally 
07/29/2010 AG/ENV: Keep. Remove all of the print copies and keep digital only.
08/03/2010 ICE: Done; print copies removed from warehouse.</v>
      </c>
      <c r="O166" s="2" t="str">
        <f t="shared" ca="1" si="42"/>
        <v>03/25/11 TR: No Comment
06/06/2011 ED: Concur with previous comments.
06/15/2011 AG/ENV: Concur with 2010 comments.
06/14/2011 YD: Concur with 2010 comments</v>
      </c>
      <c r="P166" s="2" t="str">
        <f t="shared" ca="1" si="42"/>
        <v>09/12/12 ED: Agree with others; remove
09/05/12 TR: Much less useful than M0071; project framework is outdated. 
08/21/12 EN: Keep?
08/02/12 YD: Defer to EN; less useful than others
07/31/12 CED: Defer to ENV</v>
      </c>
      <c r="Q166" s="2">
        <f t="shared" ca="1" si="42"/>
        <v>0</v>
      </c>
      <c r="R166" s="2" t="str">
        <f t="shared" ca="1" si="42"/>
        <v>AG CED ED EN TRx YD</v>
      </c>
      <c r="S166" s="2" t="str">
        <f t="shared" ca="1" si="42"/>
        <v>TR</v>
      </c>
      <c r="T166" s="2" t="str">
        <f t="shared" ca="1" si="42"/>
        <v>Removed from Intranet 9/12</v>
      </c>
      <c r="U166" s="2">
        <f t="shared" ca="1" si="42"/>
        <v>0</v>
      </c>
      <c r="V166" s="2" t="str">
        <f t="shared" ca="1" si="42"/>
        <v>A</v>
      </c>
      <c r="W166" s="2" t="str">
        <f t="shared" ca="1" si="40"/>
        <v>NA</v>
      </c>
    </row>
    <row r="167" spans="2:23" ht="378" hidden="1">
      <c r="B167" s="2" t="str">
        <f t="shared" ca="1" si="41"/>
        <v>T0127</v>
      </c>
      <c r="C167" s="2" t="str">
        <f t="shared" ca="1" si="41"/>
        <v xml:space="preserve">Nuevo Manual de Capacitación en Diseño y Manejo de Proyectos, El = New Project Design and Management Training Manual, The </v>
      </c>
      <c r="D167" s="2" t="str">
        <f t="shared" ca="1" si="41"/>
        <v>T0127 El Nuevo Manual de Capacitación en Diseño y Manejo de Proyectos. Peace Corps. 2003. 200 pp.</v>
      </c>
      <c r="G167" s="2" t="str">
        <f t="shared" ca="1" si="41"/>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41"/>
        <v>09/05/12 TR: Global Core PDM; could be in Savings &amp; Loan Association sessions
08/29/12 GEN: No
08/14/12 M&amp;E: Some posts do PDM workshops (with or without counterparts)
07/31/12 CED: referred to in a global core TP</v>
      </c>
      <c r="I167" s="2" t="str">
        <f t="shared" ca="1" si="41"/>
        <v>AVAILABLE ONLY IN DIGITAL FORMAT ON RE014K</v>
      </c>
      <c r="J167" s="2">
        <f t="shared" ca="1" si="41"/>
        <v>0</v>
      </c>
      <c r="K167" s="2" t="str">
        <f t="shared" ca="1" si="41"/>
        <v>SPANISH</v>
      </c>
      <c r="L167" s="2">
        <f t="shared" ca="1" si="41"/>
        <v>361.60700000000003</v>
      </c>
      <c r="M167" s="2" t="str">
        <f t="shared" ca="1" si="41"/>
        <v>04/09/2009 M&amp;E: Consider reprinting; IAP uses in ISTs
04/22/09: Training: OK
05/13/2009 CD: Keep; use with "Culture Matters"
05/27/2009 WID: Good
08/26/09 SD: Keep.</v>
      </c>
      <c r="N167" s="2" t="str">
        <f t="shared" ca="1" si="42"/>
        <v>04/08/2010, M&amp;E: Keep
04/28/10: Staff Dev.: Keep
05/12/2010 SED/CD: Keep
05/20/2010 TR: Keep
05/26/2010 WID/GAD: Keep</v>
      </c>
      <c r="O167" s="2" t="str">
        <f t="shared" ca="1" si="42"/>
        <v>03/25/11 TR: Keep
05/26/2011 WID: Keep
06/14/2011 SD: Concur with 2010 comments.</v>
      </c>
      <c r="P167" s="2" t="str">
        <f t="shared" ca="1" si="42"/>
        <v>09/05/12 TR: Keep
08/29/12 GEN: See T0107
08/14/12 M&amp;E: See T0107
07/31/12 CED: Keep.</v>
      </c>
      <c r="Q167" s="2">
        <f t="shared" ca="1" si="42"/>
        <v>0</v>
      </c>
      <c r="R167" s="2" t="str">
        <f t="shared" ca="1" si="42"/>
        <v>CED GEN ME SD TRx</v>
      </c>
      <c r="S167" s="2" t="str">
        <f t="shared" ca="1" si="42"/>
        <v>TR</v>
      </c>
      <c r="T167" s="2">
        <f t="shared" ca="1" si="42"/>
        <v>0</v>
      </c>
      <c r="U167" s="2">
        <f t="shared" ca="1" si="42"/>
        <v>0</v>
      </c>
      <c r="V167" s="2" t="str">
        <f t="shared" ca="1" si="42"/>
        <v>KC-R</v>
      </c>
      <c r="W167" s="2" t="str">
        <f t="shared" ca="1" si="40"/>
        <v>2013.03.01</v>
      </c>
    </row>
    <row r="168" spans="2:23" ht="378" hidden="1">
      <c r="B168" s="2" t="str">
        <f t="shared" ca="1" si="41"/>
        <v>T0128</v>
      </c>
      <c r="C168" s="2" t="str">
        <f t="shared" ca="1" si="41"/>
        <v xml:space="preserve">Nouveau Manuel de Formation sur L’Elaboration et la Gestion des Projets, Le = New Project Design and Management Training Manual, The </v>
      </c>
      <c r="D168" s="2" t="str">
        <f t="shared" ca="1" si="41"/>
        <v>T0128 Le Nouveau Manuel de Formation sur L’Elaboration et la Gestion des Projets. Peace Corps. 2003. 202 pp.</v>
      </c>
      <c r="G168" s="2" t="str">
        <f t="shared" ca="1" si="41"/>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41"/>
        <v>09/05/12 TR: Global Core PDM; could be in Savings &amp; Loan Association sessions
08/29/12 GEN: No
08/14/12 M&amp;E: Some posts do PDM workshops (with or without counterparts)
07/31/12 CED: referred to in a global core TP</v>
      </c>
      <c r="I168" s="2" t="str">
        <f t="shared" ca="1" si="41"/>
        <v>AVAILABLE ONLY IN DIGITAL FORMAT ON RE014K</v>
      </c>
      <c r="J168" s="2">
        <f t="shared" ca="1" si="41"/>
        <v>0</v>
      </c>
      <c r="K168" s="2" t="str">
        <f t="shared" ca="1" si="41"/>
        <v>FRENCH</v>
      </c>
      <c r="L168" s="2">
        <f t="shared" ca="1" si="41"/>
        <v>361.60700000000003</v>
      </c>
      <c r="M168" s="2" t="str">
        <f t="shared" ca="1" si="41"/>
        <v>04/09/2009 M&amp;E: low usage compared to Spanish version
04/22/09: Training: OK
05/13/2009 CD: Keep; use with "Culture Matters"
05/27/2009 WID: Good
08/26/09 SD: Needs promotion; not a standard for ISTs</v>
      </c>
      <c r="N168" s="2" t="str">
        <f t="shared" ca="1" si="42"/>
        <v>04/08/2010, M&amp;E: Keep
04/28/10: Staff Dev.: Keep
05/12/2010 SED/CD: Keep
05/20/2010 TR: Keep
05/26/2010 WID/GAD: Keep</v>
      </c>
      <c r="O168" s="2" t="str">
        <f t="shared" ca="1" si="42"/>
        <v>03/25/11 TR: Keep
05/26/2011 WID: Keep
06/14/2011 SD: Concur with 2010 comments.</v>
      </c>
      <c r="P168" s="2" t="str">
        <f t="shared" ca="1" si="42"/>
        <v>09/05/12 TR: Keep
08/29/12 GEN: See T0107
08/14/12 M&amp;E: See T0107
07/31/12 CED: Keep.</v>
      </c>
      <c r="Q168" s="2">
        <f t="shared" ca="1" si="42"/>
        <v>0</v>
      </c>
      <c r="R168" s="2" t="str">
        <f t="shared" ca="1" si="42"/>
        <v>CED GEN ME SD TRx</v>
      </c>
      <c r="S168" s="2" t="str">
        <f t="shared" ca="1" si="42"/>
        <v>TR</v>
      </c>
      <c r="T168" s="2">
        <f t="shared" ca="1" si="42"/>
        <v>0</v>
      </c>
      <c r="U168" s="2">
        <f t="shared" ca="1" si="42"/>
        <v>0</v>
      </c>
      <c r="V168" s="2" t="str">
        <f t="shared" ca="1" si="42"/>
        <v>KC-R</v>
      </c>
      <c r="W168" s="2" t="str">
        <f t="shared" ca="1" si="40"/>
        <v>2013.03.01</v>
      </c>
    </row>
    <row r="169" spans="2:23" ht="324" hidden="1">
      <c r="B169" s="2" t="str">
        <f t="shared" ca="1" si="41"/>
        <v>T0129K</v>
      </c>
      <c r="C169" s="2" t="str">
        <f t="shared" ca="1" si="41"/>
        <v xml:space="preserve">Diversity Training Modules for Pre-Service Training CD-ROM </v>
      </c>
      <c r="D169" s="2" t="str">
        <f t="shared" ca="1" si="41"/>
        <v>T0129K Diversity Training Modules for Pre-Service Training CD-ROM. Peace Corps. 2006. 111 pp.</v>
      </c>
      <c r="G169" s="2" t="str">
        <f t="shared" ca="1" si="41"/>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41"/>
        <v>09/05/12 TR: Global Core Volunteer Diversity session; distributed at OST</v>
      </c>
      <c r="I169" s="2" t="str">
        <f t="shared" ca="1" si="41"/>
        <v>AVAILABLE ONLY IN DIGITAL FORMAT ON RE014K AND AS CD-ROM</v>
      </c>
      <c r="J169" s="2">
        <f t="shared" ca="1" si="41"/>
        <v>0</v>
      </c>
      <c r="K169" s="2">
        <f t="shared" ca="1" si="41"/>
        <v>0</v>
      </c>
      <c r="L169" s="2">
        <f t="shared" ca="1" si="41"/>
        <v>305</v>
      </c>
      <c r="M169" s="2" t="str">
        <f t="shared" ca="1" si="41"/>
        <v>04/22/09: Training: OK
08/26/09 SD: Not sure if used in the field</v>
      </c>
      <c r="N169" s="2" t="str">
        <f t="shared" ca="1" si="42"/>
        <v>04/28/10: Staff Dev.: Keep. Well used in the field.
05/20/2010 TR: Keep</v>
      </c>
      <c r="O169" s="2" t="str">
        <f t="shared" ca="1" si="42"/>
        <v>03/25/11 TR: Keep
06/14/2011 SD: Concur with 2010 comments.</v>
      </c>
      <c r="P169" s="2" t="str">
        <f t="shared" ca="1" si="42"/>
        <v>09/05/12 TR: was referenced in SAF workshop, so demand may increase</v>
      </c>
      <c r="Q169" s="2">
        <f t="shared" ca="1" si="42"/>
        <v>0</v>
      </c>
      <c r="R169" s="2" t="str">
        <f t="shared" ca="1" si="42"/>
        <v>SD TRx</v>
      </c>
      <c r="S169" s="2" t="str">
        <f t="shared" ca="1" si="42"/>
        <v>TR</v>
      </c>
      <c r="T169" s="2">
        <f t="shared" ca="1" si="42"/>
        <v>0</v>
      </c>
      <c r="U169" s="2">
        <f t="shared" ca="1" si="42"/>
        <v>0</v>
      </c>
      <c r="V169" s="2" t="str">
        <f t="shared" ca="1" si="42"/>
        <v>KC</v>
      </c>
      <c r="W169" s="2" t="str">
        <f t="shared" ca="1" si="40"/>
        <v>2013.03.01</v>
      </c>
    </row>
    <row r="170" spans="2:23" ht="324" hidden="1">
      <c r="B170" s="2" t="str">
        <f t="shared" ca="1" si="41"/>
        <v>T0130</v>
      </c>
      <c r="C170" s="2" t="str">
        <f t="shared" ca="1" si="41"/>
        <v>Language Proficiency Interview: Manual for Testers</v>
      </c>
      <c r="D170" s="2" t="str">
        <f t="shared" ca="1" si="41"/>
        <v>T0130 Language Proficiency Interview: Manual for Testers. 2010. 141 pp.</v>
      </c>
      <c r="G170" s="2" t="str">
        <f t="shared" ca="1" si="41"/>
        <v>DO NOT INCLUDE IN ICE CATALOG. For distribution (from SOC warehouse) by request to ICE from OPATS-Language staff ONLY.  DO INCLUDE in annual sector review process; include this note each time.</v>
      </c>
      <c r="H170" s="2" t="str">
        <f t="shared" ca="1" si="41"/>
        <v>09/05/12 TR: No</v>
      </c>
      <c r="I170" s="2" t="str">
        <f t="shared" ca="1" si="41"/>
        <v>AVAILABLE IN PRINT FORMAT AND IN DIGITAL FORMAT ON TBD</v>
      </c>
      <c r="J170" s="2" t="str">
        <f t="shared" ca="1" si="41"/>
        <v>DO NOT INCLUDE IN ICE CATALOG. For distribution (from SOC warehouse) by request to ICE from OPATS-Language staff ONLY.  DO INCLUDE in annual sector review process; include this note each time.</v>
      </c>
      <c r="K170" s="2">
        <f t="shared" ca="1" si="41"/>
        <v>0</v>
      </c>
      <c r="L170" s="2">
        <f t="shared" ca="1" si="41"/>
        <v>0</v>
      </c>
      <c r="M170" s="2">
        <f t="shared" ca="1" si="41"/>
        <v>0</v>
      </c>
      <c r="N170" s="2" t="str">
        <f t="shared" ca="1" si="42"/>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42"/>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42"/>
        <v>09/05/12 TR: Keep; Has just been reprinted; Marcy &amp; Ruth/Kieran will follow up</v>
      </c>
      <c r="Q170" s="2">
        <f t="shared" ca="1" si="42"/>
        <v>0</v>
      </c>
      <c r="R170" s="2" t="str">
        <f t="shared" ca="1" si="42"/>
        <v>TRx</v>
      </c>
      <c r="S170" s="2" t="str">
        <f t="shared" ca="1" si="42"/>
        <v>TR</v>
      </c>
      <c r="T170" s="2" t="str">
        <f t="shared" ca="1" si="42"/>
        <v>ICE -will need to fix issues from outside desktop publishing before reprinting - ONLY 200 copies were made so KM says it will run out sometime in early 2013</v>
      </c>
      <c r="U170" s="2">
        <f t="shared" ca="1" si="42"/>
        <v>0</v>
      </c>
      <c r="V170" s="2" t="str">
        <f t="shared" ca="1" si="42"/>
        <v>KC</v>
      </c>
      <c r="W170" s="2" t="str">
        <f t="shared" ca="1" si="40"/>
        <v>2013.03.01</v>
      </c>
    </row>
    <row r="171" spans="2:23" ht="324" hidden="1">
      <c r="B171" s="2" t="str">
        <f t="shared" ca="1" si="41"/>
        <v>T0131</v>
      </c>
      <c r="C171" s="2" t="str">
        <f t="shared" ca="1" si="41"/>
        <v>Manual para Examinadores de la Entrevista de Suficiencia Linguistica (Spanish version of T0130)</v>
      </c>
      <c r="D171" s="2" t="str">
        <f t="shared" ca="1" si="41"/>
        <v>T0131 Manual para Examinadores de la Entrevista de Suficiencia Linguistica. 2010. 142 pp.</v>
      </c>
      <c r="G171" s="2" t="str">
        <f t="shared" ca="1" si="41"/>
        <v>DO NOT INCLUDE IN ICE CATALOG. For distribution (from SOC warehouse) by request to ICE from OPATS-Language staff ONLY.  DO INCLUDE in annual sector review process; include this note each time.</v>
      </c>
      <c r="H171" s="2" t="str">
        <f t="shared" ca="1" si="41"/>
        <v>09/05/12 TR: No</v>
      </c>
      <c r="I171" s="2" t="str">
        <f t="shared" ca="1" si="41"/>
        <v>AVAILABLE IN PRINT FORMAT AND IN DIGITAL FORMAT ON TBD</v>
      </c>
      <c r="J171" s="2" t="str">
        <f t="shared" ca="1" si="41"/>
        <v>DO NOT INCLUDE IN ICE CATALOG. For distribution (from SOC warehouse) by request to ICE from OPATS-Language staff ONLY.  DO INCLUDE in annual sector review process; include this note each time.</v>
      </c>
      <c r="K171" s="2" t="str">
        <f t="shared" ca="1" si="41"/>
        <v>SPANISH</v>
      </c>
      <c r="L171" s="2">
        <f t="shared" ca="1" si="41"/>
        <v>0</v>
      </c>
      <c r="M171" s="2">
        <f t="shared" ca="1" si="41"/>
        <v>0</v>
      </c>
      <c r="N171" s="2" t="str">
        <f t="shared" ca="1" si="42"/>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42"/>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42"/>
        <v>09/05/12 TR: Keep; Has just been reprinted; Marcy &amp; Ruth/Kieran will follow up</v>
      </c>
      <c r="Q171" s="2">
        <f t="shared" ca="1" si="42"/>
        <v>0</v>
      </c>
      <c r="R171" s="2" t="str">
        <f t="shared" ca="1" si="42"/>
        <v>TRx</v>
      </c>
      <c r="S171" s="2" t="str">
        <f t="shared" ca="1" si="42"/>
        <v>TR</v>
      </c>
      <c r="T171" s="2" t="str">
        <f t="shared" ca="1" si="42"/>
        <v>ICE - f.u. with Kieran re plans for translating and desktop publishing - see issues with English version contract &amp; reprinting</v>
      </c>
      <c r="U171" s="2">
        <f t="shared" ca="1" si="42"/>
        <v>0</v>
      </c>
      <c r="V171" s="2" t="str">
        <f t="shared" ca="1" si="42"/>
        <v>KC</v>
      </c>
      <c r="W171" s="2" t="str">
        <f t="shared" ca="1" si="40"/>
        <v>2012.11.01</v>
      </c>
    </row>
    <row r="172" spans="2:23" ht="324" hidden="1">
      <c r="B172" s="2" t="str">
        <f t="shared" ref="B172:M181" ca="1" si="43">INDIRECT("'MASTER SPREADSHEET'!R" &amp; ROW() &amp; "C" &amp; COLUMN(), FALSE)</f>
        <v>T0132</v>
      </c>
      <c r="C172" s="2" t="str">
        <f t="shared" ca="1" si="43"/>
        <v>L’entrevue d'evaluation de la competence fonctionnelle: Manual pour les evaluateurs (French version of T0130)</v>
      </c>
      <c r="D172" s="2" t="str">
        <f t="shared" ca="1" si="43"/>
        <v>T0132 L’entrevue d'evaluation de la competence fonctionnelle: Manual pour les evaluateur.s 2010. 155 pp.</v>
      </c>
      <c r="G172" s="2" t="str">
        <f t="shared" ca="1" si="43"/>
        <v>DO NOT INCLUDE IN ICE CATALOG. For distribution (from SOC warehouse) by request to ICE from OPATS-Language staff ONLY.  DO INCLUDE in annual sector review process; include this note each time.</v>
      </c>
      <c r="H172" s="2">
        <f t="shared" ca="1" si="43"/>
        <v>0</v>
      </c>
      <c r="I172" s="2" t="str">
        <f t="shared" ca="1" si="43"/>
        <v>AVAILABLE IN PRINT FORMAT AND IN DIGITAL FORMAT ON TBD</v>
      </c>
      <c r="J172" s="2" t="str">
        <f t="shared" ca="1" si="43"/>
        <v>DO NOT INCLUDE IN ICE CATALOG. For distribution (from SOC warehouse) by request to ICE from OPATS-Language staff ONLY.  DO INCLUDE in annual sector review process; include this note each time.</v>
      </c>
      <c r="K172" s="2" t="str">
        <f t="shared" ca="1" si="43"/>
        <v>FRENCH</v>
      </c>
      <c r="L172" s="2">
        <f t="shared" ca="1" si="43"/>
        <v>0</v>
      </c>
      <c r="M172" s="2">
        <f t="shared" ca="1" si="43"/>
        <v>0</v>
      </c>
      <c r="N172" s="2" t="str">
        <f t="shared" ca="1" si="42"/>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42"/>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42"/>
        <v>0</v>
      </c>
      <c r="Q172" s="2">
        <f t="shared" ca="1" si="42"/>
        <v>0</v>
      </c>
      <c r="R172" s="2" t="str">
        <f t="shared" ca="1" si="42"/>
        <v>TRx</v>
      </c>
      <c r="S172" s="2" t="str">
        <f t="shared" ca="1" si="42"/>
        <v>TR</v>
      </c>
      <c r="T172" s="2" t="str">
        <f t="shared" ca="1" si="42"/>
        <v>ICE - f.u. with Kieran re plans for translating and desktop publishing - see issues with English version contract &amp; reprinting</v>
      </c>
      <c r="U172" s="2">
        <f t="shared" ca="1" si="42"/>
        <v>0</v>
      </c>
      <c r="V172" s="2" t="str">
        <f t="shared" ca="1" si="42"/>
        <v>KC</v>
      </c>
      <c r="W172" s="2" t="str">
        <f t="shared" ca="1" si="40"/>
        <v>2012.11.01</v>
      </c>
    </row>
    <row r="173" spans="2:23" ht="252" hidden="1">
      <c r="B173" s="2" t="str">
        <f t="shared" ca="1" si="43"/>
        <v>T0136K</v>
      </c>
      <c r="C173" s="2" t="str">
        <f t="shared" ca="1" si="43"/>
        <v xml:space="preserve">HIV/AIDS Training Resource Kit </v>
      </c>
      <c r="D173" s="2" t="str">
        <f t="shared" ca="1" si="43"/>
        <v>T0136K HIV/AIDS Training Resource Kit. 9 booklets + CD-ROM. Peace Corps. 2007. 399 pp.</v>
      </c>
      <c r="G173" s="2" t="str">
        <f t="shared" ca="1" si="43"/>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43"/>
        <v>0</v>
      </c>
      <c r="I173" s="2" t="str">
        <f t="shared" ca="1" si="43"/>
        <v>AVAILABLE IN PRINT FORMAT AND IN DIGITAL FORMAT ON RE014K AND AS CD-ROM</v>
      </c>
      <c r="J173" s="2">
        <f t="shared" ca="1" si="43"/>
        <v>0</v>
      </c>
      <c r="K173" s="2">
        <f t="shared" ca="1" si="43"/>
        <v>0</v>
      </c>
      <c r="L173" s="2">
        <f t="shared" ca="1" si="43"/>
        <v>616.97</v>
      </c>
      <c r="M173" s="2" t="str">
        <f t="shared" ca="1" si="43"/>
        <v>06/17/2009 HE: Keep</v>
      </c>
      <c r="N173" s="2" t="str">
        <f t="shared" ca="1" si="42"/>
        <v xml:space="preserve">04/21/2010 HE: Keep. </v>
      </c>
      <c r="O173" s="2" t="str">
        <f t="shared" ca="1" si="42"/>
        <v>04/15/2011 HE: Keep.</v>
      </c>
      <c r="P173" s="2" t="str">
        <f t="shared" ca="1" si="42"/>
        <v>10/09/12 HE: Keep on inventory; reprint as is if funds are available; would like to revise it but can't until summer 2013
09/06/12 HE: Hasn't reviewed; check with Bev</v>
      </c>
      <c r="Q173" s="2">
        <f t="shared" ca="1" si="42"/>
        <v>0</v>
      </c>
      <c r="R173" s="2" t="str">
        <f t="shared" ca="1" si="42"/>
        <v>HEx</v>
      </c>
      <c r="S173" s="2" t="str">
        <f t="shared" ca="1" si="42"/>
        <v>HE</v>
      </c>
      <c r="T173" s="2">
        <f t="shared" ca="1" si="42"/>
        <v>0</v>
      </c>
      <c r="U173" s="2">
        <f t="shared" ca="1" si="42"/>
        <v>0</v>
      </c>
      <c r="V173" s="2" t="str">
        <f t="shared" ca="1" si="42"/>
        <v>KC-R</v>
      </c>
      <c r="W173" s="2" t="str">
        <f t="shared" ca="1" si="40"/>
        <v>2013.03.01</v>
      </c>
    </row>
    <row r="174" spans="2:23" ht="409.5" hidden="1">
      <c r="B174" s="2" t="str">
        <f t="shared" ca="1" si="43"/>
        <v>T0137K</v>
      </c>
      <c r="C174" s="2" t="str">
        <f t="shared" ca="1" si="43"/>
        <v xml:space="preserve">Corruption and Transparency as Development Issues: Training Modules for Staff and Volunteers (Pre-Service and In-Service Training) CD-ROM </v>
      </c>
      <c r="D174" s="2" t="str">
        <f t="shared" ca="1" si="43"/>
        <v>T0137K Corruption and Transparency as Development Issues: Training Modules for Staff and Volunteers (Pre-Service and In-Service Training). CD-ROM. Peace Corps. 2007. 117 pp.</v>
      </c>
      <c r="G174" s="2" t="str">
        <f t="shared" ca="1" si="43"/>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43"/>
        <v>09/05/12 TR: Could be added as resource in Peace Corps Policies, Peace Corps Approach, RVID, PDM in Global Core
07/31/12 CED: will review for possible core business TP; should be in global core TP</v>
      </c>
      <c r="I174" s="2" t="str">
        <f t="shared" ca="1" si="43"/>
        <v>AVAILABLE ONLY IN DIGITAL FORMAT ON RE014K AND AS CD-ROM</v>
      </c>
      <c r="J174" s="2">
        <f t="shared" ca="1" si="43"/>
        <v>0</v>
      </c>
      <c r="K174" s="2">
        <f t="shared" ca="1" si="43"/>
        <v>0</v>
      </c>
      <c r="L174" s="2">
        <f t="shared" ca="1" si="43"/>
        <v>364.1</v>
      </c>
      <c r="M174" s="2" t="str">
        <f t="shared" ca="1" si="43"/>
        <v>04/22/09: Training: New. Needs promotion.
05/13/2009 CD: Great. Should be in all EMA &amp; AF IRCs
08/26/09 SD: Not familiar with it</v>
      </c>
      <c r="N174" s="2" t="str">
        <f t="shared" ca="1" si="42"/>
        <v>04/28/10: Staff Dev.: Interesting. Good to promote at OST.
05/12/2010 SED/CD: Keep. Needs better promotion of how to use it.
05/20/2010 TR: Keep</v>
      </c>
      <c r="O174" s="2" t="str">
        <f t="shared" ca="1" si="42"/>
        <v>03/25/11 TR: Keep. 
06/14/2011 SD: Concur with 2010 comments.</v>
      </c>
      <c r="P174" s="2" t="str">
        <f t="shared" ca="1" si="42"/>
        <v xml:space="preserve">09/05/12 TR: Defer to CED; topic is relevant in the field.
07/31/12 CED: will re-review </v>
      </c>
      <c r="Q174" s="2">
        <f t="shared" ca="1" si="42"/>
        <v>0</v>
      </c>
      <c r="R174" s="2" t="str">
        <f t="shared" ca="1" si="42"/>
        <v>CED SD TRx</v>
      </c>
      <c r="S174" s="2" t="str">
        <f t="shared" ca="1" si="42"/>
        <v>TR</v>
      </c>
      <c r="T174" s="2" t="str">
        <f t="shared" ca="1" si="42"/>
        <v>Need review from Holly</v>
      </c>
      <c r="U174" s="2" t="str">
        <f t="shared" ca="1" si="42"/>
        <v>CED</v>
      </c>
      <c r="V174" s="2" t="str">
        <f t="shared" ca="1" si="42"/>
        <v>KC-P</v>
      </c>
      <c r="W174" s="2" t="str">
        <f t="shared" ca="1" si="40"/>
        <v>2012.11.01</v>
      </c>
    </row>
    <row r="175" spans="2:23" ht="396" hidden="1">
      <c r="B175" s="2" t="str">
        <f t="shared" ca="1" si="43"/>
        <v>T0138K</v>
      </c>
      <c r="C175" s="2" t="str">
        <f t="shared" ca="1" si="43"/>
        <v>Training for Resiliency: Staff and Volunteer Modules and Resources CD-ROM</v>
      </c>
      <c r="D175" s="2" t="str">
        <f t="shared" ca="1" si="43"/>
        <v>T0138K Training for Resiliency: Staff and Volunteer Modules and Resources. CD-ROM. Peace Corps. 2009. 223 pp.</v>
      </c>
      <c r="G175" s="2" t="str">
        <f t="shared" ca="1" si="43"/>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43"/>
        <v>09/05/12 TR: Possibly in Volunteer Resiliency sessions in Global Core; should be in OST, OSO Guide</v>
      </c>
      <c r="I175" s="2" t="str">
        <f t="shared" ca="1" si="43"/>
        <v>AVAILABLE ONLY IN DIGITAL FORMAT ON RE014K AND AS CD-ROM</v>
      </c>
      <c r="J175" s="2" t="str">
        <f t="shared" ca="1" si="43"/>
        <v xml:space="preserve">?? DISTRIBUTION TO PEACE CORPS STAFF AND INFORMATION RESOURCE CENTERS ONLY </v>
      </c>
      <c r="K175" s="2">
        <f t="shared" ca="1" si="43"/>
        <v>0</v>
      </c>
      <c r="L175" s="2" t="str">
        <f t="shared" ca="1" si="43"/>
        <v>361.607</v>
      </c>
      <c r="M175" s="2">
        <f t="shared" ca="1" si="43"/>
        <v>0</v>
      </c>
      <c r="N175" s="2" t="str">
        <f t="shared" ref="N175:V184" ca="1" si="44">INDIRECT("'MASTER SPREADSHEET'!R" &amp; ROW() &amp; "C" &amp; COLUMN(), FALSE)</f>
        <v>04/28/10: Staff Dev.: Highlight and use at OST. Great resource. Keep.
05/20/2010 TR: Keep</v>
      </c>
      <c r="O175" s="2" t="str">
        <f t="shared" ca="1" si="44"/>
        <v>03/25/11 TR: Keep. 
06/14/2011 SD: Concur with 2010 comments.</v>
      </c>
      <c r="P175" s="2" t="str">
        <f t="shared" ca="1" si="44"/>
        <v>09/05/12 TR: Keep; topic is popular</v>
      </c>
      <c r="Q175" s="2">
        <f t="shared" ca="1" si="44"/>
        <v>0</v>
      </c>
      <c r="R175" s="2" t="str">
        <f t="shared" ca="1" si="44"/>
        <v>SD TRx</v>
      </c>
      <c r="S175" s="2" t="str">
        <f t="shared" ca="1" si="44"/>
        <v>TR</v>
      </c>
      <c r="T175" s="2">
        <f t="shared" ca="1" si="44"/>
        <v>0</v>
      </c>
      <c r="U175" s="2">
        <f t="shared" ca="1" si="44"/>
        <v>0</v>
      </c>
      <c r="V175" s="2" t="str">
        <f t="shared" ca="1" si="44"/>
        <v>KC</v>
      </c>
      <c r="W175" s="2" t="str">
        <f t="shared" ref="W175:W190" ca="1" si="45">INDIRECT("'MASTER SPREADSHEET'!R" &amp; ROW() &amp; "C" &amp; COLUMN(), FALSE)</f>
        <v>2013.03.01</v>
      </c>
    </row>
    <row r="176" spans="2:23" ht="306">
      <c r="B176" s="2" t="str">
        <f t="shared" ca="1" si="43"/>
        <v>T0140</v>
      </c>
      <c r="C176" s="2" t="str">
        <f t="shared" ca="1" si="43"/>
        <v>Programming and Training Guidance</v>
      </c>
      <c r="D176" s="2" t="str">
        <f t="shared" ca="1" si="43"/>
        <v>T0140 Programming and Training Guidance. 2011. 255 pp.</v>
      </c>
      <c r="G176" s="2" t="str">
        <f t="shared" ca="1" si="43"/>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43"/>
        <v>0</v>
      </c>
      <c r="I176" s="2">
        <f t="shared" ca="1" si="43"/>
        <v>0</v>
      </c>
      <c r="J176" s="2">
        <f t="shared" ca="1" si="43"/>
        <v>0</v>
      </c>
      <c r="K176" s="2">
        <f t="shared" ca="1" si="43"/>
        <v>0</v>
      </c>
      <c r="L176" s="2">
        <f t="shared" ca="1" si="43"/>
        <v>0</v>
      </c>
      <c r="M176" s="2">
        <f t="shared" ca="1" si="43"/>
        <v>0</v>
      </c>
      <c r="N176" s="2">
        <f t="shared" ca="1" si="44"/>
        <v>0</v>
      </c>
      <c r="O176" s="2">
        <f t="shared" ca="1" si="44"/>
        <v>0</v>
      </c>
      <c r="P176" s="2">
        <f t="shared" ca="1" si="44"/>
        <v>0</v>
      </c>
      <c r="Q176" s="2">
        <f t="shared" ca="1" si="44"/>
        <v>0</v>
      </c>
      <c r="R176" s="2" t="str">
        <f t="shared" ca="1" si="44"/>
        <v>TR SDx</v>
      </c>
      <c r="S176" s="2" t="str">
        <f t="shared" ca="1" si="44"/>
        <v>SD</v>
      </c>
      <c r="T176" s="2">
        <f t="shared" ca="1" si="44"/>
        <v>0</v>
      </c>
      <c r="U176" s="2">
        <f t="shared" ca="1" si="44"/>
        <v>0</v>
      </c>
      <c r="V176" s="2" t="str">
        <f t="shared" ca="1" si="44"/>
        <v>KC</v>
      </c>
      <c r="W176" s="2" t="str">
        <f t="shared" ca="1" si="45"/>
        <v>2013.03.01</v>
      </c>
    </row>
    <row r="177" spans="2:23" ht="108">
      <c r="B177" s="2" t="str">
        <f t="shared" ca="1" si="43"/>
        <v>T0140U</v>
      </c>
      <c r="C177" s="2" t="str">
        <f t="shared" ca="1" si="43"/>
        <v>Programming and Training Guidance Resource Bank</v>
      </c>
      <c r="D177" s="2" t="str">
        <f t="shared" ca="1" si="43"/>
        <v>T0140U Programming and Training Guidance Resource Bank. USB flash drive.</v>
      </c>
      <c r="G177" s="2" t="str">
        <f t="shared" ca="1" si="43"/>
        <v>This resource bank of documents is provided on a USB flash drive and supplements the Programming and Training (P&amp;T) Guidance T0140 text.  [Former version of P&amp;T Guidance published as separate booklets, T0113-T0118.]</v>
      </c>
      <c r="H177" s="2">
        <f t="shared" ca="1" si="43"/>
        <v>0</v>
      </c>
      <c r="I177" s="2">
        <f t="shared" ca="1" si="43"/>
        <v>0</v>
      </c>
      <c r="J177" s="2">
        <f t="shared" ca="1" si="43"/>
        <v>0</v>
      </c>
      <c r="K177" s="2">
        <f t="shared" ca="1" si="43"/>
        <v>0</v>
      </c>
      <c r="L177" s="2">
        <f t="shared" ca="1" si="43"/>
        <v>0</v>
      </c>
      <c r="M177" s="2">
        <f t="shared" ca="1" si="43"/>
        <v>0</v>
      </c>
      <c r="N177" s="2">
        <f t="shared" ca="1" si="44"/>
        <v>0</v>
      </c>
      <c r="O177" s="2">
        <f t="shared" ca="1" si="44"/>
        <v>0</v>
      </c>
      <c r="P177" s="2">
        <f t="shared" ca="1" si="44"/>
        <v>0</v>
      </c>
      <c r="Q177" s="2">
        <f t="shared" ca="1" si="44"/>
        <v>0</v>
      </c>
      <c r="R177" s="2" t="str">
        <f t="shared" ca="1" si="44"/>
        <v>TR SDx</v>
      </c>
      <c r="S177" s="2" t="str">
        <f t="shared" ca="1" si="44"/>
        <v>SD</v>
      </c>
      <c r="T177" s="2">
        <f t="shared" ca="1" si="44"/>
        <v>0</v>
      </c>
      <c r="U177" s="2">
        <f t="shared" ca="1" si="44"/>
        <v>0</v>
      </c>
      <c r="V177" s="2" t="str">
        <f t="shared" ca="1" si="44"/>
        <v>KC</v>
      </c>
      <c r="W177" s="2" t="str">
        <f t="shared" ca="1" si="45"/>
        <v>2013.03.01</v>
      </c>
    </row>
    <row r="178" spans="2:23" ht="324">
      <c r="B178" s="2" t="str">
        <f t="shared" ca="1" si="43"/>
        <v>TR007</v>
      </c>
      <c r="C178" s="2" t="str">
        <f t="shared" ca="1" si="43"/>
        <v xml:space="preserve">Cross-Cultural Training for Peace Corps Volunteers </v>
      </c>
      <c r="D178" s="2" t="str">
        <f t="shared" ca="1" si="43"/>
        <v xml:space="preserve">TR007 Cross-Cultural Training for Peace Corps Volunteers. Peace Corps. 1981. 106 pp. </v>
      </c>
      <c r="G178" s="2" t="str">
        <f t="shared" ca="1" si="43"/>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43"/>
        <v>09/05/12 TR: No</v>
      </c>
      <c r="I178" s="2" t="str">
        <f t="shared" ca="1" si="43"/>
        <v>AVAILABLE ONLY IN DIGITAL FORMAT ON RE014K</v>
      </c>
      <c r="J178" s="2">
        <f t="shared" ca="1" si="43"/>
        <v>0</v>
      </c>
      <c r="K178" s="2">
        <f t="shared" ca="1" si="43"/>
        <v>0</v>
      </c>
      <c r="L178" s="2">
        <f t="shared" ca="1" si="43"/>
        <v>303.48</v>
      </c>
      <c r="M178" s="2" t="str">
        <f t="shared" ca="1" si="43"/>
        <v>04/22/09: Training: Will look at.
08/26/09 SD: No comment; keep.</v>
      </c>
      <c r="N178" s="2" t="str">
        <f t="shared" ca="1" si="44"/>
        <v>04/28/10: Staff Dev.: Keep
05/20/2010 TR: Outdated. Keep digital version for now.</v>
      </c>
      <c r="O178" s="2" t="str">
        <f t="shared" ca="1" si="44"/>
        <v>03/25/11 TR: No Comment
06/14/2011 SD: Concur with 2010 comments.</v>
      </c>
      <c r="P178" s="2" t="str">
        <f t="shared" ca="1" si="44"/>
        <v>09/05/12 TR: Outdated; consider removing</v>
      </c>
      <c r="Q178" s="2">
        <f t="shared" ca="1" si="44"/>
        <v>0</v>
      </c>
      <c r="R178" s="2" t="str">
        <f t="shared" ca="1" si="44"/>
        <v>SD TRx</v>
      </c>
      <c r="S178" s="2" t="str">
        <f t="shared" ca="1" si="44"/>
        <v>TR</v>
      </c>
      <c r="T178" s="2" t="str">
        <f t="shared" ca="1" si="44"/>
        <v>ICE - take down?</v>
      </c>
      <c r="U178" s="2">
        <f t="shared" ca="1" si="44"/>
        <v>0</v>
      </c>
      <c r="V178" s="2" t="str">
        <f t="shared" ca="1" si="44"/>
        <v>A</v>
      </c>
      <c r="W178" s="2" t="str">
        <f t="shared" ca="1" si="45"/>
        <v>NA</v>
      </c>
    </row>
    <row r="179" spans="2:23" ht="248.25" customHeight="1">
      <c r="B179" s="2">
        <f t="shared" ca="1" si="43"/>
        <v>0</v>
      </c>
      <c r="C179" s="2">
        <f t="shared" ca="1" si="43"/>
        <v>0</v>
      </c>
      <c r="D179" s="2">
        <f t="shared" ca="1" si="43"/>
        <v>0</v>
      </c>
      <c r="G179" s="2">
        <f t="shared" ca="1" si="43"/>
        <v>0</v>
      </c>
      <c r="H179" s="2">
        <f t="shared" ca="1" si="43"/>
        <v>0</v>
      </c>
      <c r="I179" s="2">
        <f t="shared" ca="1" si="43"/>
        <v>0</v>
      </c>
      <c r="J179" s="2">
        <f t="shared" ca="1" si="43"/>
        <v>0</v>
      </c>
      <c r="K179" s="2">
        <f t="shared" ca="1" si="43"/>
        <v>0</v>
      </c>
      <c r="L179" s="2">
        <f t="shared" ca="1" si="43"/>
        <v>0</v>
      </c>
      <c r="M179" s="2">
        <f t="shared" ca="1" si="43"/>
        <v>0</v>
      </c>
      <c r="N179" s="2">
        <f t="shared" ca="1" si="44"/>
        <v>0</v>
      </c>
      <c r="O179" s="2">
        <f t="shared" ca="1" si="44"/>
        <v>0</v>
      </c>
      <c r="P179" s="2">
        <f t="shared" ca="1" si="44"/>
        <v>0</v>
      </c>
      <c r="Q179" s="2">
        <f t="shared" ca="1" si="44"/>
        <v>0</v>
      </c>
      <c r="R179" s="2">
        <f t="shared" ca="1" si="44"/>
        <v>0</v>
      </c>
      <c r="S179" s="2">
        <f t="shared" ca="1" si="44"/>
        <v>0</v>
      </c>
      <c r="T179" s="2">
        <f t="shared" ca="1" si="44"/>
        <v>0</v>
      </c>
      <c r="U179" s="2">
        <f t="shared" ca="1" si="44"/>
        <v>0</v>
      </c>
      <c r="V179" s="2" t="str">
        <f t="shared" ca="1" si="44"/>
        <v>KC-R</v>
      </c>
      <c r="W179" s="2">
        <f t="shared" ca="1" si="45"/>
        <v>41</v>
      </c>
    </row>
    <row r="180" spans="2:23" hidden="1">
      <c r="B180" s="2">
        <f t="shared" ca="1" si="43"/>
        <v>0</v>
      </c>
      <c r="C180" s="2">
        <f t="shared" ca="1" si="43"/>
        <v>0</v>
      </c>
      <c r="D180" s="2">
        <f t="shared" ca="1" si="43"/>
        <v>0</v>
      </c>
      <c r="G180" s="2">
        <f t="shared" ca="1" si="43"/>
        <v>0</v>
      </c>
      <c r="H180" s="2">
        <f t="shared" ca="1" si="43"/>
        <v>0</v>
      </c>
      <c r="I180" s="2">
        <f t="shared" ca="1" si="43"/>
        <v>0</v>
      </c>
      <c r="J180" s="2">
        <f t="shared" ca="1" si="43"/>
        <v>0</v>
      </c>
      <c r="K180" s="2">
        <f t="shared" ca="1" si="43"/>
        <v>0</v>
      </c>
      <c r="L180" s="2">
        <f t="shared" ca="1" si="43"/>
        <v>0</v>
      </c>
      <c r="M180" s="2">
        <f t="shared" ca="1" si="43"/>
        <v>0</v>
      </c>
      <c r="N180" s="2">
        <f t="shared" ca="1" si="44"/>
        <v>0</v>
      </c>
      <c r="O180" s="2">
        <f t="shared" ca="1" si="44"/>
        <v>0</v>
      </c>
      <c r="P180" s="2">
        <f t="shared" ca="1" si="44"/>
        <v>0</v>
      </c>
      <c r="Q180" s="2">
        <f t="shared" ca="1" si="44"/>
        <v>0</v>
      </c>
      <c r="R180" s="2">
        <f t="shared" ca="1" si="44"/>
        <v>0</v>
      </c>
      <c r="S180" s="2">
        <f t="shared" ca="1" si="44"/>
        <v>0</v>
      </c>
      <c r="T180" s="2">
        <f t="shared" ca="1" si="44"/>
        <v>0</v>
      </c>
      <c r="U180" s="2">
        <f t="shared" ca="1" si="44"/>
        <v>0</v>
      </c>
      <c r="V180" s="2" t="str">
        <f t="shared" ca="1" si="44"/>
        <v>KC-P</v>
      </c>
      <c r="W180" s="2">
        <f t="shared" ca="1" si="45"/>
        <v>14</v>
      </c>
    </row>
    <row r="181" spans="2:23" hidden="1">
      <c r="B181" s="2">
        <f t="shared" ca="1" si="43"/>
        <v>0</v>
      </c>
      <c r="C181" s="2">
        <f t="shared" ca="1" si="43"/>
        <v>0</v>
      </c>
      <c r="D181" s="2">
        <f t="shared" ca="1" si="43"/>
        <v>0</v>
      </c>
      <c r="G181" s="2">
        <f t="shared" ca="1" si="43"/>
        <v>0</v>
      </c>
      <c r="H181" s="2">
        <f t="shared" ca="1" si="43"/>
        <v>0</v>
      </c>
      <c r="I181" s="2">
        <f t="shared" ca="1" si="43"/>
        <v>0</v>
      </c>
      <c r="J181" s="2">
        <f t="shared" ca="1" si="43"/>
        <v>0</v>
      </c>
      <c r="K181" s="2">
        <f t="shared" ca="1" si="43"/>
        <v>0</v>
      </c>
      <c r="L181" s="2">
        <f t="shared" ca="1" si="43"/>
        <v>0</v>
      </c>
      <c r="M181" s="2">
        <f t="shared" ca="1" si="43"/>
        <v>0</v>
      </c>
      <c r="N181" s="2">
        <f t="shared" ca="1" si="44"/>
        <v>0</v>
      </c>
      <c r="O181" s="2">
        <f t="shared" ca="1" si="44"/>
        <v>0</v>
      </c>
      <c r="P181" s="2">
        <f t="shared" ca="1" si="44"/>
        <v>0</v>
      </c>
      <c r="Q181" s="2">
        <f t="shared" ca="1" si="44"/>
        <v>0</v>
      </c>
      <c r="R181" s="2">
        <f t="shared" ca="1" si="44"/>
        <v>0</v>
      </c>
      <c r="S181" s="2">
        <f t="shared" ca="1" si="44"/>
        <v>0</v>
      </c>
      <c r="T181" s="2">
        <f t="shared" ca="1" si="44"/>
        <v>0</v>
      </c>
      <c r="U181" s="2">
        <f t="shared" ca="1" si="44"/>
        <v>0</v>
      </c>
      <c r="V181" s="2" t="str">
        <f t="shared" ca="1" si="44"/>
        <v>KC-S</v>
      </c>
      <c r="W181" s="2">
        <f t="shared" ca="1" si="45"/>
        <v>7</v>
      </c>
    </row>
    <row r="182" spans="2:23" ht="36" hidden="1">
      <c r="B182" s="2">
        <f t="shared" ref="B182:M191" ca="1" si="46">INDIRECT("'MASTER SPREADSHEET'!R" &amp; ROW() &amp; "C" &amp; COLUMN(), FALSE)</f>
        <v>0</v>
      </c>
      <c r="C182" s="2">
        <f t="shared" ca="1" si="46"/>
        <v>0</v>
      </c>
      <c r="D182" s="2">
        <f t="shared" ca="1" si="46"/>
        <v>0</v>
      </c>
      <c r="G182" s="2">
        <f t="shared" ca="1" si="46"/>
        <v>0</v>
      </c>
      <c r="H182" s="2">
        <f t="shared" ca="1" si="46"/>
        <v>0</v>
      </c>
      <c r="I182" s="2">
        <f t="shared" ca="1" si="46"/>
        <v>0</v>
      </c>
      <c r="J182" s="2">
        <f t="shared" ca="1" si="46"/>
        <v>0</v>
      </c>
      <c r="K182" s="2">
        <f t="shared" ca="1" si="46"/>
        <v>0</v>
      </c>
      <c r="L182" s="2">
        <f t="shared" ca="1" si="46"/>
        <v>0</v>
      </c>
      <c r="M182" s="2">
        <f t="shared" ca="1" si="46"/>
        <v>0</v>
      </c>
      <c r="N182" s="2">
        <f t="shared" ca="1" si="44"/>
        <v>0</v>
      </c>
      <c r="O182" s="2">
        <f t="shared" ca="1" si="44"/>
        <v>0</v>
      </c>
      <c r="P182" s="2">
        <f t="shared" ca="1" si="44"/>
        <v>0</v>
      </c>
      <c r="Q182" s="2">
        <f t="shared" ca="1" si="44"/>
        <v>0</v>
      </c>
      <c r="R182" s="2">
        <f t="shared" ca="1" si="44"/>
        <v>0</v>
      </c>
      <c r="S182" s="2">
        <f t="shared" ca="1" si="44"/>
        <v>0</v>
      </c>
      <c r="T182" s="2">
        <f t="shared" ca="1" si="44"/>
        <v>0</v>
      </c>
      <c r="U182" s="2">
        <f t="shared" ca="1" si="44"/>
        <v>0</v>
      </c>
      <c r="V182" s="2" t="str">
        <f t="shared" ca="1" si="44"/>
        <v>(subtotal all Keep Current)</v>
      </c>
      <c r="W182" s="2">
        <f t="shared" ca="1" si="45"/>
        <v>0</v>
      </c>
    </row>
    <row r="183" spans="2:23" ht="327.75" hidden="1" customHeight="1">
      <c r="B183" s="2">
        <f t="shared" ca="1" si="46"/>
        <v>0</v>
      </c>
      <c r="C183" s="2">
        <f t="shared" ca="1" si="46"/>
        <v>0</v>
      </c>
      <c r="D183" s="2">
        <f t="shared" ca="1" si="46"/>
        <v>0</v>
      </c>
      <c r="G183" s="2">
        <f t="shared" ca="1" si="46"/>
        <v>0</v>
      </c>
      <c r="H183" s="2">
        <f t="shared" ca="1" si="46"/>
        <v>0</v>
      </c>
      <c r="I183" s="2">
        <f t="shared" ca="1" si="46"/>
        <v>0</v>
      </c>
      <c r="J183" s="2">
        <f t="shared" ca="1" si="46"/>
        <v>0</v>
      </c>
      <c r="K183" s="2">
        <f t="shared" ca="1" si="46"/>
        <v>0</v>
      </c>
      <c r="L183" s="2">
        <f t="shared" ca="1" si="46"/>
        <v>0</v>
      </c>
      <c r="M183" s="2">
        <f t="shared" ca="1" si="46"/>
        <v>0</v>
      </c>
      <c r="N183" s="2">
        <f t="shared" ca="1" si="44"/>
        <v>0</v>
      </c>
      <c r="O183" s="2">
        <f t="shared" ca="1" si="44"/>
        <v>0</v>
      </c>
      <c r="P183" s="2">
        <f t="shared" ca="1" si="44"/>
        <v>0</v>
      </c>
      <c r="Q183" s="2">
        <f t="shared" ca="1" si="44"/>
        <v>0</v>
      </c>
      <c r="R183" s="2">
        <f t="shared" ca="1" si="44"/>
        <v>0</v>
      </c>
      <c r="S183" s="2">
        <f t="shared" ca="1" si="44"/>
        <v>0</v>
      </c>
      <c r="T183" s="2">
        <f t="shared" ca="1" si="44"/>
        <v>0</v>
      </c>
      <c r="U183" s="2">
        <f t="shared" ca="1" si="44"/>
        <v>0</v>
      </c>
      <c r="V183" s="2" t="str">
        <f t="shared" ca="1" si="44"/>
        <v>WAIT</v>
      </c>
      <c r="W183" s="2">
        <f t="shared" ca="1" si="45"/>
        <v>1</v>
      </c>
    </row>
    <row r="184" spans="2:23" ht="288.75" hidden="1" customHeight="1">
      <c r="B184" s="2">
        <f t="shared" ca="1" si="46"/>
        <v>0</v>
      </c>
      <c r="C184" s="2">
        <f t="shared" ca="1" si="46"/>
        <v>0</v>
      </c>
      <c r="D184" s="2">
        <f t="shared" ca="1" si="46"/>
        <v>0</v>
      </c>
      <c r="G184" s="2">
        <f t="shared" ca="1" si="46"/>
        <v>0</v>
      </c>
      <c r="H184" s="2">
        <f t="shared" ca="1" si="46"/>
        <v>0</v>
      </c>
      <c r="I184" s="2">
        <f t="shared" ca="1" si="46"/>
        <v>0</v>
      </c>
      <c r="J184" s="2">
        <f t="shared" ca="1" si="46"/>
        <v>0</v>
      </c>
      <c r="K184" s="2">
        <f t="shared" ca="1" si="46"/>
        <v>0</v>
      </c>
      <c r="L184" s="2">
        <f t="shared" ca="1" si="46"/>
        <v>0</v>
      </c>
      <c r="M184" s="2">
        <f t="shared" ca="1" si="46"/>
        <v>0</v>
      </c>
      <c r="N184" s="2">
        <f t="shared" ca="1" si="44"/>
        <v>0</v>
      </c>
      <c r="O184" s="2">
        <f t="shared" ca="1" si="44"/>
        <v>0</v>
      </c>
      <c r="P184" s="2">
        <f t="shared" ca="1" si="44"/>
        <v>0</v>
      </c>
      <c r="Q184" s="2">
        <f t="shared" ca="1" si="44"/>
        <v>0</v>
      </c>
      <c r="R184" s="2">
        <f t="shared" ca="1" si="44"/>
        <v>0</v>
      </c>
      <c r="S184" s="2">
        <f t="shared" ca="1" si="44"/>
        <v>0</v>
      </c>
      <c r="T184" s="2">
        <f t="shared" ca="1" si="44"/>
        <v>0</v>
      </c>
      <c r="U184" s="2">
        <f t="shared" ca="1" si="44"/>
        <v>0</v>
      </c>
      <c r="V184" s="2" t="str">
        <f t="shared" ca="1" si="44"/>
        <v>NEW</v>
      </c>
      <c r="W184" s="2">
        <f t="shared" ca="1" si="45"/>
        <v>1</v>
      </c>
    </row>
    <row r="185" spans="2:23" hidden="1">
      <c r="B185" s="2">
        <f t="shared" ca="1" si="46"/>
        <v>0</v>
      </c>
      <c r="C185" s="2">
        <f t="shared" ca="1" si="46"/>
        <v>0</v>
      </c>
      <c r="D185" s="2">
        <f t="shared" ca="1" si="46"/>
        <v>0</v>
      </c>
      <c r="G185" s="2">
        <f t="shared" ca="1" si="46"/>
        <v>0</v>
      </c>
      <c r="H185" s="2">
        <f t="shared" ca="1" si="46"/>
        <v>0</v>
      </c>
      <c r="I185" s="2">
        <f t="shared" ca="1" si="46"/>
        <v>0</v>
      </c>
      <c r="J185" s="2">
        <f t="shared" ca="1" si="46"/>
        <v>0</v>
      </c>
      <c r="K185" s="2">
        <f t="shared" ca="1" si="46"/>
        <v>0</v>
      </c>
      <c r="L185" s="2">
        <f t="shared" ca="1" si="46"/>
        <v>0</v>
      </c>
      <c r="M185" s="2">
        <f t="shared" ca="1" si="46"/>
        <v>0</v>
      </c>
      <c r="N185" s="2">
        <f t="shared" ref="N185:V191" ca="1" si="47">INDIRECT("'MASTER SPREADSHEET'!R" &amp; ROW() &amp; "C" &amp; COLUMN(), FALSE)</f>
        <v>0</v>
      </c>
      <c r="O185" s="2">
        <f t="shared" ca="1" si="47"/>
        <v>0</v>
      </c>
      <c r="P185" s="2">
        <f t="shared" ca="1" si="47"/>
        <v>0</v>
      </c>
      <c r="Q185" s="2">
        <f t="shared" ca="1" si="47"/>
        <v>0</v>
      </c>
      <c r="R185" s="2">
        <f t="shared" ca="1" si="47"/>
        <v>0</v>
      </c>
      <c r="S185" s="2">
        <f t="shared" ca="1" si="47"/>
        <v>0</v>
      </c>
      <c r="T185" s="2">
        <f t="shared" ca="1" si="47"/>
        <v>0</v>
      </c>
      <c r="U185" s="2">
        <f t="shared" ca="1" si="47"/>
        <v>0</v>
      </c>
      <c r="V185" s="2">
        <f t="shared" ca="1" si="47"/>
        <v>0</v>
      </c>
      <c r="W185" s="2">
        <f t="shared" ca="1" si="45"/>
        <v>0</v>
      </c>
    </row>
    <row r="186" spans="2:23" ht="54" hidden="1">
      <c r="B186" s="2">
        <f t="shared" ca="1" si="46"/>
        <v>0</v>
      </c>
      <c r="C186" s="2">
        <f t="shared" ca="1" si="46"/>
        <v>0</v>
      </c>
      <c r="D186" s="2">
        <f t="shared" ca="1" si="46"/>
        <v>0</v>
      </c>
      <c r="G186" s="2">
        <f t="shared" ca="1" si="46"/>
        <v>0</v>
      </c>
      <c r="H186" s="2">
        <f t="shared" ca="1" si="46"/>
        <v>0</v>
      </c>
      <c r="I186" s="2">
        <f t="shared" ca="1" si="46"/>
        <v>0</v>
      </c>
      <c r="J186" s="2">
        <f t="shared" ca="1" si="46"/>
        <v>0</v>
      </c>
      <c r="K186" s="2">
        <f t="shared" ca="1" si="46"/>
        <v>0</v>
      </c>
      <c r="L186" s="2">
        <f t="shared" ca="1" si="46"/>
        <v>0</v>
      </c>
      <c r="M186" s="2">
        <f t="shared" ca="1" si="46"/>
        <v>0</v>
      </c>
      <c r="N186" s="2">
        <f t="shared" ca="1" si="47"/>
        <v>0</v>
      </c>
      <c r="O186" s="2">
        <f t="shared" ca="1" si="47"/>
        <v>0</v>
      </c>
      <c r="P186" s="2">
        <f t="shared" ca="1" si="47"/>
        <v>0</v>
      </c>
      <c r="Q186" s="2">
        <f t="shared" ca="1" si="47"/>
        <v>0</v>
      </c>
      <c r="R186" s="2">
        <f t="shared" ca="1" si="47"/>
        <v>0</v>
      </c>
      <c r="S186" s="2">
        <f t="shared" ca="1" si="47"/>
        <v>0</v>
      </c>
      <c r="T186" s="2">
        <f t="shared" ca="1" si="47"/>
        <v>0</v>
      </c>
      <c r="U186" s="2">
        <f t="shared" ca="1" si="47"/>
        <v>0</v>
      </c>
      <c r="V186" s="2" t="str">
        <f t="shared" ca="1" si="47"/>
        <v>TOTAL reviewed or new</v>
      </c>
      <c r="W186" s="2">
        <f t="shared" ca="1" si="45"/>
        <v>64</v>
      </c>
    </row>
    <row r="187" spans="2:23" ht="54" hidden="1">
      <c r="B187" s="2">
        <f t="shared" ca="1" si="46"/>
        <v>0</v>
      </c>
      <c r="C187" s="2">
        <f t="shared" ca="1" si="46"/>
        <v>0</v>
      </c>
      <c r="D187" s="2">
        <f t="shared" ca="1" si="46"/>
        <v>0</v>
      </c>
      <c r="G187" s="2">
        <f t="shared" ca="1" si="46"/>
        <v>0</v>
      </c>
      <c r="H187" s="2">
        <f t="shared" ca="1" si="46"/>
        <v>0</v>
      </c>
      <c r="I187" s="2">
        <f t="shared" ca="1" si="46"/>
        <v>0</v>
      </c>
      <c r="J187" s="2">
        <f t="shared" ca="1" si="46"/>
        <v>0</v>
      </c>
      <c r="K187" s="2">
        <f t="shared" ca="1" si="46"/>
        <v>0</v>
      </c>
      <c r="L187" s="2">
        <f t="shared" ca="1" si="46"/>
        <v>0</v>
      </c>
      <c r="M187" s="2">
        <f t="shared" ca="1" si="46"/>
        <v>0</v>
      </c>
      <c r="N187" s="2">
        <f t="shared" ca="1" si="47"/>
        <v>0</v>
      </c>
      <c r="O187" s="2">
        <f t="shared" ca="1" si="47"/>
        <v>0</v>
      </c>
      <c r="P187" s="2">
        <f t="shared" ca="1" si="47"/>
        <v>0</v>
      </c>
      <c r="Q187" s="2">
        <f t="shared" ca="1" si="47"/>
        <v>0</v>
      </c>
      <c r="R187" s="2">
        <f t="shared" ca="1" si="47"/>
        <v>0</v>
      </c>
      <c r="S187" s="2">
        <f t="shared" ca="1" si="47"/>
        <v>0</v>
      </c>
      <c r="T187" s="2">
        <f t="shared" ca="1" si="47"/>
        <v>0</v>
      </c>
      <c r="U187" s="2">
        <f t="shared" ca="1" si="47"/>
        <v>0</v>
      </c>
      <c r="V187" s="2" t="str">
        <f t="shared" ca="1" si="47"/>
        <v>TOTAL w/o Archived or Historical</v>
      </c>
      <c r="W187" s="2" t="e">
        <f t="shared" ca="1" si="45"/>
        <v>#REF!</v>
      </c>
    </row>
    <row r="188" spans="2:23" hidden="1">
      <c r="B188" s="2">
        <f t="shared" ca="1" si="46"/>
        <v>0</v>
      </c>
      <c r="C188" s="2">
        <f t="shared" ca="1" si="46"/>
        <v>0</v>
      </c>
      <c r="D188" s="2">
        <f t="shared" ca="1" si="46"/>
        <v>0</v>
      </c>
      <c r="G188" s="2">
        <f t="shared" ca="1" si="46"/>
        <v>0</v>
      </c>
      <c r="H188" s="2">
        <f t="shared" ca="1" si="46"/>
        <v>0</v>
      </c>
      <c r="I188" s="2">
        <f t="shared" ca="1" si="46"/>
        <v>0</v>
      </c>
      <c r="J188" s="2">
        <f t="shared" ca="1" si="46"/>
        <v>0</v>
      </c>
      <c r="K188" s="2">
        <f t="shared" ca="1" si="46"/>
        <v>0</v>
      </c>
      <c r="L188" s="2">
        <f t="shared" ca="1" si="46"/>
        <v>0</v>
      </c>
      <c r="M188" s="2">
        <f t="shared" ca="1" si="46"/>
        <v>0</v>
      </c>
      <c r="N188" s="2">
        <f t="shared" ca="1" si="47"/>
        <v>0</v>
      </c>
      <c r="O188" s="2">
        <f t="shared" ca="1" si="47"/>
        <v>0</v>
      </c>
      <c r="P188" s="2">
        <f t="shared" ca="1" si="47"/>
        <v>0</v>
      </c>
      <c r="Q188" s="2">
        <f t="shared" ca="1" si="47"/>
        <v>0</v>
      </c>
      <c r="R188" s="2">
        <f t="shared" ca="1" si="47"/>
        <v>0</v>
      </c>
      <c r="S188" s="2">
        <f t="shared" ca="1" si="47"/>
        <v>0</v>
      </c>
      <c r="T188" s="2">
        <f t="shared" ca="1" si="47"/>
        <v>0</v>
      </c>
      <c r="U188" s="2">
        <f t="shared" ca="1" si="47"/>
        <v>0</v>
      </c>
      <c r="V188" s="2">
        <f t="shared" ca="1" si="47"/>
        <v>0</v>
      </c>
      <c r="W188" s="2">
        <f t="shared" ca="1" si="45"/>
        <v>0</v>
      </c>
    </row>
    <row r="189" spans="2:23" hidden="1">
      <c r="B189" s="2">
        <f t="shared" ca="1" si="46"/>
        <v>0</v>
      </c>
      <c r="C189" s="2">
        <f t="shared" ca="1" si="46"/>
        <v>0</v>
      </c>
      <c r="D189" s="2">
        <f t="shared" ca="1" si="46"/>
        <v>0</v>
      </c>
      <c r="G189" s="2">
        <f t="shared" ca="1" si="46"/>
        <v>0</v>
      </c>
      <c r="H189" s="2">
        <f t="shared" ca="1" si="46"/>
        <v>0</v>
      </c>
      <c r="I189" s="2">
        <f t="shared" ca="1" si="46"/>
        <v>0</v>
      </c>
      <c r="J189" s="2">
        <f t="shared" ca="1" si="46"/>
        <v>0</v>
      </c>
      <c r="K189" s="2">
        <f t="shared" ca="1" si="46"/>
        <v>0</v>
      </c>
      <c r="L189" s="2">
        <f t="shared" ca="1" si="46"/>
        <v>0</v>
      </c>
      <c r="M189" s="2">
        <f t="shared" ca="1" si="46"/>
        <v>0</v>
      </c>
      <c r="N189" s="2">
        <f t="shared" ca="1" si="47"/>
        <v>0</v>
      </c>
      <c r="O189" s="2">
        <f t="shared" ca="1" si="47"/>
        <v>0</v>
      </c>
      <c r="P189" s="2">
        <f t="shared" ca="1" si="47"/>
        <v>0</v>
      </c>
      <c r="Q189" s="2">
        <f t="shared" ca="1" si="47"/>
        <v>0</v>
      </c>
      <c r="R189" s="2">
        <f t="shared" ca="1" si="47"/>
        <v>0</v>
      </c>
      <c r="S189" s="2">
        <f t="shared" ca="1" si="47"/>
        <v>0</v>
      </c>
      <c r="T189" s="2">
        <f t="shared" ca="1" si="47"/>
        <v>0</v>
      </c>
      <c r="U189" s="2">
        <f t="shared" ca="1" si="47"/>
        <v>0</v>
      </c>
      <c r="V189" s="2">
        <f t="shared" ca="1" si="47"/>
        <v>0</v>
      </c>
      <c r="W189" s="2">
        <f t="shared" ca="1" si="45"/>
        <v>0</v>
      </c>
    </row>
    <row r="190" spans="2:23" hidden="1">
      <c r="B190" s="2">
        <f t="shared" ca="1" si="46"/>
        <v>0</v>
      </c>
      <c r="C190" s="2">
        <f t="shared" ca="1" si="46"/>
        <v>0</v>
      </c>
      <c r="D190" s="2">
        <f t="shared" ca="1" si="46"/>
        <v>0</v>
      </c>
      <c r="G190" s="2">
        <f t="shared" ca="1" si="46"/>
        <v>0</v>
      </c>
      <c r="H190" s="2">
        <f t="shared" ca="1" si="46"/>
        <v>0</v>
      </c>
      <c r="I190" s="2">
        <f t="shared" ca="1" si="46"/>
        <v>0</v>
      </c>
      <c r="J190" s="2">
        <f t="shared" ca="1" si="46"/>
        <v>0</v>
      </c>
      <c r="K190" s="2">
        <f t="shared" ca="1" si="46"/>
        <v>0</v>
      </c>
      <c r="L190" s="2">
        <f t="shared" ca="1" si="46"/>
        <v>0</v>
      </c>
      <c r="M190" s="2">
        <f t="shared" ca="1" si="46"/>
        <v>0</v>
      </c>
      <c r="N190" s="2">
        <f t="shared" ca="1" si="47"/>
        <v>0</v>
      </c>
      <c r="O190" s="2">
        <f t="shared" ca="1" si="47"/>
        <v>0</v>
      </c>
      <c r="P190" s="2">
        <f t="shared" ca="1" si="47"/>
        <v>0</v>
      </c>
      <c r="Q190" s="2">
        <f t="shared" ca="1" si="47"/>
        <v>0</v>
      </c>
      <c r="R190" s="2">
        <f t="shared" ca="1" si="47"/>
        <v>0</v>
      </c>
      <c r="S190" s="2">
        <f t="shared" ca="1" si="47"/>
        <v>0</v>
      </c>
      <c r="T190" s="2">
        <f t="shared" ca="1" si="47"/>
        <v>0</v>
      </c>
      <c r="U190" s="2">
        <f t="shared" ca="1" si="47"/>
        <v>0</v>
      </c>
      <c r="V190" s="2">
        <f t="shared" ca="1" si="47"/>
        <v>0</v>
      </c>
      <c r="W190" s="2">
        <f t="shared" ca="1" si="45"/>
        <v>0</v>
      </c>
    </row>
    <row r="191" spans="2:23" hidden="1">
      <c r="B191" s="2">
        <f t="shared" ca="1" si="46"/>
        <v>0</v>
      </c>
      <c r="C191" s="2">
        <f t="shared" ca="1" si="46"/>
        <v>0</v>
      </c>
      <c r="D191" s="2">
        <f t="shared" ca="1" si="46"/>
        <v>0</v>
      </c>
      <c r="G191" s="2">
        <f t="shared" ca="1" si="46"/>
        <v>0</v>
      </c>
      <c r="H191" s="2">
        <f t="shared" ca="1" si="46"/>
        <v>0</v>
      </c>
      <c r="I191" s="2">
        <f t="shared" ca="1" si="46"/>
        <v>0</v>
      </c>
      <c r="J191" s="2">
        <f t="shared" ca="1" si="46"/>
        <v>0</v>
      </c>
      <c r="K191" s="2">
        <f t="shared" ca="1" si="46"/>
        <v>0</v>
      </c>
      <c r="L191" s="2">
        <f t="shared" ca="1" si="46"/>
        <v>0</v>
      </c>
      <c r="M191" s="2">
        <f t="shared" ca="1" si="46"/>
        <v>0</v>
      </c>
      <c r="N191" s="2">
        <f t="shared" ca="1" si="47"/>
        <v>0</v>
      </c>
      <c r="O191" s="2">
        <f t="shared" ca="1" si="47"/>
        <v>0</v>
      </c>
      <c r="P191" s="2">
        <f t="shared" ca="1" si="47"/>
        <v>0</v>
      </c>
      <c r="Q191" s="2">
        <f t="shared" ca="1" si="47"/>
        <v>0</v>
      </c>
      <c r="R191" s="2">
        <f t="shared" ca="1" si="47"/>
        <v>0</v>
      </c>
      <c r="S191" s="2">
        <f t="shared" ca="1" si="47"/>
        <v>0</v>
      </c>
      <c r="T191" s="2">
        <f t="shared" ca="1" si="47"/>
        <v>0</v>
      </c>
      <c r="U191" s="2">
        <f t="shared" ca="1" si="47"/>
        <v>0</v>
      </c>
      <c r="V191" s="2">
        <f t="shared" ca="1" si="47"/>
        <v>0</v>
      </c>
      <c r="W191" s="2">
        <f t="shared" ref="T191:W206" ca="1" si="48">INDIRECT("'MASTER SPREADSHEET'!R" &amp; ROW() &amp; "C" &amp; COLUMN(), FALSE)</f>
        <v>0</v>
      </c>
    </row>
    <row r="192" spans="2:23" ht="301.5" customHeight="1">
      <c r="B192" s="2">
        <f t="shared" ref="B192:S207" ca="1" si="49">INDIRECT("'MASTER SPREADSHEET'!R" &amp; ROW() &amp; "C" &amp; COLUMN(), FALSE)</f>
        <v>0</v>
      </c>
      <c r="C192" s="2">
        <f t="shared" ca="1" si="49"/>
        <v>0</v>
      </c>
      <c r="D192" s="2">
        <f t="shared" ca="1" si="49"/>
        <v>0</v>
      </c>
      <c r="G192" s="2">
        <f t="shared" ca="1" si="49"/>
        <v>0</v>
      </c>
      <c r="H192" s="2">
        <f t="shared" ca="1" si="49"/>
        <v>0</v>
      </c>
      <c r="I192" s="2">
        <f t="shared" ca="1" si="49"/>
        <v>0</v>
      </c>
      <c r="J192" s="2">
        <f t="shared" ca="1" si="49"/>
        <v>0</v>
      </c>
      <c r="K192" s="2">
        <f t="shared" ca="1" si="49"/>
        <v>0</v>
      </c>
      <c r="L192" s="2">
        <f t="shared" ca="1" si="49"/>
        <v>0</v>
      </c>
      <c r="M192" s="2">
        <f t="shared" ca="1" si="49"/>
        <v>0</v>
      </c>
      <c r="N192" s="2">
        <f t="shared" ca="1" si="49"/>
        <v>0</v>
      </c>
      <c r="O192" s="2">
        <f t="shared" ca="1" si="49"/>
        <v>0</v>
      </c>
      <c r="P192" s="2">
        <f ca="1">INDIRECT("'MASTER SPREADSHEET'!R" &amp; ROW() &amp; "C" &amp; COLUMN(), FALSE)</f>
        <v>0</v>
      </c>
      <c r="Q192" s="2">
        <f t="shared" ca="1" si="49"/>
        <v>0</v>
      </c>
      <c r="R192" s="2">
        <f t="shared" ca="1" si="49"/>
        <v>0</v>
      </c>
      <c r="S192" s="2">
        <f t="shared" ca="1" si="49"/>
        <v>0</v>
      </c>
      <c r="T192" s="2">
        <f t="shared" ca="1" si="48"/>
        <v>0</v>
      </c>
      <c r="U192" s="2">
        <f t="shared" ca="1" si="48"/>
        <v>0</v>
      </c>
      <c r="V192" s="2">
        <f t="shared" ca="1" si="48"/>
        <v>0</v>
      </c>
      <c r="W192" s="2">
        <f t="shared" ca="1" si="48"/>
        <v>0</v>
      </c>
    </row>
    <row r="193" spans="2:23" hidden="1">
      <c r="B193" s="2">
        <f t="shared" ca="1" si="49"/>
        <v>0</v>
      </c>
      <c r="C193" s="2">
        <f t="shared" ca="1" si="49"/>
        <v>0</v>
      </c>
      <c r="D193" s="2">
        <f t="shared" ca="1" si="49"/>
        <v>0</v>
      </c>
      <c r="G193" s="2">
        <f t="shared" ca="1" si="49"/>
        <v>0</v>
      </c>
      <c r="H193" s="2">
        <f t="shared" ca="1" si="49"/>
        <v>0</v>
      </c>
      <c r="I193" s="2">
        <f t="shared" ca="1" si="49"/>
        <v>0</v>
      </c>
      <c r="J193" s="2">
        <f t="shared" ca="1" si="49"/>
        <v>0</v>
      </c>
      <c r="K193" s="2">
        <f t="shared" ca="1" si="49"/>
        <v>0</v>
      </c>
      <c r="L193" s="2">
        <f t="shared" ca="1" si="49"/>
        <v>0</v>
      </c>
      <c r="M193" s="2">
        <f t="shared" ca="1" si="49"/>
        <v>0</v>
      </c>
      <c r="N193" s="2">
        <f t="shared" ca="1" si="49"/>
        <v>0</v>
      </c>
      <c r="O193" s="2">
        <f t="shared" ca="1" si="49"/>
        <v>0</v>
      </c>
      <c r="P193" s="2">
        <f t="shared" ca="1" si="49"/>
        <v>0</v>
      </c>
      <c r="Q193" s="2">
        <f t="shared" ca="1" si="49"/>
        <v>0</v>
      </c>
      <c r="R193" s="2">
        <f t="shared" ca="1" si="49"/>
        <v>0</v>
      </c>
      <c r="S193" s="2">
        <f t="shared" ca="1" si="49"/>
        <v>0</v>
      </c>
      <c r="T193" s="2">
        <f t="shared" ca="1" si="48"/>
        <v>0</v>
      </c>
      <c r="U193" s="2">
        <f t="shared" ca="1" si="48"/>
        <v>0</v>
      </c>
      <c r="V193" s="2">
        <f t="shared" ca="1" si="48"/>
        <v>0</v>
      </c>
      <c r="W193" s="2">
        <f t="shared" ca="1" si="48"/>
        <v>0</v>
      </c>
    </row>
    <row r="194" spans="2:23" hidden="1">
      <c r="B194" s="2">
        <f t="shared" ca="1" si="49"/>
        <v>0</v>
      </c>
      <c r="C194" s="2">
        <f t="shared" ca="1" si="49"/>
        <v>0</v>
      </c>
      <c r="D194" s="2">
        <f t="shared" ca="1" si="49"/>
        <v>0</v>
      </c>
      <c r="G194" s="2">
        <f t="shared" ca="1" si="49"/>
        <v>0</v>
      </c>
      <c r="H194" s="2">
        <f t="shared" ca="1" si="49"/>
        <v>0</v>
      </c>
      <c r="I194" s="2">
        <f t="shared" ca="1" si="49"/>
        <v>0</v>
      </c>
      <c r="J194" s="2">
        <f t="shared" ca="1" si="49"/>
        <v>0</v>
      </c>
      <c r="K194" s="2">
        <f t="shared" ca="1" si="49"/>
        <v>0</v>
      </c>
      <c r="L194" s="2">
        <f t="shared" ca="1" si="49"/>
        <v>0</v>
      </c>
      <c r="M194" s="2">
        <f t="shared" ca="1" si="49"/>
        <v>0</v>
      </c>
      <c r="N194" s="2">
        <f t="shared" ca="1" si="49"/>
        <v>0</v>
      </c>
      <c r="O194" s="2">
        <f t="shared" ca="1" si="49"/>
        <v>0</v>
      </c>
      <c r="P194" s="2">
        <f t="shared" ca="1" si="49"/>
        <v>0</v>
      </c>
      <c r="Q194" s="2">
        <f t="shared" ca="1" si="49"/>
        <v>0</v>
      </c>
      <c r="R194" s="2">
        <f t="shared" ca="1" si="49"/>
        <v>0</v>
      </c>
      <c r="S194" s="2">
        <f t="shared" ca="1" si="49"/>
        <v>0</v>
      </c>
      <c r="T194" s="2">
        <f t="shared" ca="1" si="48"/>
        <v>0</v>
      </c>
      <c r="U194" s="2">
        <f t="shared" ca="1" si="48"/>
        <v>0</v>
      </c>
      <c r="V194" s="2">
        <f t="shared" ca="1" si="48"/>
        <v>0</v>
      </c>
      <c r="W194" s="2">
        <f t="shared" ca="1" si="48"/>
        <v>0</v>
      </c>
    </row>
    <row r="195" spans="2:23" hidden="1">
      <c r="B195" s="2">
        <f t="shared" ca="1" si="49"/>
        <v>0</v>
      </c>
      <c r="C195" s="2">
        <f t="shared" ca="1" si="49"/>
        <v>0</v>
      </c>
      <c r="D195" s="2">
        <f t="shared" ca="1" si="49"/>
        <v>0</v>
      </c>
      <c r="G195" s="2">
        <f t="shared" ca="1" si="49"/>
        <v>0</v>
      </c>
      <c r="H195" s="2">
        <f t="shared" ca="1" si="49"/>
        <v>0</v>
      </c>
      <c r="I195" s="2">
        <f t="shared" ca="1" si="49"/>
        <v>0</v>
      </c>
      <c r="J195" s="2">
        <f t="shared" ca="1" si="49"/>
        <v>0</v>
      </c>
      <c r="K195" s="2">
        <f t="shared" ca="1" si="49"/>
        <v>0</v>
      </c>
      <c r="L195" s="2">
        <f t="shared" ca="1" si="49"/>
        <v>0</v>
      </c>
      <c r="M195" s="2">
        <f t="shared" ca="1" si="49"/>
        <v>0</v>
      </c>
      <c r="N195" s="2">
        <f t="shared" ca="1" si="49"/>
        <v>0</v>
      </c>
      <c r="O195" s="2">
        <f t="shared" ca="1" si="49"/>
        <v>0</v>
      </c>
      <c r="P195" s="2">
        <f t="shared" ca="1" si="49"/>
        <v>0</v>
      </c>
      <c r="Q195" s="2">
        <f t="shared" ca="1" si="49"/>
        <v>0</v>
      </c>
      <c r="R195" s="2">
        <f t="shared" ca="1" si="49"/>
        <v>0</v>
      </c>
      <c r="S195" s="2">
        <f t="shared" ca="1" si="49"/>
        <v>0</v>
      </c>
      <c r="T195" s="2">
        <f t="shared" ca="1" si="48"/>
        <v>0</v>
      </c>
      <c r="U195" s="2">
        <f t="shared" ca="1" si="48"/>
        <v>0</v>
      </c>
      <c r="V195" s="2">
        <f t="shared" ca="1" si="48"/>
        <v>0</v>
      </c>
      <c r="W195" s="2">
        <f t="shared" ca="1" si="48"/>
        <v>0</v>
      </c>
    </row>
    <row r="196" spans="2:23" hidden="1">
      <c r="B196" s="2">
        <f t="shared" ca="1" si="49"/>
        <v>0</v>
      </c>
      <c r="C196" s="2">
        <f t="shared" ca="1" si="49"/>
        <v>0</v>
      </c>
      <c r="D196" s="2">
        <f t="shared" ca="1" si="49"/>
        <v>0</v>
      </c>
      <c r="G196" s="2">
        <f t="shared" ca="1" si="49"/>
        <v>0</v>
      </c>
      <c r="H196" s="2">
        <f t="shared" ca="1" si="49"/>
        <v>0</v>
      </c>
      <c r="I196" s="2">
        <f t="shared" ca="1" si="49"/>
        <v>0</v>
      </c>
      <c r="J196" s="2">
        <f t="shared" ca="1" si="49"/>
        <v>0</v>
      </c>
      <c r="K196" s="2">
        <f t="shared" ca="1" si="49"/>
        <v>0</v>
      </c>
      <c r="L196" s="2">
        <f t="shared" ca="1" si="49"/>
        <v>0</v>
      </c>
      <c r="M196" s="2">
        <f t="shared" ca="1" si="49"/>
        <v>0</v>
      </c>
      <c r="N196" s="2">
        <f t="shared" ca="1" si="49"/>
        <v>0</v>
      </c>
      <c r="O196" s="2">
        <f t="shared" ca="1" si="49"/>
        <v>0</v>
      </c>
      <c r="P196" s="2">
        <f t="shared" ca="1" si="49"/>
        <v>0</v>
      </c>
      <c r="Q196" s="2">
        <f t="shared" ca="1" si="49"/>
        <v>0</v>
      </c>
      <c r="R196" s="2">
        <f t="shared" ca="1" si="49"/>
        <v>0</v>
      </c>
      <c r="S196" s="2">
        <f t="shared" ca="1" si="49"/>
        <v>0</v>
      </c>
      <c r="T196" s="2">
        <f t="shared" ca="1" si="48"/>
        <v>0</v>
      </c>
      <c r="U196" s="2">
        <f t="shared" ca="1" si="48"/>
        <v>0</v>
      </c>
      <c r="V196" s="2">
        <f t="shared" ca="1" si="48"/>
        <v>0</v>
      </c>
      <c r="W196" s="2">
        <f t="shared" ca="1" si="48"/>
        <v>0</v>
      </c>
    </row>
    <row r="197" spans="2:23" hidden="1">
      <c r="B197" s="2">
        <f t="shared" ca="1" si="49"/>
        <v>0</v>
      </c>
      <c r="C197" s="2">
        <f t="shared" ca="1" si="49"/>
        <v>0</v>
      </c>
      <c r="D197" s="2">
        <f t="shared" ca="1" si="49"/>
        <v>0</v>
      </c>
      <c r="G197" s="2">
        <f t="shared" ca="1" si="49"/>
        <v>0</v>
      </c>
      <c r="H197" s="2">
        <f t="shared" ca="1" si="49"/>
        <v>0</v>
      </c>
      <c r="I197" s="2">
        <f t="shared" ca="1" si="49"/>
        <v>0</v>
      </c>
      <c r="J197" s="2">
        <f t="shared" ca="1" si="49"/>
        <v>0</v>
      </c>
      <c r="K197" s="2">
        <f t="shared" ca="1" si="49"/>
        <v>0</v>
      </c>
      <c r="L197" s="2">
        <f t="shared" ca="1" si="49"/>
        <v>0</v>
      </c>
      <c r="M197" s="2">
        <f t="shared" ca="1" si="49"/>
        <v>0</v>
      </c>
      <c r="N197" s="2">
        <f t="shared" ca="1" si="49"/>
        <v>0</v>
      </c>
      <c r="O197" s="2">
        <f t="shared" ca="1" si="49"/>
        <v>0</v>
      </c>
      <c r="P197" s="2">
        <f t="shared" ca="1" si="49"/>
        <v>0</v>
      </c>
      <c r="Q197" s="2">
        <f t="shared" ca="1" si="49"/>
        <v>0</v>
      </c>
      <c r="R197" s="2">
        <f t="shared" ca="1" si="49"/>
        <v>0</v>
      </c>
      <c r="S197" s="2">
        <f t="shared" ca="1" si="49"/>
        <v>0</v>
      </c>
      <c r="T197" s="2">
        <f t="shared" ca="1" si="48"/>
        <v>0</v>
      </c>
      <c r="U197" s="2">
        <f t="shared" ca="1" si="48"/>
        <v>0</v>
      </c>
      <c r="V197" s="2">
        <f t="shared" ca="1" si="48"/>
        <v>0</v>
      </c>
      <c r="W197" s="2">
        <f t="shared" ca="1" si="48"/>
        <v>0</v>
      </c>
    </row>
    <row r="198" spans="2:23" hidden="1">
      <c r="B198" s="2">
        <f t="shared" ca="1" si="49"/>
        <v>0</v>
      </c>
      <c r="C198" s="2">
        <f t="shared" ca="1" si="49"/>
        <v>0</v>
      </c>
      <c r="D198" s="2">
        <f t="shared" ca="1" si="49"/>
        <v>0</v>
      </c>
      <c r="G198" s="2">
        <f t="shared" ca="1" si="49"/>
        <v>0</v>
      </c>
      <c r="H198" s="2">
        <f t="shared" ca="1" si="49"/>
        <v>0</v>
      </c>
      <c r="I198" s="2">
        <f t="shared" ca="1" si="49"/>
        <v>0</v>
      </c>
      <c r="J198" s="2">
        <f t="shared" ca="1" si="49"/>
        <v>0</v>
      </c>
      <c r="K198" s="2">
        <f t="shared" ca="1" si="49"/>
        <v>0</v>
      </c>
      <c r="L198" s="2">
        <f t="shared" ca="1" si="49"/>
        <v>0</v>
      </c>
      <c r="M198" s="2">
        <f t="shared" ca="1" si="49"/>
        <v>0</v>
      </c>
      <c r="N198" s="2">
        <f t="shared" ca="1" si="49"/>
        <v>0</v>
      </c>
      <c r="O198" s="2">
        <f t="shared" ca="1" si="49"/>
        <v>0</v>
      </c>
      <c r="P198" s="2">
        <f t="shared" ca="1" si="49"/>
        <v>0</v>
      </c>
      <c r="Q198" s="2">
        <f t="shared" ca="1" si="49"/>
        <v>0</v>
      </c>
      <c r="R198" s="2">
        <f t="shared" ca="1" si="49"/>
        <v>0</v>
      </c>
      <c r="S198" s="2">
        <f t="shared" ca="1" si="49"/>
        <v>0</v>
      </c>
      <c r="T198" s="2">
        <f t="shared" ca="1" si="48"/>
        <v>0</v>
      </c>
      <c r="U198" s="2">
        <f t="shared" ca="1" si="48"/>
        <v>0</v>
      </c>
      <c r="V198" s="2">
        <f t="shared" ca="1" si="48"/>
        <v>0</v>
      </c>
      <c r="W198" s="2">
        <f t="shared" ca="1" si="48"/>
        <v>0</v>
      </c>
    </row>
    <row r="199" spans="2:23" hidden="1">
      <c r="B199" s="2">
        <f t="shared" ca="1" si="49"/>
        <v>0</v>
      </c>
      <c r="C199" s="2">
        <f t="shared" ca="1" si="49"/>
        <v>0</v>
      </c>
      <c r="D199" s="2">
        <f t="shared" ca="1" si="49"/>
        <v>0</v>
      </c>
      <c r="G199" s="2">
        <f t="shared" ca="1" si="49"/>
        <v>0</v>
      </c>
      <c r="H199" s="2">
        <f t="shared" ca="1" si="49"/>
        <v>0</v>
      </c>
      <c r="I199" s="2">
        <f t="shared" ca="1" si="49"/>
        <v>0</v>
      </c>
      <c r="J199" s="2">
        <f t="shared" ca="1" si="49"/>
        <v>0</v>
      </c>
      <c r="K199" s="2">
        <f t="shared" ca="1" si="49"/>
        <v>0</v>
      </c>
      <c r="L199" s="2">
        <f t="shared" ca="1" si="49"/>
        <v>0</v>
      </c>
      <c r="M199" s="2">
        <f t="shared" ca="1" si="49"/>
        <v>0</v>
      </c>
      <c r="N199" s="2">
        <f t="shared" ca="1" si="49"/>
        <v>0</v>
      </c>
      <c r="O199" s="2">
        <f t="shared" ca="1" si="49"/>
        <v>0</v>
      </c>
      <c r="P199" s="2">
        <f t="shared" ca="1" si="49"/>
        <v>0</v>
      </c>
      <c r="Q199" s="2">
        <f t="shared" ca="1" si="49"/>
        <v>0</v>
      </c>
      <c r="R199" s="2">
        <f t="shared" ca="1" si="49"/>
        <v>0</v>
      </c>
      <c r="S199" s="2">
        <f t="shared" ca="1" si="49"/>
        <v>0</v>
      </c>
      <c r="T199" s="2">
        <f t="shared" ca="1" si="48"/>
        <v>0</v>
      </c>
      <c r="U199" s="2">
        <f t="shared" ca="1" si="48"/>
        <v>0</v>
      </c>
      <c r="V199" s="2">
        <f t="shared" ca="1" si="48"/>
        <v>0</v>
      </c>
      <c r="W199" s="2">
        <f t="shared" ca="1" si="48"/>
        <v>0</v>
      </c>
    </row>
    <row r="200" spans="2:23" hidden="1">
      <c r="B200" s="2">
        <f t="shared" ca="1" si="49"/>
        <v>0</v>
      </c>
      <c r="C200" s="2">
        <f t="shared" ca="1" si="49"/>
        <v>0</v>
      </c>
      <c r="D200" s="2">
        <f t="shared" ca="1" si="49"/>
        <v>0</v>
      </c>
      <c r="G200" s="2">
        <f t="shared" ca="1" si="49"/>
        <v>0</v>
      </c>
      <c r="H200" s="2">
        <f t="shared" ca="1" si="49"/>
        <v>0</v>
      </c>
      <c r="I200" s="2">
        <f t="shared" ca="1" si="49"/>
        <v>0</v>
      </c>
      <c r="J200" s="2">
        <f t="shared" ca="1" si="49"/>
        <v>0</v>
      </c>
      <c r="K200" s="2">
        <f t="shared" ca="1" si="49"/>
        <v>0</v>
      </c>
      <c r="L200" s="2">
        <f t="shared" ca="1" si="49"/>
        <v>0</v>
      </c>
      <c r="M200" s="2">
        <f t="shared" ca="1" si="49"/>
        <v>0</v>
      </c>
      <c r="N200" s="2">
        <f t="shared" ca="1" si="49"/>
        <v>0</v>
      </c>
      <c r="O200" s="2">
        <f t="shared" ca="1" si="49"/>
        <v>0</v>
      </c>
      <c r="P200" s="2">
        <f t="shared" ca="1" si="49"/>
        <v>0</v>
      </c>
      <c r="Q200" s="2">
        <f t="shared" ca="1" si="49"/>
        <v>0</v>
      </c>
      <c r="R200" s="2">
        <f t="shared" ca="1" si="49"/>
        <v>0</v>
      </c>
      <c r="S200" s="2">
        <f t="shared" ca="1" si="49"/>
        <v>0</v>
      </c>
      <c r="T200" s="2">
        <f t="shared" ca="1" si="48"/>
        <v>0</v>
      </c>
      <c r="U200" s="2">
        <f t="shared" ca="1" si="48"/>
        <v>0</v>
      </c>
      <c r="V200" s="2">
        <f t="shared" ca="1" si="48"/>
        <v>0</v>
      </c>
      <c r="W200" s="2">
        <f t="shared" ca="1" si="48"/>
        <v>0</v>
      </c>
    </row>
    <row r="201" spans="2:23" hidden="1">
      <c r="B201" s="2">
        <f t="shared" ca="1" si="49"/>
        <v>0</v>
      </c>
      <c r="C201" s="2">
        <f t="shared" ca="1" si="49"/>
        <v>0</v>
      </c>
      <c r="D201" s="2">
        <f t="shared" ca="1" si="49"/>
        <v>0</v>
      </c>
      <c r="G201" s="2">
        <f t="shared" ca="1" si="49"/>
        <v>0</v>
      </c>
      <c r="H201" s="2">
        <f t="shared" ca="1" si="49"/>
        <v>0</v>
      </c>
      <c r="I201" s="2">
        <f t="shared" ca="1" si="49"/>
        <v>0</v>
      </c>
      <c r="J201" s="2">
        <f t="shared" ca="1" si="49"/>
        <v>0</v>
      </c>
      <c r="K201" s="2">
        <f t="shared" ca="1" si="49"/>
        <v>0</v>
      </c>
      <c r="L201" s="2">
        <f t="shared" ca="1" si="49"/>
        <v>0</v>
      </c>
      <c r="M201" s="2">
        <f t="shared" ca="1" si="49"/>
        <v>0</v>
      </c>
      <c r="N201" s="2">
        <f t="shared" ca="1" si="49"/>
        <v>0</v>
      </c>
      <c r="O201" s="2">
        <f t="shared" ca="1" si="49"/>
        <v>0</v>
      </c>
      <c r="P201" s="2">
        <f t="shared" ca="1" si="49"/>
        <v>0</v>
      </c>
      <c r="Q201" s="2">
        <f t="shared" ca="1" si="49"/>
        <v>0</v>
      </c>
      <c r="R201" s="2">
        <f t="shared" ca="1" si="49"/>
        <v>0</v>
      </c>
      <c r="S201" s="2">
        <f t="shared" ca="1" si="49"/>
        <v>0</v>
      </c>
      <c r="T201" s="2">
        <f t="shared" ca="1" si="48"/>
        <v>0</v>
      </c>
      <c r="U201" s="2">
        <f t="shared" ca="1" si="48"/>
        <v>0</v>
      </c>
      <c r="V201" s="2">
        <f t="shared" ca="1" si="48"/>
        <v>0</v>
      </c>
      <c r="W201" s="2">
        <f t="shared" ca="1" si="48"/>
        <v>0</v>
      </c>
    </row>
    <row r="202" spans="2:23" hidden="1">
      <c r="B202" s="2">
        <f t="shared" ca="1" si="49"/>
        <v>0</v>
      </c>
      <c r="C202" s="2">
        <f t="shared" ca="1" si="49"/>
        <v>0</v>
      </c>
      <c r="D202" s="2">
        <f t="shared" ca="1" si="49"/>
        <v>0</v>
      </c>
      <c r="G202" s="2">
        <f t="shared" ca="1" si="49"/>
        <v>0</v>
      </c>
      <c r="H202" s="2">
        <f t="shared" ca="1" si="49"/>
        <v>0</v>
      </c>
      <c r="I202" s="2">
        <f t="shared" ca="1" si="49"/>
        <v>0</v>
      </c>
      <c r="J202" s="2">
        <f t="shared" ca="1" si="49"/>
        <v>0</v>
      </c>
      <c r="K202" s="2">
        <f t="shared" ca="1" si="49"/>
        <v>0</v>
      </c>
      <c r="L202" s="2">
        <f t="shared" ca="1" si="49"/>
        <v>0</v>
      </c>
      <c r="M202" s="2">
        <f t="shared" ca="1" si="49"/>
        <v>0</v>
      </c>
      <c r="N202" s="2">
        <f t="shared" ca="1" si="49"/>
        <v>0</v>
      </c>
      <c r="O202" s="2">
        <f t="shared" ca="1" si="49"/>
        <v>0</v>
      </c>
      <c r="P202" s="2">
        <f t="shared" ca="1" si="49"/>
        <v>0</v>
      </c>
      <c r="Q202" s="2">
        <f t="shared" ca="1" si="49"/>
        <v>0</v>
      </c>
      <c r="R202" s="2">
        <f t="shared" ca="1" si="49"/>
        <v>0</v>
      </c>
      <c r="S202" s="2">
        <f t="shared" ca="1" si="49"/>
        <v>0</v>
      </c>
      <c r="T202" s="2">
        <f t="shared" ca="1" si="48"/>
        <v>0</v>
      </c>
      <c r="U202" s="2">
        <f t="shared" ca="1" si="48"/>
        <v>0</v>
      </c>
      <c r="V202" s="2">
        <f t="shared" ca="1" si="48"/>
        <v>0</v>
      </c>
      <c r="W202" s="2">
        <f t="shared" ca="1" si="48"/>
        <v>0</v>
      </c>
    </row>
    <row r="203" spans="2:23" hidden="1">
      <c r="B203" s="2">
        <f t="shared" ca="1" si="49"/>
        <v>0</v>
      </c>
      <c r="C203" s="2">
        <f t="shared" ca="1" si="49"/>
        <v>0</v>
      </c>
      <c r="D203" s="2">
        <f t="shared" ca="1" si="49"/>
        <v>0</v>
      </c>
      <c r="G203" s="2">
        <f t="shared" ca="1" si="49"/>
        <v>0</v>
      </c>
      <c r="H203" s="2">
        <f t="shared" ca="1" si="49"/>
        <v>0</v>
      </c>
      <c r="I203" s="2">
        <f t="shared" ca="1" si="49"/>
        <v>0</v>
      </c>
      <c r="J203" s="2">
        <f t="shared" ca="1" si="49"/>
        <v>0</v>
      </c>
      <c r="K203" s="2">
        <f t="shared" ca="1" si="49"/>
        <v>0</v>
      </c>
      <c r="L203" s="2">
        <f t="shared" ca="1" si="49"/>
        <v>0</v>
      </c>
      <c r="M203" s="2">
        <f t="shared" ca="1" si="49"/>
        <v>0</v>
      </c>
      <c r="N203" s="2">
        <f t="shared" ca="1" si="49"/>
        <v>0</v>
      </c>
      <c r="O203" s="2">
        <f t="shared" ca="1" si="49"/>
        <v>0</v>
      </c>
      <c r="P203" s="2">
        <f t="shared" ca="1" si="49"/>
        <v>0</v>
      </c>
      <c r="Q203" s="2">
        <f t="shared" ca="1" si="49"/>
        <v>0</v>
      </c>
      <c r="R203" s="2">
        <f t="shared" ca="1" si="49"/>
        <v>0</v>
      </c>
      <c r="S203" s="2">
        <f t="shared" ca="1" si="49"/>
        <v>0</v>
      </c>
      <c r="T203" s="2">
        <f t="shared" ca="1" si="48"/>
        <v>0</v>
      </c>
      <c r="U203" s="2">
        <f t="shared" ca="1" si="48"/>
        <v>0</v>
      </c>
      <c r="V203" s="2">
        <f t="shared" ca="1" si="48"/>
        <v>0</v>
      </c>
      <c r="W203" s="2">
        <f t="shared" ca="1" si="48"/>
        <v>0</v>
      </c>
    </row>
    <row r="204" spans="2:23" hidden="1">
      <c r="B204" s="2">
        <f t="shared" ca="1" si="49"/>
        <v>0</v>
      </c>
      <c r="C204" s="2">
        <f t="shared" ca="1" si="49"/>
        <v>0</v>
      </c>
      <c r="D204" s="2">
        <f t="shared" ca="1" si="49"/>
        <v>0</v>
      </c>
      <c r="G204" s="2">
        <f t="shared" ca="1" si="49"/>
        <v>0</v>
      </c>
      <c r="H204" s="2">
        <f t="shared" ca="1" si="49"/>
        <v>0</v>
      </c>
      <c r="I204" s="2">
        <f t="shared" ca="1" si="49"/>
        <v>0</v>
      </c>
      <c r="J204" s="2">
        <f t="shared" ca="1" si="49"/>
        <v>0</v>
      </c>
      <c r="K204" s="2">
        <f t="shared" ca="1" si="49"/>
        <v>0</v>
      </c>
      <c r="L204" s="2">
        <f t="shared" ca="1" si="49"/>
        <v>0</v>
      </c>
      <c r="M204" s="2">
        <f t="shared" ca="1" si="49"/>
        <v>0</v>
      </c>
      <c r="N204" s="2">
        <f t="shared" ca="1" si="49"/>
        <v>0</v>
      </c>
      <c r="O204" s="2">
        <f t="shared" ca="1" si="49"/>
        <v>0</v>
      </c>
      <c r="P204" s="2">
        <f t="shared" ca="1" si="49"/>
        <v>0</v>
      </c>
      <c r="Q204" s="2">
        <f t="shared" ca="1" si="49"/>
        <v>0</v>
      </c>
      <c r="R204" s="2">
        <f t="shared" ca="1" si="49"/>
        <v>0</v>
      </c>
      <c r="S204" s="2">
        <f t="shared" ca="1" si="49"/>
        <v>0</v>
      </c>
      <c r="T204" s="2">
        <f t="shared" ca="1" si="48"/>
        <v>0</v>
      </c>
      <c r="U204" s="2">
        <f t="shared" ca="1" si="48"/>
        <v>0</v>
      </c>
      <c r="V204" s="2">
        <f t="shared" ca="1" si="48"/>
        <v>0</v>
      </c>
      <c r="W204" s="2">
        <f t="shared" ca="1" si="48"/>
        <v>0</v>
      </c>
    </row>
    <row r="205" spans="2:23" hidden="1">
      <c r="B205" s="2">
        <f t="shared" ca="1" si="49"/>
        <v>0</v>
      </c>
      <c r="C205" s="2">
        <f t="shared" ca="1" si="49"/>
        <v>0</v>
      </c>
      <c r="D205" s="2">
        <f t="shared" ca="1" si="49"/>
        <v>0</v>
      </c>
      <c r="G205" s="2">
        <f t="shared" ca="1" si="49"/>
        <v>0</v>
      </c>
      <c r="H205" s="2">
        <f t="shared" ca="1" si="49"/>
        <v>0</v>
      </c>
      <c r="I205" s="2">
        <f t="shared" ca="1" si="49"/>
        <v>0</v>
      </c>
      <c r="J205" s="2">
        <f t="shared" ca="1" si="49"/>
        <v>0</v>
      </c>
      <c r="K205" s="2">
        <f t="shared" ca="1" si="49"/>
        <v>0</v>
      </c>
      <c r="L205" s="2">
        <f t="shared" ca="1" si="49"/>
        <v>0</v>
      </c>
      <c r="M205" s="2">
        <f t="shared" ca="1" si="49"/>
        <v>0</v>
      </c>
      <c r="N205" s="2">
        <f t="shared" ca="1" si="49"/>
        <v>0</v>
      </c>
      <c r="O205" s="2">
        <f t="shared" ca="1" si="49"/>
        <v>0</v>
      </c>
      <c r="P205" s="2">
        <f t="shared" ca="1" si="49"/>
        <v>0</v>
      </c>
      <c r="Q205" s="2">
        <f t="shared" ca="1" si="49"/>
        <v>0</v>
      </c>
      <c r="R205" s="2">
        <f t="shared" ca="1" si="49"/>
        <v>0</v>
      </c>
      <c r="S205" s="2">
        <f t="shared" ca="1" si="49"/>
        <v>0</v>
      </c>
      <c r="T205" s="2">
        <f t="shared" ca="1" si="48"/>
        <v>0</v>
      </c>
      <c r="U205" s="2">
        <f t="shared" ca="1" si="48"/>
        <v>0</v>
      </c>
      <c r="V205" s="2">
        <f t="shared" ca="1" si="48"/>
        <v>0</v>
      </c>
      <c r="W205" s="2">
        <f t="shared" ca="1" si="48"/>
        <v>0</v>
      </c>
    </row>
    <row r="206" spans="2:23" hidden="1">
      <c r="B206" s="2">
        <f t="shared" ca="1" si="49"/>
        <v>0</v>
      </c>
      <c r="C206" s="2">
        <f t="shared" ca="1" si="49"/>
        <v>0</v>
      </c>
      <c r="D206" s="2">
        <f t="shared" ca="1" si="49"/>
        <v>0</v>
      </c>
      <c r="G206" s="2">
        <f t="shared" ca="1" si="49"/>
        <v>0</v>
      </c>
      <c r="H206" s="2">
        <f t="shared" ca="1" si="49"/>
        <v>0</v>
      </c>
      <c r="I206" s="2">
        <f t="shared" ca="1" si="49"/>
        <v>0</v>
      </c>
      <c r="J206" s="2">
        <f t="shared" ca="1" si="49"/>
        <v>0</v>
      </c>
      <c r="K206" s="2">
        <f t="shared" ca="1" si="49"/>
        <v>0</v>
      </c>
      <c r="L206" s="2">
        <f t="shared" ca="1" si="49"/>
        <v>0</v>
      </c>
      <c r="M206" s="2">
        <f t="shared" ca="1" si="49"/>
        <v>0</v>
      </c>
      <c r="N206" s="2">
        <f t="shared" ca="1" si="49"/>
        <v>0</v>
      </c>
      <c r="O206" s="2">
        <f t="shared" ca="1" si="49"/>
        <v>0</v>
      </c>
      <c r="P206" s="2">
        <f t="shared" ca="1" si="49"/>
        <v>0</v>
      </c>
      <c r="Q206" s="2">
        <f t="shared" ca="1" si="49"/>
        <v>0</v>
      </c>
      <c r="R206" s="2">
        <f t="shared" ca="1" si="49"/>
        <v>0</v>
      </c>
      <c r="S206" s="2">
        <f t="shared" ca="1" si="49"/>
        <v>0</v>
      </c>
      <c r="T206" s="2">
        <f t="shared" ca="1" si="48"/>
        <v>0</v>
      </c>
      <c r="U206" s="2">
        <f t="shared" ca="1" si="48"/>
        <v>0</v>
      </c>
      <c r="V206" s="2">
        <f t="shared" ca="1" si="48"/>
        <v>0</v>
      </c>
      <c r="W206" s="2">
        <f t="shared" ca="1" si="48"/>
        <v>0</v>
      </c>
    </row>
    <row r="207" spans="2:23" hidden="1">
      <c r="B207" s="2">
        <f t="shared" ca="1" si="49"/>
        <v>0</v>
      </c>
      <c r="C207" s="2">
        <f t="shared" ca="1" si="49"/>
        <v>0</v>
      </c>
      <c r="D207" s="2">
        <f t="shared" ca="1" si="49"/>
        <v>0</v>
      </c>
      <c r="G207" s="2">
        <f t="shared" ca="1" si="49"/>
        <v>0</v>
      </c>
      <c r="H207" s="2">
        <f t="shared" ca="1" si="49"/>
        <v>0</v>
      </c>
      <c r="I207" s="2">
        <f t="shared" ca="1" si="49"/>
        <v>0</v>
      </c>
      <c r="J207" s="2">
        <f t="shared" ca="1" si="49"/>
        <v>0</v>
      </c>
      <c r="K207" s="2">
        <f t="shared" ca="1" si="49"/>
        <v>0</v>
      </c>
      <c r="L207" s="2">
        <f t="shared" ca="1" si="49"/>
        <v>0</v>
      </c>
      <c r="M207" s="2">
        <f t="shared" ca="1" si="49"/>
        <v>0</v>
      </c>
      <c r="N207" s="2">
        <f t="shared" ca="1" si="49"/>
        <v>0</v>
      </c>
      <c r="O207" s="2">
        <f t="shared" ca="1" si="49"/>
        <v>0</v>
      </c>
      <c r="P207" s="2">
        <f t="shared" ca="1" si="49"/>
        <v>0</v>
      </c>
      <c r="Q207" s="2">
        <f t="shared" ca="1" si="49"/>
        <v>0</v>
      </c>
      <c r="R207" s="2">
        <f t="shared" ca="1" si="49"/>
        <v>0</v>
      </c>
      <c r="S207" s="2">
        <f t="shared" ref="S207:W209" ca="1" si="50">INDIRECT("'MASTER SPREADSHEET'!R" &amp; ROW() &amp; "C" &amp; COLUMN(), FALSE)</f>
        <v>0</v>
      </c>
      <c r="T207" s="2">
        <f t="shared" ca="1" si="50"/>
        <v>0</v>
      </c>
      <c r="U207" s="2">
        <f t="shared" ca="1" si="50"/>
        <v>0</v>
      </c>
      <c r="V207" s="2">
        <f t="shared" ca="1" si="50"/>
        <v>0</v>
      </c>
      <c r="W207" s="2">
        <f t="shared" ca="1" si="50"/>
        <v>0</v>
      </c>
    </row>
    <row r="208" spans="2:23" hidden="1">
      <c r="B208" s="2">
        <f t="shared" ref="B208:S209" ca="1" si="51">INDIRECT("'MASTER SPREADSHEET'!R" &amp; ROW() &amp; "C" &amp; COLUMN(), FALSE)</f>
        <v>0</v>
      </c>
      <c r="C208" s="2">
        <f t="shared" ca="1" si="51"/>
        <v>0</v>
      </c>
      <c r="D208" s="2">
        <f t="shared" ca="1" si="51"/>
        <v>0</v>
      </c>
      <c r="G208" s="2">
        <f t="shared" ca="1" si="51"/>
        <v>0</v>
      </c>
      <c r="H208" s="2">
        <f t="shared" ca="1" si="51"/>
        <v>0</v>
      </c>
      <c r="I208" s="2">
        <f t="shared" ca="1" si="51"/>
        <v>0</v>
      </c>
      <c r="J208" s="2">
        <f t="shared" ca="1" si="51"/>
        <v>0</v>
      </c>
      <c r="K208" s="2">
        <f t="shared" ca="1" si="51"/>
        <v>0</v>
      </c>
      <c r="L208" s="2">
        <f t="shared" ca="1" si="51"/>
        <v>0</v>
      </c>
      <c r="M208" s="2">
        <f t="shared" ca="1" si="51"/>
        <v>0</v>
      </c>
      <c r="N208" s="2">
        <f t="shared" ca="1" si="51"/>
        <v>0</v>
      </c>
      <c r="O208" s="2">
        <f t="shared" ca="1" si="51"/>
        <v>0</v>
      </c>
      <c r="P208" s="2">
        <f t="shared" ca="1" si="51"/>
        <v>0</v>
      </c>
      <c r="Q208" s="2">
        <f t="shared" ca="1" si="51"/>
        <v>0</v>
      </c>
      <c r="R208" s="2">
        <f t="shared" ca="1" si="51"/>
        <v>0</v>
      </c>
      <c r="S208" s="2">
        <f t="shared" ca="1" si="51"/>
        <v>0</v>
      </c>
      <c r="T208" s="2">
        <f t="shared" ca="1" si="50"/>
        <v>0</v>
      </c>
      <c r="U208" s="2">
        <f t="shared" ca="1" si="50"/>
        <v>0</v>
      </c>
      <c r="V208" s="2">
        <f t="shared" ca="1" si="50"/>
        <v>0</v>
      </c>
      <c r="W208" s="2">
        <f t="shared" ca="1" si="50"/>
        <v>0</v>
      </c>
    </row>
    <row r="209" spans="2:23" hidden="1">
      <c r="B209" s="2">
        <f t="shared" ca="1" si="51"/>
        <v>0</v>
      </c>
      <c r="C209" s="2">
        <f t="shared" ca="1" si="51"/>
        <v>0</v>
      </c>
      <c r="D209" s="2">
        <f t="shared" ca="1" si="51"/>
        <v>0</v>
      </c>
      <c r="G209" s="2">
        <f t="shared" ca="1" si="51"/>
        <v>0</v>
      </c>
      <c r="H209" s="2">
        <f t="shared" ca="1" si="51"/>
        <v>0</v>
      </c>
      <c r="I209" s="2">
        <f t="shared" ca="1" si="51"/>
        <v>0</v>
      </c>
      <c r="J209" s="2">
        <f t="shared" ca="1" si="51"/>
        <v>0</v>
      </c>
      <c r="K209" s="2">
        <f t="shared" ca="1" si="51"/>
        <v>0</v>
      </c>
      <c r="L209" s="2">
        <f t="shared" ca="1" si="51"/>
        <v>0</v>
      </c>
      <c r="M209" s="2">
        <f t="shared" ca="1" si="51"/>
        <v>0</v>
      </c>
      <c r="N209" s="2">
        <f t="shared" ca="1" si="51"/>
        <v>0</v>
      </c>
      <c r="O209" s="2">
        <f t="shared" ca="1" si="51"/>
        <v>0</v>
      </c>
      <c r="P209" s="2">
        <f t="shared" ca="1" si="51"/>
        <v>0</v>
      </c>
      <c r="Q209" s="2">
        <f t="shared" ca="1" si="51"/>
        <v>0</v>
      </c>
      <c r="R209" s="2">
        <f t="shared" ca="1" si="51"/>
        <v>0</v>
      </c>
      <c r="S209" s="2">
        <f t="shared" ca="1" si="51"/>
        <v>0</v>
      </c>
      <c r="T209" s="2">
        <f t="shared" ca="1" si="50"/>
        <v>0</v>
      </c>
      <c r="U209" s="2">
        <f t="shared" ca="1" si="50"/>
        <v>0</v>
      </c>
      <c r="V209" s="2">
        <f t="shared" ca="1" si="50"/>
        <v>0</v>
      </c>
      <c r="W209" s="2">
        <f t="shared" ca="1" si="50"/>
        <v>0</v>
      </c>
    </row>
    <row r="210" spans="2:23" ht="24.75" hidden="1" customHeight="1">
      <c r="B210" s="13"/>
      <c r="U210" s="65"/>
      <c r="V210" s="66"/>
      <c r="W210" s="67"/>
    </row>
    <row r="211" spans="2:23" hidden="1">
      <c r="B211" s="13"/>
      <c r="U211" s="65"/>
      <c r="V211" s="66"/>
      <c r="W211" s="67"/>
    </row>
    <row r="212" spans="2:23" ht="23.25" hidden="1">
      <c r="U212" s="68" t="s">
        <v>1595</v>
      </c>
      <c r="V212" s="69">
        <f ca="1">COUNTIF(U2:U198, "H")</f>
        <v>0</v>
      </c>
      <c r="W212" s="70"/>
    </row>
    <row r="213" spans="2:23" ht="23.25" hidden="1">
      <c r="U213" s="71" t="s">
        <v>1596</v>
      </c>
      <c r="V213" s="69">
        <f ca="1">COUNTIF(U3:U198, "A")</f>
        <v>0</v>
      </c>
      <c r="W213" s="72"/>
    </row>
    <row r="214" spans="2:23" ht="23.25" hidden="1">
      <c r="U214" s="71" t="s">
        <v>1504</v>
      </c>
      <c r="V214" s="69">
        <f ca="1">COUNTIF(U4:U212, "KC")</f>
        <v>0</v>
      </c>
      <c r="W214" s="72"/>
    </row>
    <row r="215" spans="2:23" ht="23.25" hidden="1">
      <c r="C215" s="30"/>
      <c r="O215" s="31"/>
      <c r="U215" s="71" t="s">
        <v>1575</v>
      </c>
      <c r="V215" s="69">
        <f ca="1">COUNTIF(U5:U213, "KC-R")</f>
        <v>0</v>
      </c>
      <c r="W215" s="72"/>
    </row>
    <row r="216" spans="2:23" ht="23.25" hidden="1">
      <c r="C216" s="30"/>
      <c r="O216" s="31"/>
      <c r="U216" s="71" t="s">
        <v>1578</v>
      </c>
      <c r="V216" s="69">
        <f ca="1">COUNTIF(U6:U214, "KC-P")</f>
        <v>0</v>
      </c>
      <c r="W216" s="72"/>
    </row>
    <row r="217" spans="2:23" s="20" customFormat="1" ht="23.25" hidden="1">
      <c r="B217" s="2"/>
      <c r="C217" s="30"/>
      <c r="D217" s="2"/>
      <c r="E217" s="2"/>
      <c r="F217" s="2"/>
      <c r="G217" s="2"/>
      <c r="H217" s="13"/>
      <c r="I217" s="2"/>
      <c r="J217" s="39"/>
      <c r="K217" s="39"/>
      <c r="L217" s="40"/>
      <c r="M217" s="41"/>
      <c r="N217" s="41"/>
      <c r="O217" s="41"/>
      <c r="P217" s="23"/>
      <c r="Q217" s="8"/>
      <c r="U217" s="73" t="s">
        <v>1597</v>
      </c>
      <c r="V217" s="74"/>
      <c r="W217" s="75">
        <f ca="1">SUM(V214:V216)</f>
        <v>0</v>
      </c>
    </row>
    <row r="218" spans="2:23" s="20" customFormat="1" ht="23.25" hidden="1">
      <c r="B218" s="2"/>
      <c r="C218" s="30"/>
      <c r="D218" s="2"/>
      <c r="E218" s="2"/>
      <c r="F218" s="2"/>
      <c r="G218" s="2"/>
      <c r="H218" s="13"/>
      <c r="I218" s="2"/>
      <c r="J218" s="39"/>
      <c r="K218" s="39"/>
      <c r="L218" s="40"/>
      <c r="M218" s="41"/>
      <c r="N218" s="41"/>
      <c r="O218" s="41"/>
      <c r="P218" s="23"/>
      <c r="Q218" s="8"/>
      <c r="U218" s="76" t="s">
        <v>1598</v>
      </c>
      <c r="V218" s="77">
        <f ca="1">COUNTIF(U2:U198, "wait*")</f>
        <v>0</v>
      </c>
      <c r="W218" s="77">
        <v>30</v>
      </c>
    </row>
    <row r="219" spans="2:23" ht="23.25" hidden="1">
      <c r="U219" s="71" t="s">
        <v>814</v>
      </c>
      <c r="V219" s="74">
        <f ca="1">COUNTIF(U2:U198, "NEW*")</f>
        <v>0</v>
      </c>
      <c r="W219" s="74">
        <v>31</v>
      </c>
    </row>
    <row r="220" spans="2:23" ht="23.25" hidden="1">
      <c r="C220" s="30"/>
      <c r="O220" s="31"/>
      <c r="U220" s="71"/>
      <c r="V220" s="74"/>
      <c r="W220" s="72"/>
    </row>
    <row r="221" spans="2:23" ht="23.25" hidden="1">
      <c r="C221" s="30"/>
      <c r="O221" s="31"/>
      <c r="U221" s="71" t="s">
        <v>1601</v>
      </c>
      <c r="V221" s="74">
        <f ca="1">SUM(V212:V219)</f>
        <v>0</v>
      </c>
      <c r="W221" s="72"/>
    </row>
    <row r="222" spans="2:23" ht="47.25" hidden="1" thickBot="1">
      <c r="C222" s="30"/>
      <c r="O222" s="31"/>
      <c r="U222" s="78" t="s">
        <v>1599</v>
      </c>
      <c r="V222" s="79">
        <f ca="1">V221-(V212+V213)</f>
        <v>0</v>
      </c>
      <c r="W222" s="80"/>
    </row>
    <row r="223" spans="2:23" hidden="1">
      <c r="T223" s="8"/>
    </row>
    <row r="224" spans="2:23"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2:2" hidden="1"/>
    <row r="242" spans="2:2" hidden="1"/>
    <row r="243" spans="2:2" hidden="1"/>
    <row r="244" spans="2:2" hidden="1"/>
    <row r="245" spans="2:2">
      <c r="B245" s="13"/>
    </row>
    <row r="246" spans="2:2">
      <c r="B246" s="13"/>
    </row>
    <row r="258" spans="4:6">
      <c r="D258" s="19"/>
      <c r="E258" s="19"/>
      <c r="F258" s="19"/>
    </row>
  </sheetData>
  <sheetProtection password="ED1C" sheet="1" objects="1" scenarios="1" formatCells="0" formatColumns="0" formatRows="0" autoFilter="0"/>
  <autoFilter ref="B1:V244">
    <filterColumn colId="3"/>
    <filterColumn colId="4"/>
    <filterColumn colId="15">
      <filters>
        <filter val="AG CED ED EN ME TRx YD"/>
        <filter val="AG CED ED EN TRx YD"/>
        <filter val="AG CED ENx TR WASH"/>
        <filter val="AG CEDx ED EN GEN HE L ME SD T4D TR WASH YD"/>
        <filter val="AG ENx"/>
        <filter val="AGx ED EN"/>
        <filter val="AGx ED EN HE"/>
        <filter val="AGx EN"/>
        <filter val="AGx EN HE"/>
        <filter val="AT ENx"/>
        <filter val="AT ENx HE WASH"/>
        <filter val="CED ED ENx"/>
        <filter val="CED EDx EN TR YD"/>
        <filter val="CEDx ED EN GEN HE ME T4D WASH YD"/>
        <filter val="CEDx TR WASH EN"/>
        <filter val="ED EN GEN HE TR YDx"/>
        <filter val="ED ENx"/>
        <filter val="ED ENx YD"/>
        <filter val="EDx EN GEN TR YD"/>
        <filter val="EN"/>
        <filter val="EN WASHx"/>
        <filter val="ENx"/>
        <filter val="ENx TR WASH"/>
        <filter val="ENx YD"/>
      </filters>
    </filterColumn>
    <sortState ref="B12:V191">
      <sortCondition ref="V1:V244"/>
    </sortState>
  </autoFilter>
  <printOptions horizontalCentered="1" verticalCentered="1" gridLines="1"/>
  <pageMargins left="0.25" right="0.25" top="0.25" bottom="0.5" header="0.25" footer="0.25"/>
  <pageSetup scale="48" fitToHeight="99" orientation="landscape" r:id="rId1"/>
  <headerFooter alignWithMargins="0">
    <oddHeader>&amp;RPage &amp;P of &amp;N</oddHeader>
    <oddFooter>&amp;L&amp;Z&amp;F</oddFooter>
  </headerFooter>
  <legacyDrawing r:id="rId2"/>
</worksheet>
</file>

<file path=xl/worksheets/sheet10.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R1" sqref="R1"/>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5.7109375" style="13" customWidth="1"/>
    <col min="19" max="19" width="18.5703125" style="33" customWidth="1"/>
    <col min="20" max="20" width="17.140625" style="13" customWidth="1"/>
    <col min="21" max="21" width="12" style="13" customWidth="1"/>
    <col min="22" max="16384" width="9.140625" style="13"/>
  </cols>
  <sheetData>
    <row r="1" spans="1:20" s="15" customFormat="1" ht="119.2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hidden="1">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hidden="1">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hidden="1">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hidden="1">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hidden="1">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23.2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GEN HEx T4D TR"/>
        <filter val="AG CEDx ED EN GEN HE L ME SD T4D TR WAT YD"/>
        <filter val="CED ED GEN HE T4Dx TR YD"/>
        <filter val="CED ED GEN TRx"/>
        <filter val="CED GEN ME SD TRx"/>
        <filter val="CED SD TRx GEN"/>
        <filter val="CEDx ED EN GEN HE ME T4D WAT YD"/>
        <filter val="CEDx GEN"/>
        <filter val="CEDx GEN HE TR YD"/>
        <filter val="CEDx GEN ME TR"/>
        <filter val="ED EN GEN HE TR YDx"/>
        <filter val="ED GEN HEx TR YD"/>
        <filter val="ED GENx"/>
        <filter val="ED HEx TR GEN YD"/>
        <filter val="EDx EN GEN TR YD"/>
        <filter val="EDx GEN TR YD"/>
        <filter val="EDx GEN YD"/>
        <filter val="GENx"/>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1.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118" activePane="bottomLeft" state="frozen"/>
      <selection pane="bottomLeft" activeCell="R1" sqref="R1"/>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1.7109375" style="13" customWidth="1"/>
    <col min="19" max="19" width="18.5703125" style="33" customWidth="1"/>
    <col min="20" max="20" width="17.140625" style="13" customWidth="1"/>
    <col min="21" max="21" width="12" style="13" customWidth="1"/>
    <col min="22" max="16384" width="9.140625" style="13"/>
  </cols>
  <sheetData>
    <row r="1" spans="1:20" s="15" customFormat="1" ht="126"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hidden="1">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hidden="1">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hidden="1">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hidden="1">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hidden="1"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hidden="1">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hidden="1">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hidden="1">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hidden="1">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hidden="1">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GEN HEx T4D TR"/>
        <filter val="AG CEDx ED EN GEN HE L ME SD T4D TR WAT YD"/>
        <filter val="AGx ED EN HE"/>
        <filter val="AGx EN HE"/>
        <filter val="AT ENx HE WAT"/>
        <filter val="CED ED GEN HE T4Dx TR YD"/>
        <filter val="CED ED HEx WAT YD"/>
        <filter val="CEDx ED EN GEN HE ME T4D WAT YD"/>
        <filter val="CEDx GEN HE TR YD"/>
        <filter val="ED EN GEN HE TR YDx"/>
        <filter val="ED GEN HEx TR YD"/>
        <filter val="ED HEx"/>
        <filter val="ED HEx TR GEN YD"/>
        <filter val="HEx"/>
        <filter val="HEx TR"/>
        <filter val="HEx TR WAT"/>
        <filter val="HEx WAT"/>
        <filter val="YDx HE"/>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2.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R1" sqref="R1"/>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38.85546875" style="13" customWidth="1"/>
    <col min="19" max="19" width="18.5703125" style="33" customWidth="1"/>
    <col min="20" max="20" width="17.140625" style="13" customWidth="1"/>
    <col min="21" max="21" width="12" style="13" customWidth="1"/>
    <col min="22" max="16384" width="9.140625" style="13"/>
  </cols>
  <sheetData>
    <row r="1" spans="1:20" s="15" customFormat="1" ht="128.2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hidden="1">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hidden="1">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hidden="1">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hidden="1">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hidden="1">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hidden="1">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hidden="1">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hidden="1">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hidden="1">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hidden="1">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hidden="1">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hidden="1">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hidden="1">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hidden="1"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hidden="1">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hidden="1">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hidden="1">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hidden="1">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hidden="1">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46.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x ED EN GEN HE L ME SD T4D TR WAT YD"/>
        <filter val="ED Lx"/>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3.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R50" sqref="R50"/>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38.42578125" style="13" customWidth="1"/>
    <col min="19" max="19" width="18.5703125" style="33" customWidth="1"/>
    <col min="20" max="20" width="17.140625" style="13" customWidth="1"/>
    <col min="21" max="21" width="12" style="13" customWidth="1"/>
    <col min="22" max="16384" width="9.140625" style="13"/>
  </cols>
  <sheetData>
    <row r="1" spans="1:20" s="15" customFormat="1" ht="126"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hidden="1">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hidden="1">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hidden="1">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hidden="1">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hidden="1">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hidden="1">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hidden="1">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hidden="1">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hidden="1">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hidden="1"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hidden="1">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46.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ED EN ME TRx YD"/>
        <filter val="AG CEDx ED EN GEN HE L ME SD T4D TR WAT YD"/>
        <filter val="CED EDx ME TR YD"/>
        <filter val="CED GEN ME SD TRx"/>
        <filter val="CED MEx SD"/>
        <filter val="CEDx ED EN GEN HE ME T4D WAT YD"/>
        <filter val="CEDx GEN ME TR"/>
        <filter val="ME"/>
        <filter val="MEx"/>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4.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R1" sqref="R1"/>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4.28515625" style="13" customWidth="1"/>
    <col min="19" max="19" width="18.5703125" style="33" customWidth="1"/>
    <col min="20" max="20" width="17.140625" style="13" customWidth="1"/>
    <col min="21" max="21" width="12" style="13" customWidth="1"/>
    <col min="22" max="16384" width="9.140625" style="13"/>
  </cols>
  <sheetData>
    <row r="1" spans="1:20" s="15" customFormat="1" ht="114.7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hidden="1">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hidden="1">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hidden="1">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hidden="1">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hidden="1">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hidden="1">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hidden="1">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hidden="1">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hidden="1">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hidden="1">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hidden="1">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hidden="1">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hidden="1"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hidden="1">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23.2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x ED EN GEN HE L ME SD T4D TR WAT YD"/>
        <filter val="CED GEN ME SD TRx"/>
        <filter val="CED MEx SD"/>
        <filter val="CED SD TRx"/>
        <filter val="CED SD TRx GEN"/>
        <filter val="ED SD TRx"/>
        <filter val="SD TRx"/>
        <filter val="SDx"/>
        <filter val="SDx TR"/>
        <filter val="TR SDx"/>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5.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U1" sqref="U1"/>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4" style="13" customWidth="1"/>
    <col min="19" max="19" width="18.5703125" style="33" customWidth="1"/>
    <col min="20" max="20" width="17.140625" style="13" customWidth="1"/>
    <col min="21" max="21" width="12" style="13" customWidth="1"/>
    <col min="22" max="16384" width="9.140625" style="13"/>
  </cols>
  <sheetData>
    <row r="1" spans="1:20" s="15" customFormat="1" ht="125.2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hidden="1">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hidden="1">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hidden="1">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hidden="1">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hidden="1">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hidden="1">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hidden="1">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hidden="1">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hidden="1">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hidden="1">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hidden="1">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hidden="1">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hidden="1">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hidden="1"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hidden="1">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hidden="1">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hidden="1">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hidden="1">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hidden="1">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hidden="1">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hidden="1">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23.2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x ED EN GEN HE L ME SD T4D TR WAT YD"/>
        <filter val="CED ED GEN HE T4Dx TR YD"/>
        <filter val="CEDx ED EN GEN HE ME T4D WAT YD"/>
        <filter val="T4Dx"/>
        <filter val="T4Dx TR YD"/>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6.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2" activePane="bottomLeft" state="frozen"/>
      <selection pane="bottomLeft" activeCell="Y32" sqref="Y32"/>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39.42578125" style="13" customWidth="1"/>
    <col min="19" max="19" width="18.5703125" style="33" customWidth="1"/>
    <col min="20" max="20" width="17.140625" style="13" customWidth="1"/>
    <col min="21" max="21" width="12" style="13" customWidth="1"/>
    <col min="22" max="16384" width="9.140625" style="13"/>
  </cols>
  <sheetData>
    <row r="1" spans="1:20" s="15" customFormat="1" ht="133.5"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hidden="1">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hidden="1">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hidden="1">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hidden="1">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hidden="1">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hidden="1">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hidden="1">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hidden="1">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hidden="1">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hidden="1">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hidden="1">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hidden="1">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hidden="1">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hidden="1">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hidden="1">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hidden="1"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hidden="1">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hidden="1">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hidden="1">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hidden="1">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hidden="1">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hidden="1">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hidden="1">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hidden="1">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hidden="1">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hidden="1">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hidden="1">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hidden="1">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ED EN ME TRx YD"/>
        <filter val="AG CED ED EN TRx YD"/>
        <filter val="AG CED ENx TR WAT"/>
        <filter val="AG CED GEN HEx T4D TR"/>
        <filter val="AG CEDx ED EN GEN HE L ME SD T4D TR WAT YD"/>
        <filter val="AG CEDx ED TR YD"/>
        <filter val="CED ED GEN HE T4Dx TR YD"/>
        <filter val="CED ED GEN TRx"/>
        <filter val="CED EDx EN TR YD"/>
        <filter val="CED EDx ME TR YD"/>
        <filter val="CED GEN ME SD TRx"/>
        <filter val="CED SD TRx"/>
        <filter val="CED SD TRx GEN"/>
        <filter val="CEDx GEN HE TR YD"/>
        <filter val="CEDx GEN ME TR"/>
        <filter val="CEDx TR"/>
        <filter val="CEDx TR WAT"/>
        <filter val="ED EN GEN HE TR YDx"/>
        <filter val="ED GEN HEx TR YD"/>
        <filter val="ED HEx TR GEN YD"/>
        <filter val="ED SD TRx"/>
        <filter val="ED TRx"/>
        <filter val="EDx EN GEN TR YD"/>
        <filter val="EDx TR"/>
        <filter val="ENx TR WAT"/>
        <filter val="HEx TR"/>
        <filter val="HEx TR WAT"/>
        <filter val="SD TRx"/>
        <filter val="SDx TR"/>
        <filter val="T4Dx TR YD"/>
        <filter val="TR SDx"/>
        <filter val="TRx"/>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7.xml><?xml version="1.0" encoding="utf-8"?>
<worksheet xmlns="http://schemas.openxmlformats.org/spreadsheetml/2006/main" xmlns:r="http://schemas.openxmlformats.org/officeDocument/2006/relationships">
  <sheetPr filterMode="1">
    <pageSetUpPr fitToPage="1"/>
  </sheetPr>
  <dimension ref="A1:T258"/>
  <sheetViews>
    <sheetView zoomScale="68" zoomScaleNormal="68" workbookViewId="0">
      <pane ySplit="1" topLeftCell="A68" activePane="bottomLeft" state="frozen"/>
      <selection pane="bottomLeft" activeCell="N67" sqref="N67"/>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0.7109375" style="13" customWidth="1"/>
    <col min="19" max="19" width="18.5703125" style="33" customWidth="1"/>
    <col min="20" max="20" width="17.140625" style="13" customWidth="1"/>
    <col min="21" max="21" width="12" style="13" customWidth="1"/>
    <col min="22" max="16384" width="9.140625" style="13"/>
  </cols>
  <sheetData>
    <row r="1" spans="1:20" s="15" customFormat="1" ht="126"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hidden="1">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hidden="1">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hidden="1">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hidden="1">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hidden="1">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hidden="1">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hidden="1">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hidden="1">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hidden="1">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hidden="1">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hidden="1">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hidden="1">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hidden="1">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hidden="1">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hidden="1">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hidden="1">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hidden="1"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hidden="1">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hidden="1">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hidden="1">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hidden="1">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hidden="1">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hidden="1">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hidden="1">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hidden="1">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hidden="1">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hidden="1">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hidden="1">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hidden="1">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hidden="1">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hidden="1">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hidden="1">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hidden="1">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hidden="1">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hidden="1">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hidden="1">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hidden="1">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hidden="1"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hidden="1">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hidden="1">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hidden="1">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hidden="1">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hidden="1">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hidden="1">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hidden="1">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hidden="1"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hidden="1">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hidden="1">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hidden="1">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hidden="1">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hidden="1">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hidden="1">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hidden="1">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hidden="1">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hidden="1">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hidden="1">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hidden="1">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hidden="1">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hidden="1">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hidden="1">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hidden="1">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hidden="1">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hidden="1">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hidden="1">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hidden="1">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hidden="1">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hidden="1">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hidden="1">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hidden="1">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hidden="1">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hidden="1">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hidden="1">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hidden="1">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hidden="1">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hidden="1">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hidden="1">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hidden="1">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hidden="1">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hidden="1">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hidden="1">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hidden="1">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hidden="1">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hidden="1">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hidden="1">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hidden="1">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hidden="1">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hidden="1">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hidden="1">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hidden="1"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hidden="1">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hidden="1">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hidden="1">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hidden="1">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hidden="1">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hidden="1">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hidden="1">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hidden="1">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hidden="1">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hidden="1">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hidden="1">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hidden="1">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hidden="1">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hidden="1">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hidden="1">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hidden="1">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hidden="1">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hidden="1">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hidden="1">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hidden="1">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hidden="1">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hidden="1">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hidden="1">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hidden="1">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hidden="1">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hidden="1">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hidden="1">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hidden="1">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hidden="1">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hidden="1">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hidden="1">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hidden="1">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hidden="1">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hidden="1">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hidden="1">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hidden="1">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hidden="1">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hidden="1">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hidden="1">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hidden="1">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hidden="1">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hidden="1">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hidden="1">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hidden="1">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hidden="1">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hidden="1">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hidden="1">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hidden="1">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hidden="1">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hidden="1">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hidden="1">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hidden="1">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hidden="1">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hidden="1">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hidden="1">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hidden="1">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hidden="1">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hidden="1">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hidden="1"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hidden="1"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hidden="1">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hidden="1">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hidden="1">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hidden="1">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hidden="1">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hidden="1">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hidden="1">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hidden="1">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hidden="1">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hidden="1">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hidden="1">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hidden="1">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hidden="1">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hidden="1">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hidden="1">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hidden="1">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hidden="1">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hidden="1" customHeight="1">
      <c r="A210" s="13"/>
      <c r="R210" s="65"/>
      <c r="S210" s="66"/>
      <c r="T210" s="67"/>
    </row>
    <row r="211" spans="1:20" hidden="1">
      <c r="A211" s="13"/>
      <c r="R211" s="65"/>
      <c r="S211" s="66"/>
      <c r="T211" s="67"/>
    </row>
    <row r="212" spans="1:20" ht="23.25" hidden="1">
      <c r="R212" s="68" t="s">
        <v>1595</v>
      </c>
      <c r="S212" s="69">
        <f ca="1">COUNTIF(R2:R198, "H")</f>
        <v>0</v>
      </c>
      <c r="T212" s="70"/>
    </row>
    <row r="213" spans="1:20" ht="23.25" hidden="1">
      <c r="R213" s="71" t="s">
        <v>1596</v>
      </c>
      <c r="S213" s="69">
        <f ca="1">COUNTIF(R3:R198, "A")</f>
        <v>0</v>
      </c>
      <c r="T213" s="72"/>
    </row>
    <row r="214" spans="1:20" ht="23.25" hidden="1">
      <c r="R214" s="71" t="s">
        <v>1504</v>
      </c>
      <c r="S214" s="69">
        <f ca="1">COUNTIF(R4:R212, "KC")</f>
        <v>0</v>
      </c>
      <c r="T214" s="72"/>
    </row>
    <row r="215" spans="1:20" ht="23.25" hidden="1">
      <c r="B215" s="30"/>
      <c r="L215" s="31"/>
      <c r="R215" s="71" t="s">
        <v>1575</v>
      </c>
      <c r="S215" s="69">
        <f ca="1">COUNTIF(R5:R213, "KC-R")</f>
        <v>0</v>
      </c>
      <c r="T215" s="72"/>
    </row>
    <row r="216" spans="1:20" ht="23.25" hidden="1">
      <c r="B216" s="30"/>
      <c r="L216" s="31"/>
      <c r="R216" s="71" t="s">
        <v>1578</v>
      </c>
      <c r="S216" s="69">
        <f ca="1">COUNTIF(R6:R214, "KC-P")</f>
        <v>0</v>
      </c>
      <c r="T216" s="72"/>
    </row>
    <row r="217" spans="1:20" s="20" customFormat="1" ht="46.5" hidden="1">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hidden="1">
      <c r="A218" s="2"/>
      <c r="B218" s="30"/>
      <c r="C218" s="2"/>
      <c r="D218" s="2"/>
      <c r="E218" s="13"/>
      <c r="F218" s="2"/>
      <c r="G218" s="39"/>
      <c r="H218" s="39"/>
      <c r="I218" s="40"/>
      <c r="J218" s="41"/>
      <c r="K218" s="41"/>
      <c r="L218" s="41"/>
      <c r="M218" s="23"/>
      <c r="N218" s="8"/>
      <c r="R218" s="76" t="s">
        <v>1598</v>
      </c>
      <c r="S218" s="77">
        <f ca="1">COUNTIF(R2:R198, "wait*")</f>
        <v>0</v>
      </c>
      <c r="T218" s="77">
        <v>30</v>
      </c>
    </row>
    <row r="219" spans="1:20" ht="23.25" hidden="1">
      <c r="R219" s="71" t="s">
        <v>814</v>
      </c>
      <c r="S219" s="74">
        <f ca="1">COUNTIF(R2:R198, "NEW*")</f>
        <v>0</v>
      </c>
      <c r="T219" s="74">
        <v>31</v>
      </c>
    </row>
    <row r="220" spans="1:20" ht="23.25" hidden="1">
      <c r="B220" s="30"/>
      <c r="L220" s="31"/>
      <c r="R220" s="71"/>
      <c r="S220" s="74"/>
      <c r="T220" s="72"/>
    </row>
    <row r="221" spans="1:20" ht="23.25" hidden="1">
      <c r="B221" s="30"/>
      <c r="L221" s="31"/>
      <c r="R221" s="71" t="s">
        <v>1601</v>
      </c>
      <c r="S221" s="74">
        <f ca="1">SUM(S212:S219)</f>
        <v>0</v>
      </c>
      <c r="T221" s="72"/>
    </row>
    <row r="222" spans="1:20" ht="47.25" hidden="1" thickBot="1">
      <c r="B222" s="30"/>
      <c r="L222" s="31"/>
      <c r="R222" s="78" t="s">
        <v>1599</v>
      </c>
      <c r="S222" s="79">
        <f ca="1">S221-(S212+S213)</f>
        <v>0</v>
      </c>
      <c r="T222" s="80"/>
    </row>
    <row r="223" spans="1:20" hidden="1">
      <c r="Q223" s="8"/>
    </row>
    <row r="224" spans="1:20"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spans="1:1" hidden="1"/>
    <row r="242" spans="1:1" hidden="1"/>
    <row r="243" spans="1:1" hidden="1"/>
    <row r="244" spans="1:1" hidden="1"/>
    <row r="245" spans="1:1">
      <c r="A245" s="13"/>
    </row>
    <row r="246" spans="1:1">
      <c r="A246" s="13"/>
    </row>
    <row r="258" spans="3:3">
      <c r="C258" s="19"/>
    </row>
  </sheetData>
  <sheetProtection password="ED1C" sheet="1" objects="1" scenarios="1" formatCells="0" formatColumns="0" formatRows="0" sort="0" autoFilter="0"/>
  <autoFilter ref="A1:S244">
    <filterColumn colId="13">
      <filters>
        <filter val="AG CED ED EN ME TRx YD"/>
        <filter val="AG CED ED EN TRx YD"/>
        <filter val="AG CEDx ED EN GEN HE L ME SD T4D TR WAT YD"/>
        <filter val="AG CEDx ED TR YD"/>
        <filter val="CED ED GEN HE T4Dx TR YD"/>
        <filter val="CED ED HEx WAT YD"/>
        <filter val="CED ED YDx"/>
        <filter val="CED EDx EN TR YD"/>
        <filter val="CED EDx ME TR YD"/>
        <filter val="CED EDx YD"/>
        <filter val="CED YDx"/>
        <filter val="CEDx ED EN GEN HE ME T4D WAT YD"/>
        <filter val="CEDx GEN HE TR YD"/>
        <filter val="CEDx YD"/>
        <filter val="ED EN GEN HE TR YDx"/>
        <filter val="ED ENx YD"/>
        <filter val="ED GEN HEx TR YD"/>
        <filter val="ED HEx TR GEN YD"/>
        <filter val="EDx EN GEN TR YD"/>
        <filter val="EDx GEN TR YD"/>
        <filter val="EDx GEN YD"/>
        <filter val="EDx YD"/>
        <filter val="T4Dx TR YD"/>
        <filter val="YD"/>
        <filter val="YDx"/>
        <filter val="YDx HE"/>
      </filters>
    </filterColumn>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8.xml><?xml version="1.0" encoding="utf-8"?>
<worksheet xmlns="http://schemas.openxmlformats.org/spreadsheetml/2006/main" xmlns:r="http://schemas.openxmlformats.org/officeDocument/2006/relationships">
  <sheetPr>
    <pageSetUpPr fitToPage="1"/>
  </sheetPr>
  <dimension ref="A1:T258"/>
  <sheetViews>
    <sheetView zoomScale="68" zoomScaleNormal="68" workbookViewId="0">
      <pane ySplit="1" topLeftCell="A2" activePane="bottomLeft" state="frozen"/>
      <selection pane="bottomLeft" activeCell="R1" sqref="R1"/>
    </sheetView>
  </sheetViews>
  <sheetFormatPr defaultRowHeight="18"/>
  <cols>
    <col min="1" max="1" width="22" style="2" customWidth="1"/>
    <col min="2" max="2" width="45.140625" style="2" hidden="1" customWidth="1"/>
    <col min="3" max="3" width="34.5703125" style="2" customWidth="1"/>
    <col min="4" max="4" width="57" style="2" hidden="1" customWidth="1"/>
    <col min="5" max="5" width="34.5703125" style="13" customWidth="1"/>
    <col min="6" max="6" width="17.85546875" style="2" customWidth="1"/>
    <col min="7" max="8" width="19.5703125" style="2" hidden="1" customWidth="1"/>
    <col min="9" max="9" width="19.5703125" style="3" hidden="1" customWidth="1"/>
    <col min="10" max="12" width="38.140625" style="4" hidden="1" customWidth="1"/>
    <col min="13" max="13" width="29.7109375" style="23" customWidth="1"/>
    <col min="14" max="14" width="11.42578125" style="8" customWidth="1"/>
    <col min="15" max="15" width="15.7109375" style="8" customWidth="1"/>
    <col min="16" max="16" width="16.85546875" style="13" customWidth="1"/>
    <col min="17" max="17" width="16.5703125" style="13" customWidth="1"/>
    <col min="18" max="18" width="47.85546875" style="13" customWidth="1"/>
    <col min="19" max="19" width="18.5703125" style="33" customWidth="1"/>
    <col min="20" max="20" width="17.140625" style="13" customWidth="1"/>
    <col min="21" max="21" width="12" style="13" customWidth="1"/>
    <col min="22" max="16384" width="9.140625" style="13"/>
  </cols>
  <sheetData>
    <row r="1" spans="1:20" s="15" customFormat="1" ht="117" customHeight="1">
      <c r="A1" s="25" t="s">
        <v>1600</v>
      </c>
      <c r="B1" s="25" t="s">
        <v>709</v>
      </c>
      <c r="C1" s="25" t="s">
        <v>423</v>
      </c>
      <c r="D1" s="25" t="s">
        <v>362</v>
      </c>
      <c r="E1" s="18" t="s">
        <v>1247</v>
      </c>
      <c r="F1" s="25" t="s">
        <v>1497</v>
      </c>
      <c r="G1" s="25" t="s">
        <v>384</v>
      </c>
      <c r="H1" s="25" t="s">
        <v>42</v>
      </c>
      <c r="I1" s="27" t="s">
        <v>364</v>
      </c>
      <c r="J1" s="28" t="s">
        <v>820</v>
      </c>
      <c r="K1" s="28" t="s">
        <v>819</v>
      </c>
      <c r="L1" s="28" t="s">
        <v>1108</v>
      </c>
      <c r="M1" s="29" t="s">
        <v>1242</v>
      </c>
      <c r="N1" s="26" t="s">
        <v>1653</v>
      </c>
      <c r="O1" s="26" t="s">
        <v>1654</v>
      </c>
      <c r="P1" s="10" t="s">
        <v>1503</v>
      </c>
      <c r="Q1" s="24" t="s">
        <v>1315</v>
      </c>
      <c r="R1" s="36" t="s">
        <v>1676</v>
      </c>
      <c r="S1" s="37" t="s">
        <v>1317</v>
      </c>
      <c r="T1" s="81" t="s">
        <v>1611</v>
      </c>
    </row>
    <row r="2" spans="1:20" ht="409.5">
      <c r="A2" s="2" t="str">
        <f ca="1">INDIRECT("'MASTER SPREADSHEET'!R" &amp; ROW() &amp; "C" &amp; COLUMN(), FALSE)</f>
        <v>ICE No. CD062</v>
      </c>
      <c r="B2" s="2" t="str">
        <f t="shared" ref="B2:T15" ca="1" si="0">INDIRECT("'MASTER SPREADSHEET'!R" &amp; ROW() &amp; "C" &amp; COLUMN(), FALSE)</f>
        <v>CD062</v>
      </c>
      <c r="C2" s="2" t="str">
        <f t="shared" ca="1" si="0"/>
        <v xml:space="preserve">V2 Volunteerism Action Guide: Multiplying the Power of Service </v>
      </c>
      <c r="D2" s="2" t="str">
        <f t="shared" ca="1" si="0"/>
        <v xml:space="preserve">CD062  V2 Volunteerism Action Guide: Multiplying the Power of Service. Peace Corps. Rev. ed. 2009. 60 pp.  </v>
      </c>
      <c r="E2" s="2">
        <f t="shared" ca="1" si="0"/>
        <v>60</v>
      </c>
      <c r="F2" s="2">
        <f t="shared" ca="1" si="0"/>
        <v>0</v>
      </c>
      <c r="G2" s="2" t="str">
        <f t="shared" ca="1" si="0"/>
        <v>The V2 Volunteerism Action Guide is a resource for Volunteers and their community partners to plan, design, implement and assess local service or to support existing or new host country national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Originally published in 2008; revised edition published in 2009. Also available in French, Guide d'Action du Volontariat V2: Pour un Service Plus Performant [ICE No. CD064], Portuguese, Guia de Acção para o Voluntariado V2: Multiplicar o Poder dos
 Serviços [ICE No. CD065], and Spanish,
 V2 Guίa para la acción del voluntariado: 
Multiplicando el poder del servicio [ICE 
No. CD063].</v>
      </c>
      <c r="H2" s="2" t="str">
        <f t="shared" ca="1" si="0"/>
        <v>08/02/12 YD: Global Core - Support of Host Country Volunteerism and Volunteer Programs/V2; Volunteerism is a CSPP
07/31/12 CED: Possibly for Organizational Development (2014)</v>
      </c>
      <c r="I2" s="2" t="str">
        <f t="shared" ca="1" si="0"/>
        <v>AVAILABLE IN PRINT FORMAT AND IN DIGITAL FORMAT ON RE014K</v>
      </c>
      <c r="J2" s="2">
        <f t="shared" ca="1" si="0"/>
        <v>0</v>
      </c>
      <c r="K2" s="2">
        <f t="shared" ca="1" si="0"/>
        <v>0</v>
      </c>
      <c r="L2" s="2" t="str">
        <f t="shared" ca="1" si="0"/>
        <v>370.11</v>
      </c>
      <c r="M2" s="2" t="str">
        <f t="shared" ca="1" si="0"/>
        <v>08/13/2009 Y: Being revised now; track demand throughout next year for this rev ed.</v>
      </c>
      <c r="N2" s="2" t="str">
        <f t="shared" ca="1" si="0"/>
        <v>03/11/2010 ED: Keep
05/12/2010 SED/CD: Keep
07/21/2010 YD: Keep</v>
      </c>
      <c r="O2" s="2" t="str">
        <f t="shared" ca="1" si="0"/>
        <v>06/06/2011 ED: Concur with 2010 comments. Keep.
06/14/2011 YD: Concur with 2010 comments</v>
      </c>
      <c r="P2" s="2" t="str">
        <f t="shared" ca="1" si="0"/>
        <v>08/02/12 YD: Keep
07/31/12 CED: Defer to Youth, make Youth primary sector</v>
      </c>
      <c r="Q2" s="2">
        <f t="shared" ca="1" si="0"/>
        <v>0</v>
      </c>
      <c r="R2" s="2" t="str">
        <f t="shared" ca="1" si="0"/>
        <v>CED ED YDx</v>
      </c>
      <c r="S2" s="2" t="str">
        <f t="shared" ca="1" si="0"/>
        <v>YD</v>
      </c>
      <c r="T2" s="2" t="str">
        <f t="shared" ca="1" si="0"/>
        <v>ok</v>
      </c>
    </row>
    <row r="3" spans="1:20" ht="409.5">
      <c r="A3" s="2">
        <f t="shared" ref="A3:P31" ca="1" si="1">INDIRECT("'MASTER SPREADSHEET'!R" &amp; ROW() &amp; "C" &amp; COLUMN(), FALSE)</f>
        <v>0</v>
      </c>
      <c r="B3" s="2" t="str">
        <f t="shared" ca="1" si="0"/>
        <v>CD063</v>
      </c>
      <c r="C3" s="2" t="str">
        <f t="shared" ca="1" si="0"/>
        <v xml:space="preserve">V2 Guίa para la acción del voluntariado: Multiplicando el poder del servicio = V2 Volunteerism Action Guide: Multiplying the Power of Service </v>
      </c>
      <c r="D3" s="2" t="str">
        <f t="shared" ca="1" si="0"/>
        <v>CD063 V2 Guίa para la acción del voluntariado: Multiplicando el poder del servicio. Peace Corps. 2009. 63 pp.</v>
      </c>
      <c r="E3" s="2">
        <f t="shared" ca="1" si="0"/>
        <v>63</v>
      </c>
      <c r="F3" s="2">
        <f t="shared" ca="1" si="0"/>
        <v>0</v>
      </c>
      <c r="G3" s="2" t="str">
        <f t="shared" ca="1" si="0"/>
        <v xml:space="preserve">V2 Guίa para la acción del voluntariado is the Spanish language edition of V2 Volunteerism Action Guide [ICE No. 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 French, Guide d'Action du Volontariat V2: Pour un Service Plus Performant [ICE No. 
CD064], and Portuguese, Guia de Acção 
para o Voluntariado V2: Multiplicar o Poder dos Serviços [ICE No. CD065].
</v>
      </c>
      <c r="H3" s="2" t="str">
        <f t="shared" ca="1" si="0"/>
        <v>08/02/12 YD: Global Core - Support of Host Country Volunteerism and Volunteer Programs/V2; Volunteerism is a CSPP
07/31/12 CED: Possibly for Organizational Development (2014)</v>
      </c>
      <c r="I3" s="2" t="str">
        <f t="shared" ca="1" si="0"/>
        <v>AVAILABLE IN PRINT FORMAT AND IN DIGITAL FORMAT ON RE014K</v>
      </c>
      <c r="J3" s="2">
        <f t="shared" ca="1" si="0"/>
        <v>0</v>
      </c>
      <c r="K3" s="2" t="str">
        <f t="shared" ca="1" si="0"/>
        <v>SPANISH</v>
      </c>
      <c r="L3" s="2" t="str">
        <f t="shared" ca="1" si="0"/>
        <v>370.11</v>
      </c>
      <c r="M3" s="2">
        <f t="shared" ca="1" si="0"/>
        <v>0</v>
      </c>
      <c r="N3" s="2" t="str">
        <f t="shared" ca="1" si="0"/>
        <v>03/11/2010 ED: Keep
05/12/2010 SED/CD: Keep
07/21/2010 YD: Keep</v>
      </c>
      <c r="O3" s="2" t="str">
        <f t="shared" ca="1" si="0"/>
        <v>06/06/2011 ED: Concur with 2010 comments. Keep.
06/14/2011 YD: Concur with 2010 comments</v>
      </c>
      <c r="P3" s="2" t="str">
        <f t="shared" ca="1" si="0"/>
        <v>08/02/12 YD: Keep
07/31/12 CED: Defer to Youth, make Youth primary sector</v>
      </c>
      <c r="Q3" s="2">
        <f t="shared" ca="1" si="0"/>
        <v>0</v>
      </c>
      <c r="R3" s="2" t="str">
        <f t="shared" ca="1" si="0"/>
        <v>CED ED YDx</v>
      </c>
      <c r="S3" s="2" t="str">
        <f t="shared" ca="1" si="0"/>
        <v>YD</v>
      </c>
      <c r="T3" s="2" t="str">
        <f t="shared" ca="1" si="0"/>
        <v>ok</v>
      </c>
    </row>
    <row r="4" spans="1:20" ht="409.5">
      <c r="A4" s="2">
        <f t="shared" ca="1" si="1"/>
        <v>0</v>
      </c>
      <c r="B4" s="2" t="str">
        <f t="shared" ca="1" si="0"/>
        <v>CD064</v>
      </c>
      <c r="C4" s="2" t="str">
        <f t="shared" ca="1" si="0"/>
        <v xml:space="preserve">Guide d'Action du Volontariat V2: Pour un Service Plus Performant = V2 Volunteerism Action Guide: Multiplying the Power of Service </v>
      </c>
      <c r="D4" s="2" t="str">
        <f t="shared" ca="1" si="0"/>
        <v>CD064 Guide d'Action du Volontariat V2: Pour un Service Plus Performant. Peace Corps. 2010. 60 pp.</v>
      </c>
      <c r="E4" s="2">
        <f t="shared" ca="1" si="0"/>
        <v>60</v>
      </c>
      <c r="F4" s="2">
        <f t="shared" ca="1" si="0"/>
        <v>0</v>
      </c>
      <c r="G4" s="2" t="str">
        <f t="shared" ca="1" si="0"/>
        <v xml:space="preserve">Guide d'Action du Volontariat V2: Pour un Service Plus Performant is the French language edition of V2 Volunteerism Action Guide[ICE No.CD062]. It is a resource for Volunteers and their community partners to plan, design, 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Portuguese, Guia de Acção para o Voluntariado V2: Multiplicar o Poder dos Serviços [ICE No. CD065], and Spanish, V2 Guίa para la acción del voluntariado: Multiplicando el poder del servicio [ICE No. CD063].
</v>
      </c>
      <c r="H4" s="2" t="str">
        <f t="shared" ca="1" si="0"/>
        <v>08/02/12 YD: Global Core - Support of Host Country Volunteerism and Volunteer Programs/V2; Volunteerism is a CSPP
07/31/12 CED: Possibly for Organizational Development (2014)</v>
      </c>
      <c r="I4" s="2" t="str">
        <f t="shared" ca="1" si="0"/>
        <v>AVAILABLE IN PRINT FORMAT AND IN DIGITAL FORMAT ON TBD</v>
      </c>
      <c r="J4" s="2">
        <f t="shared" ca="1" si="0"/>
        <v>0</v>
      </c>
      <c r="K4" s="2" t="str">
        <f t="shared" ca="1" si="0"/>
        <v>FRENCH</v>
      </c>
      <c r="L4" s="2" t="str">
        <f t="shared" ca="1" si="0"/>
        <v>370.11</v>
      </c>
      <c r="M4" s="2">
        <f t="shared" ca="1" si="0"/>
        <v>0</v>
      </c>
      <c r="N4" s="2">
        <f t="shared" ca="1" si="0"/>
        <v>0</v>
      </c>
      <c r="O4" s="2" t="str">
        <f t="shared" ca="1" si="0"/>
        <v>06/06/2011 ED: Keep.
06/14/2011 YD: Concur with 2010 comments</v>
      </c>
      <c r="P4" s="2" t="str">
        <f t="shared" ca="1" si="0"/>
        <v>08/02/12 YD: Keep
07/31/12 CED: Defer to Youth, make Youth primary sector</v>
      </c>
      <c r="Q4" s="2">
        <f t="shared" ca="1" si="0"/>
        <v>0</v>
      </c>
      <c r="R4" s="2" t="str">
        <f t="shared" ca="1" si="0"/>
        <v>CED ED YDx</v>
      </c>
      <c r="S4" s="2" t="str">
        <f t="shared" ca="1" si="0"/>
        <v>YD</v>
      </c>
      <c r="T4" s="2" t="str">
        <f t="shared" ca="1" si="0"/>
        <v>being reprinted; then change revisit date to 2013.08.01</v>
      </c>
    </row>
    <row r="5" spans="1:20" ht="409.5">
      <c r="A5" s="2">
        <f t="shared" ca="1" si="1"/>
        <v>0</v>
      </c>
      <c r="B5" s="2" t="str">
        <f t="shared" ca="1" si="0"/>
        <v>CD065</v>
      </c>
      <c r="C5" s="2" t="str">
        <f t="shared" ca="1" si="0"/>
        <v xml:space="preserve">Guia de Acção para o Voluntariado V2: Multiplicar o Poder dos Serviços = V2 Volunteerism Action Guide: Multiplying the Power of Service </v>
      </c>
      <c r="D5" s="2" t="str">
        <f t="shared" ca="1" si="0"/>
        <v>CD065 Guia de Acção para o Voluntariado V2: Multiplicar o Poder dos Serviços. Peace Corps. 2010. 63 pp.</v>
      </c>
      <c r="E5" s="2">
        <f t="shared" ca="1" si="0"/>
        <v>63</v>
      </c>
      <c r="F5" s="2">
        <f t="shared" ca="1" si="0"/>
        <v>0</v>
      </c>
      <c r="G5" s="2" t="str">
        <f t="shared" ca="1" si="0"/>
        <v>Guia de Acção para o Voluntariado V2: Multiplicar o Poder dos Serviços is the Portuguese language edition of V2 Volunteerism Action Guide [ICE No.CD062]. It is a resource for Volunteers and their community partners to plan, design,implement and assess local service or to support existing or new host country volunteerism efforts. Applying a service learning approach when possible, this publication shows Volunteers how to add value to their capacity building work by helping participants in volunteer activities identify learning goals and integrate reflection (learning) in their work. Part 1 of the guide is an overview and introduction to the elements of service learning along with important cultural considerations. Part 2 is a step by step guide for creating service learning projects with suggested resources and provides a real life example of the process. Part 3 is a template that can be adapted, translated, and used by local groups or organizations to design their own service activities. This guide references specific helpful resources in many other ICE publications and contains field examples of service learning projects. Also available in English, V2 Volunteerism Action Guide: Multiplying the Power of Service [ICE No. CD062], French, Guide d'Action du Volontariat V2: Pour un Service Plus Performant [ICE No. CD064], and Spanish, V2 Guίa para la acción del voluntariado: Multiplicando el poder del servicio [ICE No. CD063].</v>
      </c>
      <c r="H5" s="2" t="str">
        <f t="shared" ca="1" si="0"/>
        <v>08/02/12 YD: Global Core - Support of Host Country Volunteerism and Volunteer Programs/V2; Volunteerism is a CSPP
07/31/12 CED: Possibly for Organizational Development (2014)</v>
      </c>
      <c r="I5" s="2" t="str">
        <f t="shared" ca="1" si="0"/>
        <v>AVAILABLE IN PRINT AND IN DIGITAL FORMAT ON TBD</v>
      </c>
      <c r="J5" s="2">
        <f t="shared" ca="1" si="0"/>
        <v>0</v>
      </c>
      <c r="K5" s="2" t="str">
        <f t="shared" ca="1" si="0"/>
        <v>PORTUGUESE</v>
      </c>
      <c r="L5" s="2" t="str">
        <f t="shared" ca="1" si="0"/>
        <v>370.11</v>
      </c>
      <c r="M5" s="2">
        <f t="shared" ca="1" si="0"/>
        <v>0</v>
      </c>
      <c r="N5" s="2">
        <f t="shared" ca="1" si="0"/>
        <v>0</v>
      </c>
      <c r="O5" s="2" t="str">
        <f t="shared" ca="1" si="0"/>
        <v>06/06/2011 ED: Keep.
06/14/2011 YD: Concur with 2010 comments</v>
      </c>
      <c r="P5" s="2" t="str">
        <f t="shared" ca="1" si="0"/>
        <v>08/02/12 YD: Keep
07/31/12 CED: Defer to Youth, make Youth primary sector</v>
      </c>
      <c r="Q5" s="2">
        <f t="shared" ca="1" si="0"/>
        <v>0</v>
      </c>
      <c r="R5" s="2" t="str">
        <f t="shared" ca="1" si="0"/>
        <v>CED ED YDx</v>
      </c>
      <c r="S5" s="2" t="str">
        <f t="shared" ca="1" si="0"/>
        <v>YD</v>
      </c>
      <c r="T5" s="2">
        <f t="shared" ca="1" si="0"/>
        <v>0</v>
      </c>
    </row>
    <row r="6" spans="1:20" ht="409.5">
      <c r="A6" s="2">
        <f t="shared" ca="1" si="1"/>
        <v>0</v>
      </c>
      <c r="B6" s="2" t="str">
        <f t="shared" ca="1" si="0"/>
        <v>CS001</v>
      </c>
      <c r="C6" s="2" t="str">
        <f t="shared" ca="1" si="0"/>
        <v xml:space="preserve">Marine Fisheries Case Studies </v>
      </c>
      <c r="D6" s="2" t="str">
        <f t="shared" ca="1" si="0"/>
        <v>CS001 Marine Fisheries Case Studies. Peace Corps. 1980. 122 pp.</v>
      </c>
      <c r="E6" s="2">
        <f t="shared" ca="1" si="0"/>
        <v>122</v>
      </c>
      <c r="F6" s="2">
        <f t="shared" ca="1" si="0"/>
        <v>0</v>
      </c>
      <c r="G6" s="2" t="str">
        <f t="shared" ca="1" si="0"/>
        <v>Developed as a guide for programmers interested in setting up marine fisheries projects. Outlines all past marine fisheries projects initiated by the Peace Corps, examines five country programs in depth (Chile, El Salvador, Philippines, Samoa and Togo), and identifies general criteria for the success of marine fisheries programming.</v>
      </c>
      <c r="H6" s="2" t="str">
        <f t="shared" ca="1" si="0"/>
        <v>08/21/12 AG: No</v>
      </c>
      <c r="I6" s="2" t="str">
        <f t="shared" ca="1" si="0"/>
        <v>AVAILABLE ONLY IN DIGITAL FORMAT ON RE014K</v>
      </c>
      <c r="J6" s="2">
        <f t="shared" ca="1" si="0"/>
        <v>0</v>
      </c>
      <c r="K6" s="2">
        <f t="shared" ca="1" si="0"/>
        <v>0</v>
      </c>
      <c r="L6" s="2">
        <f t="shared" ca="1" si="0"/>
        <v>338.3</v>
      </c>
      <c r="M6" s="2" t="str">
        <f t="shared" ca="1" si="0"/>
        <v>09/09/2009 AG: Keep.</v>
      </c>
      <c r="N6" s="2" t="str">
        <f t="shared" ca="1" si="0"/>
        <v>07/29/2010 AG/ENV: Keep</v>
      </c>
      <c r="O6" s="2" t="str">
        <f t="shared" ca="1" si="0"/>
        <v>06/15/2011 AG/ENV: Concur with 2010 comments.</v>
      </c>
      <c r="P6" s="2" t="str">
        <f t="shared" ca="1" si="0"/>
        <v>08/21/12 AG: No relation to FITU, but keep digital</v>
      </c>
      <c r="Q6" s="2">
        <f t="shared" ca="1" si="0"/>
        <v>0</v>
      </c>
      <c r="R6" s="2" t="str">
        <f t="shared" ca="1" si="0"/>
        <v>AGx</v>
      </c>
      <c r="S6" s="2" t="str">
        <f t="shared" ca="1" si="0"/>
        <v>AG</v>
      </c>
      <c r="T6" s="2">
        <f t="shared" ca="1" si="0"/>
        <v>0</v>
      </c>
    </row>
    <row r="7" spans="1:20" ht="409.5">
      <c r="A7" s="2">
        <f t="shared" ca="1" si="1"/>
        <v>0</v>
      </c>
      <c r="B7" s="2" t="str">
        <f t="shared" ca="1" si="0"/>
        <v>ED078</v>
      </c>
      <c r="C7" s="2" t="str">
        <f t="shared" ca="1" si="0"/>
        <v>Co-op Numeracy Facilitator's Guide</v>
      </c>
      <c r="D7" s="2" t="str">
        <f t="shared" ca="1" si="0"/>
        <v>ED078 Co-op Numeracy Facilitator's Guide. Frank Dahl. National Cooperative Business Association; Reprinted by Peace Corps. 1983. 42 pp.</v>
      </c>
      <c r="E7" s="2">
        <f t="shared" ca="1" si="0"/>
        <v>42</v>
      </c>
      <c r="F7" s="2">
        <f t="shared" ca="1" si="0"/>
        <v>0</v>
      </c>
      <c r="G7" s="2" t="str">
        <f t="shared" ca="1" si="0"/>
        <v>This reference guide contains 17 instructional units serving as a guide for teaching adult numeracy. Each unit contains the following: objectives of the lesson, learner group organization, set of activities and list of resources needed. It teaches farmer-learners to read produce scales, use simple math to calculate receipts used, and other basic business tasks requiring numeracy skills. It is a good handbook for those working in ESL, mathematics, literacy, agriculture, women’s groups and cooperatives.</v>
      </c>
      <c r="H7" s="2" t="str">
        <f t="shared" ca="1" si="0"/>
        <v>09/05/12 TR: No
08/21/12 AG: Useful for AG's Business Development Services TP
08/02/12 YD: No
07/31/12 CED: Not directly used in any TP</v>
      </c>
      <c r="I7" s="2" t="str">
        <f t="shared" ca="1" si="0"/>
        <v>AVAILABLE ONLY IN DIGITAL FORMAT ON RE014K</v>
      </c>
      <c r="J7" s="2">
        <f t="shared" ca="1" si="0"/>
        <v>0</v>
      </c>
      <c r="K7" s="2">
        <f t="shared" ca="1" si="0"/>
        <v>0</v>
      </c>
      <c r="L7" s="2">
        <f t="shared" ca="1" si="0"/>
        <v>374</v>
      </c>
      <c r="M7" s="2" t="str">
        <f t="shared" ca="1" si="0"/>
        <v>01/07 &amp; 03/19/2009 ED: no comment
04/22/09: Training: Defer to BusDev
05/13/2009 BusDev: Need something newer - check with publisher
05/27/2009 WID: Remove WID from review
08/13/2009 Y: Keep; defer to SB
09/09/2009 AG: More AG projects are using numeracy. Defer to BusDev.</v>
      </c>
      <c r="N7" s="2" t="str">
        <f t="shared" ca="1" si="0"/>
        <v>03/11/2010 ED: Not reviewed
05/12/2010 SED/CD: Keep. Still good. Need more materials on numeracy.
05/20/2010 TR: Suggest make Use Up print and leave digital only, but defer to SED.
07/21/2010 YD: Good guide; not aware of anything more current. Defer to SED.
07/27/2010 ICE: Do not reprint. Keep digital only. Make print Use Up.
07/29/2010 AG/ENV: Defer to SED. Need at least one numeracy resource in AG. Not being reprinted - keep digital.
09/02/2010 ICE: Removed Print copies. Now Digital Only.</v>
      </c>
      <c r="O7" s="2" t="str">
        <f t="shared" ca="1" si="0"/>
        <v>03/25/11 TR: No Comment
05/24/2011 CED: Keep
06/06/2011 ED: Concur with 2010 comments.
06/15/2011 AG/ENV: Concur with 2010 comments.
06/14/2011 YD: Concur with 2010 comments</v>
      </c>
      <c r="P7" s="2" t="str">
        <f t="shared" ca="1" si="0"/>
        <v>09/05/12 TR: Defer to CED and ED/Literacy/Math (esp if focus more on literacy in future)
08/21/12 AG: Judee says - not many basic ag/business skills sources so could be a revision in the future. Jean: a keeper, very useful
08/02/12 YD: Keep, but hasn't reviewed recently
07/31/12 CED: Keep
0</v>
      </c>
      <c r="Q7" s="2">
        <f t="shared" ca="1" si="0"/>
        <v>0</v>
      </c>
      <c r="R7" s="2" t="str">
        <f t="shared" ca="1" si="0"/>
        <v>AG CEDx ED TR YD</v>
      </c>
      <c r="S7" s="2" t="str">
        <f t="shared" ca="1" si="0"/>
        <v>CED</v>
      </c>
      <c r="T7" s="2">
        <f t="shared" ca="1" si="0"/>
        <v>0</v>
      </c>
    </row>
    <row r="8" spans="1:20" ht="409.5">
      <c r="A8" s="2">
        <f t="shared" ca="1" si="1"/>
        <v>0</v>
      </c>
      <c r="B8" s="2" t="str">
        <f t="shared" ca="1" si="0"/>
        <v>ED204</v>
      </c>
      <c r="C8" s="2" t="str">
        <f t="shared" ca="1" si="0"/>
        <v xml:space="preserve">Setting up and Running a School Library </v>
      </c>
      <c r="D8" s="2" t="str">
        <f t="shared" ca="1" si="0"/>
        <v>ED204 Setting up and Running a School Library. Nicola Baird. Heinemann/VSO. Reprinted by Peace Corps. 1994. 137 pp.</v>
      </c>
      <c r="E8" s="2">
        <f t="shared" ca="1" si="0"/>
        <v>137</v>
      </c>
      <c r="F8" s="2">
        <f t="shared" ca="1" si="0"/>
        <v>0</v>
      </c>
      <c r="G8" s="2" t="str">
        <f t="shared" ca="1" si="0"/>
        <v xml:space="preserve">This book provides a practical set of tips and techniques to use when setting up and managing a school library. It also offers activities to make the library an engaging, exciting place for teachers and students alike. This is a resource for Volunteers who are involved in library work of any kind—the activities can be adapted for non-school library settings. </v>
      </c>
      <c r="H8" s="2">
        <f t="shared" ca="1" si="0"/>
        <v>0</v>
      </c>
      <c r="I8" s="2" t="str">
        <f t="shared" ca="1" si="0"/>
        <v>AVAILABLE ONLY IN PRINT FORMAT</v>
      </c>
      <c r="J8" s="2">
        <f t="shared" ca="1" si="0"/>
        <v>0</v>
      </c>
      <c r="K8" s="2">
        <f t="shared" ca="1" si="0"/>
        <v>0</v>
      </c>
      <c r="L8" s="2" t="str">
        <f t="shared" ca="1" si="0"/>
        <v>027.8</v>
      </c>
      <c r="M8" s="2" t="str">
        <f t="shared" ca="1" si="0"/>
        <v>01/07 &amp; 03/19/2009 ED: Keep
03/25/2009 ICE: Keep
NOTE: Original permission from publisher was for 1,000 copies</v>
      </c>
      <c r="N8" s="2" t="str">
        <f t="shared" ca="1" si="0"/>
        <v>03/11/2010 ED: Keep; very useful
03/18/2010 ICE: Keep; useful. Probably enough stock for this year.</v>
      </c>
      <c r="O8" s="2" t="str">
        <f t="shared" ca="1" si="0"/>
        <v>03/24/2011 L (ICE): Stock is very low=16 copies. Marcy will pursue reprint permissions for more copies.
06/06/2011 ED: Since we have not yet envisioned an education training unit on building and maintaining school libraries, we should probably continue to offer this.</v>
      </c>
      <c r="P8" s="2">
        <f t="shared" ca="1" si="0"/>
        <v>0</v>
      </c>
      <c r="Q8" s="2">
        <f t="shared" ca="1" si="0"/>
        <v>0</v>
      </c>
      <c r="R8" s="2" t="str">
        <f t="shared" ca="1" si="0"/>
        <v>ED Lx</v>
      </c>
      <c r="S8" s="2" t="str">
        <f t="shared" ca="1" si="0"/>
        <v>ED</v>
      </c>
      <c r="T8" s="2">
        <f t="shared" ca="1" si="0"/>
        <v>0</v>
      </c>
    </row>
    <row r="9" spans="1:20" ht="409.5">
      <c r="A9" s="2">
        <f t="shared" ca="1" si="1"/>
        <v>0</v>
      </c>
      <c r="B9" s="2" t="str">
        <f t="shared" ca="1" si="0"/>
        <v>M0001A</v>
      </c>
      <c r="C9" s="2" t="str">
        <f t="shared" ca="1" si="0"/>
        <v xml:space="preserve">Freshwater Fisheries: Program Planning   </v>
      </c>
      <c r="D9" s="2" t="str">
        <f t="shared" ca="1" si="0"/>
        <v xml:space="preserve">M0001A Freshwater Fisheries: Program Planning. Peace Corps. 1976. 72 pp. </v>
      </c>
      <c r="E9" s="2">
        <f t="shared" ca="1" si="0"/>
        <v>72</v>
      </c>
      <c r="F9" s="2">
        <f t="shared" ca="1" si="0"/>
        <v>0</v>
      </c>
      <c r="G9" s="2" t="str">
        <f t="shared" ca="1" si="0"/>
        <v>This resource was designed for policy makers, program planners, trainers and coordinators who are considering the potential contribution of freshwater fish pond projects. Topics include feasibility surveys, Peace Corps involvement in a number of fish culture programs, task analyses, recruitment and evaluation criteria.</v>
      </c>
      <c r="H9" s="2" t="str">
        <f t="shared" ca="1" si="0"/>
        <v>08/21/12 AG: No</v>
      </c>
      <c r="I9" s="2" t="str">
        <f t="shared" ca="1" si="0"/>
        <v>AVAILABLE ONLY IN DIGITAL FORMAT ON RE014K</v>
      </c>
      <c r="J9" s="2">
        <f t="shared" ca="1" si="0"/>
        <v>0</v>
      </c>
      <c r="K9" s="2">
        <f t="shared" ca="1" si="0"/>
        <v>0</v>
      </c>
      <c r="L9" s="2">
        <f t="shared" ca="1" si="0"/>
        <v>338.3</v>
      </c>
      <c r="M9" s="2" t="str">
        <f t="shared" ca="1" si="0"/>
        <v>09/09/2009 AG: Keep.</v>
      </c>
      <c r="N9" s="2" t="str">
        <f t="shared" ca="1" si="0"/>
        <v>07/29/2010 AG/ENV: Keep</v>
      </c>
      <c r="O9" s="2" t="str">
        <f t="shared" ca="1" si="0"/>
        <v>06/15/2011 AG/ENV: Concur with 2010 comments.</v>
      </c>
      <c r="P9" s="2" t="str">
        <f t="shared" ca="1" si="0"/>
        <v>08/21/21 AG: Keep digital; interesting historical</v>
      </c>
      <c r="Q9" s="2">
        <f t="shared" ca="1" si="0"/>
        <v>0</v>
      </c>
      <c r="R9" s="2" t="str">
        <f t="shared" ca="1" si="0"/>
        <v xml:space="preserve">AGx  </v>
      </c>
      <c r="S9" s="2" t="str">
        <f t="shared" ca="1" si="0"/>
        <v>AG</v>
      </c>
      <c r="T9" s="2">
        <f t="shared" ca="1" si="0"/>
        <v>0</v>
      </c>
    </row>
    <row r="10" spans="1:20" ht="409.5">
      <c r="A10" s="2">
        <f t="shared" ca="1" si="1"/>
        <v>0</v>
      </c>
      <c r="B10" s="2" t="str">
        <f t="shared" ca="1" si="0"/>
        <v>M0002</v>
      </c>
      <c r="C10" s="2" t="str">
        <f t="shared" ca="1" si="0"/>
        <v>Small Farm Grain Storage</v>
      </c>
      <c r="D10" s="2" t="str">
        <f t="shared" ca="1" si="0"/>
        <v>M0002 Small Farm Grain Storage. Peace Corps. 1976. 558 pp.</v>
      </c>
      <c r="E10" s="2">
        <f t="shared" ca="1" si="0"/>
        <v>558</v>
      </c>
      <c r="F10" s="2">
        <f t="shared" ca="1" si="0"/>
        <v>0</v>
      </c>
      <c r="G10" s="2" t="str">
        <f t="shared" ca="1" si="0"/>
        <v xml:space="preserve">This practical field manual covers aspects of small-scale grain storage and includes plans for grain dryers and storage facilities as well as techniques for controlling insects and rodents; produced as a joint project with Volunteers in Technical Assistance (VITA). </v>
      </c>
      <c r="H10" s="2" t="str">
        <f t="shared" ca="1" si="0"/>
        <v>08/21/12 AG: Post-harvest management TP</v>
      </c>
      <c r="I10" s="2" t="str">
        <f t="shared" ca="1" si="0"/>
        <v>AVAILABLE ONLY IN DIGITAL FORMAT ON RE014K</v>
      </c>
      <c r="J10" s="2">
        <f t="shared" ca="1" si="0"/>
        <v>0</v>
      </c>
      <c r="K10" s="2">
        <f t="shared" ca="1" si="0"/>
        <v>0</v>
      </c>
      <c r="L10" s="2">
        <f t="shared" ca="1" si="0"/>
        <v>633.1</v>
      </c>
      <c r="M10" s="2" t="str">
        <f t="shared" ca="1" si="0"/>
        <v xml:space="preserve">03/25/2009 ICE/AT:  Defer to AG
09/09/2009 AG: Reference. Keep if nothing more recent available. Topic has not changed much. Consider digitizing.
</v>
      </c>
      <c r="N10" s="2" t="str">
        <f t="shared" ca="1" si="0"/>
        <v>01/13/2010: ICE print stock depleted; remove from Catalog. Keep 2 copies for possible cutting up for possible digitizing.
03/18/2010: ICE will determine how to digitize and make available in digital format
03/2010: Student aide in ICE scanned manual, so available digitally.
07/29/2010 AG/ENV: Keep. Helps with the gap in post-harvest technologies.</v>
      </c>
      <c r="O10" s="2" t="str">
        <f t="shared" ca="1" si="0"/>
        <v>06/09/2011 AT: Remove AT from reviewing. Defer to AG.
06/14/2011: Done.
06/15/2011 AG/ENV: Concur with 2010 comments.</v>
      </c>
      <c r="P10" s="2" t="str">
        <f t="shared" ca="1" si="0"/>
        <v>10/24/12: high priority; will use FTF funding/contract to revise; 08/21/12 AG: Keep; scan quality is poor; needs revision - topic area is relevant</v>
      </c>
      <c r="Q10" s="2">
        <f t="shared" ca="1" si="0"/>
        <v>0</v>
      </c>
      <c r="R10" s="2" t="str">
        <f t="shared" ca="1" si="0"/>
        <v xml:space="preserve">AGx </v>
      </c>
      <c r="S10" s="2" t="str">
        <f t="shared" ca="1" si="0"/>
        <v>AG</v>
      </c>
      <c r="T10" s="2" t="str">
        <f t="shared" ca="1" si="0"/>
        <v>high priority to re-write/revise; for existing publication; ICE needs to re-scan or key in this publication</v>
      </c>
    </row>
    <row r="11" spans="1:20" ht="409.5">
      <c r="A11" s="2">
        <f t="shared" ca="1" si="1"/>
        <v>0</v>
      </c>
      <c r="B11" s="2" t="str">
        <f t="shared" ca="1" si="0"/>
        <v>M0004</v>
      </c>
      <c r="C11" s="2" t="str">
        <f t="shared" ca="1" si="0"/>
        <v xml:space="preserve">Photonovel, The: A Tool for Development </v>
      </c>
      <c r="D11" s="2" t="str">
        <f t="shared" ca="1" si="0"/>
        <v>M0004 The Photonovel: A Tool for Development. Peace Corps. 1976. 111 pp.</v>
      </c>
      <c r="E11" s="2">
        <f t="shared" ca="1" si="0"/>
        <v>111</v>
      </c>
      <c r="F11" s="2">
        <f t="shared" ca="1" si="0"/>
        <v>0</v>
      </c>
      <c r="G11" s="2" t="str">
        <f t="shared" ca="1" si="0"/>
        <v>While this is an older resource, it is useful to Volunteers and others using visual teaching aids with people who have difficulty reading or who lack reading material written at a level that they understand. The book outlines a step by step process for creating photonovels as teaching tools. The photonovel differs from a comic book by the substitution of photographs for the stylized drawings. Balloons are retained to express words and thoughts of the characters. The effect can be realistic and engaging as the photonovel can create an interpersonal experience between the reader and the image, much as exists between an audience and a film.</v>
      </c>
      <c r="H11" s="2" t="str">
        <f t="shared" ca="1" si="0"/>
        <v>09/12/12 ED: Read It, Write It session in Childhood Literacy TP</v>
      </c>
      <c r="I11" s="2" t="str">
        <f t="shared" ca="1" si="0"/>
        <v>AVAILABLE ONLY IN DIGITAL FORMAT ON RE014K</v>
      </c>
      <c r="J11" s="2">
        <f t="shared" ca="1" si="0"/>
        <v>0</v>
      </c>
      <c r="K11" s="2">
        <f t="shared" ca="1" si="0"/>
        <v>0</v>
      </c>
      <c r="L11" s="2" t="str">
        <f t="shared" ca="1" si="0"/>
        <v>41.5</v>
      </c>
      <c r="M11" s="2" t="str">
        <f t="shared" ca="1" si="0"/>
        <v>01/07 &amp; 03/19/2009 ED: could be useful for graphic novels</v>
      </c>
      <c r="N11" s="2" t="str">
        <f t="shared" ca="1" si="0"/>
        <v>03/11/2010 ED: Fine; "a great one"</v>
      </c>
      <c r="O11" s="2" t="str">
        <f t="shared" ca="1" si="0"/>
        <v>06/06/2011 ED: Concur with 2010 comments.</v>
      </c>
      <c r="P11" s="2" t="str">
        <f t="shared" ca="1" si="0"/>
        <v>09/12/12 ED: Keep</v>
      </c>
      <c r="Q11" s="2">
        <f t="shared" ca="1" si="0"/>
        <v>0</v>
      </c>
      <c r="R11" s="2" t="str">
        <f t="shared" ca="1" si="0"/>
        <v>EDx</v>
      </c>
      <c r="S11" s="2" t="str">
        <f t="shared" ca="1" si="0"/>
        <v>ED</v>
      </c>
      <c r="T11" s="2">
        <f t="shared" ca="1" si="0"/>
        <v>0</v>
      </c>
    </row>
    <row r="12" spans="1:20" ht="409.5">
      <c r="A12" s="2">
        <f t="shared" ca="1" si="1"/>
        <v>0</v>
      </c>
      <c r="B12" s="2" t="str">
        <f t="shared" ca="1" si="0"/>
        <v>M0009</v>
      </c>
      <c r="C12" s="2" t="str">
        <f t="shared" ca="1" si="0"/>
        <v xml:space="preserve">Wells Construction: Hand Dug and Hand Drilled </v>
      </c>
      <c r="D12" s="2" t="str">
        <f t="shared" ca="1" si="0"/>
        <v>M0009 Wells Construction: Hand Dug and Hand Drilled. Peace Corps. 1980. 282 pp.</v>
      </c>
      <c r="E12" s="2">
        <f t="shared" ca="1" si="0"/>
        <v>282</v>
      </c>
      <c r="F12" s="2">
        <f t="shared" ca="1" si="0"/>
        <v>0</v>
      </c>
      <c r="G12" s="2" t="str">
        <f t="shared" ca="1" si="0"/>
        <v>This manual was designed as a working and teaching tool for development workers in their field activities. It brings together the principles of well construction and the practical techniques being used and tested in the early 1980s around the world. While dated, this book is useful for some posts as the structures and processes are still relevant in many countries.</v>
      </c>
      <c r="H12" s="2" t="str">
        <f t="shared" ca="1" si="0"/>
        <v>08/23/12 WAT: not currently referenced but can add to WASH TP
08/21/12 AG: Wells not explicitly addressed, but maybe some WAT/SAN connections</v>
      </c>
      <c r="I12" s="2" t="str">
        <f t="shared" ca="1" si="0"/>
        <v>AVAILABLE ONLY IN DIGITAL FORMAT ON RE014K</v>
      </c>
      <c r="J12" s="2">
        <f t="shared" ca="1" si="0"/>
        <v>0</v>
      </c>
      <c r="K12" s="2">
        <f t="shared" ca="1" si="0"/>
        <v>0</v>
      </c>
      <c r="L12" s="2">
        <f t="shared" ca="1" si="0"/>
        <v>628.1</v>
      </c>
      <c r="M12" s="2" t="str">
        <f t="shared" ca="1" si="0"/>
        <v>03/25/2009 ICE/AT:  Keep
07/29/2009 WS: Good; still relevant
09/09/2009 ENV: Keep</v>
      </c>
      <c r="N12" s="2" t="str">
        <f t="shared" ca="1" si="0"/>
        <v>03/19/2010 ICE: Keep
06/17/2010 WAT/SAN: Keep
06/17/2010 AT: Keep; defer to WAT/SAN
07/29/2010 AG/ENV: Defer to WAT/SAN</v>
      </c>
      <c r="O12" s="2" t="str">
        <f t="shared" ca="1" si="0"/>
        <v>06/09/2011 AT: Remove AT from reviewing. Defer to WAT/SAN.
06/09/2011 WAT/SAN:Fine. Keep.</v>
      </c>
      <c r="P12" s="2" t="str">
        <f t="shared" ca="1" si="0"/>
        <v>08/23/12 WAT: Keep
08/21/12 AG: Quality ok, could be updated; missing from Intranet list - ICE will add back (done)</v>
      </c>
      <c r="Q12" s="2">
        <f t="shared" ca="1" si="0"/>
        <v>0</v>
      </c>
      <c r="R12" s="2" t="str">
        <f t="shared" ca="1" si="0"/>
        <v>EN WASHx</v>
      </c>
      <c r="S12" s="2" t="str">
        <f t="shared" ca="1" si="0"/>
        <v>WASH</v>
      </c>
      <c r="T12" s="2">
        <f t="shared" ca="1" si="0"/>
        <v>0</v>
      </c>
    </row>
    <row r="13" spans="1:20" ht="409.5">
      <c r="A13" s="2">
        <f t="shared" ca="1" si="1"/>
        <v>0</v>
      </c>
      <c r="B13" s="2" t="str">
        <f t="shared" ca="1" si="0"/>
        <v>M0010</v>
      </c>
      <c r="C13" s="2" t="str">
        <f t="shared" ca="1" si="0"/>
        <v xml:space="preserve">Preserving Food by Drying: A Math/Science Teaching Manual </v>
      </c>
      <c r="D13" s="2" t="str">
        <f t="shared" ca="1" si="0"/>
        <v>M0010 Preserving Food by Drying: A Math/Science Teaching Manual. Peace Corps. 1980. 218 pp.</v>
      </c>
      <c r="E13" s="2">
        <f t="shared" ca="1" si="0"/>
        <v>218</v>
      </c>
      <c r="F13" s="2">
        <f t="shared" ca="1" si="0"/>
        <v>0</v>
      </c>
      <c r="G13" s="2" t="str">
        <f t="shared" ca="1" si="0"/>
        <v xml:space="preserve">This is a step-by-step experiential approach to learning the scientific principles of solar food drying. The lessons teach construction and use of home food dryers as students are introduced to principles of conduction, evaporation and nutrition, among others. </v>
      </c>
      <c r="H13" s="2" t="str">
        <f t="shared" ca="1" si="0"/>
        <v>10/0/12 HE: No
09/12/12 ED: No
08/21/12 AG: Post-harvest management TP</v>
      </c>
      <c r="I13" s="2" t="str">
        <f t="shared" ca="1" si="0"/>
        <v>AVAILABLE ONLY IN DIGITAL FORMAT ON RE014K</v>
      </c>
      <c r="J13" s="2">
        <f t="shared" ca="1" si="0"/>
        <v>0</v>
      </c>
      <c r="K13" s="2">
        <f t="shared" ca="1" si="0"/>
        <v>0</v>
      </c>
      <c r="L13" s="2">
        <f t="shared" ca="1" si="0"/>
        <v>641.4</v>
      </c>
      <c r="M13" s="2" t="str">
        <f t="shared" ca="1" si="0"/>
        <v>01/07 &amp; 03/19/2009 ED: Keep
03/25/2009 ICE/AT:  Keep
06/17/2009 HE: Keep; Defer to AG
09/09/2009 AG: Keep
09/09/2009 ENV: Refer to AG review notes</v>
      </c>
      <c r="N13" s="2" t="str">
        <f t="shared" ca="1" si="0"/>
        <v>03/11/2010 ED: Keep
03/19/2010 ICE: Keep
04/21/2010 HE: Keep
06/17/2010 AT: Defer to WAT/SAN
07/29/2010 AG/ENV: Keep</v>
      </c>
      <c r="O13" s="2" t="str">
        <f t="shared" ca="1" si="0"/>
        <v>04/15/2011 HE: Keep.
06/06/2011 ED: Concur with 2010 comments.Keep.
06/09/2011 AT: Remove AT from reviewing. 
06/14/2011 ICE: AT removed.
06/15/2011 AG/ENV: Concur with 2010 comments.</v>
      </c>
      <c r="P13" s="2" t="str">
        <f t="shared" ca="1" si="0"/>
        <v>10/24/12 AG: Need to re-review as a priority; 10/09/12 HE: No reason to remove, but a few small incidental details that could be tweaked; HE should be included if AG/EN decides to revise
09/12/12 ED: Haven't reviewed; there is a math/science TP, but food drying seems like very narrow focus. Defer to AG; make AG primary.
09/06/12 HE: Hasn't reviewed
08/21/12 AG: Keep, possible revision</v>
      </c>
      <c r="Q13" s="2">
        <f t="shared" ca="1" si="0"/>
        <v>0</v>
      </c>
      <c r="R13" s="2" t="str">
        <f t="shared" ca="1" si="0"/>
        <v>AGx ED EN HE</v>
      </c>
      <c r="S13" s="2" t="str">
        <f t="shared" ca="1" si="0"/>
        <v>AG</v>
      </c>
      <c r="T13" s="2" t="str">
        <f t="shared" ca="1" si="0"/>
        <v>?depends on AG meeting</v>
      </c>
    </row>
    <row r="14" spans="1:20" ht="409.5">
      <c r="A14" s="2">
        <f t="shared" ca="1" si="1"/>
        <v>0</v>
      </c>
      <c r="B14" s="2" t="str">
        <f t="shared" ca="1" si="0"/>
        <v>M0011</v>
      </c>
      <c r="C14" s="2" t="str">
        <f t="shared" ca="1" si="0"/>
        <v xml:space="preserve">Practical Poultry Raising </v>
      </c>
      <c r="D14" s="2" t="str">
        <f t="shared" ca="1" si="0"/>
        <v xml:space="preserve">M0011 Practical Poultry Raising. Peace Corps. 1981. 225 pp. </v>
      </c>
      <c r="E14" s="2">
        <f t="shared" ca="1" si="0"/>
        <v>225</v>
      </c>
      <c r="F14" s="2">
        <f t="shared" ca="1" si="0"/>
        <v>0</v>
      </c>
      <c r="G14" s="2" t="str">
        <f t="shared" ca="1" si="0"/>
        <v>This resource contains basic information on poultry raising, management and marketing. It has additional resources and information for experienced poultry workers, including cultural considerations. Also available digitally in French, Elevage Pratique de la Volaille, [ICE No. M0030], and Spanish, Crianza Práctica de Aves [ICE No. M0034].</v>
      </c>
      <c r="H14" s="2" t="str">
        <f t="shared" ca="1" si="0"/>
        <v>08/21/12 AG: Small Animal Husbandry TP</v>
      </c>
      <c r="I14" s="2" t="str">
        <f t="shared" ca="1" si="0"/>
        <v>AVAILABLE ONLY IN DIGITAL FORMAT ON RE014K</v>
      </c>
      <c r="J14" s="2">
        <f t="shared" ca="1" si="0"/>
        <v>0</v>
      </c>
      <c r="K14" s="2">
        <f t="shared" ca="1" si="0"/>
        <v>0</v>
      </c>
      <c r="L14" s="2">
        <f t="shared" ca="1" si="0"/>
        <v>636.5</v>
      </c>
      <c r="M14" s="2" t="str">
        <f t="shared" ca="1" si="0"/>
        <v>09/09/2009 AG: Keep.</v>
      </c>
      <c r="N14" s="2" t="str">
        <f t="shared" ca="1" si="0"/>
        <v>07/29/2010 AG/ENV: Keep</v>
      </c>
      <c r="O14" s="2" t="str">
        <f t="shared" ca="1" si="0"/>
        <v>06/15/2011 AG/ENV: Concur with 2010 comments.</v>
      </c>
      <c r="P14" s="2" t="str">
        <f t="shared" ca="1" si="0"/>
        <v>10/24/12 AG: Need to re-review as a priority; 08/21/12 AG: Keep; needs updating</v>
      </c>
      <c r="Q14" s="2">
        <f t="shared" ca="1" si="0"/>
        <v>0</v>
      </c>
      <c r="R14" s="2" t="str">
        <f t="shared" ca="1" si="0"/>
        <v>AGx</v>
      </c>
      <c r="S14" s="2" t="str">
        <f t="shared" ca="1" si="0"/>
        <v>AG</v>
      </c>
      <c r="T14" s="2" t="str">
        <f t="shared" ca="1" si="0"/>
        <v>need to re-review as a priority</v>
      </c>
    </row>
    <row r="15" spans="1:20" ht="409.5">
      <c r="A15" s="2">
        <f t="shared" ca="1" si="1"/>
        <v>0</v>
      </c>
      <c r="B15" s="2" t="str">
        <f t="shared" ca="1" si="0"/>
        <v>M0012</v>
      </c>
      <c r="C15" s="2" t="str">
        <f t="shared" ca="1" si="0"/>
        <v xml:space="preserve">Animal Traction  </v>
      </c>
      <c r="D15" s="2" t="str">
        <f t="shared" ca="1" si="0"/>
        <v xml:space="preserve">M0012 Animal Traction. Peace Corps. 1981. 243 pp. </v>
      </c>
      <c r="E15" s="2">
        <f t="shared" ca="1" si="0"/>
        <v>243</v>
      </c>
      <c r="F15" s="2">
        <f t="shared" ca="1" si="0"/>
        <v>0</v>
      </c>
      <c r="G15" s="2" t="str">
        <f t="shared" ca="1" si="0"/>
        <v>This is an illustrated manual instructing extension workers and local farmers in the use of draft animals. It includes fundamental information on animal selection, training, hitches, and health, as well as animal-drawn equipment, farm-planning assistance and extension techniques. It also provides instruction forms, a glossary and a list of resources for more specific information.</v>
      </c>
      <c r="H15" s="2" t="str">
        <f t="shared" ca="1" si="0"/>
        <v>08/21/12 AG: No</v>
      </c>
      <c r="I15" s="2" t="str">
        <f t="shared" ca="1" si="0"/>
        <v>AVAILABLE ONLY IN DIGITAL FORMAT ON RE014K</v>
      </c>
      <c r="J15" s="2">
        <f t="shared" ref="J15:T46" ca="1" si="2">INDIRECT("'MASTER SPREADSHEET'!R" &amp; ROW() &amp; "C" &amp; COLUMN(), FALSE)</f>
        <v>0</v>
      </c>
      <c r="K15" s="2">
        <f t="shared" ca="1" si="2"/>
        <v>0</v>
      </c>
      <c r="L15" s="2" t="str">
        <f t="shared" ca="1" si="2"/>
        <v>636.088</v>
      </c>
      <c r="M15" s="2" t="str">
        <f t="shared" ca="1" si="2"/>
        <v>03/25/2009 ICE/AT:  Keep
09/09/2009 AG: Keep</v>
      </c>
      <c r="N15" s="2" t="str">
        <f t="shared" ca="1" si="2"/>
        <v>03/19/2010 ICE: Keep
06/17/2010 AT: Defer to AG
07/29/2010 AG/ENV: Keep</v>
      </c>
      <c r="O15" s="2" t="str">
        <f t="shared" ca="1" si="2"/>
        <v>06/09/2011 AT: Remove AT from reviewing. Defer to AG.
06/14/2011 ICE: removed AT.
06/15/2011 AG/ENV: Concur with 2010 comments.</v>
      </c>
      <c r="P15" s="2" t="str">
        <f t="shared" ca="1" si="2"/>
        <v>08/21/12 AG: Keep; useful info though not highly relevant to current PC projects</v>
      </c>
      <c r="Q15" s="2">
        <f t="shared" ca="1" si="2"/>
        <v>0</v>
      </c>
      <c r="R15" s="2" t="str">
        <f t="shared" ca="1" si="2"/>
        <v xml:space="preserve">AGx </v>
      </c>
      <c r="S15" s="2" t="str">
        <f t="shared" ca="1" si="2"/>
        <v>AG</v>
      </c>
      <c r="T15" s="2">
        <f t="shared" ca="1" si="2"/>
        <v>0</v>
      </c>
    </row>
    <row r="16" spans="1:20" ht="409.5">
      <c r="A16" s="2">
        <f t="shared" ca="1" si="1"/>
        <v>0</v>
      </c>
      <c r="B16" s="2" t="str">
        <f t="shared" ca="1" si="1"/>
        <v>M0013</v>
      </c>
      <c r="C16" s="2" t="str">
        <f t="shared" ca="1" si="1"/>
        <v xml:space="preserve">Traditional Field Crops </v>
      </c>
      <c r="D16" s="2" t="str">
        <f t="shared" ca="1" si="1"/>
        <v>M0013 Traditional Field Crops. Peace Corps. 1981. 283 pp.</v>
      </c>
      <c r="E16" s="2">
        <f t="shared" ca="1" si="1"/>
        <v>283</v>
      </c>
      <c r="F16" s="2">
        <f t="shared" ca="1" si="1"/>
        <v>0</v>
      </c>
      <c r="G16" s="2" t="str">
        <f t="shared" ca="1" si="1"/>
        <v>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French, Cultures Traditionnelles de Plein Champ [ICE No. R0065], and Spanish, Cultivos Tradicionales [ICE No. M0035].</v>
      </c>
      <c r="H16" s="2" t="str">
        <f t="shared" ca="1" si="1"/>
        <v>08/21/12 AG: Staple Crops TP</v>
      </c>
      <c r="I16" s="2" t="str">
        <f t="shared" ca="1" si="1"/>
        <v>AVAILABLE ONLY IN DIGITAL FORMAT ON RE014K</v>
      </c>
      <c r="J16" s="2">
        <f t="shared" ca="1" si="1"/>
        <v>0</v>
      </c>
      <c r="K16" s="2">
        <f t="shared" ca="1" si="1"/>
        <v>0</v>
      </c>
      <c r="L16" s="2">
        <f t="shared" ca="1" si="1"/>
        <v>633</v>
      </c>
      <c r="M16" s="2" t="str">
        <f t="shared" ca="1" si="1"/>
        <v>09/09/2009 AG: Possible candidate for updating. Keep.</v>
      </c>
      <c r="N16" s="2" t="str">
        <f t="shared" ca="1" si="1"/>
        <v>07/29/2010 AG/ENV: Keep but look for more up to dat materials.</v>
      </c>
      <c r="O16" s="2" t="str">
        <f t="shared" ca="1" si="1"/>
        <v>06/15/2011 AG/ENV: Concur with 2010 comments.</v>
      </c>
      <c r="P16" s="2" t="str">
        <f t="shared" ca="1" si="1"/>
        <v>10/24/12 AG: high priority to rewrite with FTF $; 08/21/12 AG: Definitely keep in all languagues; update</v>
      </c>
      <c r="Q16" s="2">
        <f t="shared" ca="1" si="2"/>
        <v>0</v>
      </c>
      <c r="R16" s="2" t="str">
        <f t="shared" ca="1" si="2"/>
        <v>AGx</v>
      </c>
      <c r="S16" s="2" t="str">
        <f t="shared" ca="1" si="2"/>
        <v>AG</v>
      </c>
      <c r="T16" s="2" t="str">
        <f t="shared" ca="1" si="2"/>
        <v>high priority; use FTF $</v>
      </c>
    </row>
    <row r="17" spans="1:20" ht="409.5">
      <c r="A17" s="2">
        <f t="shared" ca="1" si="1"/>
        <v>0</v>
      </c>
      <c r="B17" s="2" t="str">
        <f t="shared" ca="1" si="1"/>
        <v>M0017</v>
      </c>
      <c r="C17" s="2" t="str">
        <f t="shared" ca="1" si="1"/>
        <v xml:space="preserve">Small Scale Beekeeping  </v>
      </c>
      <c r="D17" s="2" t="str">
        <f t="shared" ca="1" si="1"/>
        <v>M0017 Small Scale Beekeeping. Peace Corps. 1982. 211 pp.</v>
      </c>
      <c r="E17" s="2">
        <f t="shared" ca="1" si="1"/>
        <v>211</v>
      </c>
      <c r="F17" s="2">
        <f t="shared" ca="1" si="1"/>
        <v>0</v>
      </c>
      <c r="G17" s="2" t="str">
        <f t="shared" ca="1" si="1"/>
        <v>This is an overview of beekeeping and its potential use as a tool for development. It includes the basics of beekeeping, project planning, management schemes, disease control and a hard-to-find guide to beekeeping systems and methods. Also available digitally in French, Apiculture de Petite Echelle [ICE No. M0026], and Spanish, La Apicultura de Pequeña Escala [ICE No. M0025].</v>
      </c>
      <c r="H17" s="2" t="str">
        <f t="shared" ca="1" si="1"/>
        <v>08/21/12 AG: Small Animal Husbandry TP, Staple Crops TP</v>
      </c>
      <c r="I17" s="2" t="str">
        <f t="shared" ca="1" si="1"/>
        <v>AVAILABLE ONLY IN DIGITAL FORMAT ON RE014K</v>
      </c>
      <c r="J17" s="2">
        <f t="shared" ca="1" si="1"/>
        <v>0</v>
      </c>
      <c r="K17" s="2">
        <f t="shared" ca="1" si="1"/>
        <v>0</v>
      </c>
      <c r="L17" s="2">
        <f t="shared" ca="1" si="1"/>
        <v>638</v>
      </c>
      <c r="M17" s="2" t="str">
        <f t="shared" ca="1" si="1"/>
        <v>03/25/2009 ICE/AT:  Keep
09/09/2009 AG: Keep
09/09/2009 ENV: Refer to AG review notes</v>
      </c>
      <c r="N17" s="2" t="str">
        <f t="shared" ca="1" si="1"/>
        <v>03/19/2010 ICE: Keep
06/17/2010 AT: Defer to AG
07/29/2010 AG/ENV: Keep</v>
      </c>
      <c r="O17" s="2" t="str">
        <f t="shared" ca="1" si="1"/>
        <v>06/09/2011 AT: Remove AT from reviewing. Defer to AG.
06/14/2011 ICE: removed AT.
06/15/2011 AG/ENV: Concur with 2010 comments.</v>
      </c>
      <c r="P17" s="2" t="str">
        <f t="shared" ca="1" si="1"/>
        <v>10/24/12 AG: high priority; need to revisit $ for all animal-related; 08/21/12 AG: Keep, update in all languages</v>
      </c>
      <c r="Q17" s="2">
        <f t="shared" ca="1" si="2"/>
        <v>0</v>
      </c>
      <c r="R17" s="2" t="str">
        <f t="shared" ca="1" si="2"/>
        <v>AGx EN</v>
      </c>
      <c r="S17" s="2" t="str">
        <f t="shared" ca="1" si="2"/>
        <v>AG</v>
      </c>
      <c r="T17" s="2">
        <f t="shared" ca="1" si="2"/>
        <v>0</v>
      </c>
    </row>
    <row r="18" spans="1:20" ht="409.5">
      <c r="A18" s="2">
        <f t="shared" ca="1" si="1"/>
        <v>0</v>
      </c>
      <c r="B18" s="2" t="str">
        <f t="shared" ca="1" si="1"/>
        <v>M0018</v>
      </c>
      <c r="C18" s="2" t="str">
        <f t="shared" ca="1" si="1"/>
        <v xml:space="preserve">Agricultural Extension </v>
      </c>
      <c r="D18" s="2" t="str">
        <f t="shared" ca="1" si="1"/>
        <v>M0018 Agricultural Extension. Peace Corps. 1983. 309 pp.</v>
      </c>
      <c r="E18" s="2">
        <f t="shared" ca="1" si="1"/>
        <v>309</v>
      </c>
      <c r="F18" s="2">
        <f t="shared" ca="1" si="1"/>
        <v>0</v>
      </c>
      <c r="G18" s="2" t="str">
        <f t="shared" ca="1" si="1"/>
        <v>This is a how-to manual covering techniques of extension work and community organization. Written for extension workers, it promotes recommended agricultural practices, training of counterparts, and other related topics. Also available digitally in French, Vulgarisation Agricole [ICE No. M0040] and in Spanish, Extensión Agrίcola [ICE No. M0039].</v>
      </c>
      <c r="H18" s="2" t="str">
        <f t="shared" ca="1" si="1"/>
        <v>08/21/12 AG: Extension Practices: Farmer Field Schools TP</v>
      </c>
      <c r="I18" s="2" t="str">
        <f t="shared" ca="1" si="1"/>
        <v>AVAILABLE ONLY IN DIGITAL FORMAT ON RE014K</v>
      </c>
      <c r="J18" s="2">
        <f t="shared" ca="1" si="1"/>
        <v>0</v>
      </c>
      <c r="K18" s="2">
        <f t="shared" ca="1" si="1"/>
        <v>0</v>
      </c>
      <c r="L18" s="2">
        <f t="shared" ca="1" si="1"/>
        <v>630.70000000000005</v>
      </c>
      <c r="M18" s="2" t="str">
        <f t="shared" ca="1" si="1"/>
        <v>09/09/2009 AG: Possible candidate for updating. Keep.</v>
      </c>
      <c r="N18" s="2" t="str">
        <f t="shared" ca="1" si="1"/>
        <v>07/29/2010 AG/ENV: Keep and Update.</v>
      </c>
      <c r="O18" s="2" t="str">
        <f t="shared" ca="1" si="1"/>
        <v>06/15/2011 AG/ENV: Concur with 2010 comments.</v>
      </c>
      <c r="P18" s="2" t="str">
        <f t="shared" ca="1" si="1"/>
        <v>10/24/12 AG: High priority to use FTF $ for revision; 08/21/12 AG: Keep; needs updated</v>
      </c>
      <c r="Q18" s="2">
        <f t="shared" ca="1" si="2"/>
        <v>0</v>
      </c>
      <c r="R18" s="2" t="str">
        <f t="shared" ca="1" si="2"/>
        <v>AGx</v>
      </c>
      <c r="S18" s="2" t="str">
        <f t="shared" ca="1" si="2"/>
        <v>AG</v>
      </c>
      <c r="T18" s="2">
        <f t="shared" ca="1" si="2"/>
        <v>0</v>
      </c>
    </row>
    <row r="19" spans="1:20" ht="409.5">
      <c r="A19" s="2">
        <f t="shared" ca="1" si="1"/>
        <v>0</v>
      </c>
      <c r="B19" s="2" t="str">
        <f t="shared" ca="1" si="1"/>
        <v>M0021</v>
      </c>
      <c r="C19" s="2" t="str">
        <f t="shared" ca="1" si="1"/>
        <v xml:space="preserve">Peace Corps Literacy Handbook  </v>
      </c>
      <c r="D19" s="2" t="str">
        <f t="shared" ca="1" si="1"/>
        <v>M0021 Peace Corps Literacy Handbook. Peace Corps. 1984. 175 pp.</v>
      </c>
      <c r="E19" s="2">
        <f t="shared" ca="1" si="1"/>
        <v>175</v>
      </c>
      <c r="F19" s="2">
        <f t="shared" ca="1" si="1"/>
        <v>0</v>
      </c>
      <c r="G19"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includes several case studies, an annotated bibliography and suggestions for continuing and expanding a literacy program. Also available digitally in French, Manuel d'Alphabétisation du Peace Corps [ICE No. M0032], and Spanish, Manual de Alfabetización del Cuerpo de Paz [ICE No. M0028].</v>
      </c>
      <c r="H19" s="2" t="str">
        <f t="shared" ca="1" si="1"/>
        <v>09/12/12 ED: Resource in multiple sessions of Childhood Literacy TP
08/29/12 GEN: No
08/02/12 YD: No</v>
      </c>
      <c r="I19" s="2" t="str">
        <f t="shared" ca="1" si="1"/>
        <v>AVAILABLE ONLY IN DIGITAL FORMAT ON RE014K</v>
      </c>
      <c r="J19" s="2">
        <f t="shared" ca="1" si="1"/>
        <v>0</v>
      </c>
      <c r="K19" s="2">
        <f t="shared" ca="1" si="1"/>
        <v>0</v>
      </c>
      <c r="L19" s="2">
        <f t="shared" ca="1" si="1"/>
        <v>374</v>
      </c>
      <c r="M19" s="2" t="str">
        <f t="shared" ca="1" si="1"/>
        <v>01/07 &amp; 03/19/2009 ED: Keep
05/27/2009 WID: No comment
08/13/2009 Y: A classic; would love to have something else on literacy</v>
      </c>
      <c r="N19" s="2" t="str">
        <f t="shared" ca="1" si="1"/>
        <v>03/11/2010 ED: Keep; "good stuff in there"
05/26/2010 WID/GAD: Keep; needs promotion
07/21/2010 YD: Keep. Need additional materials on literacy.</v>
      </c>
      <c r="O19"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19" s="2" t="str">
        <f t="shared" ca="1" si="1"/>
        <v>09/12/12 ED: Keep; has good information
08/29/12 GEN: Defer to ED
08/02/12 YD: Defer to ED/Literacy</v>
      </c>
      <c r="Q19" s="2">
        <f t="shared" ca="1" si="2"/>
        <v>0</v>
      </c>
      <c r="R19" s="2" t="str">
        <f t="shared" ca="1" si="2"/>
        <v>EDx GEN YD</v>
      </c>
      <c r="S19" s="2" t="str">
        <f t="shared" ca="1" si="2"/>
        <v>ED</v>
      </c>
      <c r="T19" s="2" t="str">
        <f t="shared" ca="1" si="2"/>
        <v xml:space="preserve">New literacy handbook may obviate need </v>
      </c>
    </row>
    <row r="20" spans="1:20" ht="409.5">
      <c r="A20" s="2">
        <f t="shared" ca="1" si="1"/>
        <v>0</v>
      </c>
      <c r="B20" s="2" t="str">
        <f t="shared" ca="1" si="1"/>
        <v>M0025</v>
      </c>
      <c r="C20" s="2" t="str">
        <f t="shared" ca="1" si="1"/>
        <v xml:space="preserve">Apicultura de Pequeña Escala, La = Small Scale Beekeeping </v>
      </c>
      <c r="D20" s="2" t="str">
        <f t="shared" ca="1" si="1"/>
        <v>M0025 La Apicultura de Pequeña Escala. Peace Corps. 1982. 212 pp.</v>
      </c>
      <c r="E20" s="2">
        <f t="shared" ca="1" si="1"/>
        <v>212</v>
      </c>
      <c r="F20" s="2">
        <f t="shared" ca="1" si="1"/>
        <v>0</v>
      </c>
      <c r="G20" s="2" t="str">
        <f t="shared" ca="1" si="1"/>
        <v>This Spanish-language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French, Apiculture de Petite Echelle [ICE No. M0026].</v>
      </c>
      <c r="H20" s="2" t="str">
        <f t="shared" ca="1" si="1"/>
        <v>08/21/12 AG: Extension Practices: Farmer Field Schools TP</v>
      </c>
      <c r="I20" s="2" t="str">
        <f t="shared" ca="1" si="1"/>
        <v>AVAILABLE ONLY IN DIGITAL FORMAT ON RE014K</v>
      </c>
      <c r="J20" s="2">
        <f t="shared" ca="1" si="1"/>
        <v>0</v>
      </c>
      <c r="K20" s="2" t="str">
        <f t="shared" ca="1" si="1"/>
        <v>SPANISH</v>
      </c>
      <c r="L20" s="2">
        <f t="shared" ca="1" si="1"/>
        <v>638</v>
      </c>
      <c r="M20" s="2" t="str">
        <f t="shared" ca="1" si="1"/>
        <v>03/25/2009 ICE/AT: Keep 
09/09/2009 AG: Keep
09/09/2009 ENV: Refer to AG review notes</v>
      </c>
      <c r="N20" s="2" t="str">
        <f t="shared" ca="1" si="1"/>
        <v>03/18/2010 ICE: Keep
06/17/2010 AT: Defer to AG
07/29/2010 AG/ENV: Keep</v>
      </c>
      <c r="O20" s="2" t="str">
        <f t="shared" ca="1" si="1"/>
        <v>06/09/2011 AT: Remove AT from reviewing. Defer to AG.
06/14/2011 ICE: removed AT.
06/15/2011 AG/ENV: Concur with 2010 comments.</v>
      </c>
      <c r="P20" s="2" t="str">
        <f t="shared" ca="1" si="1"/>
        <v>08/21/12 AG: Keep, update in all languages</v>
      </c>
      <c r="Q20" s="2">
        <f t="shared" ca="1" si="2"/>
        <v>0</v>
      </c>
      <c r="R20" s="2" t="str">
        <f t="shared" ca="1" si="2"/>
        <v>AGx EN</v>
      </c>
      <c r="S20" s="2" t="str">
        <f t="shared" ca="1" si="2"/>
        <v>AG</v>
      </c>
      <c r="T20" s="2">
        <f t="shared" ca="1" si="2"/>
        <v>0</v>
      </c>
    </row>
    <row r="21" spans="1:20" ht="409.5">
      <c r="A21" s="2">
        <f t="shared" ca="1" si="1"/>
        <v>0</v>
      </c>
      <c r="B21" s="2" t="str">
        <f t="shared" ca="1" si="1"/>
        <v>M0026</v>
      </c>
      <c r="C21" s="2" t="str">
        <f t="shared" ca="1" si="1"/>
        <v xml:space="preserve">Apiculture de Petite Echelle = Small Scale Beekeeping </v>
      </c>
      <c r="D21" s="2" t="str">
        <f t="shared" ca="1" si="1"/>
        <v>M0026 Apiculture de Petite Echelle. Peace Corps. 1982. 211 pp.</v>
      </c>
      <c r="E21" s="2">
        <f t="shared" ca="1" si="1"/>
        <v>211</v>
      </c>
      <c r="F21" s="2">
        <f t="shared" ca="1" si="1"/>
        <v>0</v>
      </c>
      <c r="G21" s="2" t="str">
        <f t="shared" ca="1" si="1"/>
        <v>This French-language version of Small Scale Beekeeping [ICE No. M0017] is an overview of beekeeping and its potential use as a tool for development. It includes the basics of beekeeping, project planning, management schemes, disease control and a hard-to-find guide to beekeeping systems and methods. Also available digitally in English, Small Scale Beekeeping [ICE No. M0017] and in Spanish, La Apicultura de Pequeña Escala [ICE No. M0025].</v>
      </c>
      <c r="H21" s="2" t="str">
        <f t="shared" ca="1" si="1"/>
        <v>08/21/12 AG: Extension Practices: Farmer Field Schools TP</v>
      </c>
      <c r="I21" s="2" t="str">
        <f t="shared" ca="1" si="1"/>
        <v>AVAILABLE ONLY IN DIGITAL FORMAT ON RE014K</v>
      </c>
      <c r="J21" s="2">
        <f t="shared" ca="1" si="1"/>
        <v>0</v>
      </c>
      <c r="K21" s="2" t="str">
        <f t="shared" ca="1" si="1"/>
        <v>FRENCH</v>
      </c>
      <c r="L21" s="2">
        <f t="shared" ca="1" si="1"/>
        <v>638</v>
      </c>
      <c r="M21" s="2" t="str">
        <f t="shared" ca="1" si="1"/>
        <v>03/25/2009 ICE/AT: Keep 
09/09/2009 AG: Keep
09/09/2009 ENV: Refer to AG review notes</v>
      </c>
      <c r="N21" s="2" t="str">
        <f t="shared" ca="1" si="1"/>
        <v>03/19/2010 ICE: Keep
06/17/2010 AT: Defer to AG
07/29/2010 AG/ENV: Keep</v>
      </c>
      <c r="O21" s="2" t="str">
        <f t="shared" ca="1" si="1"/>
        <v>06/09/2011 AT: Remove AT from reviewing. Defer to AG.
06/14/2011 ICE: removed AT.
06/15/2011 AG/ENV: Concur with 2010 comments.</v>
      </c>
      <c r="P21" s="2" t="str">
        <f t="shared" ca="1" si="1"/>
        <v>08/21/12 AG: Keep, update in all languages</v>
      </c>
      <c r="Q21" s="2">
        <f t="shared" ca="1" si="2"/>
        <v>0</v>
      </c>
      <c r="R21" s="2" t="str">
        <f t="shared" ca="1" si="2"/>
        <v>AGx EN</v>
      </c>
      <c r="S21" s="2" t="str">
        <f t="shared" ca="1" si="2"/>
        <v>AG</v>
      </c>
      <c r="T21" s="2">
        <f t="shared" ca="1" si="2"/>
        <v>0</v>
      </c>
    </row>
    <row r="22" spans="1:20" ht="409.5">
      <c r="A22" s="2">
        <f t="shared" ca="1" si="1"/>
        <v>0</v>
      </c>
      <c r="B22" s="2" t="str">
        <f t="shared" ca="1" si="1"/>
        <v>M0028</v>
      </c>
      <c r="C22" s="2" t="str">
        <f t="shared" ca="1" si="1"/>
        <v xml:space="preserve">Manual de Alfabetización del Cuerpo de Paz = Peace Corps Literacy Handbook </v>
      </c>
      <c r="D22" s="2" t="str">
        <f t="shared" ca="1" si="1"/>
        <v>M0028 Manual de Alfabetización del Cuerpo de Paz. Peace Corps. 1984. 175 pp.</v>
      </c>
      <c r="E22" s="2">
        <f t="shared" ca="1" si="1"/>
        <v>175</v>
      </c>
      <c r="F22" s="2">
        <f t="shared" ca="1" si="1"/>
        <v>0</v>
      </c>
      <c r="G22"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French, Manuel d'Alphabétisation du Peace Corps [ICE No. M0032].</v>
      </c>
      <c r="H22" s="2" t="str">
        <f t="shared" ca="1" si="1"/>
        <v>09/12/12 ED: Resource in multiple sessions of Childhood Literacy TP
08/29/12 GEN: No
08/02/12 YD: No</v>
      </c>
      <c r="I22" s="2" t="str">
        <f t="shared" ca="1" si="1"/>
        <v>AVAILABLE ONLY IN DIGITAL FORMAT ON RE014K</v>
      </c>
      <c r="J22" s="2">
        <f t="shared" ca="1" si="1"/>
        <v>0</v>
      </c>
      <c r="K22" s="2" t="str">
        <f t="shared" ca="1" si="1"/>
        <v>SPANISH</v>
      </c>
      <c r="L22" s="2">
        <f t="shared" ca="1" si="1"/>
        <v>374</v>
      </c>
      <c r="M22" s="2" t="str">
        <f t="shared" ca="1" si="1"/>
        <v>01/07 &amp; 03/19/2009 ED: Keep
05/27/2009 WID: No comment
08/13/2009 Y: OK</v>
      </c>
      <c r="N22" s="2" t="str">
        <f t="shared" ca="1" si="1"/>
        <v>03/18/2010 ICE/AT: Keep
05/26/2010 WID/GAD: Keep; needs promotion
07/21/2010 YD: Keep</v>
      </c>
      <c r="O22" s="2" t="str">
        <f t="shared" ca="1" si="1"/>
        <v>05/26/2011 WID: Meghan will promote. Note: Peace Corps signed an agreement with USAID's GEF (Global Education Fund), which is focused on literacy promotion; requested materials for Peace Corps.
06/06/2011 ED: Concur with previous comments. Keep.
06/14/2011 YD: Concur with 2010 comments</v>
      </c>
      <c r="P22" s="2" t="str">
        <f t="shared" ca="1" si="1"/>
        <v>09/12/12 ED: Keep; has good information
08/2912 GEN: Defer to ED/Literacy
08/02/12 YD: Defer to ED/Literacy</v>
      </c>
      <c r="Q22" s="2">
        <f t="shared" ca="1" si="2"/>
        <v>0</v>
      </c>
      <c r="R22" s="2" t="str">
        <f t="shared" ca="1" si="2"/>
        <v>EDx GEN YD</v>
      </c>
      <c r="S22" s="2" t="str">
        <f t="shared" ca="1" si="2"/>
        <v>ED</v>
      </c>
      <c r="T22" s="2" t="str">
        <f t="shared" ca="1" si="2"/>
        <v>Joanie currently working on new literacy manual</v>
      </c>
    </row>
    <row r="23" spans="1:20" ht="409.5">
      <c r="A23" s="2">
        <f t="shared" ca="1" si="1"/>
        <v>0</v>
      </c>
      <c r="B23" s="2" t="str">
        <f t="shared" ca="1" si="1"/>
        <v>M0030</v>
      </c>
      <c r="C23" s="2" t="str">
        <f t="shared" ca="1" si="1"/>
        <v>Elevage Pratique de la Volaille = Practical Poultry Raising</v>
      </c>
      <c r="D23" s="2" t="str">
        <f t="shared" ca="1" si="1"/>
        <v xml:space="preserve">M0030 Elevage Pratique de la Volaille. Peace Corps. 1981. </v>
      </c>
      <c r="E23" s="2">
        <f t="shared" ca="1" si="1"/>
        <v>142</v>
      </c>
      <c r="F23" s="2">
        <f t="shared" ca="1" si="1"/>
        <v>0</v>
      </c>
      <c r="G23" s="2" t="str">
        <f t="shared" ca="1" si="1"/>
        <v>This French-language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Spanish, Crianza Práctica de Aves [ICE No. M0034].</v>
      </c>
      <c r="H23" s="2" t="str">
        <f t="shared" ca="1" si="1"/>
        <v>08/21/12 AG: Small Animal Husbandry TP</v>
      </c>
      <c r="I23" s="2" t="str">
        <f t="shared" ca="1" si="1"/>
        <v>AVAILABLE ONLY IN DIGITAL FORMAT ON RE014K</v>
      </c>
      <c r="J23" s="2">
        <f t="shared" ca="1" si="1"/>
        <v>0</v>
      </c>
      <c r="K23" s="2" t="str">
        <f t="shared" ca="1" si="1"/>
        <v>FRENCH</v>
      </c>
      <c r="L23" s="2">
        <f t="shared" ca="1" si="1"/>
        <v>636.5</v>
      </c>
      <c r="M23" s="2" t="str">
        <f t="shared" ca="1" si="1"/>
        <v>09/09/2009 AG: Keep</v>
      </c>
      <c r="N23" s="2" t="str">
        <f t="shared" ca="1" si="1"/>
        <v>07/29/2010 AG/ENV: Keep</v>
      </c>
      <c r="O23" s="2" t="str">
        <f t="shared" ca="1" si="1"/>
        <v>06/15/2011 AG/ENV: Concur with 2010 comments.</v>
      </c>
      <c r="P23" s="2" t="str">
        <f t="shared" ca="1" si="1"/>
        <v>08/21/12 AG: Keep; needs updating</v>
      </c>
      <c r="Q23" s="2">
        <f t="shared" ca="1" si="2"/>
        <v>0</v>
      </c>
      <c r="R23" s="2" t="str">
        <f t="shared" ca="1" si="2"/>
        <v>AGx</v>
      </c>
      <c r="S23" s="2" t="str">
        <f t="shared" ca="1" si="2"/>
        <v>AG</v>
      </c>
      <c r="T23" s="2">
        <f t="shared" ca="1" si="2"/>
        <v>0</v>
      </c>
    </row>
    <row r="24" spans="1:20" ht="409.5">
      <c r="A24" s="2">
        <f t="shared" ca="1" si="1"/>
        <v>0</v>
      </c>
      <c r="B24" s="2" t="str">
        <f t="shared" ca="1" si="1"/>
        <v>M0031</v>
      </c>
      <c r="C24" s="2" t="str">
        <f t="shared" ca="1" si="1"/>
        <v xml:space="preserve">ESP: Teaching English for Specific Purposes </v>
      </c>
      <c r="D24" s="2" t="str">
        <f t="shared" ca="1" si="1"/>
        <v xml:space="preserve">M0031 ESP: Teaching English for Specific Purposes. Peace Corps. 1986. 110 pp. </v>
      </c>
      <c r="E24" s="2">
        <f t="shared" ca="1" si="1"/>
        <v>110</v>
      </c>
      <c r="F24" s="2">
        <f t="shared" ca="1" si="1"/>
        <v>0</v>
      </c>
      <c r="G24" s="2" t="str">
        <f t="shared" ca="1" si="1"/>
        <v>This resource is a supplemental resource for Peace Corps Volunteers teaching English as a foreign language. It provides step-by-step procedures for designing a program and creating materials and activities for the classroom. It covers the basic language skills (reading, writing, listening, and speaking) and includes information on teaching grammar, enhancing study skills and classroom management.</v>
      </c>
      <c r="H24" s="2" t="str">
        <f t="shared" ca="1" si="1"/>
        <v>09/12/12 ED: Could be resource in Needs Analysis and Unpacking session in TEFL TP</v>
      </c>
      <c r="I24" s="2" t="str">
        <f t="shared" ca="1" si="1"/>
        <v>AVAILABLE ONLY IN DIGITAL FORMAT ON RE014K</v>
      </c>
      <c r="J24" s="2">
        <f t="shared" ca="1" si="1"/>
        <v>0</v>
      </c>
      <c r="K24" s="2">
        <f t="shared" ca="1" si="1"/>
        <v>0</v>
      </c>
      <c r="L24" s="2">
        <f t="shared" ca="1" si="1"/>
        <v>428.07100000000003</v>
      </c>
      <c r="M24" s="2" t="str">
        <f t="shared" ca="1" si="1"/>
        <v>01/07 &amp; 03/19/2009 ED: Keep</v>
      </c>
      <c r="N24" s="2" t="str">
        <f t="shared" ca="1" si="1"/>
        <v>03/11/2010 ED: Keep; has really good stuff</v>
      </c>
      <c r="O24" s="2" t="str">
        <f t="shared" ca="1" si="1"/>
        <v>06/06/2011 ED: Keep for now, but not enthusiastic about this title. The ESP situation will be under review in the coming year.</v>
      </c>
      <c r="P24" s="2" t="str">
        <f t="shared" ca="1" si="1"/>
        <v>09/12/12 ED: Consider revision, as ESP is becoming trendy topic; some good information, but outdated style/structure; misleading title; good readings, but do we still have copyright permissions?</v>
      </c>
      <c r="Q24" s="2">
        <f t="shared" ca="1" si="2"/>
        <v>0</v>
      </c>
      <c r="R24" s="2" t="str">
        <f t="shared" ca="1" si="2"/>
        <v>EDx</v>
      </c>
      <c r="S24" s="2" t="str">
        <f t="shared" ca="1" si="2"/>
        <v>ED</v>
      </c>
      <c r="T24" s="2" t="str">
        <f t="shared" ca="1" si="2"/>
        <v>Brock is considering and will discuss his decision with ICE/Marcy</v>
      </c>
    </row>
    <row r="25" spans="1:20" ht="409.5">
      <c r="A25" s="2">
        <f t="shared" ca="1" si="1"/>
        <v>0</v>
      </c>
      <c r="B25" s="2" t="str">
        <f t="shared" ca="1" si="1"/>
        <v>M0032</v>
      </c>
      <c r="C25" s="2" t="str">
        <f t="shared" ca="1" si="1"/>
        <v xml:space="preserve">Manuel d'Alphabétisation du Peace Corps = Peace Corps Literacy Handbook </v>
      </c>
      <c r="D25" s="2" t="str">
        <f t="shared" ca="1" si="1"/>
        <v>M0032 Manuel d'Alphabétisation du Peace Corps. Peace Corps. 1984. 175 pp.</v>
      </c>
      <c r="E25" s="2">
        <f t="shared" ca="1" si="1"/>
        <v>175</v>
      </c>
      <c r="F25" s="2">
        <f t="shared" ca="1" si="1"/>
        <v>0</v>
      </c>
      <c r="G25" s="2" t="str">
        <f t="shared" ca="1" si="1"/>
        <v>This publication provides an introduction to literacy work for Volunteers and other development workers. It provides straightforward information on planning and preparing; offers guidance on program and materials development; and suggests strategies for evaluating and improving programs. Content focuses on three specific literacy activities, which include several case studies, an annotated bibliography and suggestions for continuing and expanding a literacy program. Also available digitally in English, Peace Corps Literacy Handbook [ICE No. M0021], and in Spanish, Manual de Alfabetización del Cuerpo de Paz [ICE No. M0028].</v>
      </c>
      <c r="H25" s="2" t="str">
        <f t="shared" ca="1" si="1"/>
        <v>09/12/12 ED: Resource in multiple sessions of Childhood Literacy TP
08/29/12 GEN: No
08/02/12 YD: No</v>
      </c>
      <c r="I25" s="2" t="str">
        <f t="shared" ca="1" si="1"/>
        <v>AVAILABLE ONLY IN DIGITAL FORMAT ON RE014K</v>
      </c>
      <c r="J25" s="2">
        <f t="shared" ca="1" si="1"/>
        <v>0</v>
      </c>
      <c r="K25" s="2" t="str">
        <f t="shared" ca="1" si="1"/>
        <v>FRENCH</v>
      </c>
      <c r="L25" s="2">
        <f t="shared" ca="1" si="1"/>
        <v>374</v>
      </c>
      <c r="M25" s="2" t="str">
        <f t="shared" ca="1" si="1"/>
        <v>01/07 &amp; 03/19/2009 ED: Keep
05/27/2009 WID: No comment
08/13/2009 Y: OK</v>
      </c>
      <c r="N25" s="2" t="str">
        <f t="shared" ca="1" si="1"/>
        <v>03/11/2010 ED: Keep
05/26/2010 WID/GAD: Keep; needs promotion
07/21/2010 YD: Keep</v>
      </c>
      <c r="O25" s="2" t="str">
        <f t="shared" ca="1" si="1"/>
        <v>05/26/2011 WID: Meghan will promote. Note: Peace Corps signed an agreement with USAID's GEF (Global Education Fund), which is focused on literacy promotion; requested materials for Peace Corps.
06/06/2011 ED: Concur with 2010 comments. Keep.
06/14/2011 YD: Concur with 2010 comments</v>
      </c>
      <c r="P25" s="2" t="str">
        <f t="shared" ca="1" si="1"/>
        <v>09/12/12 ED: Keep; has good information
08/29/12 GEN: Defer to ED/Literacy
08/02/12 YD: Defer to ED/Literacy</v>
      </c>
      <c r="Q25" s="2">
        <f t="shared" ca="1" si="2"/>
        <v>0</v>
      </c>
      <c r="R25" s="2" t="str">
        <f t="shared" ca="1" si="2"/>
        <v>EDx GEN YD</v>
      </c>
      <c r="S25" s="2" t="str">
        <f t="shared" ca="1" si="2"/>
        <v>ED</v>
      </c>
      <c r="T25" s="2" t="str">
        <f t="shared" ca="1" si="2"/>
        <v>Joanie currently working on new literacy manual</v>
      </c>
    </row>
    <row r="26" spans="1:20" ht="192" customHeight="1">
      <c r="A26" s="2">
        <f t="shared" ca="1" si="1"/>
        <v>0</v>
      </c>
      <c r="B26" s="2" t="str">
        <f t="shared" ca="1" si="1"/>
        <v>M0033</v>
      </c>
      <c r="C26" s="2" t="str">
        <f t="shared" ca="1" si="1"/>
        <v xml:space="preserve">Reforestation in the Pacific Islands  </v>
      </c>
      <c r="D26" s="2" t="str">
        <f t="shared" ca="1" si="1"/>
        <v>M0033 Reforestation in the Pacific Islands. Peace Corps. 1987. 220 pp.</v>
      </c>
      <c r="E26" s="2">
        <f t="shared" ca="1" si="1"/>
        <v>220</v>
      </c>
      <c r="F26" s="2">
        <f t="shared" ca="1" si="1"/>
        <v>0</v>
      </c>
      <c r="G26" s="2" t="str">
        <f t="shared" ca="1" si="1"/>
        <v xml:space="preserve">Designed as a reference and technical information tool for use by community development workers and others interested in forestry and reforestation projects specific to the South Pacific area. It presents information on the basic issues and problems surrounding deforestation, and discusses initiating and planning reforestation projects at the local level. </v>
      </c>
      <c r="H26" s="2" t="str">
        <f t="shared" ca="1" si="1"/>
        <v>08/21/12 AG: Agroforestry TP, maybe others (Tree Planting &amp; Nurseries)</v>
      </c>
      <c r="I26" s="2" t="str">
        <f t="shared" ca="1" si="1"/>
        <v>AVAILABLE ONLY IN DIGITAL FORMAT ON RE014K</v>
      </c>
      <c r="J26" s="2">
        <f t="shared" ca="1" si="1"/>
        <v>0</v>
      </c>
      <c r="K26" s="2">
        <f t="shared" ca="1" si="1"/>
        <v>0</v>
      </c>
      <c r="L26" s="2">
        <f t="shared" ca="1" si="1"/>
        <v>333.75</v>
      </c>
      <c r="M26" s="2" t="str">
        <f t="shared" ca="1" si="1"/>
        <v>09/09/2009 ENV: Keep</v>
      </c>
      <c r="N26" s="2" t="str">
        <f t="shared" ca="1" si="1"/>
        <v>07/29/2010 AG/ENV: Keep</v>
      </c>
      <c r="O26" s="2" t="str">
        <f t="shared" ca="1" si="1"/>
        <v>06/15/2011 AG/ENV: Concur with 2010 comments.</v>
      </c>
      <c r="P26" s="2" t="str">
        <f t="shared" ca="1" si="1"/>
        <v>08/21/12 AG: Keep; useful info, relevant; needs updating (no info on climate change or gender)
01/14/13 EN: very low priority because no Volunteers in Pacific do forestry</v>
      </c>
      <c r="Q26" s="2">
        <f t="shared" ca="1" si="2"/>
        <v>0</v>
      </c>
      <c r="R26" s="2" t="str">
        <f t="shared" ca="1" si="2"/>
        <v>ENx</v>
      </c>
      <c r="S26" s="2" t="str">
        <f t="shared" ca="1" si="2"/>
        <v>EN</v>
      </c>
      <c r="T26" s="2">
        <f t="shared" ca="1" si="2"/>
        <v>0</v>
      </c>
    </row>
    <row r="27" spans="1:20" ht="409.5">
      <c r="A27" s="2">
        <f t="shared" ca="1" si="1"/>
        <v>0</v>
      </c>
      <c r="B27" s="2" t="str">
        <f t="shared" ca="1" si="1"/>
        <v>M0034</v>
      </c>
      <c r="C27" s="2" t="str">
        <f t="shared" ca="1" si="1"/>
        <v xml:space="preserve">Crianza Práctica de Aves = Practical Poultry Raising </v>
      </c>
      <c r="D27" s="2" t="str">
        <f t="shared" ca="1" si="1"/>
        <v>M0034 Crianza Práctica de Aves. Peace Corps. 1981. 147 pp.</v>
      </c>
      <c r="E27" s="2">
        <f t="shared" ca="1" si="1"/>
        <v>147</v>
      </c>
      <c r="F27" s="2">
        <f t="shared" ca="1" si="1"/>
        <v>0</v>
      </c>
      <c r="G27" s="2" t="str">
        <f t="shared" ca="1" si="1"/>
        <v>This Spanish-language version of Practical Poultry Raising [ICE No. M0011] contains basic information on poultry raising, management and marketing. It has additional resources and information for experienced poultry workers, including cultural considerations. Also available digitally in English, Practical Poultry Raising [ICE No. M0011] and French, Elevage Pratique de la Volaille, [ICE No. M0030].</v>
      </c>
      <c r="H27" s="2" t="str">
        <f t="shared" ca="1" si="1"/>
        <v>08/21/12 AG: Small Animal Husbandry TP</v>
      </c>
      <c r="I27" s="2" t="str">
        <f t="shared" ca="1" si="1"/>
        <v>AVAILABLE ONLY IN DIGITAL FORMAT ON RE014K</v>
      </c>
      <c r="J27" s="2">
        <f t="shared" ca="1" si="1"/>
        <v>0</v>
      </c>
      <c r="K27" s="2" t="str">
        <f t="shared" ca="1" si="1"/>
        <v>SPANISH</v>
      </c>
      <c r="L27" s="2">
        <f t="shared" ca="1" si="1"/>
        <v>636.5</v>
      </c>
      <c r="M27" s="2" t="str">
        <f t="shared" ca="1" si="1"/>
        <v>09/09/2009 AG: Keep</v>
      </c>
      <c r="N27" s="2" t="str">
        <f t="shared" ca="1" si="1"/>
        <v>07/29/2010 AG/ENV: Keep</v>
      </c>
      <c r="O27" s="2" t="str">
        <f t="shared" ca="1" si="1"/>
        <v>06/15/2011 AG/ENV: Concur with 2010 comments.</v>
      </c>
      <c r="P27" s="2" t="str">
        <f t="shared" ca="1" si="1"/>
        <v>08/21/12 AG: Keep; needs updating</v>
      </c>
      <c r="Q27" s="2">
        <f t="shared" ca="1" si="2"/>
        <v>0</v>
      </c>
      <c r="R27" s="2" t="str">
        <f t="shared" ca="1" si="2"/>
        <v>AGx</v>
      </c>
      <c r="S27" s="2" t="str">
        <f t="shared" ca="1" si="2"/>
        <v>AG</v>
      </c>
      <c r="T27" s="2" t="str">
        <f t="shared" ca="1" si="2"/>
        <v>?depends on AG meeting</v>
      </c>
    </row>
    <row r="28" spans="1:20" ht="409.5">
      <c r="A28" s="2">
        <f t="shared" ca="1" si="1"/>
        <v>0</v>
      </c>
      <c r="B28" s="2" t="str">
        <f t="shared" ca="1" si="1"/>
        <v>M0035</v>
      </c>
      <c r="C28" s="2" t="str">
        <f t="shared" ca="1" si="1"/>
        <v xml:space="preserve">Cultivos Tradicionales = Traditional Field Crops </v>
      </c>
      <c r="D28" s="2" t="str">
        <f t="shared" ca="1" si="1"/>
        <v xml:space="preserve">M0035 Cultivos Tradicionales. Peace Corps. 1981 281 pp. </v>
      </c>
      <c r="E28" s="2">
        <f t="shared" ca="1" si="1"/>
        <v>281</v>
      </c>
      <c r="F28" s="2">
        <f t="shared" ca="1" si="1"/>
        <v>0</v>
      </c>
      <c r="G28" s="2" t="str">
        <f t="shared" ca="1" si="1"/>
        <v xml:space="preserve">This is the Spanish-language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French, Cultures Traditionnelles de Plein Champ [ICE No. R0065]. </v>
      </c>
      <c r="H28" s="2" t="str">
        <f t="shared" ca="1" si="1"/>
        <v>08/21/12 AG: Staple Crops TP</v>
      </c>
      <c r="I28" s="2" t="str">
        <f t="shared" ca="1" si="1"/>
        <v>AVAILABLE ONLY IN DIGITAL FORMAT ON RE014K</v>
      </c>
      <c r="J28" s="2">
        <f t="shared" ca="1" si="1"/>
        <v>0</v>
      </c>
      <c r="K28" s="2" t="str">
        <f t="shared" ca="1" si="1"/>
        <v>SPANISH</v>
      </c>
      <c r="L28" s="2">
        <f t="shared" ca="1" si="1"/>
        <v>633</v>
      </c>
      <c r="M28" s="2" t="str">
        <f t="shared" ca="1" si="1"/>
        <v>09/09/2009 AG: Keep</v>
      </c>
      <c r="N28" s="2" t="str">
        <f t="shared" ca="1" si="1"/>
        <v>07/29/2010 AG/ENV: Keep</v>
      </c>
      <c r="O28" s="2" t="str">
        <f t="shared" ca="1" si="1"/>
        <v>06/15/2011 AG/ENV: Concur with 2010 comments.</v>
      </c>
      <c r="P28" s="2" t="str">
        <f t="shared" ca="1" si="1"/>
        <v>08/21/12 AG: Definitely keep in all languagues; update</v>
      </c>
      <c r="Q28" s="2">
        <f t="shared" ca="1" si="2"/>
        <v>0</v>
      </c>
      <c r="R28" s="2" t="str">
        <f t="shared" ca="1" si="2"/>
        <v>AGx</v>
      </c>
      <c r="S28" s="2" t="str">
        <f t="shared" ca="1" si="2"/>
        <v>AG</v>
      </c>
      <c r="T28" s="2">
        <f t="shared" ca="1" si="2"/>
        <v>0</v>
      </c>
    </row>
    <row r="29" spans="1:20" ht="409.5">
      <c r="A29" s="2">
        <f t="shared" ca="1" si="1"/>
        <v>0</v>
      </c>
      <c r="B29" s="2" t="str">
        <f t="shared" ca="1" si="1"/>
        <v>M0039</v>
      </c>
      <c r="C29" s="2" t="str">
        <f t="shared" ca="1" si="1"/>
        <v>Extensión Agrίcola = Agricultural Extension</v>
      </c>
      <c r="D29" s="2" t="str">
        <f t="shared" ca="1" si="1"/>
        <v>M0039 Extensión Agrίcola. Peace Corps. 1983. 309 pp.</v>
      </c>
      <c r="E29" s="2">
        <f t="shared" ca="1" si="1"/>
        <v>309</v>
      </c>
      <c r="F29" s="2">
        <f t="shared" ca="1" si="1"/>
        <v>0</v>
      </c>
      <c r="G29" s="2" t="str">
        <f t="shared" ca="1" si="1"/>
        <v xml:space="preserve">This is the Spanish-language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French, Vulgarisation Agricole [ICE No. M0040]. </v>
      </c>
      <c r="H29" s="2" t="str">
        <f t="shared" ca="1" si="1"/>
        <v>08/21/12 AG: Extension Practices: Farmer Field Schools TP</v>
      </c>
      <c r="I29" s="2" t="str">
        <f t="shared" ca="1" si="1"/>
        <v>AVAILABLE ONLY IN DIGITAL FORMAT ON RE014K</v>
      </c>
      <c r="J29" s="2">
        <f t="shared" ca="1" si="1"/>
        <v>0</v>
      </c>
      <c r="K29" s="2" t="str">
        <f t="shared" ca="1" si="1"/>
        <v>SPANISH</v>
      </c>
      <c r="L29" s="2">
        <f t="shared" ca="1" si="1"/>
        <v>630.70000000000005</v>
      </c>
      <c r="M29" s="2" t="str">
        <f t="shared" ca="1" si="1"/>
        <v>09/09/2009 AG: Keep</v>
      </c>
      <c r="N29" s="2" t="str">
        <f t="shared" ca="1" si="1"/>
        <v>07/29/2010 AG/ENV: Keep</v>
      </c>
      <c r="O29" s="2" t="str">
        <f t="shared" ca="1" si="1"/>
        <v>06/15/2011 AG/ENV: Concur with 2010 comments.</v>
      </c>
      <c r="P29" s="2" t="str">
        <f t="shared" ca="1" si="1"/>
        <v>08/21/12 AG: Keep; needs updated</v>
      </c>
      <c r="Q29" s="2">
        <f t="shared" ca="1" si="2"/>
        <v>0</v>
      </c>
      <c r="R29" s="2" t="str">
        <f t="shared" ca="1" si="2"/>
        <v>AGx</v>
      </c>
      <c r="S29" s="2" t="str">
        <f t="shared" ca="1" si="2"/>
        <v>AG</v>
      </c>
      <c r="T29" s="2">
        <f t="shared" ca="1" si="2"/>
        <v>0</v>
      </c>
    </row>
    <row r="30" spans="1:20" ht="409.5">
      <c r="A30" s="2">
        <f t="shared" ca="1" si="1"/>
        <v>0</v>
      </c>
      <c r="B30" s="2" t="str">
        <f t="shared" ca="1" si="1"/>
        <v>M0040</v>
      </c>
      <c r="C30" s="2" t="str">
        <f t="shared" ca="1" si="1"/>
        <v>Vulgarisation Agricole = Agricultural Extension</v>
      </c>
      <c r="D30" s="2" t="str">
        <f t="shared" ca="1" si="1"/>
        <v>M0040 Vulgarisation Agricole. Peace Corps. 1983. 309 pp.</v>
      </c>
      <c r="E30" s="2">
        <f t="shared" ca="1" si="1"/>
        <v>309</v>
      </c>
      <c r="F30" s="2">
        <f t="shared" ca="1" si="1"/>
        <v>0</v>
      </c>
      <c r="G30" s="2" t="str">
        <f t="shared" ca="1" si="1"/>
        <v>This is the French-language version of Agricultural Extension [ICE No. M0018]. It is a how-to manual covering techniques of extension work and community organization. Written for extension workers, it promotes recommended agricultural practices, training of counterparts, and other related topics. Also available digitally in English, Agricultural Extension [ICE No. M0018], and Spanish, Extensión Agrίcola [ICE No. M0039].</v>
      </c>
      <c r="H30" s="2" t="str">
        <f t="shared" ca="1" si="1"/>
        <v>08/21/12 AG: Extension Practices: Farmer Field Schools TP</v>
      </c>
      <c r="I30" s="2" t="str">
        <f t="shared" ca="1" si="1"/>
        <v>AVAILABLE ONLY IN DIGITAL FORMAT ON RE014K</v>
      </c>
      <c r="J30" s="2">
        <f t="shared" ca="1" si="1"/>
        <v>0</v>
      </c>
      <c r="K30" s="2" t="str">
        <f t="shared" ca="1" si="1"/>
        <v>FRENCH</v>
      </c>
      <c r="L30" s="2">
        <f t="shared" ca="1" si="1"/>
        <v>630.70000000000005</v>
      </c>
      <c r="M30" s="2" t="str">
        <f t="shared" ca="1" si="1"/>
        <v>09/09/2009 AG: Keep</v>
      </c>
      <c r="N30" s="2" t="str">
        <f t="shared" ca="1" si="1"/>
        <v>07/29/2010 AG/ENV: Keep</v>
      </c>
      <c r="O30" s="2" t="str">
        <f t="shared" ca="1" si="1"/>
        <v>06/15/2011 AG/ENV: Concur with 2010 comments.</v>
      </c>
      <c r="P30" s="2" t="str">
        <f t="shared" ca="1" si="1"/>
        <v>08/21/12 AG: Keep; needs updated</v>
      </c>
      <c r="Q30" s="2">
        <f t="shared" ca="1" si="2"/>
        <v>0</v>
      </c>
      <c r="R30" s="2" t="str">
        <f t="shared" ca="1" si="2"/>
        <v>AGx</v>
      </c>
      <c r="S30" s="2" t="str">
        <f t="shared" ca="1" si="2"/>
        <v>AG</v>
      </c>
      <c r="T30" s="2">
        <f t="shared" ca="1" si="2"/>
        <v>0</v>
      </c>
    </row>
    <row r="31" spans="1:20" ht="409.5">
      <c r="A31" s="2">
        <f t="shared" ca="1" si="1"/>
        <v>0</v>
      </c>
      <c r="B31" s="2" t="str">
        <f t="shared" ca="1" si="1"/>
        <v>M0041</v>
      </c>
      <c r="C31" s="2" t="str">
        <f t="shared" ref="C31:R46" ca="1" si="3">INDIRECT("'MASTER SPREADSHEET'!R" &amp; ROW() &amp; "C" &amp; COLUMN(), FALSE)</f>
        <v>TEFL/TESL: Teaching English as a Foreign or Second Language</v>
      </c>
      <c r="D31" s="2" t="str">
        <f t="shared" ca="1" si="3"/>
        <v>M0041 TEFL/TESL: Teaching English as a Foreign or Second Language. Written by The Center for Applied Linguistics. Peace Corps. 1989. 222 pp.</v>
      </c>
      <c r="E31" s="2">
        <f t="shared" ca="1" si="3"/>
        <v>222</v>
      </c>
      <c r="F31" s="2">
        <f t="shared" ca="1" si="3"/>
        <v>0</v>
      </c>
      <c r="G31" s="2" t="str">
        <f t="shared" ca="1" si="3"/>
        <v>This manual was designed for use by Peace Corps Volunteers with no previous teaching experience, combining general teaching practices with specific language teaching techniques. It outlines and assesses each of the major, commonly used approaches to language instruction and covers the techniques for teaching the four basic language skills (speaking, listening, reading, and writing) and grammar. It also includes information on lesson planning and testing and a list of additional materials useful for language teaching.</v>
      </c>
      <c r="H31" s="2" t="str">
        <f t="shared" ca="1" si="3"/>
        <v>09/12/12 ED: No
09/06/12 TR: Not in Global Core; could be in future TEFL or ED TPs</v>
      </c>
      <c r="I31" s="2" t="str">
        <f t="shared" ca="1" si="3"/>
        <v>AVAILABLE IN PRINT FORMAT AND IN DIGITAL FORMAT ON RE014K</v>
      </c>
      <c r="J31" s="2">
        <f t="shared" ca="1" si="3"/>
        <v>0</v>
      </c>
      <c r="K31" s="2">
        <f t="shared" ca="1" si="3"/>
        <v>0</v>
      </c>
      <c r="L31" s="2">
        <f t="shared" ca="1" si="3"/>
        <v>428.07100000000003</v>
      </c>
      <c r="M31" s="2" t="str">
        <f t="shared" ca="1" si="3"/>
        <v>01/07 &amp; 03/19/2009 ED: Use up print version; content valid, but style unengaging; Last chance &amp; remove print version
03/25/2009 ICE: Offered print version to IRC managers 
04/22/09: Training: Reduce stock.
08/18/09: ICE decision to reduce stock by 800 and then keep print in Use Up status</v>
      </c>
      <c r="N31" s="2" t="str">
        <f t="shared" ca="1" si="3"/>
        <v>03/11/2010 ED: Keep, but do not reprint. Time for updating. Reduce stock. Specialist will send email to specific Posts suggesting ordering, especially IAP and new countries.
05/20/2010 TR: Promote to use up. Will send message to Training Managers
07/29/2010 AG/ENV: Keep</v>
      </c>
      <c r="O31" s="2" t="str">
        <f t="shared" ca="1" si="3"/>
        <v xml:space="preserve">03/25/11 TR: Has inventory been used up yet?            04/15/11 ICE: ICE still has 1,198 in inventory!  Total of 402 distributed over past 4 quarters (FY10-11).  ICE will ask Education specialist for distribution plan.
06/06/2011 ED: Concur with 2010 comments.
</v>
      </c>
      <c r="P31" s="2" t="str">
        <f t="shared" ca="1" si="3"/>
        <v>09/12/12 ED: See revision comments on M0031; Marcy &amp; Brock will work to reduce stock
09/05/12 TR: Defer to ED; needs updating</v>
      </c>
      <c r="Q31" s="2">
        <f t="shared" ca="1" si="3"/>
        <v>0</v>
      </c>
      <c r="R31" s="2" t="str">
        <f t="shared" ca="1" si="3"/>
        <v xml:space="preserve">EDx TR  </v>
      </c>
      <c r="S31" s="2" t="str">
        <f t="shared" ca="1" si="2"/>
        <v>ED</v>
      </c>
      <c r="T31" s="2" t="str">
        <f t="shared" ca="1" si="2"/>
        <v>Brock and Marcy will move these out and make decisions about rewrite or not</v>
      </c>
    </row>
    <row r="32" spans="1:20" ht="409.5">
      <c r="A32" s="2">
        <f t="shared" ref="A32:P47" ca="1" si="4">INDIRECT("'MASTER SPREADSHEET'!R" &amp; ROW() &amp; "C" &amp; COLUMN(), FALSE)</f>
        <v>0</v>
      </c>
      <c r="B32" s="2" t="str">
        <f t="shared" ca="1" si="4"/>
        <v>M0042</v>
      </c>
      <c r="C32" s="2" t="str">
        <f t="shared" ca="1" si="4"/>
        <v xml:space="preserve">Nonformal Education (NFE) Manual </v>
      </c>
      <c r="D32" s="2" t="str">
        <f t="shared" ca="1" si="4"/>
        <v xml:space="preserve">M0042 Nonformal Education (NFE) Manual. Rev. Peace Corps. 2004. 180 pp. </v>
      </c>
      <c r="E32" s="2">
        <f t="shared" ca="1" si="4"/>
        <v>180</v>
      </c>
      <c r="F32" s="2">
        <f t="shared" ca="1" si="4"/>
        <v>0</v>
      </c>
      <c r="G32" s="2" t="str">
        <f t="shared" ca="1" si="4"/>
        <v xml:space="preserve">The content of the Nonformal Education (NFE) Manual is grounded in the theory and practice of some of the great educational thinkers of our time, including Paolo Freire, Howard Gardner, David Kolb, Malcolm Knowles and Bernice McCarthy. This manual includes information from previous Peace Corps publications as well as current research from the field of education. There are field-tested ideas, activities and tips drawn from the experiences of Peace Corps Volunteers and staff around the world. Not only for education Volunteers, this manual will help any Volunteer who has to teach, train or facilitate in the field. See also Community Content Based Instruction (CCBI) Instruction Manual [ICE No. T0112]. </v>
      </c>
      <c r="H32" s="2" t="str">
        <f t="shared" ca="1" si="4"/>
        <v>09/12/12 ED: Will be in Childhood Literacy TP and in Community Engagement sessions for multiple TPs
09/05/12 TR: Designing &amp; Facilitating Training TP in Global Core; will be in GToT session
08/29/12 GEN: No
08/21/12 EN: Community Environment Assessment TP
08/02/12 YD: Resource in Global YD; may be used in Global Core for designing TOTs; may be used in Practicum Guidance (2012)</v>
      </c>
      <c r="I32" s="2" t="str">
        <f t="shared" ca="1" si="4"/>
        <v>AVAILABLE IN PRINT FORMAT AND IN DIGITAL FORMAT ON RE014K</v>
      </c>
      <c r="J32" s="2">
        <f t="shared" ca="1" si="4"/>
        <v>0</v>
      </c>
      <c r="K32" s="2">
        <f t="shared" ca="1" si="4"/>
        <v>0</v>
      </c>
      <c r="L32" s="2">
        <f t="shared" ca="1" si="4"/>
        <v>374</v>
      </c>
      <c r="M32" s="2" t="str">
        <f t="shared" ca="1" si="4"/>
        <v>01/07 &amp; 03/19/2009 ED: Keep; Priority
04/22/09: Training: Yes! Parts need updating, i.e. learning styles. Use chapter 5 a lot. Key document. (Make TR project if needs updating)
05/27/2009 WID: Great for all Volunteers
08/13/2009 Y: Keep
09/09/2009 ENV: Good</v>
      </c>
      <c r="N32" s="2" t="str">
        <f t="shared" ca="1" si="4"/>
        <v>03/11/2010 ED: Keep. Wonderful.
05/20/2010 TR: Keep, but needs to be updated. Content is good, but does not include how to use it, no lesson plans. Every Volunteer should have a copy.
05/26/2010 WID/GAD: Keep; really like this
07/21/2010 YD: Keep
07/29/2010 AG/ENV: Keep</v>
      </c>
      <c r="O32" s="2" t="str">
        <f t="shared" ca="1" si="4"/>
        <v>03/25/11 TR: Keep
05/26/2011 WID: "a gem". Good. Keep.
06/06/2011 ED: Concur with 2010 comments. Keep.
06/14/2011 YD: Concur with 2010 comments</v>
      </c>
      <c r="P32" s="2" t="str">
        <f t="shared" ca="1" si="4"/>
        <v>09/12/12 ED: Keep
09/05/12 TR: Keep; Dan Rooney says people only really use first four chapters
08/29/12 GEN: Keep; good resource, but do people use it?
08/21/12 AG: Keep, looks good
08/02/12 YD: Keep; will make sure it's listed as resource in Practicum Guidance (2013)</v>
      </c>
      <c r="Q32" s="2">
        <f t="shared" ca="1" si="3"/>
        <v>0</v>
      </c>
      <c r="R32" s="2" t="str">
        <f t="shared" ca="1" si="3"/>
        <v>EDx EN GEN TR YD</v>
      </c>
      <c r="S32" s="2" t="str">
        <f t="shared" ca="1" si="2"/>
        <v>ED</v>
      </c>
      <c r="T32" s="2">
        <f t="shared" ca="1" si="2"/>
        <v>0</v>
      </c>
    </row>
    <row r="33" spans="1:20" ht="409.5">
      <c r="A33" s="2">
        <f t="shared" ca="1" si="4"/>
        <v>0</v>
      </c>
      <c r="B33" s="2" t="str">
        <f t="shared" ca="1" si="4"/>
        <v>M0043</v>
      </c>
      <c r="C33" s="2" t="str">
        <f t="shared" ca="1" si="4"/>
        <v xml:space="preserve">Peace Corps’ Rededication to Youth: Addressing the Needs of Youth-at-Risk </v>
      </c>
      <c r="D33" s="2" t="str">
        <f t="shared" ca="1" si="4"/>
        <v>M0043 Peace Corps’ Rededication to Youth: Addressing the Needs of Youth-at-Risk. Peace Corps. 1992. 38 pp.</v>
      </c>
      <c r="E33" s="2">
        <f t="shared" ca="1" si="4"/>
        <v>38</v>
      </c>
      <c r="F33" s="2">
        <f t="shared" ca="1" si="4"/>
        <v>0</v>
      </c>
      <c r="G33" s="2" t="str">
        <f t="shared" ca="1" si="4"/>
        <v>This older resource introduces Peace Corps’ emphasis on youth development with an overview of the problems faced by youth in the developing world. It lays out Peace Corps’ youth initiative which led to the addition of a Peace Corps’ youth sector. While there are more updated resources, such as Working with Youth: Approaches for Volunteers [ICE No. M0067], this also has basic examples of how Volunteers can help youth who may be facing such problems as homelessness, HIV/AIDS, unemployment, pregnancies, or lack of positive opportunities.</v>
      </c>
      <c r="H33" s="2" t="str">
        <f t="shared" ca="1" si="4"/>
        <v>08/02/12 YD: No</v>
      </c>
      <c r="I33" s="2" t="str">
        <f t="shared" ca="1" si="4"/>
        <v>AVAILABLE ONLY IN DIGITAL FORMAT ON RE014K</v>
      </c>
      <c r="J33" s="2">
        <f t="shared" ca="1" si="4"/>
        <v>0</v>
      </c>
      <c r="K33" s="2">
        <f t="shared" ca="1" si="4"/>
        <v>0</v>
      </c>
      <c r="L33" s="2" t="str">
        <f t="shared" ca="1" si="4"/>
        <v>305.23</v>
      </c>
      <c r="M33" s="2" t="str">
        <f t="shared" ca="1" si="4"/>
        <v>08/13/2009 Y: Keep digitally; important historical document</v>
      </c>
      <c r="N33" s="2" t="str">
        <f t="shared" ca="1" si="4"/>
        <v xml:space="preserve">
07/21/2010 YD: Keep digitally; important historical document.</v>
      </c>
      <c r="O33" s="2" t="str">
        <f t="shared" ca="1" si="4"/>
        <v>06/14/2011 YD: Concur with 2010 comments</v>
      </c>
      <c r="P33" s="2" t="str">
        <f t="shared" ca="1" si="4"/>
        <v>08/02/12 YD: Important historical document</v>
      </c>
      <c r="Q33" s="2">
        <f t="shared" ca="1" si="3"/>
        <v>0</v>
      </c>
      <c r="R33" s="2" t="str">
        <f t="shared" ca="1" si="3"/>
        <v>YDx</v>
      </c>
      <c r="S33" s="2" t="str">
        <f t="shared" ca="1" si="2"/>
        <v>YD</v>
      </c>
      <c r="T33" s="2">
        <f t="shared" ca="1" si="2"/>
        <v>0</v>
      </c>
    </row>
    <row r="34" spans="1:20" ht="409.5">
      <c r="A34" s="2">
        <f t="shared" ca="1" si="4"/>
        <v>0</v>
      </c>
      <c r="B34" s="2" t="str">
        <f t="shared" ca="1" si="4"/>
        <v>M0044</v>
      </c>
      <c r="C34" s="2" t="str">
        <f t="shared" ca="1" si="4"/>
        <v xml:space="preserve">Environmental Education in the Schools: Creating a Program That Works! </v>
      </c>
      <c r="D34" s="2" t="str">
        <f t="shared" ca="1" si="4"/>
        <v xml:space="preserve">M0044 Environmental Education in the Schools: Creating a Program That Works! Peace Corps. 1993. 499 pp. </v>
      </c>
      <c r="E34" s="2">
        <f t="shared" ca="1" si="4"/>
        <v>499</v>
      </c>
      <c r="F34" s="2">
        <f t="shared" ca="1" si="4"/>
        <v>0</v>
      </c>
      <c r="G34" s="2" t="str">
        <f t="shared" ca="1" si="4"/>
        <v xml:space="preserve">This is a practical guide that offers useful information on introducing environmental issues into the academic curriculum. Each of the nine chapters deals with a different aspect of developing and implementing an environmental education program, starting with assessing local environmental problems and school conditions to determine goals and objectives, ways of gaining program support, and evaluating results. It contains a wealth of activities, illustrations, case studies, and Volunteer examples. </v>
      </c>
      <c r="H34" s="2" t="str">
        <f t="shared" ca="1" si="4"/>
        <v>09/12/12 ED: No
08/21/12 EN: Environmental Education TPs (youth &amp; community)</v>
      </c>
      <c r="I34" s="2" t="str">
        <f t="shared" ca="1" si="4"/>
        <v>AVAILABLE IN PRINT FORMAT AND IN DIGITAL FORMAT ON RE014K</v>
      </c>
      <c r="J34" s="2">
        <f t="shared" ca="1" si="4"/>
        <v>0</v>
      </c>
      <c r="K34" s="2">
        <f t="shared" ca="1" si="4"/>
        <v>0</v>
      </c>
      <c r="L34" s="2">
        <f t="shared" ca="1" si="4"/>
        <v>333.72</v>
      </c>
      <c r="M34" s="2" t="str">
        <f t="shared" ca="1" si="4"/>
        <v>01/07 &amp; 03/19/2009 ED: Reduce stock; defer to ENV; keep digitally
09/09/2009 ENV: Keep, but reduce stock
11/24/2009: Included on Last Chance email to IRC Managers in order to reduce stock</v>
      </c>
      <c r="N34" s="2" t="str">
        <f t="shared" ca="1" si="4"/>
        <v>03/11/2010 ED: Keep. Great resource. Will promote for content-based TEFL
07/29/2010 AG/ENV: Keep</v>
      </c>
      <c r="O34" s="2" t="str">
        <f t="shared" ca="1" si="4"/>
        <v>06/06/2011 ED: Concur with 2010 comments.
06/15/2011 AG/ENV: Concur with 2010 comments.</v>
      </c>
      <c r="P34" s="2" t="str">
        <f t="shared" ca="1" si="4"/>
        <v>11/08/12 EN (Dave W) &amp; TEFL (Brock) met  in Oct to discuss - yes, pub is US-centric. It will be listed in TP as extra resource only; activities still good and all can be adapted.  Not on list for revision now; re-review next year.
09/12/12 ED: Seems US-centric; lesson plans require English levels that might be unrealistic for EFL classrooms; consider adding addendum on how to adapt to EFL classrooms, etc.
08/21/12 EN: Keep
01/14/13 EN: no change but will examine closely for June/September TP</v>
      </c>
      <c r="Q34" s="2">
        <f t="shared" ca="1" si="3"/>
        <v>0</v>
      </c>
      <c r="R34" s="2" t="str">
        <f t="shared" ca="1" si="3"/>
        <v>ED ENx</v>
      </c>
      <c r="S34" s="2" t="str">
        <f t="shared" ca="1" si="2"/>
        <v>EN</v>
      </c>
      <c r="T34" s="2">
        <f t="shared" ca="1" si="2"/>
        <v>0</v>
      </c>
    </row>
    <row r="35" spans="1:20" ht="409.5">
      <c r="A35" s="2">
        <f t="shared" ca="1" si="4"/>
        <v>0</v>
      </c>
      <c r="B35" s="2" t="str">
        <f t="shared" ca="1" si="4"/>
        <v>M0046</v>
      </c>
      <c r="C35" s="2" t="str">
        <f t="shared" ca="1" si="4"/>
        <v xml:space="preserve">Teaching English as a Foreign Language to Large, Multilevel Classes </v>
      </c>
      <c r="D35" s="2" t="str">
        <f t="shared" ca="1" si="4"/>
        <v xml:space="preserve">M0046 Teaching English as a Foreign Language to Large, Multilevel Classes. Peace Corps. 1992. 243 pp. </v>
      </c>
      <c r="E35" s="2">
        <f t="shared" ca="1" si="4"/>
        <v>243</v>
      </c>
      <c r="F35" s="2">
        <f t="shared" ca="1" si="4"/>
        <v>0</v>
      </c>
      <c r="G35" s="2" t="str">
        <f t="shared" ca="1" si="4"/>
        <v>This publication draws on suggestions from Volunteers working under difficult conditions with limited resources. In particular, it offers ideas and activities to help teachers facing classes of up to 150 students, most without textbooks. Content addresses issues such as student interests and needs, classroom management, theme-based lesson planning, the national curricula, emphasis on rote memorization, and resistance to group work. It aids Volunteers in creating classrooms where students are given opportunities to think critically, work cooperatively and enjoy the experience of learning.</v>
      </c>
      <c r="H35" s="2" t="str">
        <f t="shared" ca="1" si="4"/>
        <v>09/12/12 ED: No
09/05/12 TR: Is it (or should it be) in ED session Large Classrooms or Differentiated Learning</v>
      </c>
      <c r="I35" s="2" t="str">
        <f t="shared" ca="1" si="4"/>
        <v>AVAILABLE IN PRINT FORMAT AND IN DIGITAL FORMAT ON RE014K</v>
      </c>
      <c r="J35" s="2">
        <f t="shared" ca="1" si="4"/>
        <v>0</v>
      </c>
      <c r="K35" s="2">
        <f t="shared" ca="1" si="4"/>
        <v>0</v>
      </c>
      <c r="L35" s="2">
        <f t="shared" ca="1" si="4"/>
        <v>428.07100000000003</v>
      </c>
      <c r="M35" s="2" t="str">
        <f t="shared" ca="1" si="4"/>
        <v>01/07 &amp; 03/19/2009 ED: Reduce stock; good</v>
      </c>
      <c r="N35" s="2" t="str">
        <f t="shared" ca="1" si="4"/>
        <v>03/11/2010 ED: Keep. A classic. Will promote.</v>
      </c>
      <c r="O35" s="2" t="str">
        <f t="shared" ca="1" si="4"/>
        <v>06/06/2011 ED: Keep for now until we can manage a better "essential library" of core TESOL texts a Volunteer really needs. Quite dated.</v>
      </c>
      <c r="P35" s="2" t="str">
        <f t="shared" ca="1" si="4"/>
        <v>09/12/12 ED: Keep; good information, but relatively little information on adapting to large, multi-level classes! Consider new publication on this topic.
09/05/12 TR: Looks useful; popular with Volunteers; defer to ED</v>
      </c>
      <c r="Q35" s="2">
        <f t="shared" ca="1" si="3"/>
        <v>0</v>
      </c>
      <c r="R35" s="2" t="str">
        <f t="shared" ca="1" si="3"/>
        <v>EDx TR</v>
      </c>
      <c r="S35" s="2" t="str">
        <f t="shared" ca="1" si="2"/>
        <v>ED</v>
      </c>
      <c r="T35" s="2" t="str">
        <f t="shared" ca="1" si="2"/>
        <v>?does this need to reviewed sooner?</v>
      </c>
    </row>
    <row r="36" spans="1:20" ht="409.5">
      <c r="A36" s="2">
        <f t="shared" ca="1" si="4"/>
        <v>0</v>
      </c>
      <c r="B36" s="2" t="str">
        <f t="shared" ca="1" si="4"/>
        <v>M0052</v>
      </c>
      <c r="C36" s="2" t="str">
        <f t="shared" ca="1" si="4"/>
        <v xml:space="preserve">Above and Beyond: Secondary Activities for Peace Corps Volunteers </v>
      </c>
      <c r="D36" s="2" t="str">
        <f t="shared" ca="1" si="4"/>
        <v xml:space="preserve">M0052 Above and Beyond: Secondary Activities for Peace Corps Volunteers. Peace Corps. 1995. 116 pp. </v>
      </c>
      <c r="E36" s="2">
        <f t="shared" ca="1" si="4"/>
        <v>116</v>
      </c>
      <c r="F36" s="2">
        <f t="shared" ca="1" si="4"/>
        <v>0</v>
      </c>
      <c r="G36" s="2" t="str">
        <f t="shared" ca="1" si="4"/>
        <v>This is an easy to read manual with a variety of drawings and photographs. It is intended for all Peace Corps Volunteers interested in becoming involved in small activities that benefit their communities. The manual also presents in detail seven “success stories, “ plus a sampling of some 50 different activities that Volunteers have engaged in that complement examples in the Small Project Assistance Program: Supporting Sustainable Community Development (Idea Book Series) [ICE No. M0082]. A concluding chapter analyzes the lessons learned, offering general guidelines for Volunteers to follow in their own communities.</v>
      </c>
      <c r="H36" s="2" t="str">
        <f t="shared" ca="1" si="4"/>
        <v>07/31/12 CED: Not directly used in any TP</v>
      </c>
      <c r="I36" s="2" t="str">
        <f t="shared" ca="1" si="4"/>
        <v>AVAILABLE ONLY IN DIGITAL FORMAT ON RE014K</v>
      </c>
      <c r="J36" s="2">
        <f t="shared" ca="1" si="4"/>
        <v>0</v>
      </c>
      <c r="K36" s="2">
        <f t="shared" ca="1" si="4"/>
        <v>0</v>
      </c>
      <c r="L36" s="2" t="str">
        <f t="shared" ca="1" si="4"/>
        <v>361.6</v>
      </c>
      <c r="M36" s="2" t="str">
        <f t="shared" ca="1" si="4"/>
        <v>05/13/2009 CD: No longer "secondary projects" - change title.</v>
      </c>
      <c r="N36" s="2" t="str">
        <f t="shared" ca="1" si="4"/>
        <v>05/12/2010 SED/CD: Change the subtitle to Community Projects (?), which will require internal editing, too. Good campanion to Idea Books. Keep.</v>
      </c>
      <c r="O36" s="2">
        <f t="shared" ca="1" si="4"/>
        <v>0</v>
      </c>
      <c r="P36" s="2" t="str">
        <f t="shared" ca="1" si="4"/>
        <v xml:space="preserve">
07/31/12 CED: Not reviewed recently but should not use "secondary activities" terminology</v>
      </c>
      <c r="Q36" s="2">
        <f t="shared" ca="1" si="3"/>
        <v>0</v>
      </c>
      <c r="R36" s="2" t="str">
        <f t="shared" ca="1" si="3"/>
        <v>CEDx</v>
      </c>
      <c r="S36" s="2" t="str">
        <f t="shared" ca="1" si="2"/>
        <v>CED</v>
      </c>
      <c r="T36" s="2">
        <f t="shared" ca="1" si="2"/>
        <v>0</v>
      </c>
    </row>
    <row r="37" spans="1:20" ht="409.5">
      <c r="A37" s="2">
        <f t="shared" ca="1" si="4"/>
        <v>0</v>
      </c>
      <c r="B37" s="2" t="str">
        <f t="shared" ca="1" si="4"/>
        <v>M0053</v>
      </c>
      <c r="C37" s="2" t="str">
        <f t="shared" ca="1" si="4"/>
        <v xml:space="preserve">Participatory Analysis for Community Action (PACA) Training Manual </v>
      </c>
      <c r="D37" s="2" t="str">
        <f t="shared" ca="1" si="4"/>
        <v xml:space="preserve">M0053 Participatory Analysis for Community Action (PACA) Training Manual. Rev. Peace Corps. 2007. 242 pp. </v>
      </c>
      <c r="E37" s="2">
        <f t="shared" ca="1" si="4"/>
        <v>242</v>
      </c>
      <c r="F37" s="2">
        <f t="shared" ca="1" si="4"/>
        <v>0</v>
      </c>
      <c r="G37" s="2" t="str">
        <f t="shared" ca="1" si="4"/>
        <v xml:space="preserve">The revised Participatory Analysis for Community Action (PACA) Training Manual is a core resource for posts. This manual provides Peace Corps trainers with training sessions to introduce PACA to Volunteers. PACA training helps Volunteers understand gender and development; develop culturally appropriate observation, interviewing, and facilitation skills; use participatory processes to build partnerships with their communities in the development process; and conduct community mapping, seasonal calendars, and needs assessment and priority ranking activities effectively. Additional sessions help Volunteers and their communities move from analysis into projects to address their needs. Designed to be paired with the PACA: Using Participatory Analysis for Community Action (Idea Book Series) [ICE No. M0086], which is the Volunteers’ resource to carry away from the training and use at their sites. Trainers can use Appendix III, “Three Tools for Introducing the PACA Idea Book” for helpful activities to introduce the idea book to Volunteers. </v>
      </c>
      <c r="H37" s="2" t="str">
        <f t="shared" ca="1" si="4"/>
        <v>09/05/12 TR: Many references in Global Core
08/29/12 GEN: Gender Equitable Teaching Practices TP in ED Global Sector; Gender TP in Global Core
07/31/12 CED: No</v>
      </c>
      <c r="I37" s="2" t="str">
        <f t="shared" ca="1" si="4"/>
        <v>AVAILABLE IN PRINT FORMAT  AND IN DIGITAL FORMAT ON RE014K</v>
      </c>
      <c r="J37" s="2">
        <f t="shared" ca="1" si="4"/>
        <v>0</v>
      </c>
      <c r="K37" s="2">
        <f t="shared" ca="1" si="4"/>
        <v>0</v>
      </c>
      <c r="L37" s="2">
        <f t="shared" ca="1" si="4"/>
        <v>307.10000000000002</v>
      </c>
      <c r="M37" s="2" t="str">
        <f t="shared" ca="1" si="4"/>
        <v>04/22/09: Training: Good. Needs promotion.
05/13/2009 CD: Reprint
05/27/2009 WID: Reprint</v>
      </c>
      <c r="N37" s="2" t="str">
        <f t="shared" ca="1" si="4"/>
        <v>05/12/2010 SED/CD: Keep
05/20/2010 TR: Keep. Will promote to staff. Need PACA workshops as staff development.
05/26/2010 WID/GAD: Keep</v>
      </c>
      <c r="O37" s="2" t="str">
        <f t="shared" ca="1" si="4"/>
        <v>03/25/11 TR: Keep
05/26/2011 WID: Yes. Keep. Part of CORE training in Roles of the Volunteer in Development
06/14/2011 SD: Concur with 2010 comments.</v>
      </c>
      <c r="P37" s="2" t="str">
        <f t="shared" ca="1" si="4"/>
        <v>09/05/12 TR: Keep; is a revision scheduled?; recommend holding revision until you hear feedback on Global Core; expand Urban section; we could be using it even more; a video referenced in 'Skills, Training &amp; Observation' section [ICE: We cannot distribute the videos on CD, but 2-3 videos are available]
08/29/12 GEN: Keep
07/31/12 CED: Keep. Needs more on implementation and evaluation and include participatory</v>
      </c>
      <c r="Q37" s="2">
        <f t="shared" ca="1" si="3"/>
        <v>0</v>
      </c>
      <c r="R37" s="2" t="str">
        <f t="shared" ca="1" si="3"/>
        <v>CED SD TRx GEN</v>
      </c>
      <c r="S37" s="2" t="str">
        <f t="shared" ca="1" si="2"/>
        <v>TR</v>
      </c>
      <c r="T37" s="2">
        <f t="shared" ca="1" si="2"/>
        <v>0</v>
      </c>
    </row>
    <row r="38" spans="1:20" ht="409.5">
      <c r="A38" s="2">
        <f t="shared" ca="1" si="4"/>
        <v>0</v>
      </c>
      <c r="B38" s="2" t="str">
        <f t="shared" ca="1" si="4"/>
        <v>M0054</v>
      </c>
      <c r="C38" s="2" t="str">
        <f t="shared" ca="1" si="4"/>
        <v xml:space="preserve">Gender and Development Training and Girls’ Education Manual </v>
      </c>
      <c r="D38" s="2" t="str">
        <f t="shared" ca="1" si="4"/>
        <v xml:space="preserve">M0054 Gender and Development Training and Girls’ Education Manual. Peace Corps. 1997 Series of 11 booklets. </v>
      </c>
      <c r="E38" s="2">
        <f t="shared" ca="1" si="4"/>
        <v>0</v>
      </c>
      <c r="F38" s="2">
        <f t="shared" ca="1" si="4"/>
        <v>0</v>
      </c>
      <c r="G38" s="2" t="str">
        <f t="shared" ca="1" si="4"/>
        <v>This resource was originally published as a series of booklets, each of which addresses specific skills and information necessary to fully implement a gender and development approach in Peace Corps programming and training. From the historical evolution of international women in development and gender and development approaches to concrete participatory analysis for community action (PACA) tools and training sessions and case studies, these integrated training modules serve as primary resources to all Peace Corps staff and Volunteers as they ensure men, women, girls and boys participate in and benefit from the agency’s programs. 
While much of the content of the four girls’ education booklets has been incorporated in more recently published Idea Book Series resources (Beyond the Classroom: Empowering Girls [ICE No. M0080], In the Classroom: Empowering Girls [ICE No. M0083], and PACA: Using Participatory Analysis for Community Action [ICE No. M0086]), these resources are still relevant and useful. Separate, easy-to-understand booklets address programming, training and community/school activities in order to increase girls’ participation in education.</v>
      </c>
      <c r="H38" s="2" t="str">
        <f t="shared" ca="1" si="4"/>
        <v>09/12/12 ED:  May be in Childhood Literacy TP
08/29/12 GEN: Resource for Gender Equitable Teaching Practices TP in ED Global Sector; Gender TP in Global Core</v>
      </c>
      <c r="I38" s="2" t="str">
        <f t="shared" ca="1" si="4"/>
        <v>AVAILABLE ONLY IN DIGITAL FORMAT ON RE014K</v>
      </c>
      <c r="J38" s="2">
        <f t="shared" ca="1" si="4"/>
        <v>0</v>
      </c>
      <c r="K38" s="2">
        <f t="shared" ca="1" si="4"/>
        <v>0</v>
      </c>
      <c r="L38" s="2">
        <f t="shared" ca="1" si="4"/>
        <v>371.822</v>
      </c>
      <c r="M38" s="2" t="str">
        <f t="shared" ca="1" si="4"/>
        <v xml:space="preserve">01/07 &amp; 03/19/2009 ED: Defer to WID; will ask for field input
05/27/2009 WID: </v>
      </c>
      <c r="N38" s="2" t="str">
        <f t="shared" ca="1" si="4"/>
        <v>03/11/2010 ED: Use other items that are shorter. Defer to WID/GAD
05/26/2010 WID/GAD: Keep and promote. Revisit in the long-term and expand girls' education</v>
      </c>
      <c r="O38" s="2" t="str">
        <f t="shared" ca="1" si="4"/>
        <v>05/26/2011 WID: Suggest dividing this into two separate publications to better reference the girls education part. (ICE will look into the best way to accomplish this.) WID will prepare packages for FITU and will link to this publication.
06/06/2011 ED: Concur with 2010 comments.</v>
      </c>
      <c r="P38" s="2" t="str">
        <f t="shared" ca="1" si="4"/>
        <v>09/12/12 ED: Keep; see GEN
08/29/12 GEN: Keep (posts use it)</v>
      </c>
      <c r="Q38" s="2">
        <f t="shared" ca="1" si="3"/>
        <v>0</v>
      </c>
      <c r="R38" s="2" t="str">
        <f t="shared" ca="1" si="3"/>
        <v>ED GENx</v>
      </c>
      <c r="S38" s="2" t="str">
        <f t="shared" ca="1" si="2"/>
        <v>GEN</v>
      </c>
      <c r="T38" s="2">
        <f t="shared" ca="1" si="2"/>
        <v>0</v>
      </c>
    </row>
    <row r="39" spans="1:20" ht="409.5">
      <c r="A39" s="2">
        <f t="shared" ca="1" si="4"/>
        <v>0</v>
      </c>
      <c r="B39" s="2" t="str">
        <f t="shared" ca="1" si="4"/>
        <v>M0055</v>
      </c>
      <c r="C39" s="2" t="str">
        <f t="shared" ca="1" si="4"/>
        <v xml:space="preserve">Animation Skills (Not for Guinea Worm Only) </v>
      </c>
      <c r="D39" s="2" t="str">
        <f t="shared" ca="1" si="4"/>
        <v>M0055 Animation Skills (Not for Guinea Worm Only). Peace Corps. 1997. 200 pp.</v>
      </c>
      <c r="E39" s="2">
        <f t="shared" ca="1" si="4"/>
        <v>200</v>
      </c>
      <c r="F39" s="2">
        <f t="shared" ca="1" si="4"/>
        <v>0</v>
      </c>
      <c r="G39"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French, Aptitudes d'Animation (Non Spécifique à la Maladie du Ver de Guinée) [ICE No. M0060].</v>
      </c>
      <c r="H39" s="2" t="str">
        <f t="shared" ca="1" si="4"/>
        <v>10/09/12 HE: Should be linked to WASH; Prevention of Childhood Diseases
09/05/12 TR: Unknown
08/23/12 WAT: Will add to WASH TP</v>
      </c>
      <c r="I39" s="2" t="str">
        <f t="shared" ca="1" si="4"/>
        <v>AVAILABLE ONLY IN DIGITAL FORMAT ON RE014K</v>
      </c>
      <c r="J39" s="2">
        <f t="shared" ca="1" si="4"/>
        <v>0</v>
      </c>
      <c r="K39" s="2">
        <f t="shared" ca="1" si="4"/>
        <v>0</v>
      </c>
      <c r="L39" s="2" t="str">
        <f t="shared" ca="1" si="4"/>
        <v>613.07</v>
      </c>
      <c r="M39" s="2" t="str">
        <f t="shared" ca="1" si="4"/>
        <v xml:space="preserve"> 04/22/09: Training: No comment (ICE: This has useful interactive activities.)
06/17/2009 HE: Keep
07/29/2009 WS: Very well done manual; keep digitally</v>
      </c>
      <c r="N39" s="2" t="str">
        <f t="shared" ca="1" si="4"/>
        <v>04/21/2010 HE: Keep, but too Guinea Worm focused.
05/20/2010 TR: Keep; no comment
06/17/2010 WAT/SAN: Keep digitally only</v>
      </c>
      <c r="O39" s="2" t="str">
        <f t="shared" ca="1" si="4"/>
        <v>03/25/11 TR: No Comment
04/15/2011 HE: Keep.
06/09/2011 WAT/SAN: Keep. Wonderful. Too bad so Guinea Worm specific. Very well done.</v>
      </c>
      <c r="P39" s="2" t="str">
        <f t="shared" ca="1" si="4"/>
        <v>10/0/12 HE: Keep; update some small details, but not dangerous; last page seems bizarre!
09/05/12 TR: Defer to HE; consider editing title in future
08/23/12 WAT: Keep</v>
      </c>
      <c r="Q39" s="2">
        <f t="shared" ca="1" si="3"/>
        <v>0</v>
      </c>
      <c r="R39" s="2" t="str">
        <f t="shared" ca="1" si="3"/>
        <v>HEx TR WASH</v>
      </c>
      <c r="S39" s="2" t="str">
        <f t="shared" ca="1" si="2"/>
        <v>HE</v>
      </c>
      <c r="T39" s="2">
        <f t="shared" ca="1" si="2"/>
        <v>0</v>
      </c>
    </row>
    <row r="40" spans="1:20" ht="409.5">
      <c r="A40" s="2">
        <f t="shared" ca="1" si="4"/>
        <v>0</v>
      </c>
      <c r="B40" s="2" t="str">
        <f t="shared" ca="1" si="4"/>
        <v>M0057</v>
      </c>
      <c r="C40" s="2" t="str">
        <f t="shared" ca="1" si="4"/>
        <v xml:space="preserve">Youth Development and the Environment </v>
      </c>
      <c r="D40" s="2" t="str">
        <f t="shared" ca="1" si="4"/>
        <v xml:space="preserve">M0057 Youth Development and the Environment. Peace Corps. 1998. 32 pp. </v>
      </c>
      <c r="E40" s="2">
        <f t="shared" ca="1" si="4"/>
        <v>32</v>
      </c>
      <c r="F40" s="2">
        <f t="shared" ca="1" si="4"/>
        <v>0</v>
      </c>
      <c r="G40" s="2" t="str">
        <f t="shared" ca="1" si="4"/>
        <v xml:space="preserve">This short publication introduces ideas, concepts and examples that combine youth development and environmental activities, and it inspires youth to see their own as well as the world's beauty and natural resources and how to preserve and enhance them. It also helps young people develop their skills and talents while contributing to their community's development, and helps youths to practice environmental awareness and conservation while building self confidence and learning leadership qualities. </v>
      </c>
      <c r="H40" s="2" t="str">
        <f t="shared" ca="1" si="4"/>
        <v>08/21/12 EN: Environmental Education (primary + secondary) TPs
08/02/12 YD: Could be used for Camps manual</v>
      </c>
      <c r="I40" s="2" t="str">
        <f t="shared" ca="1" si="4"/>
        <v>AVAILABLE ONLY IN DIGITAL FORMAT</v>
      </c>
      <c r="J40" s="2">
        <f t="shared" ca="1" si="4"/>
        <v>0</v>
      </c>
      <c r="K40" s="2">
        <f t="shared" ca="1" si="4"/>
        <v>0</v>
      </c>
      <c r="L40" s="2">
        <f t="shared" ca="1" si="4"/>
        <v>305.23</v>
      </c>
      <c r="M40" s="2" t="str">
        <f t="shared" ca="1" si="4"/>
        <v>08/13/2009 Y: Keep.
09/09/2009 ENV: Keep</v>
      </c>
      <c r="N40" s="2" t="str">
        <f t="shared" ca="1" si="4"/>
        <v>07/21/2010 YD: Keep
07/29/2010 AG/ENV: Keep</v>
      </c>
      <c r="O40" s="2" t="str">
        <f t="shared" ca="1" si="4"/>
        <v>06/14/2011 YD: Concur with 2010 comments
06/15/2011 AG/ENV: Concur with 2010 comments</v>
      </c>
      <c r="P40" s="2" t="str">
        <f t="shared" ca="1" si="4"/>
        <v>08/21/12 EN: Keep
08/02/12 YD: Keep - refers to it often, especially re: youth service corps, but PCV might not use much.
01/14/13 EN: re-review soon for Youth Environmental Ed TP (June or September 2013)</v>
      </c>
      <c r="Q40" s="2">
        <f t="shared" ca="1" si="3"/>
        <v>0</v>
      </c>
      <c r="R40" s="2" t="str">
        <f t="shared" ca="1" si="3"/>
        <v>ENx YD</v>
      </c>
      <c r="S40" s="2" t="str">
        <f t="shared" ca="1" si="2"/>
        <v>EN</v>
      </c>
      <c r="T40" s="2">
        <f t="shared" ca="1" si="2"/>
        <v>0</v>
      </c>
    </row>
    <row r="41" spans="1:20" ht="409.5">
      <c r="A41" s="2">
        <f t="shared" ca="1" si="4"/>
        <v>0</v>
      </c>
      <c r="B41" s="2" t="str">
        <f t="shared" ca="1" si="4"/>
        <v>M0058</v>
      </c>
      <c r="C41" s="2" t="str">
        <f t="shared" ca="1" si="4"/>
        <v xml:space="preserve">YMCA Earth Service Corps Club Handbook </v>
      </c>
      <c r="D41" s="2" t="str">
        <f t="shared" ca="1" si="4"/>
        <v xml:space="preserve">M0058 YMCA Earth Service Corps Club Handbook. Peace Corps/YMCA Earth Service Corps. 1998. 70 pp. </v>
      </c>
      <c r="E41" s="2">
        <f t="shared" ca="1" si="4"/>
        <v>70</v>
      </c>
      <c r="F41" s="2">
        <f t="shared" ca="1" si="4"/>
        <v>0</v>
      </c>
      <c r="G41" s="2" t="str">
        <f t="shared" ca="1" si="4"/>
        <v>This handbook is designed to help YMCA Earth Service Corps club leaders and advisors with ideas and resources for structuring club and service learning projects. The handbook can be used as a map to help plan out a year and improve service projects and club meetings. It helps young people learn and practice leadership skills by fostering open mindedness, cooperative action, and problem solving. It also empowers students by providing opportunities for environmental education and action and leadership development.</v>
      </c>
      <c r="H41" s="2" t="str">
        <f t="shared" ca="1" si="4"/>
        <v>08/21/12 EN: Environmental Education (primary + secondary) TPs
08/02/12 YD: Reference in Camps manual</v>
      </c>
      <c r="I41" s="2" t="str">
        <f t="shared" ca="1" si="4"/>
        <v>AVAILABLE ONLY IN DIGITAL FORMAT ON RE014K</v>
      </c>
      <c r="J41" s="2">
        <f t="shared" ca="1" si="4"/>
        <v>0</v>
      </c>
      <c r="K41" s="2">
        <f t="shared" ca="1" si="4"/>
        <v>0</v>
      </c>
      <c r="L41" s="2">
        <f t="shared" ca="1" si="4"/>
        <v>333.72</v>
      </c>
      <c r="M41" s="2" t="str">
        <f t="shared" ca="1" si="4"/>
        <v>08/13/2009 Y: Keep; good basics of how to start a youth camp. Check if has been updated.
09/09/2009 ENV: Keep</v>
      </c>
      <c r="N41" s="2" t="str">
        <f t="shared" ca="1" si="4"/>
        <v>07/21/2010 YD: Keep. Promote this quite a bit. A favorite.
07/29/2010 AG/ENV: Keep</v>
      </c>
      <c r="O41" s="2" t="str">
        <f t="shared" ca="1" si="4"/>
        <v>06/14/2011 YD: Concur with 2010 comments
06/15/2011 AG/ENV: Concur with 2010 comments</v>
      </c>
      <c r="P41" s="2" t="str">
        <f t="shared" ca="1" si="4"/>
        <v>08/21/12 EN: Keep; good, user-friendly; will check with other sources on clubs for gaps here
08/02/12 YD: More useful than M0057, especially for camps.
01/14/13 EN: will re-review for possible inclusion in Youth Environment TP (June or Sept 2013)</v>
      </c>
      <c r="Q41" s="2">
        <f t="shared" ca="1" si="3"/>
        <v>0</v>
      </c>
      <c r="R41" s="2" t="str">
        <f t="shared" ca="1" si="3"/>
        <v>ENx YD</v>
      </c>
      <c r="S41" s="2" t="str">
        <f t="shared" ca="1" si="2"/>
        <v>EN</v>
      </c>
      <c r="T41" s="2">
        <f t="shared" ca="1" si="2"/>
        <v>0</v>
      </c>
    </row>
    <row r="42" spans="1:20" ht="409.5">
      <c r="A42" s="2">
        <f t="shared" ca="1" si="4"/>
        <v>0</v>
      </c>
      <c r="B42" s="2" t="str">
        <f t="shared" ca="1" si="4"/>
        <v>M0059</v>
      </c>
      <c r="C42" s="2" t="str">
        <f t="shared" ca="1" si="4"/>
        <v>Adapting Environmental Education Materials</v>
      </c>
      <c r="D42" s="2" t="str">
        <f t="shared" ca="1" si="4"/>
        <v xml:space="preserve">M0059 Adapting Environmental Education Materials. Peace Corps. 1999. 168 pp. </v>
      </c>
      <c r="E42" s="2">
        <f t="shared" ca="1" si="4"/>
        <v>168</v>
      </c>
      <c r="F42" s="2">
        <f t="shared" ca="1" si="4"/>
        <v>0</v>
      </c>
      <c r="G42" s="2" t="str">
        <f t="shared" ca="1" si="4"/>
        <v>This publication walks Volunteers through the steps of evaluating the appropriateness of existing materials to their school setting, determining how useful materials can be adapted, and making those adaptations. It also includes training sessions for skill development and worldwide examples of adaptations to simpler and fewer materials, to local realities, to traditional classroom subjects, and to nonformal youth programs. This is an excellent resource for anyone who teaches. It is a companion to Environmental Education in the Schools: Creating a Program that Works! [ICE No. M0044] and Environmental Education in the Community [ICE No. M0075].</v>
      </c>
      <c r="H42" s="2" t="str">
        <f t="shared" ca="1" si="4"/>
        <v>09/12/12 ED: Should be resource in Global Sector or TEFL  Materials Adaptation session
08/21/12 EN: Environmental Education (primary + secondary) TPs</v>
      </c>
      <c r="I42" s="2" t="str">
        <f t="shared" ca="1" si="4"/>
        <v>AVAILABLE IN PRINT FORMAT AND IN DIGITAL FORMAT ON RE014K</v>
      </c>
      <c r="J42" s="2">
        <f t="shared" ca="1" si="4"/>
        <v>0</v>
      </c>
      <c r="K42" s="2">
        <f t="shared" ca="1" si="4"/>
        <v>0</v>
      </c>
      <c r="L42" s="2">
        <f t="shared" ca="1" si="4"/>
        <v>333.72</v>
      </c>
      <c r="M42" s="2" t="str">
        <f t="shared" ca="1" si="4"/>
        <v>01/07 &amp; 03/19/2009 ED: Keep &amp; promote
09/09/2009 ENV: OK</v>
      </c>
      <c r="N42" s="2" t="str">
        <f t="shared" ca="1" si="4"/>
        <v>03/11/2010 ED: Keep
07/29/2010 AG/ENV: Keep</v>
      </c>
      <c r="O42" s="2" t="str">
        <f t="shared" ca="1" si="4"/>
        <v>06/06/2011 ED: Concur with 2010 comments. Keep.
06/15/2011 AG/ENV: Concur with 2010 comments.</v>
      </c>
      <c r="P42" s="2" t="str">
        <f t="shared" ca="1" si="4"/>
        <v>09/12/12 ED: Judee: section on adapting materials seems widely useful but gets buried in this book; should be found on ICEpick; consider title change
08/21/12 EN: Keep; very good
01/14/13 EN: will re-review for possible Env Ed TPs in June or Sept 2013</v>
      </c>
      <c r="Q42" s="2">
        <f t="shared" ca="1" si="3"/>
        <v>0</v>
      </c>
      <c r="R42" s="2" t="str">
        <f t="shared" ca="1" si="3"/>
        <v>ED ENx</v>
      </c>
      <c r="S42" s="2" t="str">
        <f t="shared" ca="1" si="2"/>
        <v>EN</v>
      </c>
      <c r="T42" s="2">
        <f t="shared" ca="1" si="2"/>
        <v>0</v>
      </c>
    </row>
    <row r="43" spans="1:20" ht="409.5">
      <c r="A43" s="2">
        <f t="shared" ca="1" si="4"/>
        <v>0</v>
      </c>
      <c r="B43" s="2" t="str">
        <f t="shared" ca="1" si="4"/>
        <v>M0060</v>
      </c>
      <c r="C43" s="2" t="str">
        <f t="shared" ca="1" si="4"/>
        <v xml:space="preserve">Aptitudes d’Animation (Non Spécifiques à la Maladie du Ver de Guinée) = Animation Skills (Not for Guinea Worm Only) </v>
      </c>
      <c r="D43" s="2" t="str">
        <f t="shared" ca="1" si="4"/>
        <v>M0060 Aptitudes d'Animation (Non Spécifique à la Maladie du Ver de Guinée)]. Peace Corps. 1999. 200 pp.</v>
      </c>
      <c r="E43" s="2">
        <f t="shared" ca="1" si="4"/>
        <v>200</v>
      </c>
      <c r="F43" s="2">
        <f t="shared" ca="1" si="4"/>
        <v>0</v>
      </c>
      <c r="G43" s="2" t="str">
        <f t="shared" ca="1" si="4"/>
        <v>This manual is written for Peace Corps trainers in West Africa, to train Volunteers in the use of informal education techniques in Guinea worm endemic countries. The techniques can easily be adapted to other topics. Detailed information is given about the parasitic Guinea worm, as well as instructions for prevention of Guinea worm disease. Also available digitally in English, Animation Skills (Not for Guinea Worm Only) [ICE No. M0055].</v>
      </c>
      <c r="H43" s="2" t="str">
        <f t="shared" ca="1" si="4"/>
        <v>10/09/12 HE: See M0055
09/05/12 TR: Unknown
08/23/12 WAT: Will add to WASH TP</v>
      </c>
      <c r="I43" s="2" t="str">
        <f t="shared" ca="1" si="4"/>
        <v>AVAILABLE ONLY IN DIGITAL FORMAT ON RE014K</v>
      </c>
      <c r="J43" s="2">
        <f t="shared" ca="1" si="4"/>
        <v>0</v>
      </c>
      <c r="K43" s="2" t="str">
        <f t="shared" ca="1" si="4"/>
        <v>FRENCH</v>
      </c>
      <c r="L43" s="2">
        <f t="shared" ca="1" si="4"/>
        <v>613.07000000000005</v>
      </c>
      <c r="M43" s="2" t="str">
        <f t="shared" ca="1" si="4"/>
        <v xml:space="preserve"> 04/22/09: Training: No comment 
06/17/2009 HE: Keep
07/29/2009 WS: Very well done manual; keep digitally</v>
      </c>
      <c r="N43" s="2" t="str">
        <f t="shared" ca="1" si="4"/>
        <v>04/21/2010 HE: Keep
05/20/2010 TR: Keep; no comment
06/17/2010 WAT/SAN: Keep</v>
      </c>
      <c r="O43" s="2" t="str">
        <f t="shared" ca="1" si="4"/>
        <v>03/25/11 TR: No Comment
04/15/2011 HE: Keep.
06/09/2011 WAT/SAN: Keep. Wonderful. Too bad so Guinea Worm specific. Very well done.</v>
      </c>
      <c r="P43" s="2" t="str">
        <f t="shared" ca="1" si="4"/>
        <v>10/09/12 HE: See M0055
09/05/12 TR: Defer to HE
08/23/12 WAT: Keep</v>
      </c>
      <c r="Q43" s="2">
        <f t="shared" ca="1" si="3"/>
        <v>0</v>
      </c>
      <c r="R43" s="2" t="str">
        <f t="shared" ca="1" si="3"/>
        <v>HEx TR WASH</v>
      </c>
      <c r="S43" s="2" t="str">
        <f t="shared" ca="1" si="2"/>
        <v>HE</v>
      </c>
      <c r="T43" s="2">
        <f t="shared" ca="1" si="2"/>
        <v>0</v>
      </c>
    </row>
    <row r="44" spans="1:20" ht="409.5">
      <c r="A44" s="2">
        <f t="shared" ca="1" si="4"/>
        <v>0</v>
      </c>
      <c r="B44" s="2" t="str">
        <f t="shared" ca="1" si="4"/>
        <v>M0063</v>
      </c>
      <c r="C44" s="2" t="str">
        <f t="shared" ca="1" si="4"/>
        <v>Life Skills Manual</v>
      </c>
      <c r="D44" s="2" t="str">
        <f t="shared" ca="1" si="4"/>
        <v xml:space="preserve">M0063 Life Skills for Sexual and Reproductive Health (formerly Life Skills Manual). Peace Corps. 2001. 254 pp. </v>
      </c>
      <c r="E44" s="2">
        <f t="shared" ca="1" si="4"/>
        <v>254</v>
      </c>
      <c r="F44" s="2">
        <f t="shared" ca="1" si="4"/>
        <v>0</v>
      </c>
      <c r="G44" s="2" t="str">
        <f t="shared" ca="1" si="4"/>
        <v>This manual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French, Les Pratiques d’une Vie Saine [ICE No. M0066], Spanish, Manual de Destrezas para la Vida [ICE No. M0072], and Swahili, Mwongozo wa Stadi za Maisha [ICE No. M0065].</v>
      </c>
      <c r="H44" s="2" t="str">
        <f t="shared" ca="1" si="4"/>
        <v>10/09/12 HE: Could be linked to YSRH, Life Skills &amp; Leadership, OVC, Care of HIV TPs
09/12/12 ED: No
09/06/12 HE: Referenced in Youth Sexual Reproductive Health TP; could be resource in OVC TP
09/05/12 TR: Global Core
08/29/12 GEN: No
08/02/12 YD: Global Youth sector; may be reference in Life Skills and Leadership TP and manual (unsure); resource for HIV/AIDS Care and Treatment</v>
      </c>
      <c r="I44" s="2" t="str">
        <f t="shared" ca="1" si="4"/>
        <v>AVAILABLE IN PRINT FORMAT AND IN DIGITAL FORMAT ON RE014K</v>
      </c>
      <c r="J44" s="2">
        <f t="shared" ca="1" si="4"/>
        <v>0</v>
      </c>
      <c r="K44" s="2">
        <f t="shared" ca="1" si="4"/>
        <v>0</v>
      </c>
      <c r="L44" s="2">
        <f t="shared" ca="1" si="4"/>
        <v>303.44</v>
      </c>
      <c r="M44" s="2" t="str">
        <f t="shared" ca="1" si="4"/>
        <v>01/07 &amp; 03/19/2009 ED: Keep; needs updating
04/22/09: Training: Important
05/27/2009 WID: For every Volunteer
06/17/2009 HE: Keep
07/29/2009 WS: Remove WS from reviewing
08/13/2009 Y: Keep; needs updating with M&amp;E section added</v>
      </c>
      <c r="N44" s="2" t="str">
        <f t="shared" ca="1" si="4"/>
        <v>03/11/2010 ED: Keep; still needs updating
04/21/2010 HE: Keep. Get OAR input on needed updates.
05/20/2010 TR: Keep but still needs updating
05/26/2010 WID/GAD: Keep; great
07/21/2010 YD: Keep. Needs updating. OAR funding possible?</v>
      </c>
      <c r="O44" s="2" t="str">
        <f t="shared" ca="1" si="4"/>
        <v>03/25/11 TR: Keep
04/15/2011 HE: Keep.
05/26/2011 WID: Keep.
06/06/2011 ED: Concur with 2010 comments.
06/14/2011 YD: Concur with 2010 comments</v>
      </c>
      <c r="P44" s="2" t="str">
        <f t="shared" ca="1" si="4"/>
        <v>10/09/12 HE: This will become Life Skills for Sexual Reproductive Health + Life Skills and Leadership in 2013; would it be beneficial to keep the old version around, too?
09/12/12 ED: Keep
09/06/12 HE: Field asks about its relationship to TPs in HE sector
09/05/12: Keep
08/29/12 GEN: Keep; refers to it in field; defer to YD
08/02/12 YD: Keep. (Prospective name change to Life Skills for HIV/AIDS Awareness?)</v>
      </c>
      <c r="Q44" s="2">
        <f t="shared" ca="1" si="3"/>
        <v>0</v>
      </c>
      <c r="R44" s="2" t="str">
        <f t="shared" ca="1" si="3"/>
        <v>ED HEx TR GEN YD</v>
      </c>
      <c r="S44" s="2" t="str">
        <f t="shared" ca="1" si="2"/>
        <v>HE</v>
      </c>
      <c r="T44" s="2" t="str">
        <f t="shared" ca="1" si="2"/>
        <v>to be renamed exactly: "Life Skills for Leadership Manual"</v>
      </c>
    </row>
    <row r="45" spans="1:20" ht="409.5">
      <c r="A45" s="2">
        <f t="shared" ca="1" si="4"/>
        <v>0</v>
      </c>
      <c r="B45" s="2" t="str">
        <f t="shared" ca="1" si="4"/>
        <v>M0064</v>
      </c>
      <c r="C45" s="2" t="str">
        <f t="shared" ca="1" si="4"/>
        <v>Volunteer On-going Language Learning Manual</v>
      </c>
      <c r="D45" s="2" t="str">
        <f t="shared" ca="1" si="4"/>
        <v xml:space="preserve">M0064 Volunteer On-going Language Learning Manual. Peace Corps. 2000. 99 pp. </v>
      </c>
      <c r="E45" s="2">
        <f t="shared" ca="1" si="4"/>
        <v>99</v>
      </c>
      <c r="F45" s="2">
        <f t="shared" ca="1" si="4"/>
        <v>0</v>
      </c>
      <c r="G45" s="2" t="str">
        <f t="shared" ca="1" si="4"/>
        <v>This publication teaches Peace Corps language learners to determine their favored learning style and how to identify and reflect on learning style, attitudes and motivation. It describes various strategies for learning a language outside of formal instruction. This manual is designed as a self-study aid to help Peace Corps Volunteers develop new language skills throughout their service.</v>
      </c>
      <c r="H45" s="2" t="str">
        <f t="shared" ca="1" si="4"/>
        <v>09/12/12 ED: No</v>
      </c>
      <c r="I45" s="2" t="str">
        <f t="shared" ca="1" si="4"/>
        <v>AVAILABLE IN PRINT FORMAT AND IN DIGITAL FORMAT ON RE014K</v>
      </c>
      <c r="J45" s="2">
        <f t="shared" ca="1" si="4"/>
        <v>0</v>
      </c>
      <c r="K45" s="2">
        <f t="shared" ca="1" si="4"/>
        <v>0</v>
      </c>
      <c r="L45" s="2">
        <f t="shared" ca="1" si="4"/>
        <v>407</v>
      </c>
      <c r="M45" s="2" t="str">
        <f t="shared" ca="1" si="4"/>
        <v>01/07 &amp; 03/19/2009 ED: Keep
04/22/09: Training: Keep</v>
      </c>
      <c r="N45" s="2" t="str">
        <f t="shared" ca="1" si="4"/>
        <v>03/11/2010 ED: Should be in all IRCs. Limited usefulness. Defer to TR.
05/20/2010 TR: Keep</v>
      </c>
      <c r="O45" s="2" t="str">
        <f t="shared" ca="1" si="4"/>
        <v>03/25/11 TR: Keep
06/06/2011 ED: Concur with 2010 comments.</v>
      </c>
      <c r="P45" s="2" t="str">
        <f t="shared" ca="1" si="4"/>
        <v>09/12/12 ED: No comments</v>
      </c>
      <c r="Q45" s="2">
        <f t="shared" ca="1" si="3"/>
        <v>0</v>
      </c>
      <c r="R45" s="2" t="str">
        <f t="shared" ca="1" si="3"/>
        <v>ED TRx</v>
      </c>
      <c r="S45" s="2" t="str">
        <f t="shared" ca="1" si="2"/>
        <v>TR</v>
      </c>
      <c r="T45" s="2" t="str">
        <f t="shared" ca="1" si="2"/>
        <v>09/18/12 (Ruth by email): not currently in TPs but may be in the future if there's a global core session on Ongoing Language Learning; also possibly reference in a future session for the LTOT, but not sure yet..</v>
      </c>
    </row>
    <row r="46" spans="1:20" ht="409.5">
      <c r="A46" s="2">
        <f t="shared" ca="1" si="4"/>
        <v>0</v>
      </c>
      <c r="B46" s="2" t="str">
        <f t="shared" ca="1" si="4"/>
        <v>M0065</v>
      </c>
      <c r="C46" s="2" t="str">
        <f t="shared" ca="1" si="4"/>
        <v xml:space="preserve">Mwongozo wa Stadi za Maisha = Life Skills Manual </v>
      </c>
      <c r="D46" s="2" t="str">
        <f t="shared" ca="1" si="4"/>
        <v>M0065 Mwongozo wa Stadi za Maisha. Peace Corps. 2001. 266 pp.</v>
      </c>
      <c r="E46" s="2">
        <f t="shared" ca="1" si="4"/>
        <v>266</v>
      </c>
      <c r="F46" s="2">
        <f t="shared" ca="1" si="4"/>
        <v>0</v>
      </c>
      <c r="G46" s="2" t="str">
        <f t="shared" ca="1" si="4"/>
        <v>The Life Skills Manual, translated into Swahili,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Spanish, Manual de Destrezas para la Vida [ICE No. M0072].</v>
      </c>
      <c r="H46" s="2" t="str">
        <f t="shared" ca="1" si="4"/>
        <v>10/09/12 HE: See M0063
09/12/12 ED: No
09/05/12 TR: Global Core
08/29/12 GEN: No
08/02/12 YD: Global Youth sector; may be reference in Life Skills and Leadership TP and manual (unsure); resource for HIV/AIDS Care and Treatment</v>
      </c>
      <c r="I46" s="2" t="str">
        <f t="shared" ca="1" si="4"/>
        <v>AVAILABLE IN PRINT FORMAT AND IN DIGITAL FORMAT ON RE014K</v>
      </c>
      <c r="J46" s="2">
        <f t="shared" ca="1" si="4"/>
        <v>0</v>
      </c>
      <c r="K46" s="2" t="str">
        <f t="shared" ca="1" si="4"/>
        <v>SWAHILI</v>
      </c>
      <c r="L46" s="2">
        <f t="shared" ca="1" si="4"/>
        <v>303.44</v>
      </c>
      <c r="M46" s="2" t="str">
        <f t="shared" ca="1" si="4"/>
        <v>01/07 &amp; 03/19/2009 ED: Defer to health; reduce stock to Swahili-speaking countries
04/22/09: Training: Why in Swahili? (Tanzania had it translated.)
05/27/2009 WID: Great
06/17/2009 HE: Keep
07/29/2009 WS: Remove WS from reviewing
08/13/2009 Y: Keep. Maybe add new section that could be translated and sent with current version</v>
      </c>
      <c r="N46" s="2" t="str">
        <f t="shared" ca="1" si="4"/>
        <v>03/11/2010 ED: Keep. Content-based. Will promote.
04/21/2010 HE: Keep. Needs to be promoted.
05/20/2010 TR: Keep
05/26/2010 WID/GAD: Keep
07/21/2010 YD: Keep</v>
      </c>
      <c r="O46" s="2" t="str">
        <f t="shared" ca="1" si="4"/>
        <v>03/25/11 TR: Keep
04/15/2011 HE: Keep.
05/26/2011 WID: Yes. Keep.
06/06/2011 ED: Concur with 2010 comments.
06/14/2011 YD: Concur with 2010 comments</v>
      </c>
      <c r="P46" s="2" t="str">
        <f t="shared" ca="1" si="4"/>
        <v>10/09/12 HE: See M0063; not dangerous, but consider possibility of outdated statistics &amp; health info
09/12/12 ED: Keep
09/05/12 TR: Keep
08/29/12 GEN: See M0063
08/02/12 YD: Keep</v>
      </c>
      <c r="Q46" s="2">
        <f t="shared" ca="1" si="3"/>
        <v>0</v>
      </c>
      <c r="R46" s="2" t="str">
        <f t="shared" ca="1" si="3"/>
        <v>ED HEx TR GEN YD</v>
      </c>
      <c r="S46" s="2" t="str">
        <f t="shared" ca="1" si="2"/>
        <v>HE</v>
      </c>
      <c r="T46" s="2">
        <f t="shared" ca="1" si="2"/>
        <v>0</v>
      </c>
    </row>
    <row r="47" spans="1:20" ht="409.5">
      <c r="A47" s="2">
        <f t="shared" ca="1" si="4"/>
        <v>0</v>
      </c>
      <c r="B47" s="2" t="str">
        <f t="shared" ca="1" si="4"/>
        <v>M0066</v>
      </c>
      <c r="C47" s="2" t="str">
        <f t="shared" ca="1" si="4"/>
        <v xml:space="preserve">Pratiques d’une Vie Saine, Les = Life Skills Manual </v>
      </c>
      <c r="D47" s="2" t="str">
        <f t="shared" ca="1" si="4"/>
        <v>M0066 Les Pratiques d’une Vie Saine. Peace Corps. 2001. 280 pp.</v>
      </c>
      <c r="E47" s="2">
        <f t="shared" ca="1" si="4"/>
        <v>280</v>
      </c>
      <c r="F47" s="2">
        <f t="shared" ca="1" si="4"/>
        <v>0</v>
      </c>
      <c r="G47" s="2" t="str">
        <f t="shared" ca="1" si="4"/>
        <v>The Life Skills Manual, translated into French,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Spanish, Manual de Destrezas para la Vida [ICE No. M0072], and Swahili, Mwongozo wa Stadi za Maisha [ICE No. M0065].</v>
      </c>
      <c r="H47" s="2" t="str">
        <f t="shared" ca="1" si="4"/>
        <v>10/09/12 HE: See M0063
09/12/12 ED: No
09/05/12 TR: Global Core
08/29/12 GEN: No
08/02/12 YD: Global Youth sector; may be reference in Life Skills and Leadership TP and manual (unsure); resource for HIV/AIDS Care and Treatment</v>
      </c>
      <c r="I47" s="2" t="str">
        <f t="shared" ca="1" si="4"/>
        <v>AVAILABLE IN PRINT FORMAT AND IN DIGITAL FORMAT ON RE014K</v>
      </c>
      <c r="J47" s="2">
        <f t="shared" ca="1" si="4"/>
        <v>0</v>
      </c>
      <c r="K47" s="2" t="str">
        <f t="shared" ca="1" si="4"/>
        <v>FRENCH</v>
      </c>
      <c r="L47" s="2">
        <f t="shared" ca="1" si="4"/>
        <v>303.44</v>
      </c>
      <c r="M47" s="2" t="str">
        <f t="shared" ca="1" si="4"/>
        <v>01/07 &amp; 03/19/2009 ED: Defer to Health
04/22/09: Training: No comment
05/27/2009 WID: Great
06/17/2009 HE: Keep
07/29/2009 WS: Remove WS from reviewing
08/13/2009 Y: Keep</v>
      </c>
      <c r="N47" s="2" t="str">
        <f t="shared" ca="1" si="4"/>
        <v>03/11/2010 ED: Keep. Content-based. Will promote.
04/21/2010 HE: Keep. Track closely for reprinting.
05/20/2010 TR: Keep
05/26/2010 WID/GAD: Keep
07/21/2010 YD: Keep</v>
      </c>
      <c r="O47" s="2" t="str">
        <f t="shared" ca="1" si="4"/>
        <v>03/25/11 TR: Keep
04/15/2011 HE: Keep.
05/26/2011 WID: Yes. Keep.
06/06/2011 ED: Concur with 2010 comments.
06/14/2011 YD: Concur with 2010 comments</v>
      </c>
      <c r="P47" s="2" t="str">
        <f t="shared" ref="P47:T62" ca="1" si="5">INDIRECT("'MASTER SPREADSHEET'!R" &amp; ROW() &amp; "C" &amp; COLUMN(), FALSE)</f>
        <v>10/09/12 HE: See M0063
09/12/12 ED: Keep
09/05/12 TR: Keep
08/29/12 GEN: See M0063
08/02/12 YD: Keep</v>
      </c>
      <c r="Q47" s="2">
        <f t="shared" ca="1" si="5"/>
        <v>0</v>
      </c>
      <c r="R47" s="2" t="str">
        <f t="shared" ca="1" si="5"/>
        <v>ED HEx TR GEN YD</v>
      </c>
      <c r="S47" s="2" t="str">
        <f t="shared" ca="1" si="5"/>
        <v>HE</v>
      </c>
      <c r="T47" s="2">
        <f t="shared" ca="1" si="5"/>
        <v>0</v>
      </c>
    </row>
    <row r="48" spans="1:20" ht="409.5">
      <c r="A48" s="2">
        <f t="shared" ref="A48:P63" ca="1" si="6">INDIRECT("'MASTER SPREADSHEET'!R" &amp; ROW() &amp; "C" &amp; COLUMN(), FALSE)</f>
        <v>0</v>
      </c>
      <c r="B48" s="2" t="str">
        <f t="shared" ca="1" si="6"/>
        <v>M0067</v>
      </c>
      <c r="C48" s="2" t="str">
        <f t="shared" ca="1" si="6"/>
        <v>Working with Youth: Approaches for Volunteers</v>
      </c>
      <c r="D48" s="2" t="str">
        <f t="shared" ca="1" si="6"/>
        <v>M0067 Working with Youth: Approaches for Volunteers. Peace Corps. 2002. 228 pp.</v>
      </c>
      <c r="E48" s="2">
        <f t="shared" ca="1" si="6"/>
        <v>228</v>
      </c>
      <c r="F48" s="2">
        <f t="shared" ca="1" si="6"/>
        <v>0</v>
      </c>
      <c r="G48" s="2" t="str">
        <f t="shared" ca="1" si="6"/>
        <v>This comprehensive publication for Volunteers addresses the different needs and circumstances of orphans, in- or out-of-school youth, refugees and working youth. Volunteers’ roles are discussed in working directly with youth and enhancing the effectiveness of youth-focused nongovernmental organizations. Chapters lead the reader through planning, implementing and evaluating youth activities; using appropriate tools, techniques and games; and adapting many health, education and leadership activities for youth submitted by Volunteers working around the world.</v>
      </c>
      <c r="H48" s="2" t="str">
        <f t="shared" ca="1" si="6"/>
        <v>10/09/12 HE: Could be in OVC, YSRH TPs; YD Life Skills? Less likely to be referenced w/o updates.
09/12/12 ED: May be in Community engagement session for Childhood Literacy TP
08/29/12 GEN: No
08/21/12 EN: Environmental Education (primary + secondary) TPs
08/02/12 YD: Global Youth sector TP</v>
      </c>
      <c r="I48" s="2" t="str">
        <f t="shared" ca="1" si="6"/>
        <v>AVAILABLE IN PRINT FORMAT AND IN DIGITAL FORMAT ON RE014K</v>
      </c>
      <c r="J48" s="2">
        <f t="shared" ca="1" si="6"/>
        <v>0</v>
      </c>
      <c r="K48" s="2">
        <f t="shared" ca="1" si="6"/>
        <v>0</v>
      </c>
      <c r="L48" s="2">
        <f t="shared" ca="1" si="6"/>
        <v>305.23</v>
      </c>
      <c r="M48" s="2" t="str">
        <f t="shared" ca="1" si="6"/>
        <v>01/07 &amp; 03/19/2009 ED: Keep
04/22/09: Training: OK
05/27/2009 WID: Good chapter on girls empowerment
06/17/2009 HE: Keep
08/13/2009 Y: Keep
09/09/2009 ENV: Keep</v>
      </c>
      <c r="N48" s="2" t="str">
        <f t="shared" ca="1" si="6"/>
        <v>03/11/2010 ED: Keep
04/21/2010 HE: Keep. Needs to be reprinted
05/20/2010 TR: Keep
05/26/2010 WID/GAD: Definitely keep
07/21/2010 YD: Keep
07/29/2010 AG/ENV: Keep</v>
      </c>
      <c r="O48" s="2" t="str">
        <f t="shared" ca="1" si="6"/>
        <v>03/25/11 TR: Keep
04/15/2011 HE: Keep.
05/26/2011 WID: Definitely Keep.
06/06/2011 ED: Concur with 2010 comments. Keep.
06/14/2011 YD: Concur with 2010 comments</v>
      </c>
      <c r="P48" s="2" t="str">
        <f t="shared" ca="1" si="6"/>
        <v>10/09/12 HE: Room to add experiences of HIV+ youth; could use more focus on gender, gender roles, LGBT issues; alcohol &amp; substance abuse could be added; what's there is good, but space for additions; update material on orphans; questionable quote on p. 65.
09/12/12 ED: Keep
09/05/12 TR: Defer to YD
08/29/12 GEN: Keep; defer to YD; good quick reference, but Camps manual will have better girls' empowerment section; M&amp;E aspect seems outdated
08/21/12 EN: Keep; not extensive, but still useful
08/02/12 YD: Keep</v>
      </c>
      <c r="Q48" s="2">
        <f t="shared" ca="1" si="5"/>
        <v>0</v>
      </c>
      <c r="R48" s="2" t="str">
        <f t="shared" ca="1" si="5"/>
        <v>ED EN GEN HE TR YDx</v>
      </c>
      <c r="S48" s="2" t="str">
        <f t="shared" ca="1" si="5"/>
        <v>YD</v>
      </c>
      <c r="T48" s="2">
        <f t="shared" ca="1" si="5"/>
        <v>0</v>
      </c>
    </row>
    <row r="49" spans="1:20" ht="409.5">
      <c r="A49" s="2">
        <f t="shared" ca="1" si="6"/>
        <v>0</v>
      </c>
      <c r="B49" s="2" t="str">
        <f t="shared" ca="1" si="6"/>
        <v>M0068</v>
      </c>
      <c r="C49" s="2" t="str">
        <f t="shared" ca="1" si="6"/>
        <v>Microenterprise Training Guide for Peace Corps Volunteers, A</v>
      </c>
      <c r="D49" s="2" t="str">
        <f t="shared" ca="1" si="6"/>
        <v>M0068 A Microenterprise Training Guide for Peace Corps Volunteers. Peace Corps. 2003. 162 pp.</v>
      </c>
      <c r="E49" s="2">
        <f t="shared" ca="1" si="6"/>
        <v>162</v>
      </c>
      <c r="F49" s="2">
        <f t="shared" ca="1" si="6"/>
        <v>0</v>
      </c>
      <c r="G49" s="2" t="str">
        <f t="shared" ca="1" si="6"/>
        <v xml:space="preserve">These self-study modules describe the critical contributions microenterprises, microfinance institutions and their support organizations make in reducing poverty and building the foundations of community economic development. Activities and case studies help increase understanding of institutional capacity-building, non-financial business development services, organizational situation analysis, and the potential roles of Volunteers as business counselors and extensionists. Optional trainer’s notes are included. </v>
      </c>
      <c r="H49" s="2" t="str">
        <f t="shared" ca="1" si="6"/>
        <v>09/05/12 TR: Possible microenterprise session
07/31/12 CED: potentially entrepreneurship - IGA / income generating activities</v>
      </c>
      <c r="I49" s="2" t="str">
        <f t="shared" ca="1" si="6"/>
        <v>AVAILABLE ONLY IN DIGITAL FORMAT ON RE014K</v>
      </c>
      <c r="J49" s="2">
        <f t="shared" ca="1" si="6"/>
        <v>0</v>
      </c>
      <c r="K49" s="2">
        <f t="shared" ca="1" si="6"/>
        <v>0</v>
      </c>
      <c r="L49" s="2">
        <f t="shared" ca="1" si="6"/>
        <v>338.7</v>
      </c>
      <c r="M49" s="2" t="str">
        <f t="shared" ca="1" si="6"/>
        <v>04/22/09: Training: in reprint now
05/13/2009 BusDev: Do not reprint. Continue digital. Needs updating - Sector will consider working on 
12/16/09: Print gone. Digital only.</v>
      </c>
      <c r="N49" s="2" t="str">
        <f t="shared" ca="1" si="6"/>
        <v>05/12/2010 SED/CD: Keep. Still need updating. (Remove reference in this to "Best Game" being available from ICE.)
05/20/2010 TR: Keep</v>
      </c>
      <c r="O49" s="2" t="str">
        <f t="shared" ca="1" si="6"/>
        <v>03/25/11 TR: Keep
05/24/2011 CED: Keep and update</v>
      </c>
      <c r="P49" s="2" t="str">
        <f t="shared" ca="1" si="6"/>
        <v xml:space="preserve">
09/05/12 TR: No comment; defer to CED
07/31/12 CED: Keep; needs updating but low priority; not bad to keep digital</v>
      </c>
      <c r="Q49" s="2">
        <f t="shared" ca="1" si="5"/>
        <v>0</v>
      </c>
      <c r="R49" s="2" t="str">
        <f t="shared" ca="1" si="5"/>
        <v>CEDx TR</v>
      </c>
      <c r="S49" s="2" t="str">
        <f t="shared" ca="1" si="5"/>
        <v>CED</v>
      </c>
      <c r="T49" s="2">
        <f t="shared" ca="1" si="5"/>
        <v>0</v>
      </c>
    </row>
    <row r="50" spans="1:20" ht="409.5">
      <c r="A50" s="2">
        <f t="shared" ca="1" si="6"/>
        <v>0</v>
      </c>
      <c r="B50" s="2" t="str">
        <f t="shared" ca="1" si="6"/>
        <v>M0069</v>
      </c>
      <c r="C50" s="2" t="str">
        <f t="shared" ca="1" si="6"/>
        <v>Community Economic Development (CED) Training Guide for Peace Corps Volunteers, A</v>
      </c>
      <c r="D50" s="2" t="str">
        <f t="shared" ca="1" si="6"/>
        <v>M0069 A Community Economic Development (CED) Training Guide for Peace Corps Volunteers. Peace Corps. 2002. 163 pp.</v>
      </c>
      <c r="E50" s="2">
        <f t="shared" ca="1" si="6"/>
        <v>163</v>
      </c>
      <c r="F50" s="2">
        <f t="shared" ca="1" si="6"/>
        <v>0</v>
      </c>
      <c r="G50" s="2" t="str">
        <f t="shared" ca="1" si="6"/>
        <v xml:space="preserve">These self-study materials address how community economic development differs from traditional concepts of economic development, with a focus on helping individuals, families and communities take control of their own economic futures. It includes examples and techniques for increasing and maintaining citizen participation in CED, gathering community information, developing and implementing a CED strategic agenda, and monitoring and evaluating progress and impact. Optional trainer’s notes are included. </v>
      </c>
      <c r="H50" s="2" t="str">
        <f t="shared" ca="1" si="6"/>
        <v>09/05/12 TR: 
08/29/12 GEN: No
08/14/12 M&amp;E: No (not much interest in sector-specific M&amp;E sessions)
07/31/12 CED: May be in a CED core session - ? Holly will check</v>
      </c>
      <c r="I50" s="2" t="str">
        <f t="shared" ca="1" si="6"/>
        <v>AVAILABLE IN PRINT FORMAT AND IN DIGITAL FORMAT ON RE014K</v>
      </c>
      <c r="J50" s="2">
        <f t="shared" ca="1" si="6"/>
        <v>0</v>
      </c>
      <c r="K50" s="2">
        <f t="shared" ca="1" si="6"/>
        <v>0</v>
      </c>
      <c r="L50" s="2">
        <f t="shared" ca="1" si="6"/>
        <v>338.9</v>
      </c>
      <c r="M50" s="2" t="str">
        <f t="shared" ca="1" si="6"/>
        <v>04/22/09: Training: will be reprinted
05/13/2009 BusDev &amp; CD: Reprint. Good, includes M&amp;E section
05/27/2009 WID: OK, but not gender-focused</v>
      </c>
      <c r="N50" s="2" t="str">
        <f t="shared" ca="1" si="6"/>
        <v xml:space="preserve">04/08/2010, M&amp;E: More a Business Dev. sector manual, but has good M&amp;E section. 
05/12/2010 SED/CD: Keep. Good activities on M&amp;E.
05/20/2010 TR: Keep
05/26/2010 WID/GAD: OK, but needs an integrated gender focus. Possibly make minor changes and/or add text box for each chapter to include gender-related information. Will take a look at it for possible changes.
</v>
      </c>
      <c r="O50" s="2" t="str">
        <f t="shared" ca="1" si="6"/>
        <v>03/25/11 TR: Keep
05/24/2011 CED: Keep
05/26/2011 WID: Like it. Looking at all FITU training modules will help Meghan see how best to possibly make changes to this publication. (High on ICE's list for revision.)</v>
      </c>
      <c r="P50" s="2" t="str">
        <f t="shared" ca="1" si="6"/>
        <v>09/05/12 TR: See M0068; defer to CED
08/29/12 GEN: Needs to be updated; doesn't have much gender integration; defer to CED
08/14/12 ME: Defer to CED; if it were updated, we could look more closely at M&amp;R sections
07/31/12 CED: Keep; could be useful to update it; include AG &amp; food security to review</v>
      </c>
      <c r="Q50" s="2">
        <f t="shared" ca="1" si="5"/>
        <v>0</v>
      </c>
      <c r="R50" s="2" t="str">
        <f t="shared" ca="1" si="5"/>
        <v>CEDx GEN ME TR</v>
      </c>
      <c r="S50" s="2" t="str">
        <f t="shared" ca="1" si="5"/>
        <v>CED</v>
      </c>
      <c r="T50" s="2">
        <f t="shared" ca="1" si="5"/>
        <v>0</v>
      </c>
    </row>
    <row r="51" spans="1:20" ht="409.5">
      <c r="A51" s="2">
        <f t="shared" ca="1" si="6"/>
        <v>0</v>
      </c>
      <c r="B51" s="2" t="str">
        <f t="shared" ca="1" si="6"/>
        <v>M0070</v>
      </c>
      <c r="C51" s="2" t="str">
        <f t="shared" ca="1" si="6"/>
        <v>NGO Training Guide for Peace Corps Volunteers, An</v>
      </c>
      <c r="D51" s="2" t="str">
        <f t="shared" ca="1" si="6"/>
        <v>M0070 An NGO Training Guide for Peace Corps Volunteers. Peace Corps. 2003. 174 pp.</v>
      </c>
      <c r="E51" s="2">
        <f t="shared" ca="1" si="6"/>
        <v>174</v>
      </c>
      <c r="F51" s="2">
        <f t="shared" ca="1" si="6"/>
        <v>0</v>
      </c>
      <c r="G51" s="2" t="str">
        <f t="shared" ca="1" si="6"/>
        <v>These self-study modules describe the function of nongovernmental organizations (NGOs) in civil society and how Volunteers can contribute to their efficiency, effectiveness and sustainability. They discuss the advantages of appreciative inquiry as an approach to NGO development, provide a structured method (NGO capacity profile) to analyze NGO strength, build Volunteer skills in facilitation and training, and explore the role of governance and planning in achieving a sustainable organization. Optional trainer’s notes are included.</v>
      </c>
      <c r="H51" s="2" t="str">
        <f t="shared" ca="1" si="6"/>
        <v>10/09/12 HE: Unknown
09/05/12 TR: No; may be in future CED TP
08/29/12 GEN: No
08/02/12 YD: No
07/31/12 CED: referred to in CED core sessions; may refer to in Organizational Development TP in future (Aug 2013)</v>
      </c>
      <c r="I51" s="2" t="str">
        <f t="shared" ca="1" si="6"/>
        <v>AVAILABLE IN PRINT FORMAT AND IN DIGITAL FORMAT ON RE014K</v>
      </c>
      <c r="J51" s="2">
        <f t="shared" ca="1" si="6"/>
        <v>0</v>
      </c>
      <c r="K51" s="2">
        <f t="shared" ca="1" si="6"/>
        <v>0</v>
      </c>
      <c r="L51" s="2" t="str">
        <f t="shared" ca="1" si="6"/>
        <v>060.7</v>
      </c>
      <c r="M51" s="2" t="str">
        <f t="shared" ca="1" si="6"/>
        <v>04/22/09: Training: OK
05/13/2009 BusDev &amp; CD: Need updating, along with accompanying materials (Do not include links in update)
05/27/2009 WID: No comment
06/17/2009 HE: Keep
08/13/2009 Y: Keep; defer to SB</v>
      </c>
      <c r="N51" s="2" t="str">
        <f t="shared" ca="1" si="6"/>
        <v>04/21/2010 HE: Keep
05/12/2010 SED/CD: Keep. Very useful. Still needs updating. Will commit to working on update this year.
05/20/2010 TR: Keep
05/26/2010 WID/GAD: As SED is making changes, will review for possible gender changes.
07/21/2010 YD: Defer to SED. Keep; valuable.</v>
      </c>
      <c r="O51" s="2" t="str">
        <f t="shared" ca="1" si="6"/>
        <v>03/25/11 TR: Keep
04/15/2011 HE: Keep.
05/24/2011 CED: Keep and update
05/26/2011 WID: Like it. Looking at all the FITU training modules will help Meghan see how best to possibly make changes to this publication.
06/14/2011 YD: Concur with 2010 comments</v>
      </c>
      <c r="P51" s="2" t="str">
        <f t="shared" ca="1" si="6"/>
        <v>10/09/12 HE: Erin suggests some minor editorial/content changes to be more effective and consistent with PC message.
09/05/12 TR: Defer to CED
08/29/12 GEN: Hasn't reviewed; defer to CED
08/02/12 YD: Defer to CED
07/31/12 CED: Keep; needs revising - possibly for August 2013. [ICE - currently 0 in print inventory]</v>
      </c>
      <c r="Q51" s="2">
        <f t="shared" ca="1" si="5"/>
        <v>0</v>
      </c>
      <c r="R51" s="2" t="str">
        <f t="shared" ca="1" si="5"/>
        <v>CEDx GEN HE TR YD</v>
      </c>
      <c r="S51" s="2" t="str">
        <f t="shared" ca="1" si="5"/>
        <v>CED</v>
      </c>
      <c r="T51" s="2">
        <f t="shared" ca="1" si="5"/>
        <v>0</v>
      </c>
    </row>
    <row r="52" spans="1:20" ht="409.5">
      <c r="A52" s="2">
        <f t="shared" ca="1" si="6"/>
        <v>0</v>
      </c>
      <c r="B52" s="2" t="str">
        <f t="shared" ca="1" si="6"/>
        <v>M0071</v>
      </c>
      <c r="C52" s="2" t="str">
        <f t="shared" ca="1" si="6"/>
        <v>Volunteer's Guide to Community Entry, A: Learning Local Environmental Knowledge</v>
      </c>
      <c r="D52" s="2" t="str">
        <f t="shared" ca="1" si="6"/>
        <v xml:space="preserve">M0071 A Volunteer's Guide to Community Entry: Learning Local Environmental Knowledge. Peace Corps. 2002. 68 pp. </v>
      </c>
      <c r="E52" s="2">
        <f t="shared" ca="1" si="6"/>
        <v>68</v>
      </c>
      <c r="F52" s="2">
        <f t="shared" ca="1" si="6"/>
        <v>0</v>
      </c>
      <c r="G52" s="2" t="str">
        <f t="shared" ca="1" si="6"/>
        <v>This handbook provides Volunteers in any sector with a structured way to learn about the biophysical, economic and social aspects of a host community during pre-service training and the initial months of service. They explore and discover how community members perceive and relate to their local natural resource base and over time increase their understanding of local practices and livelihood strategies to become valuable assets for community development. This is an excellent tool for Volunteers to use in their role as a learner (see related publication, Roles of the Volunteer in Development [ICE No. T0005]). Use with Learning Local Environmental Knowledge: Training Manual [ICE No.  T0126].</v>
      </c>
      <c r="H52" s="2" t="str">
        <f t="shared" ca="1" si="6"/>
        <v>09/12/12 ED: Should be in RVID, community entry sessions in Global Core
09/05/12 TR: Global Core: should be used as resource in PACA, cross-cultural session, community site assessment, others; could be in "1st three months at site" session?
08/21/12 EN: Global EN Sector
08/14/12 M&amp;E: Not referenced in session, but could be connected to Community Sector Assessment session in Global Core
08/02/12 YD: No
07/31/12 CED: This should be included in Global Core (not sure if it is or not)</v>
      </c>
      <c r="I52" s="2" t="str">
        <f t="shared" ca="1" si="6"/>
        <v>AVAILABLE IN PRINT FORMAT AND IN DIGITAL FORMAT ON RE014K</v>
      </c>
      <c r="J52" s="2">
        <f t="shared" ca="1" si="6"/>
        <v>0</v>
      </c>
      <c r="K52" s="2">
        <f t="shared" ca="1" si="6"/>
        <v>0</v>
      </c>
      <c r="L52" s="2">
        <f t="shared" ca="1" si="6"/>
        <v>333.72</v>
      </c>
      <c r="M52" s="2" t="str">
        <f t="shared" ca="1" si="6"/>
        <v>01/07 &amp; 03/19/2009 ED: Keep
04/09/2009 M&amp;E: Keep; recently submitted for reprint
04/22/09: Training: in reprint now
05/13/2009 CD: Keep digital; in reprint now
08/13/2009 Y: Keep; likes a lot; not used enough.
09/09/2009 AG: Keep.
(ICE - Reprinted)
09/09/2009 ENV: Refer to AG review notes
Reverse title and subtitle to cause less confusion as to what it is about.</v>
      </c>
      <c r="N52" s="2" t="str">
        <f t="shared" ca="1" si="6"/>
        <v>03/11/2010 ED: Keep. Lots of good stuff. Title vs. subtitle issue still needs to be addressed.
03/17/2010 ICE: Requested Yvonne to prepare new cover, title page and inside text references to reverse the title and sub-title and place in folder for reprint. When time to reprint will need to change title and subtitle in ICE Catalog and this spreadsheet.
04/08/2010, M&amp;E: No comment
05/12/2010 SED/CD: Keep. Follow up on title reversal. (ICE: Done. Title &amp; subtitle reversed 5/2010.)
05/20/2010 TR: Keep
07/21/2010 YD: Keep. Good resource. Should be promoted more.
07/29/2010 AG/ENV: Keep</v>
      </c>
      <c r="O52" s="2" t="str">
        <f t="shared" ca="1" si="6"/>
        <v>03/25/11 TR: Keep
06/06/2011 ED: Concur with 2010 comments.
06/15/2011 AG/ENV: Concur with 2010 comments.
06/14/2011 YD: Concur with 2010 comments</v>
      </c>
      <c r="P52" s="2" t="str">
        <f t="shared" ca="1" si="6"/>
        <v>09/12/12 ED: Keep; defer to TR
09/05/12 TR: Keep; self-directed learning. But could it be rolled into PACA to get more traction? Could this model substitute in countries that can't do PACA (e.g., China)?
08/21/12 EN: Keep; Dave wants to review to see if revisions needed
08/14/12 M&amp;E: Not very familiar with publication so unsure if aligns with FITU current messaging; would refer someone to P&amp;T guidance before this publication: Ellie can review to be added to references
08/02/12 YD: Likes it, but defer to ENV
07/31/12 CED: Keep; suggest MRE become key sector</v>
      </c>
      <c r="Q52" s="2">
        <f t="shared" ca="1" si="5"/>
        <v>0</v>
      </c>
      <c r="R52" s="2" t="str">
        <f t="shared" ca="1" si="5"/>
        <v>AG CED ED EN ME TRx YD</v>
      </c>
      <c r="S52" s="2" t="str">
        <f t="shared" ca="1" si="5"/>
        <v>TR</v>
      </c>
      <c r="T52" s="2">
        <f t="shared" ca="1" si="5"/>
        <v>0</v>
      </c>
    </row>
    <row r="53" spans="1:20" ht="409.5">
      <c r="A53" s="2">
        <f t="shared" ca="1" si="6"/>
        <v>0</v>
      </c>
      <c r="B53" s="2" t="str">
        <f t="shared" ca="1" si="6"/>
        <v>M0072</v>
      </c>
      <c r="C53" s="2" t="str">
        <f t="shared" ca="1" si="6"/>
        <v xml:space="preserve">Manual de Destrezas para la Vida = Life Skills Manual </v>
      </c>
      <c r="D53" s="2" t="str">
        <f t="shared" ca="1" si="6"/>
        <v>M0072 Manual de Destrezas para la Vida. Peace Corps. 2001. 224 pp.</v>
      </c>
      <c r="E53" s="2">
        <f t="shared" ca="1" si="6"/>
        <v>224</v>
      </c>
      <c r="F53" s="2">
        <f t="shared" ca="1" si="6"/>
        <v>0</v>
      </c>
      <c r="G53" s="2" t="str">
        <f t="shared" ca="1" si="6"/>
        <v>The Life Skills Manual, translated into Spanish, provides a comprehensive approach to developing skills needed for life, such as communication, decision-making and relationship skills. It addresses development of the whole person, including empowering girls and guiding boys toward new values. It also includes 10 session plans that provide factual information on HIV/AIDS and STDs. Interactive approaches to engaging participants include role play, games, group discussion, and many other teaching techniques from around the world.  Also available in English, Life Skills Manual [ICE No. M0063], French, Les Pratiques d’une Vie Saine [ICE No. M0066], and Swahili, Mwongozo wa Stadi za Maisha [ICE No. M0065].</v>
      </c>
      <c r="H53" s="2" t="str">
        <f t="shared" ca="1" si="6"/>
        <v>10/09/12 HE: See M0070
09/12/12 ED: No
09/05/12 TR: Global Core
08/29/12 GEN: No
08/02/12 YD: Global Youth sector; may be reference in Life Skills and Leadership TP and manual (unsure); resource for HIV/AIDS Care and Treatment</v>
      </c>
      <c r="I53" s="2" t="str">
        <f t="shared" ca="1" si="6"/>
        <v>AVAILABLE IN PRINT FORMAT AND IN DIGITAL FORMAT ON RE014K</v>
      </c>
      <c r="J53" s="2">
        <f t="shared" ca="1" si="6"/>
        <v>0</v>
      </c>
      <c r="K53" s="2" t="str">
        <f t="shared" ca="1" si="6"/>
        <v>SPANISH</v>
      </c>
      <c r="L53" s="2">
        <f t="shared" ca="1" si="6"/>
        <v>303.44</v>
      </c>
      <c r="M53" s="2" t="str">
        <f t="shared" ca="1" si="6"/>
        <v>01/07 &amp; 03/19/2009 ED: Defer to Health
04/22/09: Training: (Translated in D.R. and checked by Ecuador)
05/27/2009 WID: Great
06/17/2009 HE: Keep
07/29/2009 WS: Remove WS from reviewing
08/13/2009 Y: Keep</v>
      </c>
      <c r="N53" s="2" t="str">
        <f t="shared" ca="1" si="6"/>
        <v>03/11/2010 ED: Keep. Content-based. Will promote.
04/21/2010 HE: Keep
05/20/2010 TR: Keep
05/26/2010 WID/GAD: Keep
07/21/2010 YD: Keep</v>
      </c>
      <c r="O53" s="2" t="str">
        <f t="shared" ca="1" si="6"/>
        <v>03/25/11 TR: Keep
04/15/2011 HE: Keep.
05/26/2011 WID:  Keep.
06/06/2011 ED: Concur with 2010 comments.
06/14/2011 YD: Concur with 2010 comments</v>
      </c>
      <c r="P53" s="2" t="str">
        <f t="shared" ca="1" si="6"/>
        <v>10/09/12 HE: See M0070
09/12/12 ED: Keep
09/05/12 TR: Keep; ties to many sectors; concern about whether HIV information is updated; heavily used by posts, but only certain parts - could we see which parts are/not valuable to posts?
08/29/12 GEN: See M0063
08/02/12 YD: Keep</v>
      </c>
      <c r="Q53" s="2">
        <f t="shared" ca="1" si="5"/>
        <v>0</v>
      </c>
      <c r="R53" s="2" t="str">
        <f t="shared" ca="1" si="5"/>
        <v>ED GEN HEx TR YD</v>
      </c>
      <c r="S53" s="2" t="str">
        <f t="shared" ca="1" si="5"/>
        <v>HE</v>
      </c>
      <c r="T53" s="2">
        <f t="shared" ca="1" si="5"/>
        <v>0</v>
      </c>
    </row>
    <row r="54" spans="1:20" ht="409.5">
      <c r="A54" s="2">
        <f t="shared" ca="1" si="6"/>
        <v>0</v>
      </c>
      <c r="B54" s="2" t="str">
        <f t="shared" ca="1" si="6"/>
        <v>M0073</v>
      </c>
      <c r="C54" s="2" t="str">
        <f t="shared" ca="1" si="6"/>
        <v>Working with CCBI: Volunteer Workbook</v>
      </c>
      <c r="D54" s="2" t="str">
        <f t="shared" ca="1" si="6"/>
        <v>M0073 Working with CCBI: Volunteer Workbook. Peace Corps. 2004. 138 pp.</v>
      </c>
      <c r="E54" s="2">
        <f t="shared" ca="1" si="6"/>
        <v>138</v>
      </c>
      <c r="F54" s="2">
        <f t="shared" ca="1" si="6"/>
        <v>0</v>
      </c>
      <c r="G54" s="2" t="str">
        <f t="shared" ca="1" si="6"/>
        <v>This workbook can be used in conjunction with the trainer’s guide, Community Content-Based Instruction (CCBI) Manual [ICE No.TO112] or as a self-study guide.  It helps Volunteers explore their community through participatory activities, such as those in participatory analysis for community action (PACA), and then see how the issues the community faces might be addressed through lessons in school.  It gives examples of how community issues can be used as the content in science, math, language and other subjects.  It is very useful for community entry, and all Volunteers would find it valuable, not only education Volunteers with classroom assignments.</v>
      </c>
      <c r="H54" s="2" t="str">
        <f t="shared" ca="1" si="6"/>
        <v>09/12/12 ED: Some activities could be used in math/science TP
09/05/12 TR: Could could be resource in Math/Science in CBI sessions; not in TEFL sessions but could be added?
08/14/12 M&amp;E: Possible connection to Community Sector Assessment?
08/02/12 YD: Referenced in V2 action guide
07/31/12 CED: This should be included in Global Core (not sure if it is or not) - desigining and facilitating training</v>
      </c>
      <c r="I54" s="2" t="str">
        <f t="shared" ca="1" si="6"/>
        <v>AVAILABLE IN PRINT FORMAT AND IN DIGITAL FORMAT ON RE014K</v>
      </c>
      <c r="J54" s="2">
        <f t="shared" ca="1" si="6"/>
        <v>0</v>
      </c>
      <c r="K54" s="2">
        <f t="shared" ca="1" si="6"/>
        <v>0</v>
      </c>
      <c r="L54" s="2">
        <f t="shared" ca="1" si="6"/>
        <v>371.3</v>
      </c>
      <c r="M54" s="2" t="str">
        <f t="shared" ca="1" si="6"/>
        <v xml:space="preserve">01/07 &amp; 03/19/2009 ED: Very important to keep
05/13/2009 CD: Keep digital
08/13/2009 Y: Keep
</v>
      </c>
      <c r="N54" s="2" t="str">
        <f t="shared" ca="1" si="6"/>
        <v>03/11/2010 ED: Keep!
05/12/2010 SED/CD: Keep
05/20/2010 TR: Keep
07/21/2010 YD: Keep</v>
      </c>
      <c r="O54" s="2" t="str">
        <f t="shared" ca="1" si="6"/>
        <v>03/25/11 TR: Keep
06/06/2011 ED: Concur with 2010 comments. Keep.
06/14/2011 YD: Concur with 2010 comments</v>
      </c>
      <c r="P54" s="2" t="str">
        <f t="shared" ca="1" si="6"/>
        <v>09/12/12 ED: Consider making TR primary; some good activities
09/05/12 TR: Defer to ED
08/14/12 M&amp;E: Not familiar with manual
08/02/12 YD: Keep; good resource that suffers from esoteric title, but closest ICE resource to service learning (covers some practical in-the-classroom gaps left by V2 manual); in V2 TP revision, the link to this manual could be made more explicit
07/31/12 CED: Keep; add ME, WID, H, ENV to review</v>
      </c>
      <c r="Q54" s="2">
        <f t="shared" ca="1" si="5"/>
        <v>0</v>
      </c>
      <c r="R54" s="2" t="str">
        <f t="shared" ca="1" si="5"/>
        <v>CED EDx ME TR YD</v>
      </c>
      <c r="S54" s="2" t="str">
        <f t="shared" ca="1" si="5"/>
        <v>ED</v>
      </c>
      <c r="T54" s="2">
        <f t="shared" ca="1" si="5"/>
        <v>0</v>
      </c>
    </row>
    <row r="55" spans="1:20" ht="409.5">
      <c r="A55" s="2">
        <f t="shared" ca="1" si="6"/>
        <v>0</v>
      </c>
      <c r="B55" s="2" t="str">
        <f t="shared" ca="1" si="6"/>
        <v>M0075</v>
      </c>
      <c r="C55" s="2" t="str">
        <f t="shared" ca="1" si="6"/>
        <v>Environmental Education in the Community</v>
      </c>
      <c r="D55" s="2" t="str">
        <f t="shared" ca="1" si="6"/>
        <v>M0075 Environmental Education in the Community. Peace Corps. 2005. 300 pp.</v>
      </c>
      <c r="E55" s="2">
        <f t="shared" ca="1" si="6"/>
        <v>300</v>
      </c>
      <c r="F55" s="2">
        <f t="shared" ca="1" si="6"/>
        <v>0</v>
      </c>
      <c r="G55" s="2" t="str">
        <f t="shared" ca="1" si="6"/>
        <v>This manual updates two older Peace Corps’ manuals no longer in print. In addition to the time- and field-tested wisdom of the older manuals, this new manual incorporates current research and practice in the field of environmental education. This manual includes many new ideas, activities, and tips drawn from the experiences of Peace Corps Volunteers and staff around the world. It includes a section on environmental education camps, pp. 82-111. Companion book to Adapting Environmental Education Materials [ICE No. M0059] and Environmental Education in the Schools: Creating a Program That Works! [ICE No. M0044].</v>
      </c>
      <c r="H55" s="2" t="str">
        <f t="shared" ca="1" si="6"/>
        <v>09/12/12 ED: Could be resource for math/science or community engagement TPs?
08/21/12 EN: Community Engagement &amp; Environment TP (Aug 2013 deliverable)
07/31/12 CED: may be referenced in new camps manual - should be. May potentially include in future Advocacy TP
01/14/13 EN: fine to use as for EN Global sector TP but re-review when writing the Community Engagement &amp; Environment TP (June or Sept 2013 deliverable)</v>
      </c>
      <c r="I55" s="2" t="str">
        <f t="shared" ca="1" si="6"/>
        <v>AVAILABLE IN PRINT FORMAT AND IN DIGITAL FORMAT ON RE014K</v>
      </c>
      <c r="J55" s="2">
        <f t="shared" ca="1" si="6"/>
        <v>0</v>
      </c>
      <c r="K55" s="2">
        <f t="shared" ca="1" si="6"/>
        <v>0</v>
      </c>
      <c r="L55" s="2">
        <f t="shared" ca="1" si="6"/>
        <v>333.72</v>
      </c>
      <c r="M55" s="2" t="str">
        <f t="shared" ca="1" si="6"/>
        <v>01/07 &amp; 03/19/2009 ED: Keep, reduce stock
05/13/2009 CD: Should be with all AF and Pacific APCDs
09/09/2009 ENV: Great. Keep</v>
      </c>
      <c r="N55" s="2" t="str">
        <f t="shared" ca="1" si="6"/>
        <v>03/11/2010 ED: Keep. Will promote with content-based learning. Good section on camps - add this to blurb about the manual = Done - ICE 03/19/2010.
05/12/2010 SED/CD: Keep. Really good manual. SED will have Program Assistant check links for functionality.
07/29/2010 AG/ENV: Keep</v>
      </c>
      <c r="O55" s="2" t="str">
        <f t="shared" ca="1" si="6"/>
        <v>06/06/2011 ED: Concur with 2010 comments.
06/15/2011 AG/ENV: Concur with 2010 comments.</v>
      </c>
      <c r="P55" s="2" t="str">
        <f t="shared" ca="1" si="6"/>
        <v>11/06/12 EN: keep, major revisions to assessment section, minor or no revisions to remainer; ok to continue to distribute as is; this is a priority
09/09/12 ED: Keep; good info, but broader focus than will be used in TP; Education focuses more on bringing community into schools rather than vice versa
08/21/12 EN: Keep
07/31/12 CED: Keep. ICE will update links if pub continues (need ENV decision); add YD to review.</v>
      </c>
      <c r="Q55" s="2">
        <f t="shared" ca="1" si="5"/>
        <v>0</v>
      </c>
      <c r="R55" s="2" t="str">
        <f t="shared" ca="1" si="5"/>
        <v>CED ED ENx</v>
      </c>
      <c r="S55" s="2" t="str">
        <f t="shared" ca="1" si="5"/>
        <v>EN</v>
      </c>
      <c r="T55" s="2">
        <f t="shared" ca="1" si="5"/>
        <v>0</v>
      </c>
    </row>
    <row r="56" spans="1:20" ht="409.5">
      <c r="A56" s="2">
        <f t="shared" ca="1" si="6"/>
        <v>0</v>
      </c>
      <c r="B56" s="2" t="str">
        <f t="shared" ca="1" si="6"/>
        <v>M0080</v>
      </c>
      <c r="C56" s="2" t="str">
        <f t="shared" ca="1" si="6"/>
        <v xml:space="preserve">Idea Book Series: Beyond the Classroom: Empowering Girls </v>
      </c>
      <c r="D56" s="2" t="str">
        <f t="shared" ca="1" si="6"/>
        <v>M0080 Beyond the Classroom: Empowering Girls (Idea Book Series). Peace Corps. 2000. 68 pp.</v>
      </c>
      <c r="E56" s="2">
        <f t="shared" ca="1" si="6"/>
        <v>68</v>
      </c>
      <c r="F56" s="2">
        <f t="shared" ca="1" si="6"/>
        <v>0</v>
      </c>
      <c r="G56" s="2" t="str">
        <f t="shared" ca="1" si="6"/>
        <v>This idea book provides practical advice for empowering young women through everyday activities. It promotes the use of workshops, camps, clubs, special events and friendly conversations, which present opportunities to encourage goal setting, teach positive decision making skills, and build confidence outside of the classroom. These events encourage Volunteers to help girls increase their confidence and self-esteem that can change their lives for the better.</v>
      </c>
      <c r="H56" s="2" t="str">
        <f t="shared" ca="1" si="6"/>
        <v>09/12/12 ED: Will be in Childhood Literacy TP
09/05/12 TR: No; should be added to Global Core CSPP for Gender; could be resource in Math/Science
08/29/12 GEN: Gender Equitable Teaching Practices TP in ED Global Sector
08/02/12 YD: Camp GLOW resource - she'll make sure it gets included; camps manual</v>
      </c>
      <c r="I56" s="2" t="str">
        <f t="shared" ca="1" si="6"/>
        <v>AVAILABLE IN PRINT FORMAT AND IN DIGITAL FORMAT ON RE014K</v>
      </c>
      <c r="J56" s="2">
        <f t="shared" ca="1" si="6"/>
        <v>0</v>
      </c>
      <c r="K56" s="2">
        <f t="shared" ca="1" si="6"/>
        <v>0</v>
      </c>
      <c r="L56" s="2">
        <f t="shared" ca="1" si="6"/>
        <v>371.82</v>
      </c>
      <c r="M56" s="2" t="str">
        <f t="shared" ca="1" si="6"/>
        <v>01/07 &amp; 03/19/2009 ED: Keep &amp; promote
04/22/09: Training: OK
05/27/2009 WID: Great, beyond ED 
08/13/2009 Y: Keep and promote</v>
      </c>
      <c r="N56" s="2" t="str">
        <f t="shared" ca="1" si="6"/>
        <v>03/11/2010 ED: Keep
05/20/2010 TR: Defer to WID
05/26/2010 WID/GAD: Keep
07/21/2010 YD: Keep</v>
      </c>
      <c r="O56" s="2" t="str">
        <f t="shared" ca="1" si="6"/>
        <v>03/25/11 TR: Keep
05/26/2011 WID: Keep. Will reference in the GEE Focus-in area.
06/06/2011 ED: Concur with 2010 comments. Keep.
06/14/2011 YD: Concur with 2010 comments</v>
      </c>
      <c r="P56" s="2" t="str">
        <f t="shared" ca="1" si="6"/>
        <v>09/12/12 ED: Keep
09/05/12 TR: Defer to GEN, YD; very popular with PCVs
08/29/12 GEN: Keep
08/02/12 YD: Keep</v>
      </c>
      <c r="Q56" s="2">
        <f t="shared" ca="1" si="5"/>
        <v>0</v>
      </c>
      <c r="R56" s="2" t="str">
        <f t="shared" ca="1" si="5"/>
        <v>EDx GEN TR YD</v>
      </c>
      <c r="S56" s="2" t="str">
        <f t="shared" ca="1" si="5"/>
        <v>ED</v>
      </c>
      <c r="T56" s="2">
        <f t="shared" ca="1" si="5"/>
        <v>0</v>
      </c>
    </row>
    <row r="57" spans="1:20" ht="409.5">
      <c r="A57" s="2">
        <f t="shared" ca="1" si="6"/>
        <v>0</v>
      </c>
      <c r="B57" s="2" t="str">
        <f t="shared" ca="1" si="6"/>
        <v>M0081</v>
      </c>
      <c r="C57" s="2" t="str">
        <f t="shared" ca="1" si="6"/>
        <v>Idea Book Series: HIV/AIDS: Integrating Prevention and Care Into Your Sector</v>
      </c>
      <c r="D57" s="2" t="str">
        <f t="shared" ca="1" si="6"/>
        <v xml:space="preserve">M0081 HIV/AIDS: Integrating Prevention and Care Into Your Sector (Idea Book Series). Peace Corps. 2000. 67 pp. </v>
      </c>
      <c r="E57" s="2">
        <f t="shared" ca="1" si="6"/>
        <v>67</v>
      </c>
      <c r="F57" s="2">
        <f t="shared" ca="1" si="6"/>
        <v>0</v>
      </c>
      <c r="G57" s="2" t="str">
        <f t="shared" ca="1" si="6"/>
        <v xml:space="preserve">This guide offers various strategies for evaluating and responding to the effects of HIV in each of the Peace Corps’ project areas. It offers examples of creative and efficient plans Volunteers use to address the issue of HIV in their activities through partnership with other sectors or by designing activities targeting the areas most affected by AIDS. </v>
      </c>
      <c r="H57" s="2" t="str">
        <f t="shared" ca="1" si="6"/>
        <v>10/09/12 HE: could be referenced in HIV Care &amp; Treatment; HIV Prevention
09/12/12 ED: No; Meghan will review to see if resource for Gender Based Violence
08/23/12 WAT: No
07/31/12 CED: No.</v>
      </c>
      <c r="I57" s="2" t="str">
        <f t="shared" ca="1" si="6"/>
        <v>AVAILABLE IN PRINT FORMAT AND IN DIGITAL FORMAT ON RE014K</v>
      </c>
      <c r="J57" s="2">
        <f t="shared" ca="1" si="6"/>
        <v>0</v>
      </c>
      <c r="K57" s="2">
        <f t="shared" ca="1" si="6"/>
        <v>0</v>
      </c>
      <c r="L57" s="2">
        <f t="shared" ca="1" si="6"/>
        <v>616.97</v>
      </c>
      <c r="M57" s="2" t="str">
        <f t="shared" ca="1" si="6"/>
        <v>01/07 &amp; 03/19/2009 ED: Needs promotion
05/13/2009 BusDev: Good
06/17/2009 HE: Keep
07/29/2009 WS: Will look at
08/13/2009 Y: Keep
09/09/2009 ENV: Defer to HE</v>
      </c>
      <c r="N57" s="2" t="str">
        <f t="shared" ca="1" si="6"/>
        <v>03/11/2010 ED: Defer to HE
04/21/2010 HE: Keep
05/12/2010 SED/CD: Keep
06/17/2010 WAT/SAN: No comment
07/21/2010 YD: Keep
07/29/2010 AG/ENV: Keep. Remove ENV from reviewing. (ICE - Done 08/17/2010)</v>
      </c>
      <c r="O57" s="2" t="str">
        <f t="shared" ca="1" si="6"/>
        <v>04/15/2011 HE: Keep.
05/24/2011 CED: Defer to HE
06/06/2011 ED: Concur with 2010 comments.
06/09/2011 WAT/SAN: No Comment. Not reviewed.
06/14/2011 YD: Concur with 2010 comments</v>
      </c>
      <c r="P57" s="2" t="str">
        <f t="shared" ca="1" si="6"/>
        <v xml:space="preserve">10/09/12 HE: Keep for now; needs updates
09/12/12 ED: Defer to HE; remove ED from review
09/06/12 HE: OGHH will review for accuracy
08/23/12 WAT: No comment, not very applicable to her sector
07/31/12 CED: Should be reviewed by H for accuracy and currency and if kept each sector needs to review their portion. </v>
      </c>
      <c r="Q57" s="2">
        <f t="shared" ca="1" si="5"/>
        <v>0</v>
      </c>
      <c r="R57" s="2" t="str">
        <f t="shared" ca="1" si="5"/>
        <v>CED HEx WASH YD</v>
      </c>
      <c r="S57" s="2" t="str">
        <f t="shared" ca="1" si="5"/>
        <v>HE</v>
      </c>
      <c r="T57" s="2">
        <f t="shared" ca="1" si="5"/>
        <v>0</v>
      </c>
    </row>
    <row r="58" spans="1:20" ht="409.5">
      <c r="A58" s="2">
        <f t="shared" ca="1" si="6"/>
        <v>0</v>
      </c>
      <c r="B58" s="2" t="str">
        <f t="shared" ca="1" si="6"/>
        <v>M0082</v>
      </c>
      <c r="C58" s="2" t="str">
        <f t="shared" ca="1" si="6"/>
        <v>Idea Book Series: Small Project Assistance Program: Supporting Sustainable Community Development</v>
      </c>
      <c r="D58" s="2" t="str">
        <f t="shared" ca="1" si="6"/>
        <v>M0082 Small Project Assistance Program: Supporting Sustainable Community Development (Idea Book Series). Peace Corps. 2003. 121 pp.</v>
      </c>
      <c r="E58" s="2">
        <f t="shared" ca="1" si="6"/>
        <v>121</v>
      </c>
      <c r="F58" s="2">
        <f t="shared" ca="1" si="6"/>
        <v>0</v>
      </c>
      <c r="G58" s="2" t="str">
        <f t="shared" ca="1" si="6"/>
        <v>This idea book shares specific examples of how Volunteers have transferred skills and built capacity through “hands-on” projects with their communities. It describes activities conducted in each program sector by Volunteers and partners in every region participating in the Small Project Assistance (SPA) program. Along with tips and appendices, sections include: an overview of the SPA program; how to develop a project with a community; how to secure funding for a project; and how to implement, monitor and evaluate a project. 
Business: Specific SPA grant activities in the business, NGO development, and municipal development sectors are discussed from pages 75 through 92.
Education: Specific SPA grant activities in the education sector are discussed from pages 67 through 74.
Environment: Specific SPA grant activities in the environment sector are discussed from pages 34 through 44.
Library and Resource Center: Included in several sections, including Business, NGO Development and Information &amp; Communications technology.
M&amp;E: Information about monitoring and evaluation begins on page 19.
Youth: Specific SPA grant activities for education are discussed from pages 67 through 74 with youth-specific information on page 80.</v>
      </c>
      <c r="H58" s="2" t="str">
        <f t="shared" ca="1" si="6"/>
        <v>10/09/12 HE: No
09/12/12 ED: No
08/29/12 GEN: No
08/23/12 WAT: No
08/21/12 AG/EN: No
08/14/12 M&amp;E: No
08/08/12 ICT: No.
08/02/12 YD: No.
07/31/12 CED: No.</v>
      </c>
      <c r="I58" s="2" t="str">
        <f t="shared" ca="1" si="6"/>
        <v>AVAILABLE IN PRINT FORMAT AND IN DIGITAL FORMAT ON RE014K</v>
      </c>
      <c r="J58" s="2">
        <f t="shared" ca="1" si="6"/>
        <v>0</v>
      </c>
      <c r="K58" s="2">
        <f t="shared" ca="1" si="6"/>
        <v>0</v>
      </c>
      <c r="L58" s="2">
        <f t="shared" ca="1" si="6"/>
        <v>307.10000000000002</v>
      </c>
      <c r="M58" s="2" t="str">
        <f t="shared" ca="1" si="6"/>
        <v>01/27/2009 ICT: No comment
01/07 &amp; 03/19/2009 ED: Needs promotion
03/25/2009 ICE/AT and SPA: Bring 100 copies in to SPA for walk ins. SPA will promote to SPA coordinators in the field; after orders received, reduce stock to 2,000
04/09/2009 M&amp;E: OK
05/13/2009 BusDev &amp; CD: OK
05/27/2009 WID: Keep; lots of GAD-related projects included
06/17/2009 HE: Keep
07/29/2009 WS: Will look at for WAT/SAN content
08/13/2009 Y: Keep
09/09/2009 ENV: Keep</v>
      </c>
      <c r="N58" s="2" t="str">
        <f t="shared" ca="1" si="6"/>
        <v>03/11/2010 ED: Keep. Yes! A standard
03/18/2010 ICE/AT: Keep
04/08/2010, M&amp;E: Keep. Yes! Look at SPA supplement produced by PC/Panama on leadership (ICE: being reviewed by Bus. Dev.)
04/21/2010 HE: Keep
05/12/2010 SED/CD: Keep. Very practical.
05/26/2010 WID/GAD: Keep
06/10/2010 ICT: Keep. Needs updating.
06/17/2010 WAT/SAN: Keep. WAT/SAN part not very strong. Suggest rewrite. Includes examples not relevant to current Volunteers. Sector specialist will help with rewrite.
06/17/2010 AT: Nothing specifically AT
06/18/2010 SPA: No plans to update. When requests for project ideas come from the field,SPA asks sector specialists for input. Most projects are country specific. Leave as is for now and see    
what format might be needed in     
the future.
07/29/2010 AG/ENV: Keep
07/21/2010 YD: Keep</v>
      </c>
      <c r="O58" s="2" t="str">
        <f t="shared" ca="1" si="6"/>
        <v>04/15/2011 ICT: Recommend every IRC have 1 or 2 hard copies; then have digital for reference.
04/15/2011 HE: Keep.
05/24/2011 CED: Keep
05/26/2011 WID: Keep. Good.
06/06/2011 ED: Concur with 2010 comments.
06/09/2011 AT: Remove AT from reviewing. 
06/14/2011 ICE: removed AT
06/09/2011 WAT/SAN:Keep. When updating WAT/SAN should be consulted.
06/14/2011 YD: Concur with 2010 comments</v>
      </c>
      <c r="P58" s="2" t="str">
        <f t="shared" ca="1" si="6"/>
        <v>09/12/12 ED: Volunteers need this info
10/09/12 HE: Remove (SPA has changed)
08/29/12 GEN: Camp GLOW often uses SPA funding, so could be useful resource
08/23/12 WAT: Doesn't like the WASH examples in this book, but it's good to have a WASH example since they use a lot of SPA funding
08/21/12 AG/EN: The ideas seem fine; group is not very familiar with it
08/14/12 M&amp;E: Would want to comment on M&amp;E portion of new version
08/08/12 ICT: ICT ideas contained within seem generic enough to still be applicable; not very detailed, but could be useful.
08/02/12 YD: No comment
07/31/12 CED: Should check with IGAP (grants).</v>
      </c>
      <c r="Q58" s="2">
        <f t="shared" ca="1" si="5"/>
        <v>0</v>
      </c>
      <c r="R58" s="2" t="str">
        <f t="shared" ca="1" si="5"/>
        <v>CEDx ED EN GEN HE ME T4D WASH YD</v>
      </c>
      <c r="S58" s="2" t="str">
        <f t="shared" ca="1" si="5"/>
        <v>CED</v>
      </c>
      <c r="T58" s="2" t="str">
        <f t="shared" ca="1" si="5"/>
        <v>ICE needs to check with GGM regularly as to status of their publication</v>
      </c>
    </row>
    <row r="59" spans="1:20" ht="409.5">
      <c r="A59" s="2">
        <f t="shared" ca="1" si="6"/>
        <v>0</v>
      </c>
      <c r="B59" s="2" t="str">
        <f t="shared" ca="1" si="6"/>
        <v>M0083</v>
      </c>
      <c r="C59" s="2" t="str">
        <f t="shared" ca="1" si="6"/>
        <v>Idea Book Series: In the Classroom: Empowering Girls</v>
      </c>
      <c r="D59" s="2" t="str">
        <f t="shared" ca="1" si="6"/>
        <v>M0083 In the Classroom: Empowering Girls (Idea Book Series). Peace Corps. 2002. 80 pp.</v>
      </c>
      <c r="E59" s="2">
        <f t="shared" ca="1" si="6"/>
        <v>80</v>
      </c>
      <c r="F59" s="2">
        <f t="shared" ca="1" si="6"/>
        <v>0</v>
      </c>
      <c r="G59" s="2" t="str">
        <f t="shared" ca="1" si="6"/>
        <v>This idea book provides background information on the importance of focusing on girls’ education with a holistic approach. It provides specific ideas for creating a girl-friendly learning environment, classroom and curriculum-related activities, co-curricular activities, awards, and incentives and scholarships. It also includes an appendix with a model session plan, an article on girls’ education festivals and a school development workshop.</v>
      </c>
      <c r="H59" s="2" t="str">
        <f t="shared" ca="1" si="6"/>
        <v>09/12/12 ED: Will be in Childhood Literacy TP
09/05/12 TR: No; should be added to Global Core CSPP for Gender; could be resource for Math/Science
08/29/12 GEN: Gender Equitable Teaching Practices TP in ED Global Sector
08/02/12 YD: Perhaps related to Positive Youth Development with Service Providers (2013)?</v>
      </c>
      <c r="I59" s="2" t="str">
        <f t="shared" ca="1" si="6"/>
        <v>AVAILABLE IN PRINT FORMAT AND IN DIGITAL FORMAT ON RE014K</v>
      </c>
      <c r="J59" s="2">
        <f t="shared" ca="1" si="6"/>
        <v>0</v>
      </c>
      <c r="K59" s="2">
        <f t="shared" ca="1" si="6"/>
        <v>0</v>
      </c>
      <c r="L59" s="2">
        <f t="shared" ca="1" si="6"/>
        <v>371.822</v>
      </c>
      <c r="M59" s="2" t="str">
        <f t="shared" ca="1" si="6"/>
        <v>01/07 &amp; 03/19/2009 ED: Good; promote
04/22/09: Training: OK
05/27/2009 WID: Good, outside ED
08/13/2009 Y: Keep</v>
      </c>
      <c r="N59" s="2" t="str">
        <f t="shared" ca="1" si="6"/>
        <v xml:space="preserve"> 03/11/2010 ED: Keep; nice book.
05/20/2010 TR: Keep
05/26/2010 WID/GAD: Keep
07/21/2010 YD: Keep</v>
      </c>
      <c r="O59" s="2" t="str">
        <f t="shared" ca="1" si="6"/>
        <v>03/25/11 TR: Keep
05/26/2011 WID: Keep. 
06/06/2011 ED: Concur with 2010 comments.
06/14/2011 YD: Concur with 2010 comments</v>
      </c>
      <c r="P59" s="2" t="str">
        <f t="shared" ca="1" si="6"/>
        <v>09/12/12 ED: Keep
09/05/12 TR: Defer to GEN, YD; very popular with PCVs
08/29/12 GEN: Keep
08/02/12 YD: Defer to ED; check with Jim as to whether this or M0080 is preferable</v>
      </c>
      <c r="Q59" s="2">
        <f t="shared" ca="1" si="5"/>
        <v>0</v>
      </c>
      <c r="R59" s="2" t="str">
        <f t="shared" ca="1" si="5"/>
        <v>EDx GEN TR YD</v>
      </c>
      <c r="S59" s="2" t="str">
        <f t="shared" ca="1" si="5"/>
        <v>ED</v>
      </c>
      <c r="T59" s="2">
        <f t="shared" ca="1" si="5"/>
        <v>0</v>
      </c>
    </row>
    <row r="60" spans="1:20" ht="409.5">
      <c r="A60" s="2">
        <f t="shared" ca="1" si="6"/>
        <v>0</v>
      </c>
      <c r="B60" s="2" t="str">
        <f t="shared" ca="1" si="6"/>
        <v>M0084</v>
      </c>
      <c r="C60" s="2" t="str">
        <f t="shared" ca="1" si="6"/>
        <v>Idea Book Series: DPM: Integrating Disaster Preparedness and Mitigation in Your Work</v>
      </c>
      <c r="D60" s="2" t="str">
        <f t="shared" ca="1" si="6"/>
        <v>M0084 DPM: Integrating Disaster Preparedness and Mitigation in Your Work (Idea Book Series). Peace Corps. 2001. 61 pp.</v>
      </c>
      <c r="E60" s="2">
        <f t="shared" ca="1" si="6"/>
        <v>61</v>
      </c>
      <c r="F60" s="2">
        <f t="shared" ca="1" si="6"/>
        <v>0</v>
      </c>
      <c r="G60" s="2" t="str">
        <f t="shared" ca="1" si="6"/>
        <v>This idea book examines various roles Peace Corps Volunteers can play in assisting communities to plan for natural hazards and catastrophic events before they occur. It includes risk mapping exercises, checklists and a sample training plan. It also identifies the potential impact of disasters on activities in every sector. Sections address key concepts, such as effective community involvement, including examination of local culture and knowledge; partnership with counterparts and NGOs; and interaction with host country DPM planning and policy agencies.</v>
      </c>
      <c r="H60" s="2" t="str">
        <f t="shared" ca="1" si="6"/>
        <v>09/05/12 TR: No
08/21/12 AG/EN: Dimensions of Food Security TP
7/31/2012 CED: No</v>
      </c>
      <c r="I60" s="2" t="str">
        <f t="shared" ca="1" si="6"/>
        <v>AVAILABLE IN PRINT FORMAT AND IN DIGITAL FORMAT ON RE014K</v>
      </c>
      <c r="J60" s="2">
        <f t="shared" ca="1" si="6"/>
        <v>0</v>
      </c>
      <c r="K60" s="2">
        <f t="shared" ca="1" si="6"/>
        <v>0</v>
      </c>
      <c r="L60" s="2">
        <f t="shared" ca="1" si="6"/>
        <v>363.34</v>
      </c>
      <c r="M60" s="2" t="str">
        <f t="shared" ca="1" si="6"/>
        <v>03/25/2009 ICE/AT: Ask CD/SED to promote
04/22/09: Training: Looks useful for Crisis Corps
05/13/2009 CD: Good</v>
      </c>
      <c r="N60" s="2" t="str">
        <f t="shared" ca="1" si="6"/>
        <v>03/18/2010 ICE/AT: Keep; Recently promoted widely by Safety and Security to IAP
05/12/2010 SED/CD: Keep
05/20/2010 TR: Need something on post-conflict states and fragile states. Ask Africa Region to review. Expand context, include post-conflict, etc.
06/17/2010 AT: Update and add climate change water related issues</v>
      </c>
      <c r="O60" s="2" t="str">
        <f t="shared" ca="1" si="6"/>
        <v>03/25/11 TR: No Comment
06/09/2011 AT: Remove AT from reviewing. Defer to Community Dev.
06/14/2011 ICE: removed AT</v>
      </c>
      <c r="P60" s="2" t="str">
        <f t="shared" ca="1" si="6"/>
        <v xml:space="preserve">
11/06/12 EN: John Magistro will contact Adam Brzezinski in CFO  for interest in assisting a review/rewrite; John and/or ICE needs to talk to PC Response also
09/05/12 TR: Not familiar with; could be useful for PCR; not related to any Global Core topics but could be relevant in certain natural disaster-prone countries
08/21/12 AG/EN: Keep; adequate but could use updating (no info on climate change or most vulnerable populations)
07/31/12 CED: not worth reprinting; new sector names do not align; ICE needs to talk to PC Response; add ENV to review.</v>
      </c>
      <c r="Q60" s="2" t="str">
        <f t="shared" ca="1" si="5"/>
        <v>02/11/13 EN: Adam- intro good; too cartoonish (clip-art); 
02/11/13 EN: Adam will consider; John will talk to PC Response and Holly/CED</v>
      </c>
      <c r="R60" s="2" t="str">
        <f t="shared" ca="1" si="5"/>
        <v>AG CED ENx TR WASH</v>
      </c>
      <c r="S60" s="2" t="str">
        <f t="shared" ca="1" si="5"/>
        <v>EN</v>
      </c>
      <c r="T60" s="2" t="str">
        <f t="shared" ca="1" si="5"/>
        <v>11/06/12 EN: John Magistro will contact Adam Brzezinski in CFO  for interest in assisting a review/rewrite; John and/or ICE needs to talk to PC Response; 1/14/13 - John will contact Adam SOON</v>
      </c>
    </row>
    <row r="61" spans="1:20" ht="409.5">
      <c r="A61" s="2">
        <f t="shared" ca="1" si="6"/>
        <v>0</v>
      </c>
      <c r="B61" s="2" t="str">
        <f t="shared" ca="1" si="6"/>
        <v>M0085</v>
      </c>
      <c r="C61" s="2" t="str">
        <f t="shared" ca="1" si="6"/>
        <v>Idea Book Series: Information and Communication Technologies (ICT): Integrating Digital Tools Into Your Projects</v>
      </c>
      <c r="D61" s="2" t="str">
        <f t="shared" ca="1" si="6"/>
        <v>M0085 Information and Communication Technologies (ICT): Integrating Digital Tools Into Your Projects (Idea Book Series). Peace Corps. 2003. 84 pp.</v>
      </c>
      <c r="E61" s="2">
        <f t="shared" ca="1" si="6"/>
        <v>84</v>
      </c>
      <c r="F61" s="2">
        <f t="shared" ca="1" si="6"/>
        <v>0</v>
      </c>
      <c r="G61" s="2" t="str">
        <f t="shared" ca="1" si="6"/>
        <v xml:space="preserve">This idea book is a practical reference for all Volunteers who are using, or would like to use radio, television, computers or other ICT in their work. After a general overview of the Peace Corps and ICT, the book shares actual examples of Volunteer and community work with ICT by sector, with additional chapters addressing how women, girls and youth in general are using ICT. A resources section provides sample session plan formats and designs for ICT troubleshooting, skills transfer and training of trainers (TOT) workshops. </v>
      </c>
      <c r="H61" s="2" t="str">
        <f t="shared" ca="1" si="6"/>
        <v>10/09/12 HE: No
09/12/12 ED: No
09/05/12 TR: No
08/29/12 GEN: No
08/08/12 ICT: Resource in T4D CSPP global core
08/02/12 YD: Does Global Core CSPP T4D use it?; ICT is related to Global YD Sector World of Work: Vocational Skills, but this handbook may not be useful.
7/31/2012 CED: will not use.</v>
      </c>
      <c r="I61" s="2" t="str">
        <f t="shared" ca="1" si="6"/>
        <v>AVAILABLE IN PRINT FORMAT AND IN DIGITAL FORMAT ON RE014K</v>
      </c>
      <c r="J61" s="2">
        <f t="shared" ca="1" si="6"/>
        <v>0</v>
      </c>
      <c r="K61" s="2">
        <f t="shared" ca="1" si="6"/>
        <v>0</v>
      </c>
      <c r="L61" s="2">
        <f t="shared" ca="1" si="6"/>
        <v>384</v>
      </c>
      <c r="M61" s="2" t="str">
        <f t="shared" ca="1" si="6"/>
        <v>01/27/2009 ICT: Uses this, but hopes to update it this year. Reduce stock to 750. Will possibly move to a wiki as an idea book rather than a print document and have wiki run and managed by ICT Volunteers; or use Peace Corps Connects.
01/07 &amp; 03/19/2009 ED: Promote
04/22/09: Training: OK
05/13/2009 BusDev: Should be digital and regularly updated. Make Last Chance and keep digital.
05/27/2009 WID: Needs updating, but good chapter on women &amp; ICTs
06/17/2009 HE: Keep
08/13/2009 Y: Keep
09/09/2009 ENV: Keep</v>
      </c>
      <c r="N61" s="2" t="str">
        <f t="shared" ca="1" si="6"/>
        <v>03/11/2010 ED: Keep, but it still needs updating. Good information and ideas. Would hate to not have it.
04/21/2010 HE: Keep. Update
05/12/2010 SED/CD: Keep
05/20/2010 TR: Out-of-date. Do not Reprint. Keep digital only and update regularly (who?). Suggest make Use Up.
05/26/2010 WID/GAD: OK for WID/GAD, but ICT content needs updating
06/10/2010 ICT: Keep. Needs updating
07/21/2010 YD: Keep
07/29/2010 AG/ENV: No comment. Remove ENV from reviewing. (ICE - Done 08/17/2010)</v>
      </c>
      <c r="O61" s="2" t="str">
        <f t="shared" ca="1" si="6"/>
        <v>03/25/11 TR: No Comment
04/15/2011 ICT: Clearly an 8-year-old publication on ICT needs updating. Who will do that? Recommend Use Up for print and keep digital. Strongly recommend identifying resources to update.
04/15/2011 HE: Keep.     04/19/11 ICE: Currently 124 in stock.  ICE would support updating if we have $ and an OPATS content specialist to champion.
05/24/2011 CED: Defer to ICT
05/26/2011 WID: ICT is often misunderstood, so we need a basic manual. Keep, but still needs updating.
06/06/2011 ED: Concur with 2010 comments.
06/14/2011 YD: Concur with 2010 comments</v>
      </c>
      <c r="P61" s="2" t="str">
        <f t="shared" ca="1" si="6"/>
        <v>10/09/12 HE: Outdated, needs information on strategies, successes, and threats related to new technology.
09/12/12 ED: We need an ICT resource, but this one is outdated; book gives many examples of projects, but not 'how' to do it
09/05/12 TR: Defer to ICT
08/29/12 GEN: No comment
08/08/12 ICT: Really needs revision. T4D CSPP would be stronger with new/revised publications. Could be on Sharepoint/wiki someday to stay easily updated?
08/02/12 YD: Needs to be updated, but its TP is "Beyond 2013" - but no other ICT resources in ICE.
07/31/12 CED: not worth it.</v>
      </c>
      <c r="Q61" s="2">
        <f t="shared" ca="1" si="5"/>
        <v>0</v>
      </c>
      <c r="R61" s="2" t="str">
        <f t="shared" ca="1" si="5"/>
        <v>CED ED GEN HE T4Dx TR YD</v>
      </c>
      <c r="S61" s="2" t="str">
        <f t="shared" ca="1" si="5"/>
        <v>T4D</v>
      </c>
      <c r="T61" s="2">
        <f t="shared" ca="1" si="5"/>
        <v>0</v>
      </c>
    </row>
    <row r="62" spans="1:20" ht="288" customHeight="1">
      <c r="A62" s="2">
        <f t="shared" ca="1" si="6"/>
        <v>0</v>
      </c>
      <c r="B62" s="2" t="str">
        <f t="shared" ca="1" si="6"/>
        <v>M0086</v>
      </c>
      <c r="C62" s="2" t="str">
        <f t="shared" ca="1" si="6"/>
        <v>Idea Book Series: PACA: Using Participatory Analysis for Community Action</v>
      </c>
      <c r="D62" s="2" t="str">
        <f t="shared" ca="1" si="6"/>
        <v>M0086 PACA: Using Participatory Analysis for Community Action (Idea Book Series). Peace Corps. 2005. 178 pp.</v>
      </c>
      <c r="E62" s="2">
        <f t="shared" ca="1" si="6"/>
        <v>178</v>
      </c>
      <c r="F62" s="2">
        <f t="shared" ca="1" si="6"/>
        <v>0</v>
      </c>
      <c r="G62" s="2" t="str">
        <f t="shared" ca="1" si="6"/>
        <v>Since PACA now has been used in Peace Corps for many years, this idea book was designed to give a focused history and description of PACA, while sharing excellent examples from the field that illustrate how Volunteers and their communities, host country organizations, and Peace Corps projects have used these tools successfully. This book is intended for use by Volunteers to complement pre-service training they received from trainers using the Participatory Analysis for Community Action (PACA) Training Manual [ICE No. M0053]. It is also intended to supplement exercises in the core pre-service training manual Roles of the Volunteer in Development: Toolkits for Building Capacity [ICE No. T0005]; or reinforce foundational skills during or prior to in-service training—complementing The New Project Design and Management Workshop Training Manual [ICE No. T0107].</v>
      </c>
      <c r="H62" s="2" t="str">
        <f t="shared" ca="1" si="6"/>
        <v>09/12/12 ED: Will be in Childhood Literacy TP
09/05/12 TR: Urban PACA session, will be in Rural PACA session in Global Core
08/29/12 GEN: Gender Equitable Teaching Practices TP in ED Global Sector; Gender TP in Global Core
07/31/12 CED: should be in global core.</v>
      </c>
      <c r="I62" s="2" t="str">
        <f t="shared" ca="1" si="6"/>
        <v>AVAILABLE IN PRINT FORMAT AND IN DIGITAL FORMAT ON RE014K</v>
      </c>
      <c r="J62" s="2">
        <f t="shared" ca="1" si="6"/>
        <v>0</v>
      </c>
      <c r="K62" s="2">
        <f t="shared" ca="1" si="6"/>
        <v>0</v>
      </c>
      <c r="L62" s="2">
        <f t="shared" ca="1" si="6"/>
        <v>307.10000000000002</v>
      </c>
      <c r="M62" s="2" t="str">
        <f t="shared" ca="1" si="6"/>
        <v xml:space="preserve"> 01/07 &amp; 03/19/2009 ED: Keep; very important
04/22/09: Training: OK
05/13/2009 CD: Good
05/27/2009 WID: Very useful</v>
      </c>
      <c r="N62" s="2" t="str">
        <f t="shared" ca="1" si="6"/>
        <v>03/11/2010 ED: Keep
05/12/2010 SED/CD: Keep. Good.
05/20/2010 TR: Keep
05/26/2010 WID/GAD: Keep</v>
      </c>
      <c r="O62" s="2" t="str">
        <f t="shared" ca="1" si="6"/>
        <v>03/25/11 TR: Keep
05/26/2011 WID: Keep
06/06/2011 ED: Concur with 2010 comments.</v>
      </c>
      <c r="P62" s="2" t="str">
        <f t="shared" ca="1" si="6"/>
        <v>09/12/12 ED: Keep; make TR primary.
09/05/12 TR: Keep; needs more "urban" notes
08/29/12 GEN: Keep
01/14/13 EN: exploring if this should be rewritten to include sector tools (depends on FTF $)
07/31/12 CED: Keep; make TR primary sector.</v>
      </c>
      <c r="Q62" s="2">
        <f t="shared" ca="1" si="5"/>
        <v>0</v>
      </c>
      <c r="R62" s="2" t="str">
        <f t="shared" ca="1" si="5"/>
        <v>CED ED GEN TRx</v>
      </c>
      <c r="S62" s="2" t="str">
        <f t="shared" ca="1" si="5"/>
        <v>AG (change back to TR after FTF review)</v>
      </c>
      <c r="T62" s="2">
        <f t="shared" ca="1" si="5"/>
        <v>0</v>
      </c>
    </row>
    <row r="63" spans="1:20" ht="409.5">
      <c r="A63" s="2">
        <f t="shared" ca="1" si="6"/>
        <v>0</v>
      </c>
      <c r="B63" s="2" t="str">
        <f t="shared" ca="1" si="6"/>
        <v>M0088</v>
      </c>
      <c r="C63" s="2" t="str">
        <f t="shared" ca="1" si="6"/>
        <v xml:space="preserve">Idea Book Series: Classroom Management </v>
      </c>
      <c r="D63" s="2" t="str">
        <f t="shared" ca="1" si="6"/>
        <v>M0088 Classroom Management (Idea Book Series). Peace Corps. 2008. 132 pp.</v>
      </c>
      <c r="E63" s="2">
        <f t="shared" ca="1" si="6"/>
        <v>132</v>
      </c>
      <c r="F63" s="2">
        <f t="shared" ca="1" si="6"/>
        <v>0</v>
      </c>
      <c r="G63" s="2" t="str">
        <f t="shared" ca="1" si="6"/>
        <v xml:space="preserve">This book was written in response to feedback from Volunteer teachers who feel that the time spent dealing with classroom management issues detracts from the time they spend actually teaching content. Volunteers and staff members provided practical strategies for dealing with the most commonly reported challenges. Chapters include teaching in a cross-cultural context, strategies for developing classroom procedures and rules, motivation, managing disruptive behavior, assessment, and grading. Sensitive and complicated questions, such as how to teach in a school where cheating and corporal punishment are common, are addressed. There are exercises to exchange information with host colleagues to gain mutual respect and understanding. It would be helpful to read this book before starting to teach, but equally useful once teaching. It will help Volunteers think about their classrooms, students, and colleagues from new perspectives so they can adapt to a new teaching environment. </v>
      </c>
      <c r="H63" s="2" t="str">
        <f t="shared" ca="1" si="6"/>
        <v>09/12/12 ED: Will be in Classroom Management sessions (Tips, and Special Needs); could be in Childhood Literacy TP?; could be in Gender-Based Violence TP (classroom management)</v>
      </c>
      <c r="I63" s="2" t="str">
        <f t="shared" ca="1" si="6"/>
        <v>AVAILABLE IN PRINT FORMAT  AND IN DIGITAL FORMAT ON RE014K</v>
      </c>
      <c r="J63" s="2">
        <f t="shared" ca="1" si="6"/>
        <v>0</v>
      </c>
      <c r="K63" s="2">
        <f t="shared" ca="1" si="6"/>
        <v>0</v>
      </c>
      <c r="L63" s="2" t="str">
        <f t="shared" ca="1" si="6"/>
        <v>371.102</v>
      </c>
      <c r="M63" s="2" t="str">
        <f t="shared" ca="1" si="6"/>
        <v>01/07 &amp; 03/19/2009 ED: Keep; reprint</v>
      </c>
      <c r="N63" s="2" t="str">
        <f t="shared" ca="1" si="6"/>
        <v>03/11/2010 ED: Keep. Basic.</v>
      </c>
      <c r="O63" s="2" t="str">
        <f t="shared" ca="1" si="6"/>
        <v xml:space="preserve">06/06/2011 ED: Keep until we see if we have satisfied Volunteer concerns about handling classroom management. A reasonable book.
</v>
      </c>
      <c r="P63" s="2" t="str">
        <f t="shared" ref="P63:T78" ca="1" si="7">INDIRECT("'MASTER SPREADSHEET'!R" &amp; ROW() &amp; "C" &amp; COLUMN(), FALSE)</f>
        <v>09/12/12 ED: Keep</v>
      </c>
      <c r="Q63" s="2">
        <f t="shared" ca="1" si="7"/>
        <v>0</v>
      </c>
      <c r="R63" s="2" t="str">
        <f t="shared" ca="1" si="7"/>
        <v>EDx</v>
      </c>
      <c r="S63" s="2" t="str">
        <f t="shared" ca="1" si="7"/>
        <v>ED</v>
      </c>
      <c r="T63" s="2">
        <f t="shared" ca="1" si="7"/>
        <v>0</v>
      </c>
    </row>
    <row r="64" spans="1:20" ht="409.5">
      <c r="A64" s="2">
        <f t="shared" ref="A64:P79" ca="1" si="8">INDIRECT("'MASTER SPREADSHEET'!R" &amp; ROW() &amp; "C" &amp; COLUMN(), FALSE)</f>
        <v>0</v>
      </c>
      <c r="B64" s="2" t="str">
        <f t="shared" ca="1" si="8"/>
        <v>M0090</v>
      </c>
      <c r="C64" s="2" t="str">
        <f t="shared" ca="1" si="8"/>
        <v>Teach English Prevent HIV: A Teacher's Manual</v>
      </c>
      <c r="D64" s="2" t="str">
        <f t="shared" ca="1" si="8"/>
        <v>M0090 Teach English Prevent HIV: A Teacher's Manual. Peace Corps. 2011. 101 pp.</v>
      </c>
      <c r="E64" s="2">
        <f t="shared" ca="1" si="8"/>
        <v>101</v>
      </c>
      <c r="F64" s="2">
        <f t="shared" ca="1" si="8"/>
        <v>0</v>
      </c>
      <c r="G64"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on CD-ROM [ICE No. M0090K].</v>
      </c>
      <c r="H64" s="2" t="str">
        <f t="shared" ca="1" si="8"/>
        <v>10/09/12 HE: Could be in HIV Care &amp; Treatment, HIV Prevention
09/12/12 ED: Was demonstrated in TEFL rollouts with mixed results. Will not be resource in TPs.
09/06/12 HE: Could be resource in Global Core Health, OVC HE TP</v>
      </c>
      <c r="I64" s="2" t="str">
        <f t="shared" ca="1" si="8"/>
        <v xml:space="preserve">AVAILABLE IN PRINT FORMAT  </v>
      </c>
      <c r="J64" s="2">
        <f t="shared" ca="1" si="8"/>
        <v>0</v>
      </c>
      <c r="K64" s="2">
        <f t="shared" ca="1" si="8"/>
        <v>0</v>
      </c>
      <c r="L64" s="2">
        <f t="shared" ca="1" si="8"/>
        <v>428.07100000000003</v>
      </c>
      <c r="M64" s="2">
        <f t="shared" ca="1" si="8"/>
        <v>0</v>
      </c>
      <c r="N64" s="2">
        <f t="shared" ca="1" si="8"/>
        <v>0</v>
      </c>
      <c r="O64" s="2">
        <f t="shared" ca="1" si="8"/>
        <v>0</v>
      </c>
      <c r="P64" s="2" t="str">
        <f t="shared" ca="1" si="8"/>
        <v>10/09/12 HE: Keep
09/12/12 ED: Can't decide if an English teaching book or an HIV book; some dialogues/activities seem unauthentic; could be a good resource for those using HIV as a CSPP; otherwise having time for a whole semester of HIV/English seems unrealistic</v>
      </c>
      <c r="Q64" s="2">
        <f t="shared" ca="1" si="7"/>
        <v>0</v>
      </c>
      <c r="R64" s="2" t="str">
        <f t="shared" ca="1" si="7"/>
        <v>ED HEx</v>
      </c>
      <c r="S64" s="2" t="str">
        <f t="shared" ca="1" si="7"/>
        <v>HE</v>
      </c>
      <c r="T64" s="2" t="str">
        <f t="shared" ca="1" si="7"/>
        <v>good for now (new)</v>
      </c>
    </row>
    <row r="65" spans="1:20" ht="409.5">
      <c r="A65" s="2">
        <f t="shared" ca="1" si="8"/>
        <v>0</v>
      </c>
      <c r="B65" s="2" t="str">
        <f t="shared" ca="1" si="8"/>
        <v>M0090K</v>
      </c>
      <c r="C65" s="2" t="str">
        <f t="shared" ca="1" si="8"/>
        <v>Teach English Prevent HIV: A Teacher's Manual CD-ROM</v>
      </c>
      <c r="D65" s="2" t="str">
        <f t="shared" ca="1" si="8"/>
        <v>M0090K Teach English Prevent HIV: A Teacher's Manual. CD-ROM. Peace Corps. 2011. 112 pp.</v>
      </c>
      <c r="E65" s="2">
        <f t="shared" ca="1" si="8"/>
        <v>112</v>
      </c>
      <c r="F65" s="2">
        <f t="shared" ca="1" si="8"/>
        <v>0</v>
      </c>
      <c r="G65" s="2" t="str">
        <f t="shared" ca="1" si="8"/>
        <v>Education is a key to preventing the spread of HIV and reducing stigma and discrimination against those infected and affected by HIV. Teach English Prevent HIV: A Teacher’s Manual is designed to enable Peace Corps Volunteers in every region to teach English while also providing students a safe space to learn about HIV/AIDS and develop life skills that reduce their vulnerability to infection. The curriculum focuses primarily, though not exclusively, on speaking and listening skills and aims to achieve a measurable impact on students’ knowledge, attitudes, self-efficacy, intentions, and behaviors. This manual is designed for school-based programs targeting students ages 13–16 with an intermediate level of English language proficiency. Modeled on an evidence-based program, the manual includes 14 individual lessons and a four-part booster program to reinforce learning as well as evaluation tools to gauge impact on students’ knowledge, attitudes and behaviors.  Also available in print [ICE No. M0090].</v>
      </c>
      <c r="H65" s="2" t="str">
        <f t="shared" ca="1" si="8"/>
        <v>10/09/12 HE: Could be in HIV Care &amp; Treatment, HIV Prevention
09/12/12 ED: No</v>
      </c>
      <c r="I65" s="2" t="str">
        <f t="shared" ca="1" si="8"/>
        <v>AVAILABLE ONLY IN DIGITAL FORMAT ON CD-ROM</v>
      </c>
      <c r="J65" s="2">
        <f t="shared" ca="1" si="8"/>
        <v>0</v>
      </c>
      <c r="K65" s="2">
        <f t="shared" ca="1" si="8"/>
        <v>0</v>
      </c>
      <c r="L65" s="2">
        <f t="shared" ca="1" si="8"/>
        <v>428.07100000000003</v>
      </c>
      <c r="M65" s="2">
        <f t="shared" ca="1" si="8"/>
        <v>0</v>
      </c>
      <c r="N65" s="2">
        <f t="shared" ca="1" si="8"/>
        <v>0</v>
      </c>
      <c r="O65" s="2">
        <f t="shared" ca="1" si="8"/>
        <v>0</v>
      </c>
      <c r="P65" s="2" t="str">
        <f t="shared" ca="1" si="8"/>
        <v>10/09/12 HE: Keep
09/12/12 ED: See M0090</v>
      </c>
      <c r="Q65" s="2">
        <f t="shared" ca="1" si="7"/>
        <v>0</v>
      </c>
      <c r="R65" s="2" t="str">
        <f t="shared" ca="1" si="7"/>
        <v>ED HEx</v>
      </c>
      <c r="S65" s="2" t="str">
        <f t="shared" ca="1" si="7"/>
        <v>HE</v>
      </c>
      <c r="T65" s="2" t="str">
        <f t="shared" ca="1" si="7"/>
        <v>good for now (new)</v>
      </c>
    </row>
    <row r="66" spans="1:20" ht="409.5">
      <c r="A66" s="2">
        <f t="shared" ca="1" si="8"/>
        <v>0</v>
      </c>
      <c r="B66" s="2" t="str">
        <f t="shared" ca="1" si="8"/>
        <v>M0091</v>
      </c>
      <c r="C66" s="2" t="str">
        <f t="shared" ca="1" si="8"/>
        <v>Peace Corps Improved Cookstoves Handbook</v>
      </c>
      <c r="D66" s="2" t="str">
        <f t="shared" ca="1" si="8"/>
        <v>M0091 Peace Corps Improved Cookstoves Handbook. Peace Corps. 2012. 52 pp.</v>
      </c>
      <c r="E66" s="2">
        <f t="shared" ca="1" si="8"/>
        <v>52</v>
      </c>
      <c r="F66" s="2">
        <f t="shared" ca="1" si="8"/>
        <v>0</v>
      </c>
      <c r="G66" s="2" t="str">
        <f t="shared" ca="1" si="8"/>
        <v xml:space="preserve">This handbook and its companion training package have been developed for use by Peace Corps posts worldwide, recognizing that circumstances vary from post to post and site to site, and that the fields of stove design and testing methodologies are dynamic. Thus, information about specific stove options, stove design manuals, stove testing protocols, and research study results are included as references and annexes that can be easily updated. The text of the handbook includes a basic introduction to cooking alternatives to solid fuels, kitchen and fuel management, and improved cookstove options, followed by guidelines for Volunteers on cookstove activity assessment, design and implementation, and monitoring and evaluation. There is also a short section on training Volunteers. (Revised February 2013). </v>
      </c>
      <c r="H66" s="2" t="str">
        <f t="shared" ca="1" si="8"/>
        <v>Cookstoves TP</v>
      </c>
      <c r="I66" s="2" t="str">
        <f t="shared" ca="1" si="8"/>
        <v>AVAILABLE IN PRINT FORMAT AND IN DIGITAL FORMAT ON TBD</v>
      </c>
      <c r="J66" s="2">
        <f t="shared" ca="1" si="8"/>
        <v>0</v>
      </c>
      <c r="K66" s="2">
        <f t="shared" ca="1" si="8"/>
        <v>0</v>
      </c>
      <c r="L66" s="2" t="str">
        <f t="shared" ca="1" si="8"/>
        <v>643</v>
      </c>
      <c r="M66" s="2">
        <f t="shared" ca="1" si="8"/>
        <v>0</v>
      </c>
      <c r="N66" s="2">
        <f t="shared" ca="1" si="8"/>
        <v>0</v>
      </c>
      <c r="O66" s="2">
        <f t="shared" ca="1" si="8"/>
        <v>0</v>
      </c>
      <c r="P66" s="2">
        <f t="shared" ca="1" si="8"/>
        <v>0</v>
      </c>
      <c r="Q66" s="2">
        <f t="shared" ca="1" si="7"/>
        <v>0</v>
      </c>
      <c r="R66" s="2" t="str">
        <f t="shared" ca="1" si="7"/>
        <v>AT ENx HE WASH</v>
      </c>
      <c r="S66" s="2" t="str">
        <f t="shared" ca="1" si="7"/>
        <v>EN</v>
      </c>
      <c r="T66" s="2">
        <f t="shared" ca="1" si="7"/>
        <v>0</v>
      </c>
    </row>
    <row r="67" spans="1:20" ht="409.5">
      <c r="A67" s="2">
        <f t="shared" ca="1" si="8"/>
        <v>0</v>
      </c>
      <c r="B67" s="2" t="str">
        <f t="shared" ca="1" si="8"/>
        <v>M0092</v>
      </c>
      <c r="C67" s="2" t="str">
        <f t="shared" ca="1" si="8"/>
        <v>Youth Livelihoods: Financial Literacy Manual</v>
      </c>
      <c r="D67" s="2" t="str">
        <f t="shared" ca="1" si="8"/>
        <v>M0092 Youth Livelihoods: Financial Literacy Manual. Peace Corps. 2012. 232 pp.</v>
      </c>
      <c r="E67" s="2">
        <f t="shared" ca="1" si="8"/>
        <v>232</v>
      </c>
      <c r="F67" s="2">
        <f t="shared" ca="1" si="8"/>
        <v>0</v>
      </c>
      <c r="G67" s="2" t="str">
        <f t="shared" ca="1" si="8"/>
        <v>This manual is for Volunteers and their partners to help young people become effective savers, planners, and managers of their money. Topics include basic money management, personal money management, financial services, and earning money. There are 36 hours of classroom-based learning, including three optional review sessions and an optional three-hour summary game. Assessment methods are included in each session as part of highly interactive facilitator-led training.</v>
      </c>
      <c r="H67" s="2" t="str">
        <f t="shared" ca="1" si="8"/>
        <v>CED/YD: Financial Literacy Sept 2013;
HE: Community OVC Aug 2013</v>
      </c>
      <c r="I67" s="2" t="str">
        <f t="shared" ca="1" si="8"/>
        <v>AVAILABLE ONLY IN DIGITAL FORMAT</v>
      </c>
      <c r="J67" s="2" t="str">
        <f t="shared" ca="1" si="8"/>
        <v xml:space="preserve">*OCT 3 2012 deliverable*: </v>
      </c>
      <c r="K67" s="2">
        <f t="shared" ca="1" si="8"/>
        <v>0</v>
      </c>
      <c r="L67" s="2">
        <f t="shared" ca="1" si="8"/>
        <v>332</v>
      </c>
      <c r="M67" s="2">
        <f t="shared" ca="1" si="8"/>
        <v>0</v>
      </c>
      <c r="N67" s="2" t="str">
        <f t="shared" ca="1" si="8"/>
        <v>Holly</v>
      </c>
      <c r="O67" s="2" t="str">
        <f t="shared" ca="1" si="8"/>
        <v>NEW</v>
      </c>
      <c r="P67" s="2">
        <f t="shared" ca="1" si="8"/>
        <v>0</v>
      </c>
      <c r="Q67" s="2">
        <f t="shared" ca="1" si="7"/>
        <v>0</v>
      </c>
      <c r="R67" s="2" t="str">
        <f t="shared" ca="1" si="7"/>
        <v>YD CEDx</v>
      </c>
      <c r="S67" s="2" t="str">
        <f t="shared" ca="1" si="7"/>
        <v>CED</v>
      </c>
      <c r="T67" s="2">
        <f t="shared" ca="1" si="7"/>
        <v>0</v>
      </c>
    </row>
    <row r="68" spans="1:20" ht="409.5">
      <c r="A68" s="2">
        <f t="shared" ca="1" si="8"/>
        <v>0</v>
      </c>
      <c r="B68" s="2" t="str">
        <f t="shared" ca="1" si="8"/>
        <v>M0093</v>
      </c>
      <c r="C68" s="2" t="str">
        <f t="shared" ca="1" si="8"/>
        <v>Youth Livelihoods: Employability Manual</v>
      </c>
      <c r="D68" s="2" t="str">
        <f t="shared" ca="1" si="8"/>
        <v>M0093 Youth Livelihoods: Employability Manual. Peace Corps. 2012. 236 pp.</v>
      </c>
      <c r="E68" s="2">
        <f t="shared" ca="1" si="8"/>
        <v>236</v>
      </c>
      <c r="F68" s="2">
        <f t="shared" ca="1" si="8"/>
        <v>0</v>
      </c>
      <c r="G68" s="2" t="str">
        <f t="shared" ca="1" si="8"/>
        <v>This manual is for Volunteers and their partners to use to help young people succeed in finding and keeping jobs. Sessions focus on identifying ones’ skills and qualifications, learning about the world of work, setting goals, preparing job search documents, and basic interviewing and networking skills. The manual helps youth engage in self-exploration and job search activities before launching into a detailed discussion of money.</v>
      </c>
      <c r="H68" s="2" t="str">
        <f t="shared" ca="1" si="8"/>
        <v>CED/YD: Employability TP to come</v>
      </c>
      <c r="I68" s="2" t="str">
        <f t="shared" ca="1" si="8"/>
        <v>AVAILABLE ONLY IN DIGITAL FORMAT</v>
      </c>
      <c r="J68" s="2">
        <f t="shared" ca="1" si="8"/>
        <v>0</v>
      </c>
      <c r="K68" s="2">
        <f t="shared" ca="1" si="8"/>
        <v>0</v>
      </c>
      <c r="L68" s="2">
        <f t="shared" ca="1" si="8"/>
        <v>331.34</v>
      </c>
      <c r="M68" s="2">
        <f t="shared" ca="1" si="8"/>
        <v>0</v>
      </c>
      <c r="N68" s="2" t="str">
        <f t="shared" ca="1" si="8"/>
        <v>Holly</v>
      </c>
      <c r="O68" s="2" t="str">
        <f t="shared" ca="1" si="8"/>
        <v>NEW</v>
      </c>
      <c r="P68" s="2">
        <f t="shared" ca="1" si="8"/>
        <v>0</v>
      </c>
      <c r="Q68" s="2">
        <f t="shared" ca="1" si="7"/>
        <v>0</v>
      </c>
      <c r="R68" s="2" t="str">
        <f t="shared" ca="1" si="7"/>
        <v xml:space="preserve">YD CEDx </v>
      </c>
      <c r="S68" s="2" t="str">
        <f t="shared" ca="1" si="7"/>
        <v>YD</v>
      </c>
      <c r="T68" s="2">
        <f t="shared" ca="1" si="7"/>
        <v>0</v>
      </c>
    </row>
    <row r="69" spans="1:20" ht="409.5">
      <c r="A69" s="2">
        <f t="shared" ca="1" si="8"/>
        <v>0</v>
      </c>
      <c r="B69" s="2" t="str">
        <f t="shared" ca="1" si="8"/>
        <v>M0095</v>
      </c>
      <c r="C69" s="2" t="str">
        <f t="shared" ca="1" si="8"/>
        <v>Savings and Loan Association Guide</v>
      </c>
      <c r="D69" s="2" t="str">
        <f t="shared" ca="1" si="8"/>
        <v>M0095 Savings and Loan Association Guide. Peace Corps. 2012. 110 pp.</v>
      </c>
      <c r="E69" s="2">
        <f t="shared" ca="1" si="8"/>
        <v>110</v>
      </c>
      <c r="F69" s="2">
        <f t="shared" ca="1" si="8"/>
        <v>0</v>
      </c>
      <c r="G69" s="2" t="str">
        <f t="shared" ca="1" si="8"/>
        <v>This guide offers valuable guidance for Volunteers and their community work partners who want to help start community-managed Savings and Loan Associations. The guide provides an overview to methodology, as well as complete session plans, detailed meeting and recordkeeping procedures, and monitoring tools. It examines the reasons behind Savings and Loan Associations and provides valuable tips about how to make such an association succeed, with various group exercises and self-evaluation tips.</v>
      </c>
      <c r="H69" s="2" t="str">
        <f t="shared" ca="1" si="8"/>
        <v>S&amp;L TP</v>
      </c>
      <c r="I69" s="2" t="str">
        <f t="shared" ca="1" si="8"/>
        <v>AVAILABLE ONLY IN DIGITAL FORMAT</v>
      </c>
      <c r="J69" s="2">
        <f t="shared" ca="1" si="8"/>
        <v>0</v>
      </c>
      <c r="K69" s="2">
        <f t="shared" ca="1" si="8"/>
        <v>0</v>
      </c>
      <c r="L69" s="2" t="str">
        <f t="shared" ca="1" si="8"/>
        <v>332.3</v>
      </c>
      <c r="M69" s="2">
        <f t="shared" ca="1" si="8"/>
        <v>0</v>
      </c>
      <c r="N69" s="2">
        <f t="shared" ca="1" si="8"/>
        <v>0</v>
      </c>
      <c r="O69" s="2">
        <f t="shared" ca="1" si="8"/>
        <v>0</v>
      </c>
      <c r="P69" s="2">
        <f t="shared" ca="1" si="8"/>
        <v>0</v>
      </c>
      <c r="Q69" s="2">
        <f t="shared" ca="1" si="7"/>
        <v>0</v>
      </c>
      <c r="R69" s="2" t="str">
        <f t="shared" ca="1" si="7"/>
        <v>CEDx YD</v>
      </c>
      <c r="S69" s="2" t="str">
        <f t="shared" ca="1" si="7"/>
        <v>CED</v>
      </c>
      <c r="T69" s="2">
        <f t="shared" ca="1" si="7"/>
        <v>0</v>
      </c>
    </row>
    <row r="70" spans="1:20" ht="409.5">
      <c r="A70" s="2">
        <f t="shared" ca="1" si="8"/>
        <v>0</v>
      </c>
      <c r="B70" s="2" t="str">
        <f t="shared" ca="1" si="8"/>
        <v>M0097</v>
      </c>
      <c r="C70" s="2" t="str">
        <f t="shared" ca="1" si="8"/>
        <v>Savings and Loan Association Simulation</v>
      </c>
      <c r="D70" s="2" t="str">
        <f t="shared" ca="1" si="8"/>
        <v>M0097 Savings and Loan Association Simulation. Peace Corps. 2012. 84 pp.</v>
      </c>
      <c r="E70" s="2">
        <f t="shared" ca="1" si="8"/>
        <v>84</v>
      </c>
      <c r="F70" s="2">
        <f t="shared" ca="1" si="8"/>
        <v>0</v>
      </c>
      <c r="G70" s="2" t="str">
        <f t="shared" ca="1" si="8"/>
        <v xml:space="preserve">Facilitating improved access to credit and money management, this 6 ½-hour simulation takes participants through seven different trainings they will do with members of their community in order to start a Savings and Loan Association. Such sessions include leadership and elections; emergency fund, share purchase, and credit policies; development of a Savings and Loan Association Constitution; first share purchase meeting procedures; first loan disbursement meeting procedures; first loan repayment meeting procedures; and procedures to conduct a share-out/action audit meeting. The simulation lets participants experience how an actual savings and loan association operates. </v>
      </c>
      <c r="H70" s="2" t="str">
        <f t="shared" ca="1" si="8"/>
        <v>S&amp;L TP</v>
      </c>
      <c r="I70" s="2" t="str">
        <f t="shared" ca="1" si="8"/>
        <v>AVAILABLE ONLY IN DIGITAL FORMAT</v>
      </c>
      <c r="J70" s="2">
        <f t="shared" ca="1" si="8"/>
        <v>0</v>
      </c>
      <c r="K70" s="2">
        <f t="shared" ca="1" si="8"/>
        <v>0</v>
      </c>
      <c r="L70" s="2" t="str">
        <f t="shared" ca="1" si="8"/>
        <v>332.3</v>
      </c>
      <c r="M70" s="2">
        <f t="shared" ca="1" si="8"/>
        <v>0</v>
      </c>
      <c r="N70" s="2">
        <f t="shared" ca="1" si="8"/>
        <v>0</v>
      </c>
      <c r="O70" s="2">
        <f t="shared" ca="1" si="8"/>
        <v>0</v>
      </c>
      <c r="P70" s="2">
        <f t="shared" ca="1" si="8"/>
        <v>0</v>
      </c>
      <c r="Q70" s="2">
        <f t="shared" ca="1" si="7"/>
        <v>0</v>
      </c>
      <c r="R70" s="2" t="str">
        <f t="shared" ca="1" si="7"/>
        <v>CEDx YD</v>
      </c>
      <c r="S70" s="2" t="str">
        <f t="shared" ca="1" si="7"/>
        <v>CED</v>
      </c>
      <c r="T70" s="2">
        <f t="shared" ca="1" si="7"/>
        <v>0</v>
      </c>
    </row>
    <row r="71" spans="1:20" ht="409.5">
      <c r="A71" s="2">
        <f t="shared" ca="1" si="8"/>
        <v>0</v>
      </c>
      <c r="B71" s="2" t="str">
        <f t="shared" ca="1" si="8"/>
        <v>M0098</v>
      </c>
      <c r="C71" s="2" t="str">
        <f t="shared" ca="1" si="8"/>
        <v>Life Skills and Leadership Manual</v>
      </c>
      <c r="D71" s="2" t="str">
        <f t="shared" ca="1" si="8"/>
        <v>M0098. Life Skills and Leadership Manual. 2013. 400 pp.</v>
      </c>
      <c r="E71" s="2">
        <f t="shared" ca="1" si="8"/>
        <v>400</v>
      </c>
      <c r="F71" s="2">
        <f t="shared" ca="1" si="8"/>
        <v>0</v>
      </c>
      <c r="G71" s="2" t="str">
        <f t="shared" ca="1" si="8"/>
        <v xml:space="preserve">The Life Skills and Leadership Manual features approximately 45 hours of highly participatory session plans (25 sessions) designed to be a resource for Volunteers leading a wide range of positive youth development activities in any sector. Those who want to learn to integrate life and leadership skills training into their relationships and activities with youth in their communities are encouraged to use this valuable resource.  The sessions are divided into four units that address personal and interpersonal development, goal setting and action planning, and leadership and teamwork. Experienced Volunteers and counterparts and those with less experience facilitating participatory training activities will all benefit by using the training package and paying special attention to facilitator notes in the manual sessions. This manual is a new ICE publication. The existing Life Skills Manual,  [ICE No. M0063] published in 2001, has been renamed Life Skills for Sexual and Reproductive Health Manual, and has retained its ICE number.
</v>
      </c>
      <c r="H71" s="2" t="str">
        <f t="shared" ca="1" si="8"/>
        <v>2/8/2013 YD: Global Youth in Development: Life Skills and Leadership TP</v>
      </c>
      <c r="I71" s="2">
        <f t="shared" ca="1" si="8"/>
        <v>0</v>
      </c>
      <c r="J71" s="2">
        <f t="shared" ca="1" si="8"/>
        <v>0</v>
      </c>
      <c r="K71" s="2">
        <f t="shared" ca="1" si="8"/>
        <v>0</v>
      </c>
      <c r="L71" s="2">
        <f t="shared" ca="1" si="8"/>
        <v>303.44</v>
      </c>
      <c r="M71" s="2">
        <f t="shared" ca="1" si="8"/>
        <v>0</v>
      </c>
      <c r="N71" s="2">
        <f t="shared" ca="1" si="8"/>
        <v>0</v>
      </c>
      <c r="O71" s="2">
        <f t="shared" ca="1" si="8"/>
        <v>0</v>
      </c>
      <c r="P71" s="2" t="str">
        <f t="shared" ca="1" si="8"/>
        <v>also M0063 will be renamed "Life Skills for Sexual and Reproductive Health"</v>
      </c>
      <c r="Q71" s="2">
        <f t="shared" ca="1" si="7"/>
        <v>0</v>
      </c>
      <c r="R71" s="2" t="str">
        <f t="shared" ca="1" si="7"/>
        <v>YD</v>
      </c>
      <c r="S71" s="2" t="str">
        <f t="shared" ca="1" si="7"/>
        <v>YD</v>
      </c>
      <c r="T71" s="2">
        <f t="shared" ca="1" si="7"/>
        <v>0</v>
      </c>
    </row>
    <row r="72" spans="1:20" ht="82.5" customHeight="1">
      <c r="A72" s="2">
        <f t="shared" ca="1" si="8"/>
        <v>0</v>
      </c>
      <c r="B72" s="2" t="str">
        <f t="shared" ca="1" si="8"/>
        <v>M0099</v>
      </c>
      <c r="C72" s="2" t="str">
        <f t="shared" ca="1" si="8"/>
        <v>Few Minor Adjustments, A: Handbook for Volunteers</v>
      </c>
      <c r="D72" s="2" t="str">
        <f t="shared" ca="1" si="8"/>
        <v>M0099. Few Minor Adjustments, A: A Handbook for Volunteers. 1991. 49 pp.</v>
      </c>
      <c r="E72" s="2">
        <f t="shared" ca="1" si="8"/>
        <v>49</v>
      </c>
      <c r="F72" s="2">
        <f t="shared" ca="1" si="8"/>
        <v>0</v>
      </c>
      <c r="G72" s="2" t="str">
        <f t="shared" ca="1" si="8"/>
        <v>This handbook provides Volunteers with strategies for successfully integrating into a new community. It covers six adjustments a Volunteer will face: a new country, pre-service training, the settling-in process, a new culture, a new job, and life back in the U.S. Useful tips on dealing with culture shock are included. (Originally a publication of the Office of Special Services, the title became an ICE publication in 2012.)</v>
      </c>
      <c r="H72" s="2" t="str">
        <f t="shared" ca="1" si="8"/>
        <v>should be in global core</v>
      </c>
      <c r="I72" s="2">
        <f t="shared" ca="1" si="8"/>
        <v>0</v>
      </c>
      <c r="J72" s="2">
        <f t="shared" ca="1" si="8"/>
        <v>0</v>
      </c>
      <c r="K72" s="2">
        <f t="shared" ca="1" si="8"/>
        <v>0</v>
      </c>
      <c r="L72" s="2" t="str">
        <f t="shared" ca="1" si="8"/>
        <v>303.48</v>
      </c>
      <c r="M72" s="2">
        <f t="shared" ca="1" si="8"/>
        <v>0</v>
      </c>
      <c r="N72" s="2">
        <f t="shared" ca="1" si="8"/>
        <v>0</v>
      </c>
      <c r="O72" s="2">
        <f t="shared" ca="1" si="8"/>
        <v>0</v>
      </c>
      <c r="P72" s="2" t="str">
        <f t="shared" ca="1" si="8"/>
        <v>formerly publication of OSS -- to ICE for reprinting</v>
      </c>
      <c r="Q72" s="2">
        <f t="shared" ca="1" si="7"/>
        <v>0</v>
      </c>
      <c r="R72" s="2" t="str">
        <f t="shared" ca="1" si="7"/>
        <v>TR</v>
      </c>
      <c r="S72" s="2" t="str">
        <f t="shared" ca="1" si="7"/>
        <v>TR</v>
      </c>
      <c r="T72" s="2">
        <f t="shared" ca="1" si="7"/>
        <v>0</v>
      </c>
    </row>
    <row r="73" spans="1:20" ht="409.5">
      <c r="A73" s="2">
        <f t="shared" ca="1" si="8"/>
        <v>0</v>
      </c>
      <c r="B73" s="2" t="str">
        <f t="shared" ca="1" si="8"/>
        <v>M0100</v>
      </c>
      <c r="C73" s="2" t="str">
        <f t="shared" ca="1" si="8"/>
        <v>Youth Camps Manual: GLOW and other Leadership Camps</v>
      </c>
      <c r="D73" s="2" t="str">
        <f t="shared" ca="1" si="8"/>
        <v>M0100. Youth Camps Manual: GLOW and other Leadership Camps. 2013. 399 pp.</v>
      </c>
      <c r="E73" s="2">
        <f t="shared" ca="1" si="8"/>
        <v>399</v>
      </c>
      <c r="F73" s="2">
        <f t="shared" ca="1" si="8"/>
        <v>0</v>
      </c>
      <c r="G73" s="2" t="str">
        <f t="shared" ca="1" si="8"/>
        <v>The Youth Camps Manual: For GLOW and Other Leadership Camps [ICE No. M0100] addresses a subject that crosses all Peace Corps sectors and impacts thousands of youth across the globe each year. In an effort to provide Volunteers with more tools to run a successful camp, the manual features sections on planning, different types of camps, activity ideas, counselor training, and Camp GLOW. Extensive appendices feature guidelines and checklists, health and safety resources, monitoring and evaluation tools, and sample documents from successful camps. This manual replaces and incorporates the Camp GLOW Handbook for Volunteers [ICE No. M0056], published by the Peace Corps in 2001. The new manual is more comprehensive and is intended for both Volunteers and community counterparts in their efforts to contribute to the sustainability of leadership camps. The counselor training section contributes to that goal with 10½ hours of detailed training designed to build the capacity of local community members to facilitate camp activities.</v>
      </c>
      <c r="H73" s="2" t="str">
        <f t="shared" ca="1" si="8"/>
        <v>2/8/2013: Design and Facilitate Camps TP</v>
      </c>
      <c r="I73" s="2">
        <f t="shared" ca="1" si="8"/>
        <v>0</v>
      </c>
      <c r="J73" s="2">
        <f t="shared" ca="1" si="8"/>
        <v>0</v>
      </c>
      <c r="K73" s="2">
        <f t="shared" ca="1" si="8"/>
        <v>0</v>
      </c>
      <c r="L73" s="2">
        <f t="shared" ca="1" si="8"/>
        <v>0</v>
      </c>
      <c r="M73" s="2">
        <f t="shared" ca="1" si="8"/>
        <v>0</v>
      </c>
      <c r="N73" s="2">
        <f t="shared" ca="1" si="8"/>
        <v>0</v>
      </c>
      <c r="O73" s="2">
        <f t="shared" ca="1" si="8"/>
        <v>0</v>
      </c>
      <c r="P73" s="2">
        <f t="shared" ca="1" si="8"/>
        <v>0</v>
      </c>
      <c r="Q73" s="2">
        <f t="shared" ca="1" si="7"/>
        <v>0</v>
      </c>
      <c r="R73" s="2" t="str">
        <f t="shared" ca="1" si="7"/>
        <v>YD</v>
      </c>
      <c r="S73" s="2" t="str">
        <f t="shared" ca="1" si="7"/>
        <v>YD</v>
      </c>
      <c r="T73" s="2">
        <f t="shared" ca="1" si="7"/>
        <v>0</v>
      </c>
    </row>
    <row r="74" spans="1:20" ht="409.5">
      <c r="A74" s="2">
        <f t="shared" ca="1" si="8"/>
        <v>0</v>
      </c>
      <c r="B74" s="2" t="str">
        <f t="shared" ca="1" si="8"/>
        <v>R0006</v>
      </c>
      <c r="C74" s="2" t="str">
        <f t="shared" ca="1" si="8"/>
        <v xml:space="preserve">New Crop Production Handbook  </v>
      </c>
      <c r="D74" s="2" t="str">
        <f t="shared" ca="1" si="8"/>
        <v>R0006 New Crop Production Handbook. Peace Corps. 1985. 390 pp.</v>
      </c>
      <c r="E74" s="2">
        <f t="shared" ca="1" si="8"/>
        <v>390</v>
      </c>
      <c r="F74" s="2">
        <f t="shared" ca="1" si="8"/>
        <v>0</v>
      </c>
      <c r="G74" s="2" t="str">
        <f t="shared" ca="1" si="8"/>
        <v>This useful manual provides explanations, illustrations and charts of soil, plant and water relationships as they affect crop production. It also addresses entomology and insect control, as well as the cultivation of specific crops, including grains, legumes, fruits, tubers and fibers.</v>
      </c>
      <c r="H74" s="2" t="str">
        <f t="shared" ca="1" si="8"/>
        <v>08/21/12 AG: Field Crops and Gardening TPs</v>
      </c>
      <c r="I74" s="2" t="str">
        <f t="shared" ca="1" si="8"/>
        <v>AVAILABLE ONLY IN DIGITAL FORMAT ON RE014K</v>
      </c>
      <c r="J74" s="2">
        <f t="shared" ca="1" si="8"/>
        <v>0</v>
      </c>
      <c r="K74" s="2">
        <f t="shared" ca="1" si="8"/>
        <v>0</v>
      </c>
      <c r="L74" s="2">
        <f t="shared" ca="1" si="8"/>
        <v>630</v>
      </c>
      <c r="M74" s="2" t="str">
        <f t="shared" ca="1" si="8"/>
        <v>09/09/2009 AG: Candidate for updating. Keep.</v>
      </c>
      <c r="N74" s="2" t="str">
        <f t="shared" ca="1" si="8"/>
        <v>07/29/2010 AG/ENV: Keep</v>
      </c>
      <c r="O74" s="2" t="str">
        <f t="shared" ca="1" si="8"/>
        <v>06/15/2011 AG/ENV: Concur with 2010 comments.</v>
      </c>
      <c r="P74" s="2" t="str">
        <f t="shared" ca="1" si="8"/>
        <v>10/24/12 AG: High priority; use FTF $ to revise; 08/21/12 AG: Keep; should be updated</v>
      </c>
      <c r="Q74" s="2">
        <f t="shared" ca="1" si="7"/>
        <v>0</v>
      </c>
      <c r="R74" s="2" t="str">
        <f t="shared" ca="1" si="7"/>
        <v>AGx</v>
      </c>
      <c r="S74" s="2" t="str">
        <f t="shared" ca="1" si="7"/>
        <v>AG</v>
      </c>
      <c r="T74" s="2" t="str">
        <f t="shared" ca="1" si="7"/>
        <v>Does this need to re-visited sooner??</v>
      </c>
    </row>
    <row r="75" spans="1:20" ht="409.5">
      <c r="A75" s="2">
        <f t="shared" ca="1" si="8"/>
        <v>0</v>
      </c>
      <c r="B75" s="2" t="str">
        <f t="shared" ca="1" si="8"/>
        <v>R0008</v>
      </c>
      <c r="C75" s="2" t="str">
        <f t="shared" ca="1" si="8"/>
        <v>Soil, Crops, and Fertilizer Use: A Field Manual for Development Workers</v>
      </c>
      <c r="D75" s="2" t="str">
        <f t="shared" ca="1" si="8"/>
        <v>R0008 Soil, Crops, and Fertilizer Use: A Field Manual for Development Workers. Peace Corps. 1986. 338 pp.</v>
      </c>
      <c r="E75" s="2">
        <f t="shared" ca="1" si="8"/>
        <v>338</v>
      </c>
      <c r="F75" s="2">
        <f t="shared" ca="1" si="8"/>
        <v>0</v>
      </c>
      <c r="G75" s="2" t="str">
        <f t="shared" ca="1" si="8"/>
        <v xml:space="preserve">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digitally in Spanish, Suelos, Siembras y el uso de Fertilizantes: Un Manual para Trabajadores del Desarrollo [ICE No. R0075]. </v>
      </c>
      <c r="H75" s="2" t="str">
        <f t="shared" ca="1" si="8"/>
        <v>08/21/12 AG: Field Crops and Gardening TPs</v>
      </c>
      <c r="I75" s="2" t="str">
        <f t="shared" ca="1" si="8"/>
        <v>AVAILABLE IN PRINT FORMAT AND IN DIGITAL FORMAT ON RE014K</v>
      </c>
      <c r="J75" s="2">
        <f t="shared" ca="1" si="8"/>
        <v>0</v>
      </c>
      <c r="K75" s="2">
        <f t="shared" ca="1" si="8"/>
        <v>0</v>
      </c>
      <c r="L75" s="2">
        <f t="shared" ca="1" si="8"/>
        <v>631.79999999999995</v>
      </c>
      <c r="M75" s="2" t="str">
        <f t="shared" ca="1" si="8"/>
        <v>09/09/2009 AG: Candidate for updating. Keep.
09/09/2009 ENV: Refer to AG review notes</v>
      </c>
      <c r="N75" s="2" t="str">
        <f t="shared" ca="1" si="8"/>
        <v>07/29/2010 AG/ENV: Keep. Do not reprint. Need more materials on crop extension.</v>
      </c>
      <c r="O75" s="2" t="str">
        <f t="shared" ca="1" si="8"/>
        <v>06/15/2011 AG/ENV: Concur with 2010 comments.</v>
      </c>
      <c r="P75" s="2" t="str">
        <f t="shared" ca="1" si="8"/>
        <v>10/24/12 High priority, use FTF $ for revision; 08/21/12 AG: Keep; needs updating; Jean will review to make sure nothing dangerous</v>
      </c>
      <c r="Q75" s="2">
        <f t="shared" ca="1" si="7"/>
        <v>0</v>
      </c>
      <c r="R75" s="2" t="str">
        <f t="shared" ca="1" si="7"/>
        <v>AGx EN</v>
      </c>
      <c r="S75" s="2" t="str">
        <f t="shared" ca="1" si="7"/>
        <v>AG</v>
      </c>
      <c r="T75" s="2" t="str">
        <f t="shared" ca="1" si="7"/>
        <v>Jean will review to make sure nothing dangerous</v>
      </c>
    </row>
    <row r="76" spans="1:20" ht="360">
      <c r="A76" s="2">
        <f t="shared" ca="1" si="8"/>
        <v>0</v>
      </c>
      <c r="B76" s="2" t="str">
        <f t="shared" ca="1" si="8"/>
        <v>R0009</v>
      </c>
      <c r="C76" s="2" t="str">
        <f t="shared" ca="1" si="8"/>
        <v>Glossary of Agricultural Terms, A: Spanish/English, English/Spanish</v>
      </c>
      <c r="D76" s="2" t="str">
        <f t="shared" ca="1" si="8"/>
        <v>A Glossary of Agricultural Terms: Spanish/English, English/Spanish. Compiled by The American Language Center. Peace Corps. 1960. 106 pp.</v>
      </c>
      <c r="E76" s="2">
        <f t="shared" ca="1" si="8"/>
        <v>106</v>
      </c>
      <c r="F76" s="2">
        <f t="shared" ca="1" si="8"/>
        <v>0</v>
      </c>
      <c r="G76" s="2" t="str">
        <f t="shared" ca="1" si="8"/>
        <v>Contains technical and simple terms frequently used by agriculturalists. This bilingual glossary was originaaly compiled to fill the needs of Spanish-speaking agriculturalists participating in the programs of the International Cooperation Administration.</v>
      </c>
      <c r="H76" s="2" t="str">
        <f t="shared" ca="1" si="8"/>
        <v>08/21/12 AG: Global AG Core</v>
      </c>
      <c r="I76" s="2" t="str">
        <f t="shared" ca="1" si="8"/>
        <v>AVAILABLE ONLY IN DIGITAL FORMAT ON RE014K</v>
      </c>
      <c r="J76" s="2">
        <f t="shared" ca="1" si="8"/>
        <v>0</v>
      </c>
      <c r="K76" s="2" t="str">
        <f t="shared" ca="1" si="8"/>
        <v>SPANISH</v>
      </c>
      <c r="L76" s="2" t="str">
        <f t="shared" ca="1" si="8"/>
        <v>630.3</v>
      </c>
      <c r="M76" s="2" t="str">
        <f t="shared" ca="1" si="8"/>
        <v>09/09/2009 AG: Look for update. Keep.</v>
      </c>
      <c r="N76" s="2" t="str">
        <f t="shared" ca="1" si="8"/>
        <v>07/29/2010 AG/ENV: Keep</v>
      </c>
      <c r="O76" s="2" t="str">
        <f t="shared" ca="1" si="8"/>
        <v>06/15/2011 AG/ENV: Concur with 2010 comments.</v>
      </c>
      <c r="P76" s="2" t="str">
        <f t="shared" ca="1" si="8"/>
        <v>08/21/12 AG: Keep; not updated per se but consider re-formatting</v>
      </c>
      <c r="Q76" s="2">
        <f t="shared" ca="1" si="7"/>
        <v>0</v>
      </c>
      <c r="R76" s="2" t="str">
        <f t="shared" ca="1" si="7"/>
        <v>AGx</v>
      </c>
      <c r="S76" s="2" t="str">
        <f t="shared" ca="1" si="7"/>
        <v>AG</v>
      </c>
      <c r="T76" s="2" t="str">
        <f t="shared" ca="1" si="7"/>
        <v>10/24/12 ICE: looked at formatting but don't see problems - ? Need Eric or AG/EN to advise</v>
      </c>
    </row>
    <row r="77" spans="1:20" ht="409.5">
      <c r="A77" s="2">
        <f t="shared" ca="1" si="8"/>
        <v>0</v>
      </c>
      <c r="B77" s="2" t="str">
        <f t="shared" ca="1" si="8"/>
        <v>R0010</v>
      </c>
      <c r="C77" s="2" t="str">
        <f t="shared" ca="1" si="8"/>
        <v xml:space="preserve">Small Scale Irrigation Systems for Peace Corps Volunteers </v>
      </c>
      <c r="D77" s="2" t="str">
        <f t="shared" ca="1" si="8"/>
        <v>R0010 Small Scale Irrigation Systems for Peace Corps Volunteers. Prepared by Development Planning and Research Associates, Inc. Peace Corps. 1983. 133 pp.</v>
      </c>
      <c r="E77" s="2">
        <f t="shared" ca="1" si="8"/>
        <v>133</v>
      </c>
      <c r="F77" s="2">
        <f t="shared" ca="1" si="8"/>
        <v>0</v>
      </c>
      <c r="G77" s="2" t="str">
        <f t="shared" ca="1" si="8"/>
        <v>This is intended as a handbook for understanding basic irrigation principles and practices, for use during training. It is based on problems, exercises, and experiences of Volunteers in the field, as well as observations by professionals with extensive irrigation experience in developing countries. It also contains useful charts, drawings, and instructional diagrams.</v>
      </c>
      <c r="H77" s="2" t="str">
        <f t="shared" ca="1" si="8"/>
        <v>08/21/12 AG: No irrigation TP, but perhaps gardening connection</v>
      </c>
      <c r="I77" s="2" t="str">
        <f t="shared" ca="1" si="8"/>
        <v>AVAILABLE ONLY IN DIGITAL FORMAT ON RE014K</v>
      </c>
      <c r="J77" s="2">
        <f t="shared" ca="1" si="8"/>
        <v>0</v>
      </c>
      <c r="K77" s="2">
        <f t="shared" ca="1" si="8"/>
        <v>0</v>
      </c>
      <c r="L77" s="2" t="str">
        <f t="shared" ca="1" si="8"/>
        <v>631.5</v>
      </c>
      <c r="M77" s="2" t="str">
        <f t="shared" ca="1" si="8"/>
        <v>03/25/2009 ICE/AT: Keep 
07/29/2009 WS: Remove WS from reviewing; WS not in irrigation
09/09/2009 AG:  Keep</v>
      </c>
      <c r="N77" s="2" t="str">
        <f t="shared" ca="1" si="8"/>
        <v>03/18/2010 ICE/AT: Keep
06/17/2010 AT: Defer to AG
07/29/2010 AG/ENV: Keep</v>
      </c>
      <c r="O77" s="2" t="str">
        <f t="shared" ca="1" si="8"/>
        <v>06/09/2011 AT: Remove AT from reviewing. Defer to AG.
06/14/2011 ICE: removed AT.
06/15/2011 AG/ENV: Concur with 2010 comments.</v>
      </c>
      <c r="P77" s="2" t="str">
        <f t="shared" ca="1" si="8"/>
        <v>08/21/12 EN/AG: Keep; good reference but very technical; needs updating (missing some important content areas); unsure if PCVs would use</v>
      </c>
      <c r="Q77" s="2">
        <f t="shared" ca="1" si="7"/>
        <v>0</v>
      </c>
      <c r="R77" s="2" t="str">
        <f t="shared" ca="1" si="7"/>
        <v xml:space="preserve">AGx </v>
      </c>
      <c r="S77" s="2" t="str">
        <f t="shared" ca="1" si="7"/>
        <v>AG</v>
      </c>
      <c r="T77" s="2">
        <f t="shared" ca="1" si="7"/>
        <v>0</v>
      </c>
    </row>
    <row r="78" spans="1:20" ht="409.5">
      <c r="A78" s="2">
        <f t="shared" ca="1" si="8"/>
        <v>0</v>
      </c>
      <c r="B78" s="2" t="str">
        <f t="shared" ca="1" si="8"/>
        <v>R0015</v>
      </c>
      <c r="C78" s="2" t="str">
        <f t="shared" ca="1" si="8"/>
        <v xml:space="preserve">Utilisation du Silo-fosse et des Leçons Techniques, L = Utilization and Construction of Pit Silos </v>
      </c>
      <c r="D78" s="2" t="str">
        <f t="shared" ca="1" si="8"/>
        <v xml:space="preserve">R0015 L’Utilisation du Silo-fosse et des Leçons Techniques. Peace Corps. 1976. 41 pp. </v>
      </c>
      <c r="E78" s="2">
        <f t="shared" ca="1" si="8"/>
        <v>41</v>
      </c>
      <c r="F78" s="2">
        <f t="shared" ca="1" si="8"/>
        <v>0</v>
      </c>
      <c r="G78" s="2" t="str">
        <f t="shared" ca="1" si="8"/>
        <v>This book provides background information on ensilage crops, harvesting and preservation, followed by instructions for construction of pit silos. It also includes an evaluation of a Peace Corps pit silo project in Mali. Also available digitally in English, Utilization and Construction of Pit Silos [ICE No. R0015A].</v>
      </c>
      <c r="H78" s="2" t="str">
        <f t="shared" ca="1" si="8"/>
        <v>08/21/12 AG: Post-harvest management TP</v>
      </c>
      <c r="I78" s="2" t="str">
        <f t="shared" ca="1" si="8"/>
        <v>AVAILABLE ONLY IN DIGITAL FORMAT ON RE014K</v>
      </c>
      <c r="J78" s="2">
        <f t="shared" ca="1" si="8"/>
        <v>0</v>
      </c>
      <c r="K78" s="2" t="str">
        <f t="shared" ca="1" si="8"/>
        <v>FRENCH</v>
      </c>
      <c r="L78" s="2">
        <f t="shared" ca="1" si="8"/>
        <v>631.20000000000005</v>
      </c>
      <c r="M78" s="2" t="str">
        <f t="shared" ca="1" si="8"/>
        <v>09/09/2009 AG: Keep</v>
      </c>
      <c r="N78" s="2" t="str">
        <f t="shared" ca="1" si="8"/>
        <v>07/29/2010 AG/ENV: Keep</v>
      </c>
      <c r="O78" s="2" t="str">
        <f t="shared" ca="1" si="8"/>
        <v>06/15/2011 AG/ENV: Concur with 2010 comments.</v>
      </c>
      <c r="P78" s="2" t="str">
        <f t="shared" ca="1" si="8"/>
        <v>08/21/12 AG: Keep</v>
      </c>
      <c r="Q78" s="2">
        <f t="shared" ca="1" si="7"/>
        <v>0</v>
      </c>
      <c r="R78" s="2" t="str">
        <f t="shared" ca="1" si="7"/>
        <v>AGx</v>
      </c>
      <c r="S78" s="2" t="str">
        <f t="shared" ca="1" si="7"/>
        <v>AG</v>
      </c>
      <c r="T78" s="2">
        <f t="shared" ca="1" si="7"/>
        <v>0</v>
      </c>
    </row>
    <row r="79" spans="1:20" ht="409.5">
      <c r="A79" s="2">
        <f t="shared" ca="1" si="8"/>
        <v>0</v>
      </c>
      <c r="B79" s="2" t="str">
        <f t="shared" ca="1" si="8"/>
        <v>R0015A</v>
      </c>
      <c r="C79" s="2" t="str">
        <f t="shared" ca="1" si="8"/>
        <v xml:space="preserve">Utilization and Construction of Pit Silos  </v>
      </c>
      <c r="D79" s="2" t="str">
        <f t="shared" ca="1" si="8"/>
        <v xml:space="preserve">R0015A Utilization and Construction of Pit Silos. Peace Corps. 1976. 41 pp. </v>
      </c>
      <c r="E79" s="2">
        <f t="shared" ca="1" si="8"/>
        <v>41</v>
      </c>
      <c r="F79" s="2">
        <f t="shared" ca="1" si="8"/>
        <v>0</v>
      </c>
      <c r="G79" s="2" t="str">
        <f t="shared" ca="1" si="8"/>
        <v>This book provides background information on ensilage crops, harvesting and preservation, followed by instructions for construction of pit silos. It also includes an evaluation of a Peace Corps pit silo project in Mali. Also available digitally in French, L’Utilisation du Silo-fosse et des Lecons Techniques, [ICE No. R0015].</v>
      </c>
      <c r="H79" s="2" t="str">
        <f t="shared" ca="1" si="8"/>
        <v>08/21/12 AG: Post-harvest management TP</v>
      </c>
      <c r="I79" s="2" t="str">
        <f t="shared" ca="1" si="8"/>
        <v>AVAILABLE ONLY IN DIGITAL FORMAT ON RE014K</v>
      </c>
      <c r="J79" s="2">
        <f t="shared" ca="1" si="8"/>
        <v>0</v>
      </c>
      <c r="K79" s="2">
        <f t="shared" ca="1" si="8"/>
        <v>0</v>
      </c>
      <c r="L79" s="2">
        <f t="shared" ca="1" si="8"/>
        <v>631.20000000000005</v>
      </c>
      <c r="M79" s="2" t="str">
        <f t="shared" ca="1" si="8"/>
        <v>09/09/2009 AG: Keep</v>
      </c>
      <c r="N79" s="2" t="str">
        <f t="shared" ca="1" si="8"/>
        <v>07/29/2010 AG/ENV: Keep</v>
      </c>
      <c r="O79" s="2" t="str">
        <f t="shared" ca="1" si="8"/>
        <v>06/15/2011 AG/ENV: Concur with 2010 comments.</v>
      </c>
      <c r="P79" s="2" t="str">
        <f t="shared" ref="P79:T94" ca="1" si="9">INDIRECT("'MASTER SPREADSHEET'!R" &amp; ROW() &amp; "C" &amp; COLUMN(), FALSE)</f>
        <v>10/24/12 AG: High priority but JH will re-review for spending $ on it; 08/21/12 AG: Keep</v>
      </c>
      <c r="Q79" s="2">
        <f t="shared" ca="1" si="9"/>
        <v>0</v>
      </c>
      <c r="R79" s="2" t="str">
        <f t="shared" ca="1" si="9"/>
        <v>AGx</v>
      </c>
      <c r="S79" s="2" t="str">
        <f t="shared" ca="1" si="9"/>
        <v>AG</v>
      </c>
      <c r="T79" s="2">
        <f t="shared" ca="1" si="9"/>
        <v>0</v>
      </c>
    </row>
    <row r="80" spans="1:20" ht="409.5">
      <c r="A80" s="2">
        <f t="shared" ref="A80:P95" ca="1" si="10">INDIRECT("'MASTER SPREADSHEET'!R" &amp; ROW() &amp; "C" &amp; COLUMN(), FALSE)</f>
        <v>0</v>
      </c>
      <c r="B80" s="2" t="str">
        <f t="shared" ca="1" si="10"/>
        <v>R0025</v>
      </c>
      <c r="C80" s="2" t="str">
        <f t="shared" ca="1" si="10"/>
        <v xml:space="preserve">Intensive Vegetable Gardening </v>
      </c>
      <c r="D80" s="2" t="str">
        <f t="shared" ca="1" si="10"/>
        <v>R0025 Intensive Vegetable Gardening. Peace Corps/Jamaica. Peace Corps. 1978. 158 pp.</v>
      </c>
      <c r="E80" s="2">
        <f t="shared" ca="1" si="10"/>
        <v>158</v>
      </c>
      <c r="F80" s="2">
        <f t="shared" ca="1" si="10"/>
        <v>0</v>
      </c>
      <c r="G80" s="2" t="str">
        <f t="shared" ca="1" si="10"/>
        <v>This is intended for small farmers and garden workers and introduces agricultural methods for producing more food on less land. It provides step-by-step guidelines for cultivating vegetables under many agricultural and climatic conditions as well as with organic or chemical fertilizers. [Sections and references to chemical fertilizers are outdated but other information is still useful to some posts.]</v>
      </c>
      <c r="H80" s="2" t="str">
        <f t="shared" ca="1" si="10"/>
        <v>08/21/12 AG: Gardening TP</v>
      </c>
      <c r="I80" s="2" t="str">
        <f t="shared" ca="1" si="10"/>
        <v>AVAILABLE ONLY IN DIGITAL FORMAT ON RE014K</v>
      </c>
      <c r="J80" s="2">
        <f t="shared" ca="1" si="10"/>
        <v>0</v>
      </c>
      <c r="K80" s="2">
        <f t="shared" ca="1" si="10"/>
        <v>0</v>
      </c>
      <c r="L80" s="2" t="str">
        <f t="shared" ca="1" si="10"/>
        <v>635</v>
      </c>
      <c r="M80" s="2" t="str">
        <f t="shared" ca="1" si="10"/>
        <v>09/09/2009 AG: Look at in relation to all the gardening books. Keep.</v>
      </c>
      <c r="N80" s="2" t="str">
        <f t="shared" ca="1" si="10"/>
        <v>07/29/2010 AG/ENV: Keep</v>
      </c>
      <c r="O80" s="2" t="str">
        <f t="shared" ca="1" si="10"/>
        <v>06/15/2011 AG/ENV: Concur with 2010 comments.</v>
      </c>
      <c r="P80" s="2" t="str">
        <f t="shared" ca="1" si="10"/>
        <v>10/24/12 AG: High priority but JH will re-review for spending $ on it; 08/21/12 AG: Keep</v>
      </c>
      <c r="Q80" s="2">
        <f t="shared" ca="1" si="9"/>
        <v>0</v>
      </c>
      <c r="R80" s="2" t="str">
        <f t="shared" ca="1" si="9"/>
        <v>AGx</v>
      </c>
      <c r="S80" s="2" t="str">
        <f t="shared" ca="1" si="9"/>
        <v>AG</v>
      </c>
      <c r="T80" s="2">
        <f t="shared" ca="1" si="9"/>
        <v>0</v>
      </c>
    </row>
    <row r="81" spans="1:20" ht="324">
      <c r="A81" s="2">
        <f t="shared" ca="1" si="10"/>
        <v>0</v>
      </c>
      <c r="B81" s="2" t="str">
        <f t="shared" ca="1" si="10"/>
        <v>R0032</v>
      </c>
      <c r="C81" s="2" t="str">
        <f t="shared" ca="1" si="10"/>
        <v>Lesson Plans for Beekeeping in the Philippines</v>
      </c>
      <c r="D81" s="2" t="str">
        <f t="shared" ca="1" si="10"/>
        <v>R0032 Lesson Plans for Beekeeping in the Philippines. Peace Corps/Philippines. Peace Corps. 1978. 62 pp.</v>
      </c>
      <c r="E81" s="2">
        <f t="shared" ca="1" si="10"/>
        <v>62</v>
      </c>
      <c r="F81" s="2">
        <f t="shared" ca="1" si="10"/>
        <v>0</v>
      </c>
      <c r="G81" s="2" t="str">
        <f t="shared" ca="1" si="10"/>
        <v>Step-by-step procedures and basic technical information for starting and maintaining small-scale beekeeping projects, including constructing beehives and marketing their products. Provides technical drawings.</v>
      </c>
      <c r="H81" s="2" t="str">
        <f t="shared" ca="1" si="10"/>
        <v>08/21/12 AG: Small Animal Husbandry TP</v>
      </c>
      <c r="I81" s="2" t="str">
        <f t="shared" ca="1" si="10"/>
        <v>AVAILABLE ONLY IN DIGITAL FORMAT ON RE014K</v>
      </c>
      <c r="J81" s="2">
        <f t="shared" ca="1" si="10"/>
        <v>0</v>
      </c>
      <c r="K81" s="2">
        <f t="shared" ca="1" si="10"/>
        <v>0</v>
      </c>
      <c r="L81" s="2" t="str">
        <f t="shared" ca="1" si="10"/>
        <v>638</v>
      </c>
      <c r="M81" s="2" t="str">
        <f t="shared" ca="1" si="10"/>
        <v>09/09/2009 AG: Keep.</v>
      </c>
      <c r="N81" s="2" t="str">
        <f t="shared" ca="1" si="10"/>
        <v>07/29/2010 AG/ENV: Keep</v>
      </c>
      <c r="O81" s="2" t="str">
        <f t="shared" ca="1" si="10"/>
        <v>06/15/2011 AG/ENV: Concur with 2010 comments.</v>
      </c>
      <c r="P81" s="2" t="str">
        <f t="shared" ca="1" si="10"/>
        <v>10/24/12 AG: Medium priority; 08/21/12 AG: Keep, but not very familiar with</v>
      </c>
      <c r="Q81" s="2">
        <f t="shared" ca="1" si="9"/>
        <v>0</v>
      </c>
      <c r="R81" s="2" t="str">
        <f t="shared" ca="1" si="9"/>
        <v>AGx</v>
      </c>
      <c r="S81" s="2" t="str">
        <f t="shared" ca="1" si="9"/>
        <v>AG</v>
      </c>
      <c r="T81" s="2">
        <f t="shared" ca="1" si="9"/>
        <v>0</v>
      </c>
    </row>
    <row r="82" spans="1:20" ht="409.5">
      <c r="A82" s="2">
        <f t="shared" ca="1" si="10"/>
        <v>0</v>
      </c>
      <c r="B82" s="2" t="str">
        <f t="shared" ca="1" si="10"/>
        <v>R0035</v>
      </c>
      <c r="C82" s="2" t="str">
        <f t="shared" ca="1" si="10"/>
        <v xml:space="preserve">How to Make Tools  </v>
      </c>
      <c r="D82" s="2" t="str">
        <f t="shared" ca="1" si="10"/>
        <v xml:space="preserve">R0035 How to Make Tools. Peace Corps. 1977. 51 pp. </v>
      </c>
      <c r="E82" s="2">
        <f t="shared" ca="1" si="10"/>
        <v>51</v>
      </c>
      <c r="F82" s="2">
        <f t="shared" ca="1" si="10"/>
        <v>0</v>
      </c>
      <c r="G82" s="2" t="str">
        <f t="shared" ca="1" si="10"/>
        <v>This is a manual for making rudimentary tools from locally available materials, including saws, hammers, screwdrivers, tongs, and weights. First published in 1977, it is still useful for some communities with limited resources and also includes a section on working with tin.</v>
      </c>
      <c r="H82" s="2" t="str">
        <f t="shared" ca="1" si="10"/>
        <v>08/23/12 WAT: No</v>
      </c>
      <c r="I82" s="2" t="str">
        <f t="shared" ca="1" si="10"/>
        <v>AVAILABLE IN PRINT FORMAT AND IN DIGITAL FORMAT ON RE014K</v>
      </c>
      <c r="J82" s="2">
        <f t="shared" ca="1" si="10"/>
        <v>0</v>
      </c>
      <c r="K82" s="2">
        <f t="shared" ca="1" si="10"/>
        <v>0</v>
      </c>
      <c r="L82" s="2">
        <f t="shared" ca="1" si="10"/>
        <v>621.9</v>
      </c>
      <c r="M82" s="2" t="str">
        <f t="shared" ca="1" si="10"/>
        <v xml:space="preserve">03/25/2009 ICE/AT: Keep </v>
      </c>
      <c r="N82" s="2" t="str">
        <f t="shared" ca="1" si="10"/>
        <v>03/18/2010 ICE/AT: Keep
06/17/2010 AT: Keep. Very simple and easy to use.</v>
      </c>
      <c r="O82" s="2" t="str">
        <f t="shared" ca="1" si="10"/>
        <v>5/11 - copies "discovered" at warehouse - currently 26 in warehouse and a few in ICE.  DECIDE WHAT TO DO WITH THESE.
06/09/2011 AT: Keep. Add that also available in print (some copies located in the warehouse)
06/14/2011 ICE: Added print note</v>
      </c>
      <c r="P82" s="2" t="str">
        <f t="shared" ca="1" si="10"/>
        <v>10/24/12 AG: JH wants to re-review this title; 08/23/12 WAT: Do people really use this? Keep digital only</v>
      </c>
      <c r="Q82" s="2">
        <f t="shared" ca="1" si="9"/>
        <v>0</v>
      </c>
      <c r="R82" s="2" t="str">
        <f t="shared" ca="1" si="9"/>
        <v>ATx</v>
      </c>
      <c r="S82" s="2" t="str">
        <f t="shared" ca="1" si="9"/>
        <v>AT</v>
      </c>
      <c r="T82" s="2">
        <f t="shared" ca="1" si="9"/>
        <v>0</v>
      </c>
    </row>
    <row r="83" spans="1:20" ht="409.5">
      <c r="A83" s="2">
        <f t="shared" ca="1" si="10"/>
        <v>0</v>
      </c>
      <c r="B83" s="2" t="str">
        <f t="shared" ca="1" si="10"/>
        <v>R0041</v>
      </c>
      <c r="C83" s="2" t="str">
        <f t="shared" ca="1" si="10"/>
        <v xml:space="preserve">Complete Handbook on Backyard and Commercial Rabbit Production, A  </v>
      </c>
      <c r="D83" s="2" t="str">
        <f t="shared" ca="1" si="10"/>
        <v xml:space="preserve">R0041 A Complete Handbook on Backyard and Commercial Rabbit Production. Peace Corps. 1982. 92 pp. </v>
      </c>
      <c r="E83" s="2">
        <f t="shared" ca="1" si="10"/>
        <v>92</v>
      </c>
      <c r="F83" s="2">
        <f t="shared" ca="1" si="10"/>
        <v>0</v>
      </c>
      <c r="G83" s="2" t="str">
        <f t="shared" ca="1" si="10"/>
        <v>This resource covers all aspects of raising rabbits, with particular attention to the environmental conditions of tropical climates. It also includes techniques for using byproducts (such as manure and hides) and recipes for cooking rabbit meat. It contains many illustrations and photographs.</v>
      </c>
      <c r="H83" s="2" t="str">
        <f t="shared" ca="1" si="10"/>
        <v>08/21/12 AG: Resource in Small Animal Husbandry TP</v>
      </c>
      <c r="I83" s="2" t="str">
        <f t="shared" ca="1" si="10"/>
        <v>AVAILABLE ONLY IN DIGITAL FORMAT ON RE014K</v>
      </c>
      <c r="J83" s="2">
        <f t="shared" ca="1" si="10"/>
        <v>0</v>
      </c>
      <c r="K83" s="2">
        <f t="shared" ca="1" si="10"/>
        <v>0</v>
      </c>
      <c r="L83" s="2">
        <f t="shared" ca="1" si="10"/>
        <v>636.93200000000002</v>
      </c>
      <c r="M83" s="2" t="str">
        <f t="shared" ca="1" si="10"/>
        <v>09/09/2009 AG: Keep
09/09/2009 ENV: Refer to AG review notes</v>
      </c>
      <c r="N83" s="2" t="str">
        <f t="shared" ca="1" si="10"/>
        <v>07/29/2010 AG/ENV: Keep</v>
      </c>
      <c r="O83" s="2" t="str">
        <f t="shared" ca="1" si="10"/>
        <v>06/15/2011 AG/ENV: Concur with 2010 comments.</v>
      </c>
      <c r="P83" s="2" t="str">
        <f t="shared" ca="1" si="10"/>
        <v>10/24/12 AG: Medium priority; 08/21/12 AG: Keep; scan quality is poor; could use updated - some new, better techniques; why not in Spanish/French</v>
      </c>
      <c r="Q83" s="2">
        <f t="shared" ca="1" si="9"/>
        <v>0</v>
      </c>
      <c r="R83" s="2" t="str">
        <f t="shared" ca="1" si="9"/>
        <v>AGx EN</v>
      </c>
      <c r="S83" s="2" t="str">
        <f t="shared" ca="1" si="9"/>
        <v>AG</v>
      </c>
      <c r="T83" s="2" t="str">
        <f t="shared" ca="1" si="9"/>
        <v>2012.11.01 for ICE (scan quality) but 2013.03.01 for AG/EN</v>
      </c>
    </row>
    <row r="84" spans="1:20" ht="409.5">
      <c r="A84" s="2">
        <f t="shared" ca="1" si="10"/>
        <v>0</v>
      </c>
      <c r="B84" s="2" t="str">
        <f t="shared" ca="1" si="10"/>
        <v>R0056</v>
      </c>
      <c r="C84" s="2" t="str">
        <f t="shared" ca="1" si="10"/>
        <v xml:space="preserve">Comment Elever le Tilapia Nilotica </v>
      </c>
      <c r="D84" s="2" t="str">
        <f t="shared" ca="1" si="10"/>
        <v>R0056 Comment Elever le Tilapia Nilotica. Peace Corps. 1985. 72 pp.</v>
      </c>
      <c r="E84" s="2">
        <f t="shared" ca="1" si="10"/>
        <v>72</v>
      </c>
      <c r="F84" s="2">
        <f t="shared" ca="1" si="10"/>
        <v>0</v>
      </c>
      <c r="G84" s="2" t="str">
        <f t="shared" ca="1" si="10"/>
        <v>This is a guide to starting a fishpond to raise tilapia nilotica. It discusses choosing an appropriate site, building and maintaining a pond and preparing a pond for fish culture. It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Available only in French.</v>
      </c>
      <c r="H84" s="2" t="str">
        <f t="shared" ca="1" si="10"/>
        <v>08/21/12 AG: Small Animal Husbandry TP</v>
      </c>
      <c r="I84" s="2" t="str">
        <f t="shared" ca="1" si="10"/>
        <v>AVAILABLE ONLY IN DIGITAL FORMAT ON RE014K</v>
      </c>
      <c r="J84" s="2">
        <f t="shared" ca="1" si="10"/>
        <v>0</v>
      </c>
      <c r="K84" s="2" t="str">
        <f t="shared" ca="1" si="10"/>
        <v>FRENCH</v>
      </c>
      <c r="L84" s="2">
        <f t="shared" ca="1" si="10"/>
        <v>597</v>
      </c>
      <c r="M84" s="2" t="str">
        <f t="shared" ca="1" si="10"/>
        <v>09/09/2009 AG: Keep</v>
      </c>
      <c r="N84" s="2" t="str">
        <f t="shared" ca="1" si="10"/>
        <v>07/29/2010 AG/ENV: Keep</v>
      </c>
      <c r="O84" s="2" t="str">
        <f t="shared" ca="1" si="10"/>
        <v>06/15/2011 AG/ENV: Concur with 2010 comments.</v>
      </c>
      <c r="P84" s="2" t="str">
        <f t="shared" ca="1" si="10"/>
        <v>08/21/12 AG: Keep</v>
      </c>
      <c r="Q84" s="2">
        <f t="shared" ca="1" si="9"/>
        <v>0</v>
      </c>
      <c r="R84" s="2" t="str">
        <f t="shared" ca="1" si="9"/>
        <v>AGx</v>
      </c>
      <c r="S84" s="2" t="str">
        <f t="shared" ca="1" si="9"/>
        <v>AG</v>
      </c>
      <c r="T84" s="2">
        <f t="shared" ca="1" si="9"/>
        <v>0</v>
      </c>
    </row>
    <row r="85" spans="1:20" ht="409.5">
      <c r="A85" s="2">
        <f t="shared" ca="1" si="10"/>
        <v>0</v>
      </c>
      <c r="B85" s="2" t="str">
        <f t="shared" ca="1" si="10"/>
        <v>R0057</v>
      </c>
      <c r="C85" s="2" t="str">
        <f t="shared" ca="1" si="10"/>
        <v>Sechage Solaire des Aliments, Le</v>
      </c>
      <c r="D85" s="2" t="str">
        <f t="shared" ca="1" si="10"/>
        <v>R0057 Le Sechage Solaire Aliments. Peace Corps/Niger. Peace Corps. 1985. 37 pp.</v>
      </c>
      <c r="E85" s="2">
        <f t="shared" ca="1" si="10"/>
        <v>37</v>
      </c>
      <c r="F85" s="2">
        <f t="shared" ca="1" si="10"/>
        <v>0</v>
      </c>
      <c r="G85" s="2" t="str">
        <f t="shared" ca="1" si="10"/>
        <v>This French language resource serves as an introduction to food drying as a means to avoid the loss of food from spoilage. It discusses the basic rules of food drying, and gives an overview of various methods of constructing appropriate dryers. It also provides detailed explanations of how to process vegetables, fruits, fish and meats, and gives advice about storage and cooking.</v>
      </c>
      <c r="H85" s="2" t="str">
        <f t="shared" ca="1" si="10"/>
        <v>08/21/12 AG: Post-harvest management TP</v>
      </c>
      <c r="I85" s="2" t="str">
        <f t="shared" ca="1" si="10"/>
        <v>AVAILABLE ONLY IN DIGITAL FORMAT ON RE014K</v>
      </c>
      <c r="J85" s="2">
        <f t="shared" ca="1" si="10"/>
        <v>0</v>
      </c>
      <c r="K85" s="2" t="str">
        <f t="shared" ca="1" si="10"/>
        <v>FRENCH</v>
      </c>
      <c r="L85" s="2" t="str">
        <f t="shared" ca="1" si="10"/>
        <v>641.4</v>
      </c>
      <c r="M85" s="2" t="str">
        <f t="shared" ca="1" si="10"/>
        <v>03/25/2009 ICE/AT: Keep 
09/09/2009 AG: Keep</v>
      </c>
      <c r="N85" s="2" t="str">
        <f t="shared" ca="1" si="10"/>
        <v>03/18/2010 ICE/AT: Keep
06/17/2010 AT: Keep
06/17/2010 AT: Defer to AG
07/29/2010 AG/ENV: Keep</v>
      </c>
      <c r="O85" s="2" t="str">
        <f t="shared" ca="1" si="10"/>
        <v>06/09/2011 AT: Remove AT from reviewing. Defer to AG.
06/14/2011 ICE: removed AT.
06/15/2011 AG/ENV: Concur with 2010 comments.</v>
      </c>
      <c r="P85" s="2" t="str">
        <f t="shared" ca="1" si="10"/>
        <v>08/21/12 AG: Keep</v>
      </c>
      <c r="Q85" s="2">
        <f t="shared" ca="1" si="9"/>
        <v>0</v>
      </c>
      <c r="R85" s="2" t="str">
        <f t="shared" ca="1" si="9"/>
        <v xml:space="preserve">AGx </v>
      </c>
      <c r="S85" s="2" t="str">
        <f t="shared" ca="1" si="9"/>
        <v>AG</v>
      </c>
      <c r="T85" s="2">
        <f t="shared" ca="1" si="9"/>
        <v>0</v>
      </c>
    </row>
    <row r="86" spans="1:20" ht="409.5">
      <c r="A86" s="2">
        <f t="shared" ca="1" si="10"/>
        <v>0</v>
      </c>
      <c r="B86" s="2" t="str">
        <f t="shared" ca="1" si="10"/>
        <v>R0061</v>
      </c>
      <c r="C86" s="2" t="str">
        <f t="shared" ca="1" si="10"/>
        <v xml:space="preserve">Guía Practica: Como Manejar Abejas Africanizadas </v>
      </c>
      <c r="D86" s="2" t="str">
        <f t="shared" ca="1" si="10"/>
        <v xml:space="preserve">R0061 Guía Practica: Como Manejar Abejas Africanizadas. Peace Corps. 1986. 55 pp. </v>
      </c>
      <c r="E86" s="2">
        <f t="shared" ca="1" si="10"/>
        <v>55</v>
      </c>
      <c r="F86" s="2">
        <f t="shared" ca="1" si="10"/>
        <v>0</v>
      </c>
      <c r="G86" s="2" t="str">
        <f t="shared" ca="1" si="10"/>
        <v>This Spanish language resource describes the history and nature of the “Africanized" bee in Latin America, comparing it to the European bee. It discusses beekeeping equipment and methods, including beehive construction and dismantling. It also addresses general management problems, including diseases and insects that destroy bees, as well as the dangers of beekeeping.</v>
      </c>
      <c r="H86" s="2" t="str">
        <f t="shared" ca="1" si="10"/>
        <v>08/21/12 AG: Small Animal Husbandry TP</v>
      </c>
      <c r="I86" s="2" t="str">
        <f t="shared" ca="1" si="10"/>
        <v>AVAILABLE ONLY IN DIGITAL FORMAT ON RE014K</v>
      </c>
      <c r="J86" s="2">
        <f t="shared" ca="1" si="10"/>
        <v>0</v>
      </c>
      <c r="K86" s="2" t="str">
        <f t="shared" ca="1" si="10"/>
        <v>SPANISH</v>
      </c>
      <c r="L86" s="2">
        <f t="shared" ca="1" si="10"/>
        <v>638</v>
      </c>
      <c r="M86" s="2" t="str">
        <f t="shared" ca="1" si="10"/>
        <v>09/09/2009 AG: Keep
09/09/2009 ENV: Refer to AG review notes</v>
      </c>
      <c r="N86" s="2" t="str">
        <f t="shared" ca="1" si="10"/>
        <v>03/18/2010 ICE/AT: Keep; AT review for beekeeping equipment
06/17/2010 AT: Defer to AG
07/29/2010 AG/ENV: Keep</v>
      </c>
      <c r="O86" s="2" t="str">
        <f t="shared" ca="1" si="10"/>
        <v>06/09/2011 AT: Remove AT from reviewing. Defer to AG.
06/14/2011 ICE: removed AT.
06/15/2011 AG/ENV: Concur with 2010 comments.</v>
      </c>
      <c r="P86" s="2" t="str">
        <f t="shared" ca="1" si="10"/>
        <v>08/21/12 AG: Keep as reference</v>
      </c>
      <c r="Q86" s="2">
        <f t="shared" ca="1" si="9"/>
        <v>0</v>
      </c>
      <c r="R86" s="2" t="str">
        <f t="shared" ca="1" si="9"/>
        <v>AGx EN</v>
      </c>
      <c r="S86" s="2" t="str">
        <f t="shared" ca="1" si="9"/>
        <v>AG</v>
      </c>
      <c r="T86" s="2">
        <f t="shared" ca="1" si="9"/>
        <v>0</v>
      </c>
    </row>
    <row r="87" spans="1:20" ht="409.5">
      <c r="A87" s="2">
        <f t="shared" ca="1" si="10"/>
        <v>0</v>
      </c>
      <c r="B87" s="2" t="str">
        <f t="shared" ca="1" si="10"/>
        <v>R0062</v>
      </c>
      <c r="C87" s="2" t="str">
        <f t="shared" ca="1" si="10"/>
        <v xml:space="preserve">Soil Conservation Techniques for Hillside Farms: A Guide for Peace Corps Volunteers </v>
      </c>
      <c r="D87" s="2" t="str">
        <f t="shared" ca="1" si="10"/>
        <v>R0062 Soil Conservation Techniques for Hillside Farms: A Guide for Peace Corps Volunteers. Peace Corps. 1986. 96 pp.</v>
      </c>
      <c r="E87" s="2">
        <f t="shared" ca="1" si="10"/>
        <v>96</v>
      </c>
      <c r="F87" s="2">
        <f t="shared" ca="1" si="10"/>
        <v>0</v>
      </c>
      <c r="G87" s="2" t="str">
        <f t="shared" ca="1" si="10"/>
        <v>This resource provides basic information to help design plans for the conservation of soils and the management of water runoff in small hillside plots. It is based on experiences with small hillside farms in Honduras, but can be used by Volunteers worldwide working in the same program area. It takes into account the lack of resources as well as constraints commonly encountered. It suggests various crops and types of compost piles to use.</v>
      </c>
      <c r="H87" s="2" t="str">
        <f t="shared" ca="1" si="10"/>
        <v>08/21/12 EN: Soil &amp; Water Conservation and Management TP; Gardening TP</v>
      </c>
      <c r="I87" s="2" t="str">
        <f t="shared" ca="1" si="10"/>
        <v>AVAILABLE ONLY IN DIGITAL FORMAT ON RE014K</v>
      </c>
      <c r="J87" s="2">
        <f t="shared" ca="1" si="10"/>
        <v>0</v>
      </c>
      <c r="K87" s="2">
        <f t="shared" ca="1" si="10"/>
        <v>0</v>
      </c>
      <c r="L87" s="2" t="str">
        <f t="shared" ca="1" si="10"/>
        <v>641.4</v>
      </c>
      <c r="M87" s="2" t="str">
        <f t="shared" ca="1" si="10"/>
        <v>09/09/2009 AG: Candidate for updating. Keep.
09/09/2009 ENV: Refer to AG review notes</v>
      </c>
      <c r="N87" s="2" t="str">
        <f t="shared" ca="1" si="10"/>
        <v>07/29/2010 AG/ENV: Keep</v>
      </c>
      <c r="O87" s="2" t="str">
        <f t="shared" ca="1" si="10"/>
        <v>06/15/2011 AG/ENV: Concur with 2010 comments.</v>
      </c>
      <c r="P87" s="2" t="str">
        <f t="shared" ca="1" si="10"/>
        <v>10/24/12 AG: High priority - combine with R0084 &amp; rewrite; use FTF $; 08/21/12 EN: Keep; needs updating (climate, etc) but good resource</v>
      </c>
      <c r="Q87" s="2">
        <f t="shared" ca="1" si="9"/>
        <v>0</v>
      </c>
      <c r="R87" s="2" t="str">
        <f t="shared" ca="1" si="9"/>
        <v>AGx EN</v>
      </c>
      <c r="S87" s="2" t="str">
        <f t="shared" ca="1" si="9"/>
        <v>AG</v>
      </c>
      <c r="T87" s="2">
        <f t="shared" ca="1" si="9"/>
        <v>0</v>
      </c>
    </row>
    <row r="88" spans="1:20" ht="409.5">
      <c r="A88" s="2">
        <f t="shared" ca="1" si="10"/>
        <v>0</v>
      </c>
      <c r="B88" s="2" t="str">
        <f t="shared" ca="1" si="10"/>
        <v>R0063</v>
      </c>
      <c r="C88" s="2" t="str">
        <f t="shared" ca="1" si="10"/>
        <v xml:space="preserve">Mushroom Cultivation in Thailand  </v>
      </c>
      <c r="D88" s="2" t="str">
        <f t="shared" ca="1" si="10"/>
        <v xml:space="preserve">R0063 Mushroom Cultivation in Thailand. Peace Corps. 1987. 85 pp. </v>
      </c>
      <c r="E88" s="2">
        <f t="shared" ca="1" si="10"/>
        <v>85</v>
      </c>
      <c r="F88" s="2">
        <f t="shared" ca="1" si="10"/>
        <v>0</v>
      </c>
      <c r="G88" s="2" t="str">
        <f t="shared" ca="1" si="10"/>
        <v xml:space="preserve">This illustrated handbook is designed for Volunteers of all backgrounds seeking to understand mushroom culture. The topics include mushroom cultivation in beds, logs and plastic bags; mushroom spawn propagation; and control of pests. The appendix provides examples of different mixtures for spawning mushrooms, specifications for constructing related equipment and other information about mushrooms. It also contains a bibliography and an English/Thai word list. </v>
      </c>
      <c r="H88" s="2" t="str">
        <f t="shared" ca="1" si="10"/>
        <v>08/21/12 EN: No</v>
      </c>
      <c r="I88" s="2" t="str">
        <f t="shared" ca="1" si="10"/>
        <v>AVAILABLE ONLY IN DIGITAL FORMAT ON RE014K</v>
      </c>
      <c r="J88" s="2">
        <f t="shared" ca="1" si="10"/>
        <v>0</v>
      </c>
      <c r="K88" s="2">
        <f t="shared" ca="1" si="10"/>
        <v>0</v>
      </c>
      <c r="L88" s="2">
        <f t="shared" ca="1" si="10"/>
        <v>635</v>
      </c>
      <c r="M88" s="2" t="str">
        <f t="shared" ca="1" si="10"/>
        <v>09/09/2009 AG: Keep</v>
      </c>
      <c r="N88" s="2" t="str">
        <f t="shared" ca="1" si="10"/>
        <v>07/29/2010 AG/ENV: Keep</v>
      </c>
      <c r="O88" s="2" t="str">
        <f t="shared" ca="1" si="10"/>
        <v>06/15/2011 AG/ENV: Concur with 2010 comments.</v>
      </c>
      <c r="P88" s="2" t="str">
        <f t="shared" ca="1" si="10"/>
        <v>08/21/12 EN: Good basic primer, but unsure if PCVs would use - perhaps not applicable outside of SE Asia</v>
      </c>
      <c r="Q88" s="2">
        <f t="shared" ca="1" si="9"/>
        <v>0</v>
      </c>
      <c r="R88" s="2" t="str">
        <f t="shared" ca="1" si="9"/>
        <v>AGx</v>
      </c>
      <c r="S88" s="2" t="str">
        <f t="shared" ca="1" si="9"/>
        <v>AG</v>
      </c>
      <c r="T88" s="2">
        <f t="shared" ca="1" si="9"/>
        <v>0</v>
      </c>
    </row>
    <row r="89" spans="1:20" ht="409.5">
      <c r="A89" s="2">
        <f t="shared" ca="1" si="10"/>
        <v>0</v>
      </c>
      <c r="B89" s="2" t="str">
        <f t="shared" ca="1" si="10"/>
        <v>R0064</v>
      </c>
      <c r="C89" s="2" t="str">
        <f t="shared" ca="1" si="10"/>
        <v xml:space="preserve">Manuel du Professeur de Science </v>
      </c>
      <c r="D89" s="2" t="str">
        <f t="shared" ca="1" si="10"/>
        <v>R0064 Manuel du Professeur de Science. Peace Corps/India. Peace Corps. 1987. 385 pp.</v>
      </c>
      <c r="E89" s="2">
        <f t="shared" ca="1" si="10"/>
        <v>385</v>
      </c>
      <c r="F89" s="2">
        <f t="shared" ca="1" si="10"/>
        <v>0</v>
      </c>
      <c r="G89" s="2" t="str">
        <f t="shared" ca="1" si="10"/>
        <v>This French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Spanish, Manual para el Profesor de Ciencias [ICE No. R0066].</v>
      </c>
      <c r="H89" s="2" t="str">
        <f t="shared" ca="1" si="10"/>
        <v>09/12/12 ED: No</v>
      </c>
      <c r="I89" s="2" t="str">
        <f t="shared" ca="1" si="10"/>
        <v>AVAILABLE ONLY IN DIGITAL FORMAT ON RE014K</v>
      </c>
      <c r="J89" s="2">
        <f t="shared" ca="1" si="10"/>
        <v>0</v>
      </c>
      <c r="K89" s="2" t="str">
        <f t="shared" ca="1" si="10"/>
        <v>FRENCH</v>
      </c>
      <c r="L89" s="2" t="str">
        <f t="shared" ca="1" si="10"/>
        <v>507</v>
      </c>
      <c r="M89" s="2" t="str">
        <f t="shared" ca="1" si="10"/>
        <v>03/19/2009 ED: Did not review</v>
      </c>
      <c r="N89" s="2" t="str">
        <f t="shared" ca="1" si="10"/>
        <v>03/11/2010 ED: Keep. Good to have a part of archive.</v>
      </c>
      <c r="O89" s="2" t="str">
        <f t="shared" ca="1" si="10"/>
        <v>06/06/2011 ED: Concur with 2010 comments.</v>
      </c>
      <c r="P89" s="2" t="str">
        <f t="shared" ca="1" si="10"/>
        <v xml:space="preserve">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
</v>
      </c>
      <c r="Q89" s="2">
        <f t="shared" ca="1" si="9"/>
        <v>0</v>
      </c>
      <c r="R89" s="2" t="str">
        <f t="shared" ca="1" si="9"/>
        <v>EDx</v>
      </c>
      <c r="S89" s="2" t="str">
        <f t="shared" ca="1" si="9"/>
        <v>ED</v>
      </c>
      <c r="T89" s="2">
        <f t="shared" ca="1" si="9"/>
        <v>0</v>
      </c>
    </row>
    <row r="90" spans="1:20" ht="409.5">
      <c r="A90" s="2">
        <f t="shared" ca="1" si="10"/>
        <v>0</v>
      </c>
      <c r="B90" s="2" t="str">
        <f t="shared" ca="1" si="10"/>
        <v>R0065</v>
      </c>
      <c r="C90" s="2" t="str">
        <f t="shared" ca="1" si="10"/>
        <v xml:space="preserve">Cultures Traditionnelles de Plein Champ = Traditional Field Crops </v>
      </c>
      <c r="D90" s="2" t="str">
        <f t="shared" ca="1" si="10"/>
        <v>R0065 Cultures Traditionnelles de Plein Champ. Peace Corps. 1981. 283 pp.</v>
      </c>
      <c r="E90" s="2">
        <f t="shared" ca="1" si="10"/>
        <v>283</v>
      </c>
      <c r="F90" s="2">
        <f t="shared" ca="1" si="10"/>
        <v>0</v>
      </c>
      <c r="G90" s="2" t="str">
        <f t="shared" ca="1" si="10"/>
        <v>This is the French-language version of Traditional Field Crops [ICE No. M0013]. This publication suggests methods to increase yields of six crops traditionally grown by farmers in developing countries—maize, millet, sorghum, peanuts, beans and cowpeas. It emphasizes simple methods to improve traditional growing practices among small farmers, with specific reference information on crop culture requirements, diseases and pests. It also discusses extension techniques and the work of international research organizations. Also available digitally in English, Traditional Field Crops [ICE No. M0013], and Spanish, Cultivos Tradicionales [ICE No. M0035].</v>
      </c>
      <c r="H90" s="2" t="str">
        <f t="shared" ca="1" si="10"/>
        <v>08/21/12 AG: Staple Crops TP</v>
      </c>
      <c r="I90" s="2" t="str">
        <f t="shared" ca="1" si="10"/>
        <v>AVAILABLE ONLY IN DIGITAL FORMAT ON RE014K</v>
      </c>
      <c r="J90" s="2">
        <f t="shared" ca="1" si="10"/>
        <v>0</v>
      </c>
      <c r="K90" s="2" t="str">
        <f t="shared" ca="1" si="10"/>
        <v>FRENCH</v>
      </c>
      <c r="L90" s="2">
        <f t="shared" ca="1" si="10"/>
        <v>633</v>
      </c>
      <c r="M90" s="2" t="str">
        <f t="shared" ca="1" si="10"/>
        <v>09/09/2009 AG: Keep</v>
      </c>
      <c r="N90" s="2" t="str">
        <f t="shared" ca="1" si="10"/>
        <v>07/29/2010 AG/ENV: Keep</v>
      </c>
      <c r="O90" s="2" t="str">
        <f t="shared" ca="1" si="10"/>
        <v>06/15/2011 AG/ENV: Concur with 2010 comments.</v>
      </c>
      <c r="P90" s="2" t="str">
        <f t="shared" ca="1" si="10"/>
        <v>08/21/12 AG: Keep; see M0013</v>
      </c>
      <c r="Q90" s="2">
        <f t="shared" ca="1" si="9"/>
        <v>0</v>
      </c>
      <c r="R90" s="2" t="str">
        <f t="shared" ca="1" si="9"/>
        <v>AGx</v>
      </c>
      <c r="S90" s="2" t="str">
        <f t="shared" ca="1" si="9"/>
        <v>AG</v>
      </c>
      <c r="T90" s="2" t="str">
        <f t="shared" ca="1" si="9"/>
        <v>?depends on AG meeting</v>
      </c>
    </row>
    <row r="91" spans="1:20" ht="409.5">
      <c r="A91" s="2">
        <f t="shared" ca="1" si="10"/>
        <v>0</v>
      </c>
      <c r="B91" s="2" t="str">
        <f t="shared" ca="1" si="10"/>
        <v>R0066</v>
      </c>
      <c r="C91" s="2" t="str">
        <f t="shared" ca="1" si="10"/>
        <v xml:space="preserve">Manual para el Profesor de Ciencias </v>
      </c>
      <c r="D91" s="2" t="str">
        <f t="shared" ca="1" si="10"/>
        <v>R0066 Manual para el Profesor de Ciencias. Peace Corps/India. Peace Corps. 1987. 385 pp.</v>
      </c>
      <c r="E91" s="2">
        <f t="shared" ca="1" si="10"/>
        <v>385</v>
      </c>
      <c r="F91" s="2">
        <f t="shared" ca="1" si="10"/>
        <v>0</v>
      </c>
      <c r="G91" s="2" t="str">
        <f t="shared" ca="1" si="10"/>
        <v>This Spanish language manual was written by Peace Corps Volunteers serving as science teachers and teacher trainers in India. It suggests activities and designs to help science teachers improvise or build pieces of laboratory apparatus and make instruction effective and interesting. It includes chapters on investigation, demonstration, science clubs, and laboratory techniques. Also available digitally in French, Manuel du Professeur de la Science [ICE No. R0064].</v>
      </c>
      <c r="H91" s="2" t="str">
        <f t="shared" ca="1" si="10"/>
        <v>09/12/12 ED: No</v>
      </c>
      <c r="I91" s="2" t="str">
        <f t="shared" ca="1" si="10"/>
        <v>AVAILABLE ONLY IN DIGITAL FORMAT ON RE014K</v>
      </c>
      <c r="J91" s="2">
        <f t="shared" ca="1" si="10"/>
        <v>0</v>
      </c>
      <c r="K91" s="2" t="str">
        <f t="shared" ca="1" si="10"/>
        <v>SPANISH</v>
      </c>
      <c r="L91" s="2" t="str">
        <f t="shared" ca="1" si="10"/>
        <v>507</v>
      </c>
      <c r="M91" s="2" t="str">
        <f t="shared" ca="1" si="10"/>
        <v>03/19/2009 ED: Did not review</v>
      </c>
      <c r="N91" s="2" t="str">
        <f t="shared" ca="1" si="10"/>
        <v>03/11/2010 ED: Keep!</v>
      </c>
      <c r="O91" s="2" t="str">
        <f t="shared" ca="1" si="10"/>
        <v>06/06/2011 ED: Concur with 2010 comments.</v>
      </c>
      <c r="P91" s="2" t="str">
        <f t="shared" ca="1" si="10"/>
        <v>09/15/12 ICE: forward to Brock to share; save communication; then make this publication "H" historical (removed from Intranet) 10/24/12)
09/12/12 ED: Was there an English version? [ICE: No.] No math/science program in Spanish, 2 in French (Guinea &amp; Cameroon - Brock will remind them this resource exists). Some useful information - science clubs, some activities.</v>
      </c>
      <c r="Q91" s="2">
        <f t="shared" ca="1" si="9"/>
        <v>0</v>
      </c>
      <c r="R91" s="2" t="str">
        <f t="shared" ca="1" si="9"/>
        <v>EDx</v>
      </c>
      <c r="S91" s="2" t="str">
        <f t="shared" ca="1" si="9"/>
        <v>ED</v>
      </c>
      <c r="T91" s="2">
        <f t="shared" ca="1" si="9"/>
        <v>0</v>
      </c>
    </row>
    <row r="92" spans="1:20" ht="409.5">
      <c r="A92" s="2">
        <f t="shared" ca="1" si="10"/>
        <v>0</v>
      </c>
      <c r="B92" s="2" t="str">
        <f t="shared" ca="1" si="10"/>
        <v>R0072</v>
      </c>
      <c r="C92" s="2" t="str">
        <f t="shared" ca="1" si="10"/>
        <v xml:space="preserve">Community Nutrition Action for Child Survival </v>
      </c>
      <c r="D92" s="2" t="str">
        <f t="shared" ca="1" si="10"/>
        <v>R0072 Community Nutrition Action for Child Survival. Prepared by CEDPA. Peace Corps. 1989. 445 pp.</v>
      </c>
      <c r="E92" s="2">
        <f t="shared" ca="1" si="10"/>
        <v>445</v>
      </c>
      <c r="F92" s="2">
        <f t="shared" ca="1" si="10"/>
        <v>0</v>
      </c>
      <c r="G92" s="2" t="str">
        <f t="shared" ca="1" si="10"/>
        <v>This older training package was designed for use by managers of community based nutrition programs. It contains three training modules, which are still useful in their entirety or individually in a variety of training and project development situations. The first deals with raising community awareness on such issues as monitoring young children’s growth, promoting breast feeding, preventing diarrhea, and promoting immunizations; the second deals with helping the community develop nutrition action projects; while the third relates to the training and role of the community nutrition worker. It contains session plans, handouts, reference materials, and training exercises for each topic.</v>
      </c>
      <c r="H92" s="2">
        <f t="shared" ca="1" si="10"/>
        <v>0</v>
      </c>
      <c r="I92" s="2" t="str">
        <f t="shared" ca="1" si="10"/>
        <v>AVAILABLE ONLY IN DIGITAL FORMAT ON RE014K</v>
      </c>
      <c r="J92" s="2">
        <f t="shared" ca="1" si="10"/>
        <v>0</v>
      </c>
      <c r="K92" s="2">
        <f t="shared" ca="1" si="10"/>
        <v>0</v>
      </c>
      <c r="L92" s="2" t="str">
        <f t="shared" ca="1" si="10"/>
        <v>613.07</v>
      </c>
      <c r="M92" s="2" t="str">
        <f t="shared" ca="1" si="10"/>
        <v>06/17/2009 HE: Keep</v>
      </c>
      <c r="N92" s="2" t="str">
        <f t="shared" ca="1" si="10"/>
        <v>04/21/2010 HE: Keep</v>
      </c>
      <c r="O92" s="2" t="str">
        <f t="shared" ca="1" si="10"/>
        <v>04/15/2011 HE: Keep.</v>
      </c>
      <c r="P92" s="2" t="str">
        <f t="shared" ca="1" si="10"/>
        <v xml:space="preserve">
09/07/17 (ICE sent doc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couldn't find</v>
      </c>
      <c r="Q92" s="2">
        <f t="shared" ca="1" si="9"/>
        <v>0</v>
      </c>
      <c r="R92" s="2" t="str">
        <f t="shared" ca="1" si="9"/>
        <v>HEx</v>
      </c>
      <c r="S92" s="2" t="str">
        <f t="shared" ca="1" si="9"/>
        <v>HE</v>
      </c>
      <c r="T92" s="2">
        <f t="shared" ca="1" si="9"/>
        <v>0</v>
      </c>
    </row>
    <row r="93" spans="1:20" ht="409.5">
      <c r="A93" s="2">
        <f t="shared" ca="1" si="10"/>
        <v>0</v>
      </c>
      <c r="B93" s="2" t="str">
        <f t="shared" ca="1" si="10"/>
        <v>R0073</v>
      </c>
      <c r="C93" s="2" t="str">
        <f t="shared" ca="1" si="10"/>
        <v xml:space="preserve">Planning National Parks for Ecodevelopment: Methods and Cases from Latin America, Vols. I &amp; II  </v>
      </c>
      <c r="D93" s="2" t="str">
        <f t="shared" ca="1" si="10"/>
        <v xml:space="preserve">R0073 Planning National Parks for Ecodevelopment: Methods and Cases from Latin America, Vols. I &amp; II. Kenton R. Miller. Peace Corps. 1978. 646 pp. </v>
      </c>
      <c r="E93" s="2">
        <f t="shared" ca="1" si="10"/>
        <v>646</v>
      </c>
      <c r="F93" s="2">
        <f t="shared" ca="1" si="10"/>
        <v>0</v>
      </c>
      <c r="G93" s="2" t="str">
        <f t="shared" ca="1" si="10"/>
        <v>While this older publication is not up to date in examples and practical guidance, it is still useful to project managers and Volunteers as a comprehensive, two-volume reference that touches on ecotourism while covering the development and management of national parks, wildlife and wild lands. Volume I presents an overview of the conceptual framework and practical development of park planning and management, emphasizing eco-development and the integration of economic, ecological, scientific and cultural concerns. Examples from Latin America illustrate these issues. Volume II provides a detailed strategy for setting up a parks system.</v>
      </c>
      <c r="H93" s="2" t="str">
        <f t="shared" ca="1" si="10"/>
        <v>08/21/12 EN: Protected Area Management TP ?
01/14/13 EN: depends on TP - 2014; might reference this pub</v>
      </c>
      <c r="I93" s="2" t="str">
        <f t="shared" ca="1" si="10"/>
        <v>AVAILABLE ONLY IN DIGITAL FORMAT ON RE014K</v>
      </c>
      <c r="J93" s="2">
        <f t="shared" ca="1" si="10"/>
        <v>0</v>
      </c>
      <c r="K93" s="2">
        <f t="shared" ca="1" si="10"/>
        <v>0</v>
      </c>
      <c r="L93" s="2">
        <f t="shared" ca="1" si="10"/>
        <v>333.72</v>
      </c>
      <c r="M93" s="2" t="str">
        <f t="shared" ca="1" si="10"/>
        <v>09/09/2009 ENV: Keep</v>
      </c>
      <c r="N93" s="2" t="str">
        <f t="shared" ca="1" si="10"/>
        <v>07/29/2010 AG/ENV: Keep</v>
      </c>
      <c r="O93" s="2" t="str">
        <f t="shared" ca="1" si="10"/>
        <v>06/14/2011 AG/ENV: Concur with 2010 comments</v>
      </c>
      <c r="P93" s="2" t="str">
        <f t="shared" ca="1" si="10"/>
        <v>08/21/12 EN: Keep; historical document; needs updating, but interest on this topic - possible new resource?</v>
      </c>
      <c r="Q93" s="2">
        <f t="shared" ca="1" si="9"/>
        <v>0</v>
      </c>
      <c r="R93" s="2" t="str">
        <f t="shared" ca="1" si="9"/>
        <v>ENx</v>
      </c>
      <c r="S93" s="2" t="str">
        <f t="shared" ca="1" si="9"/>
        <v>EN</v>
      </c>
      <c r="T93" s="2" t="str">
        <f t="shared" ca="1" si="9"/>
        <v>this pub will be H (historical) BUT we need to put this topic on the new publications list</v>
      </c>
    </row>
    <row r="94" spans="1:20" ht="409.5">
      <c r="A94" s="2">
        <f t="shared" ca="1" si="10"/>
        <v>0</v>
      </c>
      <c r="B94" s="2" t="str">
        <f t="shared" ca="1" si="10"/>
        <v>R0074</v>
      </c>
      <c r="C94" s="2" t="str">
        <f t="shared" ca="1" si="10"/>
        <v xml:space="preserve">Youth Development: A Case Study from Honduras </v>
      </c>
      <c r="D94" s="2" t="str">
        <f t="shared" ca="1" si="10"/>
        <v>R0074 Youth Development: A Case Study from Honduras. Peace Corps. 1990. 116 pp.</v>
      </c>
      <c r="E94" s="2">
        <f t="shared" ca="1" si="10"/>
        <v>116</v>
      </c>
      <c r="F94" s="2">
        <f t="shared" ca="1" si="10"/>
        <v>0</v>
      </c>
      <c r="G94" s="2" t="str">
        <f t="shared" ca="1" si="10"/>
        <v>This was based on a Peace Corps Volunteer’s experience with a youth development project in Honduras. While it is older, it may still be useful to trainers, supervisors and Volunteers working in youth development. Broad categories of subjects presented include child development and behavior, institutionalization, education, vocational preparation, and recreation and leisure activities. It has a list with abstracts of other youth development materials that is outdated but in general is a source to generate ideas for related projects.</v>
      </c>
      <c r="H94" s="2" t="str">
        <f t="shared" ca="1" si="10"/>
        <v>08/02/12 YD: Unsure; could be resource for Global YD Service Providers or HE OVC</v>
      </c>
      <c r="I94" s="2" t="str">
        <f t="shared" ca="1" si="10"/>
        <v>AVAILABLE ONLY IN DIGITAL FORMAT ON RE014K</v>
      </c>
      <c r="J94" s="2">
        <f t="shared" ca="1" si="10"/>
        <v>0</v>
      </c>
      <c r="K94" s="2">
        <f t="shared" ca="1" si="10"/>
        <v>0</v>
      </c>
      <c r="L94" s="2" t="str">
        <f t="shared" ca="1" si="10"/>
        <v>305.23</v>
      </c>
      <c r="M94" s="2" t="str">
        <f t="shared" ca="1" si="10"/>
        <v>08/13/2009 Y: Keep digitally</v>
      </c>
      <c r="N94" s="2" t="str">
        <f t="shared" ca="1" si="10"/>
        <v>07/21/2010 YD: Keep only because it is digital</v>
      </c>
      <c r="O94" s="2" t="str">
        <f t="shared" ca="1" si="10"/>
        <v>06/14/2011 YD: Concur with 2010 comments</v>
      </c>
      <c r="P94" s="2" t="str">
        <f t="shared" ca="1" si="10"/>
        <v>08/02/12 YD: Historical document; ICE lacks other resources for working with high-risk &amp; vulnerable populations, but this book may not be very useful</v>
      </c>
      <c r="Q94" s="2">
        <f t="shared" ca="1" si="9"/>
        <v>0</v>
      </c>
      <c r="R94" s="2" t="str">
        <f t="shared" ca="1" si="9"/>
        <v>YDx</v>
      </c>
      <c r="S94" s="2" t="str">
        <f t="shared" ca="1" si="9"/>
        <v>YD</v>
      </c>
      <c r="T94" s="2" t="str">
        <f t="shared" ca="1" si="9"/>
        <v>?ICE - should we consult others and/or ask if this should be 'archived'?</v>
      </c>
    </row>
    <row r="95" spans="1:20" ht="409.5">
      <c r="A95" s="2">
        <f t="shared" ca="1" si="10"/>
        <v>0</v>
      </c>
      <c r="B95" s="2" t="str">
        <f t="shared" ca="1" si="10"/>
        <v>R0075</v>
      </c>
      <c r="C95" s="2" t="str">
        <f t="shared" ca="1" si="10"/>
        <v xml:space="preserve">Suelos, Siembras y el uso de Fertilizantes: Un Manual para Trabajadores del Desarrollo </v>
      </c>
      <c r="D95" s="2" t="str">
        <f t="shared" ca="1" si="10"/>
        <v>R0075 Suelos, Siembras y el uso de Fertilizantes: Un Manual para Trabajadores del Desarrollo. 4th ed. rev. Peace Corps. 1990. 340 pp.</v>
      </c>
      <c r="E95" s="2">
        <f t="shared" ca="1" si="10"/>
        <v>340</v>
      </c>
      <c r="F95" s="2">
        <f t="shared" ca="1" si="10"/>
        <v>0</v>
      </c>
      <c r="G95" s="2" t="str">
        <f t="shared" ca="1" si="10"/>
        <v>This is the Spanish-language version of Soil, Crops, and Fertilizer Use: A Field Manual for Development Workers [ICE No. R0008]. This manual was designed to give Volunteers the technical information about fertilizer use necessary for effective agricultural education programs. It concentrates on such topics as evaluating soil fertility, distinguishing different kinds of fertilizers, understanding and determining fertilizer needs and using fertilizers. Also available in English, Soil, Crops, and Fertilizer Use: A Field Manual for Development Workers [ICE No. R0008].</v>
      </c>
      <c r="H95" s="2" t="str">
        <f t="shared" ca="1" si="10"/>
        <v>08/21/12 AG: Field Crops and Gardening TPs</v>
      </c>
      <c r="I95" s="2" t="str">
        <f t="shared" ca="1" si="10"/>
        <v>AVAILABLE ONLY IN DIGITAL FORMAT ON RE014K</v>
      </c>
      <c r="J95" s="2">
        <f t="shared" ca="1" si="10"/>
        <v>0</v>
      </c>
      <c r="K95" s="2" t="str">
        <f t="shared" ca="1" si="10"/>
        <v>SPANISH</v>
      </c>
      <c r="L95" s="2" t="str">
        <f t="shared" ca="1" si="10"/>
        <v>631.4</v>
      </c>
      <c r="M95" s="2" t="str">
        <f t="shared" ca="1" si="10"/>
        <v>09/09/2009 AG: Keep
09/09/2009 ENV: Refer to AG review notes</v>
      </c>
      <c r="N95" s="2" t="str">
        <f t="shared" ca="1" si="10"/>
        <v>07/29/2010 AG/ENV: Keep</v>
      </c>
      <c r="O95" s="2" t="str">
        <f t="shared" ca="1" si="10"/>
        <v>06/15/2011 AG/ENV: Concur with 2010 comments.</v>
      </c>
      <c r="P95" s="2" t="str">
        <f t="shared" ref="P95:T110" ca="1" si="11">INDIRECT("'MASTER SPREADSHEET'!R" &amp; ROW() &amp; "C" &amp; COLUMN(), FALSE)</f>
        <v>08/21/12 AG: Keep (English version to be updated - Spanish yes or no?</v>
      </c>
      <c r="Q95" s="2">
        <f t="shared" ca="1" si="11"/>
        <v>0</v>
      </c>
      <c r="R95" s="2" t="str">
        <f t="shared" ca="1" si="11"/>
        <v>AGx EN</v>
      </c>
      <c r="S95" s="2" t="str">
        <f t="shared" ca="1" si="11"/>
        <v>AG</v>
      </c>
      <c r="T95" s="2">
        <f t="shared" ca="1" si="11"/>
        <v>0</v>
      </c>
    </row>
    <row r="96" spans="1:20" ht="409.5">
      <c r="A96" s="2">
        <f t="shared" ref="A96:P111" ca="1" si="12">INDIRECT("'MASTER SPREADSHEET'!R" &amp; ROW() &amp; "C" &amp; COLUMN(), FALSE)</f>
        <v>0</v>
      </c>
      <c r="B96" s="2" t="str">
        <f t="shared" ca="1" si="12"/>
        <v>R0076</v>
      </c>
      <c r="C96" s="2" t="str">
        <f t="shared" ca="1" si="12"/>
        <v xml:space="preserve">Guía para el Cultivo del Manzano en Costa Rica </v>
      </c>
      <c r="D96" s="2" t="str">
        <f t="shared" ca="1" si="12"/>
        <v>R0076 Guía para el Cultivo del Manzano en Costa Rica. Peace Corps. 1992. 55 pp</v>
      </c>
      <c r="E96" s="2">
        <f t="shared" ca="1" si="12"/>
        <v>55</v>
      </c>
      <c r="F96" s="2">
        <f t="shared" ca="1" si="12"/>
        <v>0</v>
      </c>
      <c r="G96" s="2" t="str">
        <f t="shared" ca="1" si="12"/>
        <v>This Spanish-language resource is a guidebook in which to learn how to cultivate apples by introducing their history, physiology and nutrition in Costa Rica. It suggests how to develop an apple orchard, the selection of trees, and the means in which to tend to them. It describes the possible negative outcomes as well, such as plagues and diseases of the fruit. This guidebook is of practical use to anyone involved in apple cultivation.</v>
      </c>
      <c r="H96" s="2" t="str">
        <f t="shared" ca="1" si="12"/>
        <v>08/21/12 AG: No</v>
      </c>
      <c r="I96" s="2" t="str">
        <f t="shared" ca="1" si="12"/>
        <v>AVAILABLE ONLY IN DIGITAL FORMAT ON RE014K</v>
      </c>
      <c r="J96" s="2">
        <f t="shared" ca="1" si="12"/>
        <v>0</v>
      </c>
      <c r="K96" s="2" t="str">
        <f t="shared" ca="1" si="12"/>
        <v>SPANISH</v>
      </c>
      <c r="L96" s="2">
        <f t="shared" ca="1" si="12"/>
        <v>634</v>
      </c>
      <c r="M96" s="2" t="str">
        <f t="shared" ca="1" si="12"/>
        <v>09/09/2009 AG: Keep
09/09/2009 ENV: Refer to AG review notes</v>
      </c>
      <c r="N96" s="2" t="str">
        <f t="shared" ca="1" si="12"/>
        <v>07/29/2010 AG/ENV: Keep</v>
      </c>
      <c r="O96" s="2" t="str">
        <f t="shared" ca="1" si="12"/>
        <v>06/15/2011 AG/ENV: Concur with 2010 comments.</v>
      </c>
      <c r="P96" s="2" t="str">
        <f t="shared" ca="1" si="12"/>
        <v>08/21/12 AG: Keep as reference only</v>
      </c>
      <c r="Q96" s="2">
        <f t="shared" ca="1" si="11"/>
        <v>0</v>
      </c>
      <c r="R96" s="2" t="str">
        <f t="shared" ca="1" si="11"/>
        <v>AGx EN</v>
      </c>
      <c r="S96" s="2" t="str">
        <f t="shared" ca="1" si="11"/>
        <v>AG</v>
      </c>
      <c r="T96" s="2">
        <f t="shared" ca="1" si="11"/>
        <v>0</v>
      </c>
    </row>
    <row r="97" spans="1:20" ht="288" customHeight="1">
      <c r="A97" s="2">
        <f t="shared" ca="1" si="12"/>
        <v>0</v>
      </c>
      <c r="B97" s="2" t="str">
        <f t="shared" ca="1" si="12"/>
        <v>R0077</v>
      </c>
      <c r="C97" s="2" t="str">
        <f t="shared" ca="1" si="12"/>
        <v xml:space="preserve">Nutrición, Enfermedades y Plagas del Melocotón y Durazno en Costa Rica </v>
      </c>
      <c r="D97" s="2" t="str">
        <f t="shared" ca="1" si="12"/>
        <v xml:space="preserve">R0077 Nutrición, Enfermedades y Plagas del Melocotón y Durazno en Costa Rica. Peace Corps. 1992. 13 pp. </v>
      </c>
      <c r="E97" s="2">
        <f t="shared" ca="1" si="12"/>
        <v>13</v>
      </c>
      <c r="F97" s="2">
        <f t="shared" ca="1" si="12"/>
        <v>0</v>
      </c>
      <c r="G97" s="2" t="str">
        <f t="shared" ca="1" si="12"/>
        <v>A Spanish-language resource which reviews the nutritional needs for growing peaches and apricots in Costa Rica as well as the pests that affect these crops. It suggests optimal levels of both macro and micro soil nutrients for planting and producing these fruits. It is of practical use to anyone involved in apricot and/or peach cultivation.</v>
      </c>
      <c r="H97" s="2" t="str">
        <f t="shared" ca="1" si="12"/>
        <v>08/21/12 AG: No</v>
      </c>
      <c r="I97" s="2" t="str">
        <f t="shared" ca="1" si="12"/>
        <v>AVAILABLE ONLY IN DIGITAL FORMAT ON RE014K</v>
      </c>
      <c r="J97" s="2">
        <f t="shared" ca="1" si="12"/>
        <v>0</v>
      </c>
      <c r="K97" s="2" t="str">
        <f t="shared" ca="1" si="12"/>
        <v>SPANISH</v>
      </c>
      <c r="L97" s="2">
        <f t="shared" ca="1" si="12"/>
        <v>634</v>
      </c>
      <c r="M97" s="2" t="str">
        <f t="shared" ca="1" si="12"/>
        <v>09/09/2009 AG: Keep
09/09/2009 ENV: Refer to AG review notes</v>
      </c>
      <c r="N97" s="2" t="str">
        <f t="shared" ca="1" si="12"/>
        <v>07/29/2010 AG/ENV: Keep</v>
      </c>
      <c r="O97" s="2" t="str">
        <f t="shared" ca="1" si="12"/>
        <v>06/15/2011 AG/ENV: Concur with 2010 comments.</v>
      </c>
      <c r="P97" s="2" t="str">
        <f t="shared" ca="1" si="12"/>
        <v>08/21/12 AG: Keep as reference only</v>
      </c>
      <c r="Q97" s="2">
        <f t="shared" ca="1" si="11"/>
        <v>0</v>
      </c>
      <c r="R97" s="2" t="str">
        <f t="shared" ca="1" si="11"/>
        <v>AGx EN</v>
      </c>
      <c r="S97" s="2" t="str">
        <f t="shared" ca="1" si="11"/>
        <v>AG</v>
      </c>
      <c r="T97" s="2">
        <f t="shared" ca="1" si="11"/>
        <v>0</v>
      </c>
    </row>
    <row r="98" spans="1:20" ht="409.5">
      <c r="A98" s="2">
        <f t="shared" ca="1" si="12"/>
        <v>0</v>
      </c>
      <c r="B98" s="2" t="str">
        <f t="shared" ca="1" si="12"/>
        <v>R0080</v>
      </c>
      <c r="C98" s="2" t="str">
        <f t="shared" ca="1" si="12"/>
        <v xml:space="preserve">Manual de Educación para la Salud: Una Guia para Profesores de Educación Primeria </v>
      </c>
      <c r="D98" s="2" t="str">
        <f t="shared" ca="1" si="12"/>
        <v>R0080 Manual de Educación para la Salud: Una Guia para Profesores de Educación Primeria. Peace Corps. 1986. 176 pp.</v>
      </c>
      <c r="E98" s="2">
        <f t="shared" ca="1" si="12"/>
        <v>176</v>
      </c>
      <c r="F98" s="2">
        <f t="shared" ca="1" si="12"/>
        <v>0</v>
      </c>
      <c r="G98" s="2" t="str">
        <f t="shared" ca="1" si="12"/>
        <v>Based on Where There is No Doctor, and originally printed in Loja, Ecuador, this Spanish language manual is intended for elementary school teachers and health educators to teach children about health. Each of the eight chapters provides information on a specific health issue, followed by a discussion of teaching techniques, including games, stories, puppets, and other activities. It includes simple drawings and a brief bibliography.</v>
      </c>
      <c r="H98" s="2" t="str">
        <f t="shared" ca="1" si="12"/>
        <v>10/09/12 HE: Perhaps Early Childhood Development or Infant &amp; Young Child Health &amp; Prevention?</v>
      </c>
      <c r="I98" s="2" t="str">
        <f t="shared" ca="1" si="12"/>
        <v>AVAILABLE ONLY IN DIGITAL FORMAT ON RE014K</v>
      </c>
      <c r="J98" s="2">
        <f t="shared" ca="1" si="12"/>
        <v>0</v>
      </c>
      <c r="K98" s="2" t="str">
        <f t="shared" ca="1" si="12"/>
        <v>SPANISH</v>
      </c>
      <c r="L98" s="2" t="str">
        <f t="shared" ca="1" si="12"/>
        <v>631.8</v>
      </c>
      <c r="M98" s="2" t="str">
        <f t="shared" ca="1" si="12"/>
        <v>06/17/2009 HE: Keep</v>
      </c>
      <c r="N98" s="2" t="str">
        <f t="shared" ca="1" si="12"/>
        <v>04/21/2010 HE: Keep</v>
      </c>
      <c r="O98" s="2" t="str">
        <f t="shared" ca="1" si="12"/>
        <v>04/15/2011 HE: Keep.</v>
      </c>
      <c r="P98" s="2" t="str">
        <f t="shared" ca="1" si="12"/>
        <v>10/09/12 HE: Not familiar with; have Eric review it</v>
      </c>
      <c r="Q98" s="2">
        <f t="shared" ca="1" si="11"/>
        <v>0</v>
      </c>
      <c r="R98" s="2" t="str">
        <f t="shared" ca="1" si="11"/>
        <v>HEx</v>
      </c>
      <c r="S98" s="2" t="str">
        <f t="shared" ca="1" si="11"/>
        <v>HE</v>
      </c>
      <c r="T98" s="2">
        <f t="shared" ca="1" si="11"/>
        <v>0</v>
      </c>
    </row>
    <row r="99" spans="1:20" ht="409.5">
      <c r="A99" s="2">
        <f t="shared" ca="1" si="12"/>
        <v>0</v>
      </c>
      <c r="B99" s="2" t="str">
        <f t="shared" ca="1" si="12"/>
        <v>R0084</v>
      </c>
      <c r="C99" s="2" t="str">
        <f t="shared" ca="1" si="12"/>
        <v xml:space="preserve">Soil and Water Conservation for Small Farm Development in the Tropics </v>
      </c>
      <c r="D99" s="2" t="str">
        <f t="shared" ca="1" si="12"/>
        <v>R0084 Soil and Water Conservation for Small Farm Development in the Tropics. Peace Corps. 1994. 328 pp.</v>
      </c>
      <c r="E99" s="2">
        <f t="shared" ca="1" si="12"/>
        <v>328</v>
      </c>
      <c r="F99" s="2">
        <f t="shared" ca="1" si="12"/>
        <v>0</v>
      </c>
      <c r="G99" s="2" t="str">
        <f t="shared" ca="1" si="12"/>
        <v xml:space="preserve">This field manual is useful for the Peace Corps generalist working with farmers in the humid and sub-humid tropics, and provides basic information about soil makeup, plant-soil-water relationships and soil erosion. The manual focuses particularly on specific methods and techniques to help small farmers conserve soil and water and at the same time increase their crop yields. </v>
      </c>
      <c r="H99" s="2" t="str">
        <f t="shared" ca="1" si="12"/>
        <v>08/21/12 AG: Soil &amp; Water Conservation; Agroforestry; Tree Planting &amp; Nurseries TPs</v>
      </c>
      <c r="I99" s="2" t="str">
        <f t="shared" ca="1" si="12"/>
        <v>AVAILABLE IN PRINT FORMAT AND IN DIGITAL FORMAT ON RE014K</v>
      </c>
      <c r="J99" s="2">
        <f t="shared" ca="1" si="12"/>
        <v>0</v>
      </c>
      <c r="K99" s="2">
        <f t="shared" ca="1" si="12"/>
        <v>0</v>
      </c>
      <c r="L99" s="2">
        <f t="shared" ca="1" si="12"/>
        <v>631.4</v>
      </c>
      <c r="M99" s="2" t="str">
        <f t="shared" ca="1" si="12"/>
        <v>09/09/2009 AG: Candidate for updating. Needs promotion.
09/09/2009 ENV: Refer to AG review notes</v>
      </c>
      <c r="N99" s="2" t="str">
        <f t="shared" ca="1" si="12"/>
        <v>07/29/2010 AG/ENV: Keep. Our best resource in this area. Fills a gap. Look for more recent materials.</v>
      </c>
      <c r="O99" s="2" t="str">
        <f t="shared" ca="1" si="12"/>
        <v>06/15/2011 AG/ENV: Concur with 2010 comments.</v>
      </c>
      <c r="P99" s="2" t="str">
        <f t="shared" ca="1" si="12"/>
        <v>10/24/12 AG: High priority - combine with R0062 &amp; rewrite; use FTF $; 08/21/12 AG: Keep; better than R0062; could be revised to include climate change, gender</v>
      </c>
      <c r="Q99" s="2">
        <f t="shared" ca="1" si="11"/>
        <v>0</v>
      </c>
      <c r="R99" s="2" t="str">
        <f t="shared" ca="1" si="11"/>
        <v>AGx EN</v>
      </c>
      <c r="S99" s="2" t="str">
        <f t="shared" ca="1" si="11"/>
        <v>AG</v>
      </c>
      <c r="T99" s="2">
        <f t="shared" ca="1" si="11"/>
        <v>0</v>
      </c>
    </row>
    <row r="100" spans="1:20" ht="409.5">
      <c r="A100" s="2">
        <f t="shared" ca="1" si="12"/>
        <v>0</v>
      </c>
      <c r="B100" s="2" t="str">
        <f t="shared" ca="1" si="12"/>
        <v>R0085</v>
      </c>
      <c r="C100" s="2" t="str">
        <f t="shared" ca="1" si="12"/>
        <v xml:space="preserve">Teaching in the Whole Garden </v>
      </c>
      <c r="D100" s="2" t="str">
        <f t="shared" ca="1" si="12"/>
        <v xml:space="preserve">R0085 Teaching in the Whole Garden. Peace Corps. 1994. 65 pp. </v>
      </c>
      <c r="E100" s="2">
        <f t="shared" ca="1" si="12"/>
        <v>65</v>
      </c>
      <c r="F100" s="2">
        <f t="shared" ca="1" si="12"/>
        <v>0</v>
      </c>
      <c r="G100" s="2" t="str">
        <f t="shared" ca="1" si="12"/>
        <v>This manual provides primary school teachers with ideas for lessons and activities that can be taught in the school garden. Specific examples include lesson plans for using gardening to teach science, health, math, social studies and language arts; and all phases of gardening from selecting the crops, the garden's location and soil requirements, to planting, growing, harvesting and marketing the crops.</v>
      </c>
      <c r="H100" s="2" t="str">
        <f t="shared" ca="1" si="12"/>
        <v>09/12/12 ED: No
08/21/12 AG: Gardening TP</v>
      </c>
      <c r="I100" s="2" t="str">
        <f t="shared" ca="1" si="12"/>
        <v>AVAILABLE IN PRINT FORMAT AND IN DIGITAL FORMAT ON RE014K</v>
      </c>
      <c r="J100" s="2">
        <f t="shared" ca="1" si="12"/>
        <v>0</v>
      </c>
      <c r="K100" s="2">
        <f t="shared" ca="1" si="12"/>
        <v>0</v>
      </c>
      <c r="L100" s="2">
        <f t="shared" ca="1" si="12"/>
        <v>635.07000000000005</v>
      </c>
      <c r="M100" s="2" t="str">
        <f t="shared" ca="1" si="12"/>
        <v>01/07 &amp; 03/19/2009 ED: Keep &amp; promote
09/09/2009 AG: Look at in relation to all the gardening books
09/09/2009 ENV: Refer to AG review notes</v>
      </c>
      <c r="N100" s="2" t="str">
        <f t="shared" ca="1" si="12"/>
        <v>03/11/2010 ED: Keep. Good for content-based teaching.
07/29/2010 AG/ENV: Keep</v>
      </c>
      <c r="O100" s="2" t="str">
        <f t="shared" ca="1" si="12"/>
        <v>06/06/2011 ED: Concur with 2010 comments.
06/15/2011 AG/ENV: Concur with 2010 comments.</v>
      </c>
      <c r="P100" s="2" t="str">
        <f t="shared" ca="1" si="12"/>
        <v>09/12/12 ED: Good activities, but assumes near-native English level among students and teachers. Good example, but not immediately practicable as curriculum. Agree with AG/EN.
08/21/12 AG: Good, but better external resources available; keep as reference</v>
      </c>
      <c r="Q100" s="2">
        <f t="shared" ca="1" si="11"/>
        <v>0</v>
      </c>
      <c r="R100" s="2" t="str">
        <f t="shared" ca="1" si="11"/>
        <v>AGx ED EN</v>
      </c>
      <c r="S100" s="2" t="str">
        <f t="shared" ca="1" si="11"/>
        <v>AG</v>
      </c>
      <c r="T100" s="2">
        <f t="shared" ca="1" si="11"/>
        <v>0</v>
      </c>
    </row>
    <row r="101" spans="1:20" ht="409.5">
      <c r="A101" s="2">
        <f t="shared" ca="1" si="12"/>
        <v>0</v>
      </c>
      <c r="B101" s="2" t="str">
        <f t="shared" ca="1" si="12"/>
        <v>R0087</v>
      </c>
      <c r="C101" s="2" t="str">
        <f t="shared" ca="1" si="12"/>
        <v xml:space="preserve">Income Generation and Money Management: Training Women as Entrepreneurs  </v>
      </c>
      <c r="D101" s="2" t="str">
        <f t="shared" ca="1" si="12"/>
        <v xml:space="preserve">R0087 Income Generation and Money Management: Training Women as Entrepreneurs. Peace Corps. 1994. 70 pp. </v>
      </c>
      <c r="E101" s="2">
        <f t="shared" ca="1" si="12"/>
        <v>70</v>
      </c>
      <c r="F101" s="2">
        <f t="shared" ca="1" si="12"/>
        <v>0</v>
      </c>
      <c r="G101" s="2" t="str">
        <f t="shared" ca="1" si="12"/>
        <v xml:space="preserve">Originally titled Income Generation and Money Management: How to Train Gambian Women, this manual is applicable to low-literate entrepreneurs in other parts of Africa and perhaps elsewhere as well. It contains helpful numeracy activities and good materials for business development/women in development projects. </v>
      </c>
      <c r="H101" s="2" t="str">
        <f t="shared" ca="1" si="12"/>
        <v>08/29/12 GEN: No
07/31/12 CED: possibly link to Adult Entrepreneurship (May 2014)</v>
      </c>
      <c r="I101" s="2" t="str">
        <f t="shared" ca="1" si="12"/>
        <v>AVAILABLE ONLY IN DIGITAL FORMAT ON RE014K</v>
      </c>
      <c r="J101" s="2">
        <f t="shared" ca="1" si="12"/>
        <v>0</v>
      </c>
      <c r="K101" s="2">
        <f t="shared" ca="1" si="12"/>
        <v>0</v>
      </c>
      <c r="L101" s="2">
        <f t="shared" ca="1" si="12"/>
        <v>338.7</v>
      </c>
      <c r="M101" s="2" t="str">
        <f t="shared" ca="1" si="12"/>
        <v>05/13/2009 BusDev: Keep digital. Some good exercises that Sector might consider slicing and dicing
05/27/2009 WID: No comment</v>
      </c>
      <c r="N101" s="2" t="str">
        <f t="shared" ca="1" si="12"/>
        <v>05/12/2010 SED/CD: Keep. Good numeracy &amp; quality control exercises.
05/26/2010 WID/GAD: Not reviewed. Keep</v>
      </c>
      <c r="O101" s="2" t="str">
        <f t="shared" ca="1" si="12"/>
        <v>05/24/2011 CED: Keep
05/26/2011 WID: Will review closer. Possibly promote.</v>
      </c>
      <c r="P101" s="2" t="str">
        <f t="shared" ca="1" si="12"/>
        <v>08/29/12 GEN: Concur with CED
07/31/12 CED: ok digitally, not print; portions useful.</v>
      </c>
      <c r="Q101" s="2">
        <f t="shared" ca="1" si="11"/>
        <v>0</v>
      </c>
      <c r="R101" s="2" t="str">
        <f t="shared" ca="1" si="11"/>
        <v>CEDx GEN</v>
      </c>
      <c r="S101" s="2" t="str">
        <f t="shared" ca="1" si="11"/>
        <v>CED</v>
      </c>
      <c r="T101" s="2">
        <f t="shared" ca="1" si="11"/>
        <v>0</v>
      </c>
    </row>
    <row r="102" spans="1:20" ht="409.5">
      <c r="A102" s="2">
        <f t="shared" ca="1" si="12"/>
        <v>0</v>
      </c>
      <c r="B102" s="2" t="str">
        <f t="shared" ca="1" si="12"/>
        <v>R0088</v>
      </c>
      <c r="C102" s="2" t="str">
        <f t="shared" ca="1" si="12"/>
        <v>World Map Project, The</v>
      </c>
      <c r="D102" s="2" t="str">
        <f t="shared" ca="1" si="12"/>
        <v xml:space="preserve">R0088 The World Map Project. Peace Corps. 1994. 86 pp. </v>
      </c>
      <c r="E102" s="2">
        <f t="shared" ca="1" si="12"/>
        <v>86</v>
      </c>
      <c r="F102" s="2">
        <f t="shared" ca="1" si="12"/>
        <v>0</v>
      </c>
      <c r="G102" s="2" t="str">
        <f t="shared" ca="1" si="12"/>
        <v>This handbook is based on The World Map Project Manual by Returned Peace Corps Volunteer Barbara Jo White and began as a World Wise Schools study guide. It describes procedures for using a grid to construct a world map along with complementary activities for teaching geography. Users need few materials and can adapt the project to their community, country or region. Drawings, maps and grids are included.</v>
      </c>
      <c r="H102" s="2" t="str">
        <f t="shared" ca="1" si="12"/>
        <v>09/12/12 ED: Could be in Community Engagement sessions
08/02/12 YD: Could it be resource for clubs, civic education, or V2 TP revision?
07/31/12 CED: no.</v>
      </c>
      <c r="I102" s="2" t="str">
        <f t="shared" ca="1" si="12"/>
        <v>AVAILABLE ONLY IN DIGITAL FORMAT ON RE014K</v>
      </c>
      <c r="J102" s="2">
        <f t="shared" ca="1" si="12"/>
        <v>0</v>
      </c>
      <c r="K102" s="2">
        <f t="shared" ca="1" si="12"/>
        <v>0</v>
      </c>
      <c r="L102" s="2">
        <f t="shared" ca="1" si="12"/>
        <v>526</v>
      </c>
      <c r="M102" s="2" t="str">
        <f t="shared" ca="1" si="12"/>
        <v>01/07 &amp; 03/19/2009 ED: Keep
05/13/2009 CD: Still useful
08/13/2009 Y: Keep
ICE: Will follow up with author about updating</v>
      </c>
      <c r="N102" s="2" t="str">
        <f t="shared" ca="1" si="12"/>
        <v>03/11/2010 ED: Keep. Still needs updating.
05/12/2010 SED/CD: Check for updated version before reprinting in FY11. (ICE will follow up.)
07/21/2010 YD: Keep. Needs updating.</v>
      </c>
      <c r="O102" s="2" t="str">
        <f t="shared" ca="1" si="12"/>
        <v>06/06/2011 ED: Concur with 2010 comments.
06/14/2011 YD: Concur with 2010 comments</v>
      </c>
      <c r="P102" s="2" t="str">
        <f t="shared" ca="1" si="12"/>
        <v>09/12/12 ED: Keep
08/02/12 YD: Keep - easier if linked to TP
07/31/12 CED: Remove from reviewing</v>
      </c>
      <c r="Q102" s="2">
        <f t="shared" ca="1" si="11"/>
        <v>0</v>
      </c>
      <c r="R102" s="2" t="str">
        <f t="shared" ca="1" si="11"/>
        <v>CED EDx YD</v>
      </c>
      <c r="S102" s="2" t="str">
        <f t="shared" ca="1" si="11"/>
        <v>ED</v>
      </c>
      <c r="T102" s="2" t="str">
        <f t="shared" ca="1" si="11"/>
        <v>waiting for author content rewrites</v>
      </c>
    </row>
    <row r="103" spans="1:20" ht="409.5">
      <c r="A103" s="2">
        <f t="shared" ca="1" si="12"/>
        <v>0</v>
      </c>
      <c r="B103" s="2" t="str">
        <f t="shared" ca="1" si="12"/>
        <v>R0091</v>
      </c>
      <c r="C103" s="2" t="str">
        <f t="shared" ca="1" si="12"/>
        <v xml:space="preserve">English-Spanish Glossary of Terminology Used in Forestry, Range, Wildlife, Fishery, Soils, and Botany, An: Glosario en Ingles-Espanol de Terminologìa usada en foresales, pastizales, fauna Silvestre, pesqueña, suelos, y botanica  </v>
      </c>
      <c r="D103" s="2" t="str">
        <f t="shared" ca="1" si="12"/>
        <v xml:space="preserve">R0091 An English-Spanish Glossary of Terminology Used in Forestry, Range, Wildlife, Fishery, Soils, and Botany: Glosario en Ingles-Espanol de Terminologìa usada en foresales, pastizales, fauna Silvestre, pesqueña, suelos, y botanica.  USDA Forest Service/Peace Corps. 1988. 54 pp. </v>
      </c>
      <c r="E103" s="2">
        <f t="shared" ca="1" si="12"/>
        <v>54</v>
      </c>
      <c r="F103" s="2">
        <f t="shared" ca="1" si="12"/>
        <v>0</v>
      </c>
      <c r="G103" s="2" t="str">
        <f t="shared" ca="1" si="12"/>
        <v xml:space="preserve">This glossary presents the Spanish-English equivalent translations of scientific and management terms commonly used in the disciplines listed in the title. It is divided into two sections, English first, then Spanish, and subdivided according to the subject matter, with words listed alphabetically in each subsection. </v>
      </c>
      <c r="H103" s="2" t="str">
        <f t="shared" ca="1" si="12"/>
        <v>08/21/12 AG: Global AG Core</v>
      </c>
      <c r="I103" s="2" t="str">
        <f t="shared" ca="1" si="12"/>
        <v>AVAILABLE ONLY IN DIGITAL FORMAT ON RE014K</v>
      </c>
      <c r="J103" s="2">
        <f t="shared" ca="1" si="12"/>
        <v>0</v>
      </c>
      <c r="K103" s="2" t="str">
        <f t="shared" ca="1" si="12"/>
        <v>SPANISH</v>
      </c>
      <c r="L103" s="2">
        <f t="shared" ca="1" si="12"/>
        <v>630.29999999999995</v>
      </c>
      <c r="M103" s="2" t="str">
        <f t="shared" ca="1" si="12"/>
        <v>09/09/2009 AG: Keep
09/09/2009 ENV: Refer to AG review notes</v>
      </c>
      <c r="N103" s="2" t="str">
        <f t="shared" ca="1" si="12"/>
        <v>07/29/2010 AG/ENV: Keep</v>
      </c>
      <c r="O103" s="2" t="str">
        <f t="shared" ca="1" si="12"/>
        <v>06/15/2011 AG/ENV: Concur with 2010 comments.</v>
      </c>
      <c r="P103" s="2" t="str">
        <f t="shared" ca="1" si="12"/>
        <v>11/06/12 ICE: formatting for a print doc seems ok; ask Eric A what he prefers; then EN will review 2013.03.01
08/21/12 AG: Keep; consider reformatting</v>
      </c>
      <c r="Q103" s="2">
        <f t="shared" ca="1" si="11"/>
        <v>0</v>
      </c>
      <c r="R103" s="2" t="str">
        <f t="shared" ca="1" si="11"/>
        <v>AG ENx</v>
      </c>
      <c r="S103" s="2" t="str">
        <f t="shared" ca="1" si="11"/>
        <v>EN</v>
      </c>
      <c r="T103" s="2" t="str">
        <f t="shared" ca="1" si="11"/>
        <v>ICE looked at formatting and appears ok</v>
      </c>
    </row>
    <row r="104" spans="1:20" ht="409.5">
      <c r="A104" s="2">
        <f t="shared" ca="1" si="12"/>
        <v>0</v>
      </c>
      <c r="B104" s="2" t="str">
        <f t="shared" ca="1" si="12"/>
        <v>R0092</v>
      </c>
      <c r="C104" s="2" t="str">
        <f t="shared" ca="1" si="12"/>
        <v xml:space="preserve">Environmental Activities for People Who Use English as a Foreign Language  </v>
      </c>
      <c r="D104" s="2" t="str">
        <f t="shared" ca="1" si="12"/>
        <v>R0092 Environmental Activities for People Who Use English as a Foreign Language. Peace Corps. 1994. 118 pp.</v>
      </c>
      <c r="E104" s="2">
        <f t="shared" ca="1" si="12"/>
        <v>118</v>
      </c>
      <c r="F104" s="2">
        <f t="shared" ca="1" si="12"/>
        <v>0</v>
      </c>
      <c r="G104" s="2" t="str">
        <f t="shared" ca="1" si="12"/>
        <v>This publication provides a variety of practical activities to foster discussion about environmental problems while at the same time improving students' English language skills. It contains separate units for such topics as land-use planning, global warming, recycling, air pollution, environmental health and environmental ethics, with specific activities, drawings, stories and bibliographies for each unit.</v>
      </c>
      <c r="H104" s="2" t="str">
        <f t="shared" ca="1" si="12"/>
        <v>09/12/12 ED: No
08/21/12 EN:
08/02/12 YD: No</v>
      </c>
      <c r="I104" s="2" t="str">
        <f t="shared" ca="1" si="12"/>
        <v>AVAILABLE ONLY IN DIGITAL FORMAT ON RE014K</v>
      </c>
      <c r="J104" s="2">
        <f t="shared" ca="1" si="12"/>
        <v>0</v>
      </c>
      <c r="K104" s="2">
        <f t="shared" ca="1" si="12"/>
        <v>0</v>
      </c>
      <c r="L104" s="2">
        <f t="shared" ca="1" si="12"/>
        <v>333.72</v>
      </c>
      <c r="M104" s="2" t="str">
        <f t="shared" ca="1" si="12"/>
        <v>01/07 &amp; 03/19/2009 ED: No comment
08/13/2009 Y: Refer to ED notes; Defer to ENV
09/09/2009 ENV: Keep</v>
      </c>
      <c r="N104" s="2" t="str">
        <f t="shared" ca="1" si="12"/>
        <v>03/11/2010 ED: Keep. Good as example of Peace Corps work in the past.
07/21/2010 YD: Keep only because it is digital
07/29/2010 AG/ENV: Keep</v>
      </c>
      <c r="O104" s="2" t="str">
        <f t="shared" ca="1" si="12"/>
        <v>06/06/2011 ED: Concur with 2010 comments.
06/14/2011 YD: Concur with 2010 comments</v>
      </c>
      <c r="P104" s="2" t="str">
        <f t="shared" ca="1" si="12"/>
        <v>09/14/12 ICE: Project framework information is outdated; heard that pub is intuitive and does not need Trainers Manual; decision to keep manual; remove or archive Trainers Manual
09/12/12 ED: Defer to EN; some good activities but don't flow together well; seems more like Environmental Ed, not much TEFL - consider name change.
08/21/12 EN: No comment; Dave will review later
08/02/12 YD: Defer to ED, EN</v>
      </c>
      <c r="Q104" s="2">
        <f t="shared" ca="1" si="11"/>
        <v>0</v>
      </c>
      <c r="R104" s="2" t="str">
        <f t="shared" ca="1" si="11"/>
        <v>ED ENx YD</v>
      </c>
      <c r="S104" s="2" t="str">
        <f t="shared" ca="1" si="11"/>
        <v>EN</v>
      </c>
      <c r="T104" s="2" t="str">
        <f t="shared" ca="1" si="11"/>
        <v>Removed from Intranet 9/12</v>
      </c>
    </row>
    <row r="105" spans="1:20" ht="409.5">
      <c r="A105" s="2">
        <f t="shared" ca="1" si="12"/>
        <v>0</v>
      </c>
      <c r="B105" s="2" t="str">
        <f t="shared" ca="1" si="12"/>
        <v>R0094</v>
      </c>
      <c r="C105" s="2" t="str">
        <f t="shared" ca="1" si="12"/>
        <v xml:space="preserve">Participatory Program Evaluation: A Manual for Involving Program Stakeholders in the Evaluation Process </v>
      </c>
      <c r="D105" s="2" t="str">
        <f t="shared" ca="1" si="12"/>
        <v>R0094 Participatory Program Evaluation: A Manual for Involving Program Stakeholders in the Evaluation Process. Catholic Relief Services/Peace Corps. 1995. 70 pp.</v>
      </c>
      <c r="E105" s="2">
        <f t="shared" ca="1" si="12"/>
        <v>70</v>
      </c>
      <c r="F105" s="2">
        <f t="shared" ca="1" si="12"/>
        <v>0</v>
      </c>
      <c r="G105" s="2" t="str">
        <f t="shared" ca="1" si="12"/>
        <v>This manual was originally produced for Catholic Relief Services staff to improve its maternal and child health programs, but is useful in evaluating any project. It is written in an easily understood format, outlines all the steps that need to be followed in planning and conducting a participatory program evaluation, and includes a list of references.</v>
      </c>
      <c r="H105" s="2" t="str">
        <f t="shared" ca="1" si="12"/>
        <v>08/14/12 M&amp;E: Good fit for M&amp;E Session #5, but not currently listed as resource.
07/31/12 CED: no.</v>
      </c>
      <c r="I105" s="2" t="str">
        <f t="shared" ca="1" si="12"/>
        <v>AVAILABLE ONLY IN DIGITAL FORMAT ON RE014K</v>
      </c>
      <c r="J105" s="2">
        <f t="shared" ca="1" si="12"/>
        <v>0</v>
      </c>
      <c r="K105" s="2">
        <f t="shared" ca="1" si="12"/>
        <v>0</v>
      </c>
      <c r="L105" s="2" t="str">
        <f t="shared" ca="1" si="12"/>
        <v>300.72</v>
      </c>
      <c r="M105" s="2" t="str">
        <f t="shared" ca="1" si="12"/>
        <v>04/09/2009 M&amp;E: old, but still relevant; easy to read; will promote
05/13/2009 CD: Defer to M&amp;E
08/26/09 SD: Relevant topic</v>
      </c>
      <c r="N105" s="2" t="str">
        <f t="shared" ca="1" si="12"/>
        <v>04/08/2010, M&amp;E: Keep. Still one of best descriptions of participatory program evaluation. Manual could use a promotional activity.
04/28/10: Staff Dev.: Still valuable. Keep.
05/12/2010 SED/CD: Keep</v>
      </c>
      <c r="O105" s="2" t="str">
        <f t="shared" ca="1" si="12"/>
        <v>03/16/2001 M&amp;E: Keep digitally
06/14/2011 SD: Concur with 2010 comments.</v>
      </c>
      <c r="P105" s="2" t="str">
        <f t="shared" ca="1" si="12"/>
        <v>08/14/12 M&amp;E: Have been meaning to promote it better, but haven't - people don't know about it but it's a decent resource
07/31/12 CED: Keep digital; no comment; ICE should check for more current CRS report.</v>
      </c>
      <c r="Q105" s="2">
        <f t="shared" ca="1" si="11"/>
        <v>0</v>
      </c>
      <c r="R105" s="2" t="str">
        <f t="shared" ca="1" si="11"/>
        <v>CED MEx SD</v>
      </c>
      <c r="S105" s="2" t="str">
        <f t="shared" ca="1" si="11"/>
        <v>ME</v>
      </c>
      <c r="T105" s="2" t="str">
        <f t="shared" ca="1" si="11"/>
        <v>ICE should look for more current</v>
      </c>
    </row>
    <row r="106" spans="1:20" ht="409.5">
      <c r="A106" s="2">
        <f t="shared" ca="1" si="12"/>
        <v>0</v>
      </c>
      <c r="B106" s="2" t="str">
        <f t="shared" ca="1" si="12"/>
        <v>R0099</v>
      </c>
      <c r="C106" s="2" t="str">
        <f t="shared" ca="1" si="12"/>
        <v>OUTREACH: Materials on Children at Risk</v>
      </c>
      <c r="D106" s="2" t="str">
        <f t="shared" ca="1" si="12"/>
        <v xml:space="preserve">R0099 Outreach: Materials on Children at Risk. Outreach/TVE. Reprinted by Peace Corps. 1995. 121 pp. </v>
      </c>
      <c r="E106" s="2">
        <f t="shared" ca="1" si="12"/>
        <v>121</v>
      </c>
      <c r="F106" s="2">
        <f t="shared" ca="1" si="12"/>
        <v>0</v>
      </c>
      <c r="G106" s="2" t="str">
        <f t="shared" ca="1" si="12"/>
        <v>This book provides background information defining the targeted group, explaining why these children are at risk, and citing examples of efforts to help them, and also includes suggested activities and resources. It deals particularly with children living on the streets or being exploited as under-age laborers, and with those being affected by such catastrophes as war, AIDS and natural disasters.</v>
      </c>
      <c r="H106" s="2" t="str">
        <f t="shared" ca="1" si="12"/>
        <v>08/02/12 YD: Could be resource on Global HE's OVC?</v>
      </c>
      <c r="I106" s="2" t="str">
        <f t="shared" ca="1" si="12"/>
        <v>AVAILABLE ONLY IN DIGITAL FORMAT ON RE014K</v>
      </c>
      <c r="J106" s="2">
        <f t="shared" ca="1" si="12"/>
        <v>0</v>
      </c>
      <c r="K106" s="2">
        <f t="shared" ca="1" si="12"/>
        <v>0</v>
      </c>
      <c r="L106" s="2">
        <f t="shared" ca="1" si="12"/>
        <v>305.23</v>
      </c>
      <c r="M106" s="2" t="str">
        <f t="shared" ca="1" si="12"/>
        <v>08/13/2009 Y: Review and look for something more up-to-date; uses old data; need good materials in this area</v>
      </c>
      <c r="N106" s="2" t="str">
        <f t="shared" ca="1" si="12"/>
        <v>07/21/2010 YD: Keep digitally. Continue to look for replacement.
09/02/2010 ICE: Removed print copies. Now Digital Only.</v>
      </c>
      <c r="O106" s="2" t="str">
        <f t="shared" ca="1" si="12"/>
        <v>06/14/2011 YD: Concur with 2010 comments</v>
      </c>
      <c r="P106" s="2" t="str">
        <f t="shared" ca="1" si="12"/>
        <v>10/09/12 HE: Keep for now as is, but could be starting point for new OVC resource.
08/02/12 YD: Add HE to review; good case studies; semi-useful due to lack of better ICE resources on high-risk pop.</v>
      </c>
      <c r="Q106" s="2">
        <f t="shared" ca="1" si="11"/>
        <v>0</v>
      </c>
      <c r="R106" s="2" t="str">
        <f t="shared" ca="1" si="11"/>
        <v>YDx HE</v>
      </c>
      <c r="S106" s="2" t="str">
        <f t="shared" ca="1" si="11"/>
        <v>YD</v>
      </c>
      <c r="T106" s="2">
        <f t="shared" ca="1" si="11"/>
        <v>0</v>
      </c>
    </row>
    <row r="107" spans="1:20" ht="409.5">
      <c r="A107" s="2">
        <f t="shared" ca="1" si="12"/>
        <v>0</v>
      </c>
      <c r="B107" s="2" t="str">
        <f t="shared" ca="1" si="12"/>
        <v>R0100</v>
      </c>
      <c r="C107" s="2" t="str">
        <f t="shared" ca="1" si="12"/>
        <v>OUTREACH: Materials on Crops and Gardening</v>
      </c>
      <c r="D107" s="2" t="str">
        <f t="shared" ca="1" si="12"/>
        <v>R0100 Outreach: Materials on Crops and Gardening. Outreach/TVE. Reprinted by Peace Corps. 1995. 258 pp.</v>
      </c>
      <c r="E107" s="2">
        <f t="shared" ca="1" si="12"/>
        <v>258</v>
      </c>
      <c r="F107" s="2">
        <f t="shared" ca="1" si="12"/>
        <v>0</v>
      </c>
      <c r="G107" s="2" t="str">
        <f t="shared" ca="1" si="12"/>
        <v>This compilation deals with seeds and plants, the garden environment, the preservation and use of crops after harvest and a variety of farming issues, from pesticides to land ownership. The publication includes learning-by-doing leaflets, especially useful for teachers to help students learn about both the practical and scientific aspects of gardening and nutrition.</v>
      </c>
      <c r="H107" s="2" t="str">
        <f t="shared" ca="1" si="12"/>
        <v>08/21/12 AG: Gardening TP</v>
      </c>
      <c r="I107" s="2" t="str">
        <f t="shared" ca="1" si="12"/>
        <v>AVAILABLE ONLY IN DIGITAL FORMAT ON RE014K</v>
      </c>
      <c r="J107" s="2">
        <f t="shared" ca="1" si="12"/>
        <v>0</v>
      </c>
      <c r="K107" s="2">
        <f t="shared" ca="1" si="12"/>
        <v>0</v>
      </c>
      <c r="L107" s="2">
        <f t="shared" ca="1" si="12"/>
        <v>635</v>
      </c>
      <c r="M107" s="2" t="str">
        <f t="shared" ca="1" si="12"/>
        <v>09/09/2009 AG: Keep digital. Make print Last Chance.
09/09/2009 ENV: Refer to AG review notes</v>
      </c>
      <c r="N107" s="2" t="str">
        <f t="shared" ca="1" si="12"/>
        <v>07/29/2010 AG/ENV: Keep</v>
      </c>
      <c r="O107" s="2" t="str">
        <f t="shared" ca="1" si="12"/>
        <v>06/15/2011 AG/ENV: Concur with 2010 comments.</v>
      </c>
      <c r="P107" s="2" t="str">
        <f t="shared" ca="1" si="12"/>
        <v>08/21/12 AG: Keep</v>
      </c>
      <c r="Q107" s="2">
        <f t="shared" ca="1" si="11"/>
        <v>0</v>
      </c>
      <c r="R107" s="2" t="str">
        <f t="shared" ca="1" si="11"/>
        <v>AGx EN</v>
      </c>
      <c r="S107" s="2" t="str">
        <f t="shared" ca="1" si="11"/>
        <v>AG</v>
      </c>
      <c r="T107" s="2">
        <f t="shared" ca="1" si="11"/>
        <v>0</v>
      </c>
    </row>
    <row r="108" spans="1:20" ht="409.5">
      <c r="A108" s="2">
        <f t="shared" ca="1" si="12"/>
        <v>0</v>
      </c>
      <c r="B108" s="2" t="str">
        <f t="shared" ca="1" si="12"/>
        <v>R0105</v>
      </c>
      <c r="C108" s="2" t="str">
        <f t="shared" ca="1" si="12"/>
        <v>Health Activities for Primary School Students</v>
      </c>
      <c r="D108" s="2" t="str">
        <f t="shared" ca="1" si="12"/>
        <v>R0105 Health Activities for Primary School Students. Peace Corps/Thailand. Peace Corps. 1996. 69 pp.</v>
      </c>
      <c r="E108" s="2">
        <f t="shared" ca="1" si="12"/>
        <v>69</v>
      </c>
      <c r="F108" s="2">
        <f t="shared" ca="1" si="12"/>
        <v>0</v>
      </c>
      <c r="G108" s="2" t="str">
        <f t="shared" ca="1" si="12"/>
        <v>This resource covers dental health, hygiene, first aid, nutrition, drugs and alcohol. It emphasizes active learning for students, and encourages them to make healthy decisions and to be responsible for the health of their own respective communities. Included are songs and activities to get students more actively involved in health and hygiene issues.</v>
      </c>
      <c r="H108" s="2" t="str">
        <f t="shared" ca="1" si="12"/>
        <v>09/06/12 HE: Could be resource in possible Nutrition for Youth TP; Infant &amp; Young Child Health &amp; Development</v>
      </c>
      <c r="I108" s="2" t="str">
        <f t="shared" ca="1" si="12"/>
        <v>AVAILABLE ONLY IN DIGITAL FORMAT ON RE014K</v>
      </c>
      <c r="J108" s="2">
        <f t="shared" ca="1" si="12"/>
        <v>0</v>
      </c>
      <c r="K108" s="2">
        <f t="shared" ca="1" si="12"/>
        <v>0</v>
      </c>
      <c r="L108" s="2">
        <f t="shared" ca="1" si="12"/>
        <v>372.37</v>
      </c>
      <c r="M108" s="2" t="str">
        <f t="shared" ca="1" si="12"/>
        <v>06/17/2009 HE: Keep</v>
      </c>
      <c r="N108" s="2" t="str">
        <f t="shared" ca="1" si="12"/>
        <v>04/21/2010 HE: Keep; HE promoted this in PSR feedback. ICE: Recently reprinted.</v>
      </c>
      <c r="O108" s="2" t="str">
        <f t="shared" ca="1" si="12"/>
        <v>04/15/2011 HE: Keep.</v>
      </c>
      <c r="P108" s="2" t="str">
        <f t="shared" ca="1" si="12"/>
        <v>10/09/12 HE: Keep</v>
      </c>
      <c r="Q108" s="2">
        <f t="shared" ca="1" si="11"/>
        <v>0</v>
      </c>
      <c r="R108" s="2" t="str">
        <f t="shared" ca="1" si="11"/>
        <v>HEx</v>
      </c>
      <c r="S108" s="2" t="str">
        <f t="shared" ca="1" si="11"/>
        <v>HE</v>
      </c>
      <c r="T108" s="2">
        <f t="shared" ca="1" si="11"/>
        <v>0</v>
      </c>
    </row>
    <row r="109" spans="1:20" ht="409.5">
      <c r="A109" s="2">
        <f t="shared" ca="1" si="12"/>
        <v>0</v>
      </c>
      <c r="B109" s="2" t="str">
        <f t="shared" ca="1" si="12"/>
        <v>R0106</v>
      </c>
      <c r="C109" s="2" t="str">
        <f t="shared" ca="1" si="12"/>
        <v>OUTREACH: The Marine Environment</v>
      </c>
      <c r="D109" s="2" t="str">
        <f t="shared" ca="1" si="12"/>
        <v>R0106 Outreach: The Marine Environment. Outreach/TVE. Reprinted by Peace Corps. 1997. 90 pp.</v>
      </c>
      <c r="E109" s="2">
        <f t="shared" ca="1" si="12"/>
        <v>90</v>
      </c>
      <c r="F109" s="2">
        <f t="shared" ca="1" si="12"/>
        <v>0</v>
      </c>
      <c r="G109" s="2" t="str">
        <f t="shared" ca="1" si="12"/>
        <v xml:space="preserve">This book discusses issues relevant to marine life and provides exercises and activities for environmental care and management. It includes charts and graphs detailing the marine environment and the amount of wildlife present within its waters, and contains illustrations and activities to make reading more interesting. </v>
      </c>
      <c r="H109" s="2" t="str">
        <f t="shared" ca="1" si="12"/>
        <v>08/21/12 AG: No</v>
      </c>
      <c r="I109" s="2" t="str">
        <f t="shared" ca="1" si="12"/>
        <v>AVAILABLE ONLY IN DIGITAL FORMAT ON RE014K</v>
      </c>
      <c r="J109" s="2">
        <f t="shared" ca="1" si="12"/>
        <v>0</v>
      </c>
      <c r="K109" s="2">
        <f t="shared" ca="1" si="12"/>
        <v>0</v>
      </c>
      <c r="L109" s="2">
        <f t="shared" ca="1" si="12"/>
        <v>551.46</v>
      </c>
      <c r="M109" s="2" t="str">
        <f t="shared" ca="1" si="12"/>
        <v>09/09/2009 AG: Keep digital. Make print Last Chance.
09/09/2009 ENV: Keep digital and make print Use Up</v>
      </c>
      <c r="N109" s="2" t="str">
        <f t="shared" ca="1" si="12"/>
        <v>07/29/2010 AG/ENV: Keep as Use Up. Start looking for more marine-related materials (for IAP)</v>
      </c>
      <c r="O109" s="2" t="str">
        <f t="shared" ca="1" si="12"/>
        <v>06/15/2011 AG/ENV: Concur with 2010 comments.</v>
      </c>
      <c r="P109" s="2" t="str">
        <f t="shared" ca="1" si="12"/>
        <v>11/06/12 EN &amp; ICE: too old &amp; no fisheries projects, not in FITU - remove from keeping current
10/24/12 AG: will review; 08/21/12 AG: Not reviewed</v>
      </c>
      <c r="Q109" s="2">
        <f t="shared" ca="1" si="11"/>
        <v>0</v>
      </c>
      <c r="R109" s="2" t="str">
        <f t="shared" ca="1" si="11"/>
        <v>AG ENx</v>
      </c>
      <c r="S109" s="2" t="str">
        <f t="shared" ca="1" si="11"/>
        <v>EN</v>
      </c>
      <c r="T109" s="2">
        <f t="shared" ca="1" si="11"/>
        <v>0</v>
      </c>
    </row>
    <row r="110" spans="1:20" ht="409.5">
      <c r="A110" s="2">
        <f t="shared" ca="1" si="12"/>
        <v>0</v>
      </c>
      <c r="B110" s="2" t="str">
        <f t="shared" ca="1" si="12"/>
        <v>R0108</v>
      </c>
      <c r="C110" s="2" t="str">
        <f t="shared" ca="1" si="12"/>
        <v>OUTREACH: Education About Coral Reefs</v>
      </c>
      <c r="D110" s="2" t="str">
        <f t="shared" ca="1" si="12"/>
        <v xml:space="preserve">R0108 Outreach: Education About Coral Reefs. Outreach/TVE. Reprinted by Peace Corps. 1997. 63 pp. </v>
      </c>
      <c r="E110" s="2">
        <f t="shared" ca="1" si="12"/>
        <v>63</v>
      </c>
      <c r="F110" s="2">
        <f t="shared" ca="1" si="12"/>
        <v>0</v>
      </c>
      <c r="G110" s="2" t="str">
        <f t="shared" ca="1" si="12"/>
        <v>This is a book in the series of "Outreach" resources compiled by ICE, which deals with coral reefs and related topics, including wildlife, health and sanitation and nutrition. It includes articles, stories, activities and games, teacher/parent pages and resources relating to these subjects.</v>
      </c>
      <c r="H110" s="2" t="str">
        <f t="shared" ca="1" si="12"/>
        <v>08/21/12 AG: No (but note: Coral Reef secondary projects in a few countries)</v>
      </c>
      <c r="I110" s="2" t="str">
        <f t="shared" ca="1" si="12"/>
        <v>AVAILABLE ONLY IN DIGITAL FORMAT ON RE014K</v>
      </c>
      <c r="J110" s="2">
        <f t="shared" ca="1" si="12"/>
        <v>0</v>
      </c>
      <c r="K110" s="2">
        <f t="shared" ca="1" si="12"/>
        <v>0</v>
      </c>
      <c r="L110" s="2">
        <f t="shared" ca="1" si="12"/>
        <v>551.41999999999996</v>
      </c>
      <c r="M110" s="2" t="str">
        <f t="shared" ca="1" si="12"/>
        <v>09/09/2009 ENV: Keep digital and make print Use Up</v>
      </c>
      <c r="N110" s="2" t="str">
        <f t="shared" ca="1" si="12"/>
        <v xml:space="preserve">07/29/2010 AG/ENV: Keep as Use Up. </v>
      </c>
      <c r="O110" s="2" t="str">
        <f t="shared" ca="1" si="12"/>
        <v>06/15/2011 AG/ENV: Concur with 2010 comments</v>
      </c>
      <c r="P110" s="2" t="str">
        <f t="shared" ca="1" si="12"/>
        <v>08/21/12 AG: Not reviewed; keep as reference</v>
      </c>
      <c r="Q110" s="2">
        <f t="shared" ca="1" si="11"/>
        <v>0</v>
      </c>
      <c r="R110" s="2" t="str">
        <f t="shared" ca="1" si="11"/>
        <v>ENx</v>
      </c>
      <c r="S110" s="2" t="str">
        <f t="shared" ca="1" si="11"/>
        <v>EN</v>
      </c>
      <c r="T110" s="2">
        <f t="shared" ca="1" si="11"/>
        <v>0</v>
      </c>
    </row>
    <row r="111" spans="1:20" ht="409.5">
      <c r="A111" s="2">
        <f t="shared" ca="1" si="12"/>
        <v>0</v>
      </c>
      <c r="B111" s="2" t="str">
        <f t="shared" ca="1" si="12"/>
        <v>R0109</v>
      </c>
      <c r="C111" s="2" t="str">
        <f t="shared" ca="1" si="12"/>
        <v>OUTREACH: Information for Educators and Communicators: Soils Series</v>
      </c>
      <c r="D111" s="2" t="str">
        <f t="shared" ca="1" si="12"/>
        <v xml:space="preserve">R0109 Outreach: Information for Educators and Communicators: Soils Series. Outreach/TVE. Reprinted by Peace Corps. 1999. 36 pp. </v>
      </c>
      <c r="E111" s="2">
        <f t="shared" ca="1" si="12"/>
        <v>36</v>
      </c>
      <c r="F111" s="2">
        <f t="shared" ca="1" si="12"/>
        <v>0</v>
      </c>
      <c r="G111" s="2" t="str">
        <f t="shared" ca="1" si="12"/>
        <v>This is a packet designed for educators and community workers. It is divided into two sections: “Soil Basics” and “Losing Soils.” Together they provide illustrated, hands-on activities for use in the classroom and/or the field regarding soil quality, proper methods for soil utilization in the field and soil erosion issues. Although it is primarily for upper primary level and lower secondary level students, it is also applicable for younger students and adults.</v>
      </c>
      <c r="H111" s="2" t="str">
        <f t="shared" ca="1" si="12"/>
        <v>08/21/12 AG: Possible Gardening TP connection/ Soil &amp; Water Conservation TP</v>
      </c>
      <c r="I111" s="2" t="str">
        <f t="shared" ca="1" si="12"/>
        <v>AVAILABLE ONLY IN DIGITAL FORMAT ON RE014K</v>
      </c>
      <c r="J111" s="2">
        <f t="shared" ca="1" si="12"/>
        <v>0</v>
      </c>
      <c r="K111" s="2">
        <f t="shared" ca="1" si="12"/>
        <v>0</v>
      </c>
      <c r="L111" s="2">
        <f t="shared" ca="1" si="12"/>
        <v>631</v>
      </c>
      <c r="M111" s="2" t="str">
        <f t="shared" ca="1" si="12"/>
        <v>09/09/2009 AG: Keep
09/09/2009 ENV: Refer to AG review notes</v>
      </c>
      <c r="N111" s="2" t="str">
        <f t="shared" ca="1" si="12"/>
        <v>07/29/2010 AG/ENV: Keep</v>
      </c>
      <c r="O111" s="2" t="str">
        <f t="shared" ca="1" si="12"/>
        <v>06/15/2011 AG/ENV: Concur with 2010 comments.</v>
      </c>
      <c r="P111" s="2" t="str">
        <f t="shared" ref="P111:T126" ca="1" si="13">INDIRECT("'MASTER SPREADSHEET'!R" &amp; ROW() &amp; "C" &amp; COLUMN(), FALSE)</f>
        <v>10/24/12 AG: will review; 08/21/12 AG: Not reviewed</v>
      </c>
      <c r="Q111" s="2">
        <f t="shared" ca="1" si="13"/>
        <v>0</v>
      </c>
      <c r="R111" s="2" t="str">
        <f t="shared" ca="1" si="13"/>
        <v>AGx EN</v>
      </c>
      <c r="S111" s="2" t="str">
        <f t="shared" ca="1" si="13"/>
        <v>AG</v>
      </c>
      <c r="T111" s="2" t="str">
        <f t="shared" ca="1" si="13"/>
        <v>ICE - need to follow-up and ask AG to review</v>
      </c>
    </row>
    <row r="112" spans="1:20" ht="409.5">
      <c r="A112" s="2">
        <f t="shared" ref="A112:P127" ca="1" si="14">INDIRECT("'MASTER SPREADSHEET'!R" &amp; ROW() &amp; "C" &amp; COLUMN(), FALSE)</f>
        <v>0</v>
      </c>
      <c r="B112" s="2" t="str">
        <f t="shared" ca="1" si="14"/>
        <v>R0110</v>
      </c>
      <c r="C112" s="2" t="str">
        <f t="shared" ca="1" si="14"/>
        <v xml:space="preserve">Management of Childhood Illness: Counsel the Mother </v>
      </c>
      <c r="D112" s="2" t="str">
        <f t="shared" ca="1" si="14"/>
        <v>R0110 Management of Childhood Illness: Counsel the Mother. Peace Corps. 1999. 63 pp.</v>
      </c>
      <c r="E112" s="2">
        <f t="shared" ca="1" si="14"/>
        <v>63</v>
      </c>
      <c r="F112" s="2">
        <f t="shared" ca="1" si="14"/>
        <v>0</v>
      </c>
      <c r="G112" s="2" t="str">
        <f t="shared" ca="1" si="14"/>
        <v xml:space="preserve">This is a manual for dealing with child illness in regards to feeding practices. It gives instruction in assessing the child's feeding, identifying problems, and counseling the mother about feeding problems as well as her own health. The manual includes six exercises to practice applications of the information. Includes April, 2010 Addendum. </v>
      </c>
      <c r="H112" s="2" t="str">
        <f t="shared" ca="1" si="14"/>
        <v>09/06/12 HE: Could be resource in HE Infant &amp; Young Child Health &amp; Development TP</v>
      </c>
      <c r="I112" s="2" t="str">
        <f t="shared" ca="1" si="14"/>
        <v>AVAILABLE ONLY IN DIGITAL FORMAT ON RE014K</v>
      </c>
      <c r="J112" s="2">
        <f t="shared" ca="1" si="14"/>
        <v>0</v>
      </c>
      <c r="K112" s="2">
        <f t="shared" ca="1" si="14"/>
        <v>0</v>
      </c>
      <c r="L112" s="2">
        <f t="shared" ca="1" si="14"/>
        <v>618.91999999999996</v>
      </c>
      <c r="M112" s="2" t="str">
        <f t="shared" ca="1" si="14"/>
        <v>06/17/2009 HE: Keep</v>
      </c>
      <c r="N112" s="2" t="str">
        <f t="shared" ca="1" si="14"/>
        <v>04/21/2010 HE: Keep</v>
      </c>
      <c r="O112" s="2" t="str">
        <f t="shared" ca="1" si="14"/>
        <v>04/15/2011 HE: Keep.</v>
      </c>
      <c r="P112" s="2" t="str">
        <f t="shared" ca="1" si="14"/>
        <v>10/09/12 HE: Needs updating - ICE may archive; info is outdated but some good activities; pull until revised
09/06/12 HE: Consider removing until revised; outdated nutrition information (breastfeeding)</v>
      </c>
      <c r="Q112" s="2">
        <f t="shared" ca="1" si="13"/>
        <v>0</v>
      </c>
      <c r="R112" s="2" t="str">
        <f t="shared" ca="1" si="13"/>
        <v>HEx</v>
      </c>
      <c r="S112" s="2" t="str">
        <f t="shared" ca="1" si="13"/>
        <v>HE</v>
      </c>
      <c r="T112" s="2" t="str">
        <f t="shared" ca="1" si="13"/>
        <v>ICE - take down temporarily/ archive - DOWN from Intranet 10/15/12</v>
      </c>
    </row>
    <row r="113" spans="1:20" ht="409.5">
      <c r="A113" s="2">
        <f t="shared" ca="1" si="14"/>
        <v>0</v>
      </c>
      <c r="B113" s="2" t="str">
        <f t="shared" ca="1" si="14"/>
        <v>RE003</v>
      </c>
      <c r="C113" s="2" t="str">
        <f t="shared" ca="1" si="14"/>
        <v>Sources of Donated Books for Schools and Libraries</v>
      </c>
      <c r="D113" s="2" t="str">
        <f t="shared" ca="1" si="14"/>
        <v>RE003 Sources of Donated Books for Schools and Libraries. Peace Corps. 2012. 26 pp.</v>
      </c>
      <c r="E113" s="2">
        <f t="shared" ca="1" si="14"/>
        <v>26</v>
      </c>
      <c r="F113" s="2">
        <f t="shared" ca="1" si="14"/>
        <v>0</v>
      </c>
      <c r="G113" s="2" t="str">
        <f t="shared" ca="1" si="14"/>
        <v xml:space="preserve">This publication helps Volunteers identify organizations that can provide books and other educational resources to their communities. It provides contact information and guidance on how Volunteers and their community partners can submit requests and receive donations from the organizations listed, and it emphasizes the importance of sustainability in library development activities. Volunteers involved with library or resource center development will find this manual of particular value. </v>
      </c>
      <c r="H113" s="2" t="str">
        <f t="shared" ca="1" si="14"/>
        <v>09/12/12 ED: Referenced in Libraries TP; may be in Community Engagement session for Childhood Literacy TP</v>
      </c>
      <c r="I113" s="2" t="str">
        <f t="shared" ca="1" si="14"/>
        <v>AVAILABLE IN PRINT FORMAT AND IN DIGITAL FORMAT ON RE014K</v>
      </c>
      <c r="J113" s="2">
        <f t="shared" ca="1" si="14"/>
        <v>0</v>
      </c>
      <c r="K113" s="2">
        <f t="shared" ca="1" si="14"/>
        <v>0</v>
      </c>
      <c r="L113" s="2" t="str">
        <f t="shared" ca="1" si="14"/>
        <v>025.2</v>
      </c>
      <c r="M113" s="2" t="str">
        <f t="shared" ca="1" si="14"/>
        <v>01/07 &amp; 03/19/2009 ED: Keep
03/25/2009 ICE: Keep. Update in 2010 or 2011</v>
      </c>
      <c r="N113" s="2" t="str">
        <f t="shared" ca="1" si="14"/>
        <v>03/11/2010 ED: Keep
03/18/2010 ICE: Needs to be updated, but OK for another year</v>
      </c>
      <c r="O113" s="2" t="str">
        <f t="shared" ca="1" si="14"/>
        <v>03/24/2011 L (ICE): On list to be updates in 2011.
06/06/2011 ED: Concur with 2010 comments.</v>
      </c>
      <c r="P113" s="2" t="str">
        <f t="shared" ca="1" si="14"/>
        <v>09/12/12 ED: Defer to ICE</v>
      </c>
      <c r="Q113" s="2">
        <f t="shared" ca="1" si="13"/>
        <v>0</v>
      </c>
      <c r="R113" s="2" t="str">
        <f t="shared" ca="1" si="13"/>
        <v>ED Lx</v>
      </c>
      <c r="S113" s="2" t="str">
        <f t="shared" ca="1" si="13"/>
        <v>ED</v>
      </c>
      <c r="T113" s="2">
        <f t="shared" ca="1" si="13"/>
        <v>0</v>
      </c>
    </row>
    <row r="114" spans="1:20" ht="409.5">
      <c r="A114" s="2">
        <f t="shared" ca="1" si="14"/>
        <v>0</v>
      </c>
      <c r="B114" s="2" t="str">
        <f t="shared" ca="1" si="14"/>
        <v>RE007</v>
      </c>
      <c r="C114" s="2" t="str">
        <f t="shared" ca="1" si="14"/>
        <v>Sources of Free Periodicals and Databases</v>
      </c>
      <c r="D114" s="2" t="str">
        <f t="shared" ca="1" si="14"/>
        <v>RE007 Sources of Free Periodicals and Databases. Peace Corps. 2007. 65 pp.</v>
      </c>
      <c r="E114" s="2">
        <f t="shared" ca="1" si="14"/>
        <v>65</v>
      </c>
      <c r="F114" s="2">
        <f t="shared" ca="1" si="14"/>
        <v>0</v>
      </c>
      <c r="G114" s="2" t="str">
        <f t="shared" ca="1" si="14"/>
        <v xml:space="preserve">This guide is compiled by Peace Corps Information Collection and Exchange (ICE) to provide Volunteers with information on accessing free periodicals, databases and CD-ROMs that can offer helpful information for primary and secondary projects. Both print and digital titles are included. Volunteers involved with library or resource center development will find this manual of particular value, together with Sources of Donated Books [ICE No. RE003]. </v>
      </c>
      <c r="H114" s="2" t="str">
        <f t="shared" ca="1" si="14"/>
        <v>09/12/12 ED: No</v>
      </c>
      <c r="I114" s="2" t="str">
        <f t="shared" ca="1" si="14"/>
        <v>AVAILABLE IN PRINT FORMAT AND IN DIGITAL FORMAT ON RE014K</v>
      </c>
      <c r="J114" s="2">
        <f t="shared" ca="1" si="14"/>
        <v>0</v>
      </c>
      <c r="K114" s="2">
        <f t="shared" ca="1" si="14"/>
        <v>0</v>
      </c>
      <c r="L114" s="2" t="str">
        <f t="shared" ca="1" si="14"/>
        <v>025.2</v>
      </c>
      <c r="M114" s="2" t="str">
        <f t="shared" ca="1" si="14"/>
        <v>01/07 &amp; 03/19/2009 ED: Keep
03/25/2009 ICE: Keep. Update in 2010 or 2011 and try to update more frequently</v>
      </c>
      <c r="N114" s="2" t="str">
        <f t="shared" ca="1" si="14"/>
        <v>03/11/2010 ED: Keep and update.
03/18/2010 ICE: Goes out of date quickly. Make Use Up.</v>
      </c>
      <c r="O114" s="2" t="str">
        <f t="shared" ca="1" si="14"/>
        <v>03/24/2011 L (ICE): Revise and update in digital format only.
06/06/2011 ED: Concur with 2010 comments.</v>
      </c>
      <c r="P114" s="2" t="str">
        <f t="shared" ca="1" si="14"/>
        <v>09/12/12 ED (L): Outdated, will not be updated</v>
      </c>
      <c r="Q114" s="2">
        <f t="shared" ca="1" si="13"/>
        <v>0</v>
      </c>
      <c r="R114" s="2" t="str">
        <f t="shared" ca="1" si="13"/>
        <v>ED Lx</v>
      </c>
      <c r="S114" s="2" t="str">
        <f t="shared" ca="1" si="13"/>
        <v>ED</v>
      </c>
      <c r="T114" s="2">
        <f t="shared" ca="1" si="13"/>
        <v>0</v>
      </c>
    </row>
    <row r="115" spans="1:20" ht="409.5">
      <c r="A115" s="2">
        <f t="shared" ca="1" si="14"/>
        <v>0</v>
      </c>
      <c r="B115" s="2" t="str">
        <f t="shared" ca="1" si="14"/>
        <v>RE014K</v>
      </c>
      <c r="C115" s="2" t="str">
        <f t="shared" ca="1" si="14"/>
        <v>Sharing Promising Practices: Information Collection and Exchange (ICE) Digital Documents CD-ROM</v>
      </c>
      <c r="D115" s="2" t="str">
        <f t="shared" ca="1" si="14"/>
        <v>RE014K Sharing Promising Practices: Information Collection and Exchange (ICE) Digital Documents. CD-ROM. Peace Corps. 2010. Rev. 2011.</v>
      </c>
      <c r="E115" s="2">
        <f t="shared" ca="1" si="14"/>
        <v>0</v>
      </c>
      <c r="F115" s="2">
        <f t="shared" ca="1" si="14"/>
        <v>0</v>
      </c>
      <c r="G115" s="2" t="str">
        <f t="shared" ca="1" si="14"/>
        <v>This CD-ROM contains the complete text of over 160 digital documents in PDF format. Included on this CD-ROM is the full text of ICE publications in all sector areas from agriculture to youth development and in subjects from beekeeping to teaching English as a second language. Documents can be sorted by title, ICE number or sector and document descriptions can be searched by keyword. This CD-ROM provides Volunteers with how-to manuals to support their information needs throughout their service and provides staff with the manuals needed to conduct all areas of training. The publications on this CD-ROM were written or reprinted by the Peace Corps for the use of Volunteers and staff. They may be printed and shared with colleagues but may not be altered.</v>
      </c>
      <c r="H115" s="2" t="str">
        <f t="shared" ca="1" si="14"/>
        <v>10/09/12 HE: No
09/12/12 ED: No
09/05/12 TR: No
08/29/12 GEN: No
08/23/12 WAT: No
08/21/12 AG/EN: No
08/14/12 M&amp;E: No.
08/08/12 ICT: No.
08/02/12 YD: No.
07/31/12 CED: no.</v>
      </c>
      <c r="I115" s="2" t="str">
        <f t="shared" ca="1" si="14"/>
        <v>AVAILABLE ONLY AS CD-ROM</v>
      </c>
      <c r="J115" s="2">
        <f t="shared" ca="1" si="14"/>
        <v>0</v>
      </c>
      <c r="K115" s="2">
        <f t="shared" ca="1" si="14"/>
        <v>0</v>
      </c>
      <c r="L115" s="2" t="str">
        <f t="shared" ca="1" si="14"/>
        <v>016</v>
      </c>
      <c r="M115" s="2">
        <f t="shared" ca="1" si="14"/>
        <v>0</v>
      </c>
      <c r="N115" s="2">
        <f t="shared" ca="1" si="14"/>
        <v>0</v>
      </c>
      <c r="O115" s="2" t="str">
        <f t="shared" ca="1" si="14"/>
        <v>03/24/2011 L (ICE): Keep and reburn. Assure distribution to all trainees. Submit form for GPO to consider including this in GPO sale stock.
03/25/11 TR: No Comment
04/15/2011 ICT: Something PC has definitely needed, but is CD-ROM best distribution method? Recommend moving to an online library accessible to all Volunteers &amp; staff. Keep.
04/15/2011 HE: Keep.     04/19/11 ICE: CD-ROM is currently lowest cost for greatest reach and portability.  ICE recommends IRC managers upload content to local sites.  Content available on Intranet and shared drive in Washington; ICE would also support an online library. 
05/24/2011 CED: Keep
05/26/2011 WID: Keep
06/06/2011 ED: Concur with 2010 comments.
06/09/2011 AT: Remove AT 
06/09/2011 WAT/SAN: Yes
from reviewing. Keep.
06/14/2011 ICE: removed AT.
06/14/2011 SD: Concur with 2010 comments.
06/15/2011 AG/ENV: Concur with 2010 comments.
06/14/2011 YD: Concur with 2010 comments</v>
      </c>
      <c r="P115" s="2" t="str">
        <f t="shared" ca="1" si="14"/>
        <v>10/09/12 HE: Yes, support USBs.
09/12/12 ED: Support USBs.
09/05/12 TR: Keep
08/29/12 GEN: Supports having portable version, ideally USBs.
08/23/12 WAT: Streamline compilations of resources, organized ideally through the portal - but users should answer
08/21/12 AG/EN: Keep
08/14/12 M&amp;E: Yes, still useful due to technology barriers at some posts
08/08/12 ICT: Keep; USBs good.
08/02/12 YD: Keep, esp. if on USBs.
07/31/12 CED: Keep.</v>
      </c>
      <c r="Q115" s="2">
        <f t="shared" ca="1" si="13"/>
        <v>0</v>
      </c>
      <c r="R115" s="2" t="str">
        <f t="shared" ca="1" si="13"/>
        <v>AG CEDx ED EN GEN HE L ME SD T4D TR WASH YD</v>
      </c>
      <c r="S115" s="2" t="str">
        <f t="shared" ca="1" si="13"/>
        <v>CED</v>
      </c>
      <c r="T115" s="2">
        <f t="shared" ca="1" si="13"/>
        <v>0</v>
      </c>
    </row>
    <row r="116" spans="1:20" ht="409.5">
      <c r="A116" s="2">
        <f t="shared" ca="1" si="14"/>
        <v>0</v>
      </c>
      <c r="B116" s="2" t="str">
        <f t="shared" ca="1" si="14"/>
        <v>RE035</v>
      </c>
      <c r="C116" s="2" t="str">
        <f t="shared" ca="1" si="14"/>
        <v>Libraries for All! How to Start and Run a Basic Library</v>
      </c>
      <c r="D116" s="2" t="str">
        <f t="shared" ca="1" si="14"/>
        <v xml:space="preserve">RE035 Libraries for All! How to Start and Run a Basic Library. Laura Wendell. UNESCO. 1998; Updated version 2011 79 pp. </v>
      </c>
      <c r="E116" s="2">
        <f t="shared" ca="1" si="14"/>
        <v>79</v>
      </c>
      <c r="F116" s="2">
        <f t="shared" ca="1" si="14"/>
        <v>0</v>
      </c>
      <c r="G116" s="2" t="str">
        <f t="shared" ca="1" si="14"/>
        <v>This manual and resource guide for small libraries is a basic reference and contains practical, step-by-step instructions for creating and managing a successful library. Published by UNESCO, it was written by Laura Wendell, RPCV. It is a useful resource for Information Resource Center (IRC) managers and Volunteers involved in community resource center projects and school libraries.</v>
      </c>
      <c r="H116" s="2">
        <f t="shared" ca="1" si="14"/>
        <v>0</v>
      </c>
      <c r="I116" s="2" t="str">
        <f t="shared" ca="1" si="14"/>
        <v>AVAILABLE IN PRINT FORMAT AND IN DIGITAL FORMAT ON RE014K</v>
      </c>
      <c r="J116" s="2">
        <f t="shared" ca="1" si="14"/>
        <v>0</v>
      </c>
      <c r="K116" s="2">
        <f t="shared" ca="1" si="14"/>
        <v>0</v>
      </c>
      <c r="L116" s="2" t="str">
        <f t="shared" ca="1" si="14"/>
        <v>025.007</v>
      </c>
      <c r="M116" s="2" t="str">
        <f t="shared" ca="1" si="14"/>
        <v>01/07 &amp; 03/19/2009 ED: Keep
03/25/2009 ICE: Keep; first portion still good, but list of resources outdated. Reprinting 500 copies 2009</v>
      </c>
      <c r="N116" s="2" t="str">
        <f t="shared" ca="1" si="14"/>
        <v>03/11/2010 ED: Keep; Specialist will provide ICE with library project references from PSRs = done.
03/18/2010 ICE: Keep, but contact UNESCO about reprinting just the first portion as an abridged version.</v>
      </c>
      <c r="O116" s="2" t="str">
        <f t="shared" ca="1" si="14"/>
        <v>03/24/2011 L (ICE): Keep, but contact UNESCO about reprinting just the first portion as an abridged version. Marcy will contact UNESCO.
06/06/2011 ED: Concur with 2010 comments.</v>
      </c>
      <c r="P116" s="2">
        <f t="shared" ca="1" si="14"/>
        <v>0</v>
      </c>
      <c r="Q116" s="2">
        <f t="shared" ca="1" si="13"/>
        <v>0</v>
      </c>
      <c r="R116" s="2" t="str">
        <f t="shared" ca="1" si="13"/>
        <v>ED Lx</v>
      </c>
      <c r="S116" s="2" t="str">
        <f t="shared" ca="1" si="13"/>
        <v>ED</v>
      </c>
      <c r="T116" s="2">
        <f t="shared" ca="1" si="13"/>
        <v>0</v>
      </c>
    </row>
    <row r="117" spans="1:20" ht="409.5">
      <c r="A117" s="2">
        <f t="shared" ca="1" si="14"/>
        <v>0</v>
      </c>
      <c r="B117" s="2" t="str">
        <f t="shared" ca="1" si="14"/>
        <v>SB092</v>
      </c>
      <c r="C117" s="2" t="str">
        <f t="shared" ca="1" si="14"/>
        <v>Marketing Strategy: Training Activities for Entrepreneurs</v>
      </c>
      <c r="D117" s="2" t="str">
        <f t="shared" ca="1" si="14"/>
        <v>SB092. Marketing Strategy: Training Activities for Entrepreneurs. Suzanne Kindervatter and Maggie Range. (OEF International/UNIFEM) 1986. Reprinted with permission by Peace Corps. 2013.  Xx pp.</v>
      </c>
      <c r="E117" s="2">
        <f t="shared" ca="1" si="14"/>
        <v>100</v>
      </c>
      <c r="F117" s="2">
        <f t="shared" ca="1" si="14"/>
        <v>0</v>
      </c>
      <c r="G117" s="2" t="str">
        <f t="shared" ca="1" si="14"/>
        <v xml:space="preserve">This publication provides training activities designed to alleviate the problems many women entrepreneurs face in their efforts to develop small businesses. Whether starting, improving, or expanding a business, sessions can be easily applied by trainers, extension workers, or programmers. It includes “Marketing Mix,” a game designed to introduce major components of marketing that enables entrepreneurs to find solutions for common marketing problems.
It is also available in Spanish (SB124 Estrategia de Mercadeo: Entrenamiento para Empresarias) and French (SB125 Strategie de Marketing: Activities de Formation pour Entrepreneurs).
</v>
      </c>
      <c r="H117" s="2" t="str">
        <f t="shared" ca="1" si="14"/>
        <v>8/15/13 CED: Income Generation Activities TP</v>
      </c>
      <c r="I117" s="2">
        <f t="shared" ca="1" si="14"/>
        <v>0</v>
      </c>
      <c r="J117" s="2">
        <f t="shared" ca="1" si="14"/>
        <v>0</v>
      </c>
      <c r="K117" s="2">
        <f t="shared" ca="1" si="14"/>
        <v>0</v>
      </c>
      <c r="L117" s="2" t="str">
        <f t="shared" ca="1" si="14"/>
        <v>658.8</v>
      </c>
      <c r="M117" s="2">
        <f t="shared" ca="1" si="14"/>
        <v>0</v>
      </c>
      <c r="N117" s="2">
        <f t="shared" ca="1" si="14"/>
        <v>0</v>
      </c>
      <c r="O117" s="2">
        <f t="shared" ca="1" si="14"/>
        <v>0</v>
      </c>
      <c r="P117" s="2">
        <f t="shared" ca="1" si="14"/>
        <v>0</v>
      </c>
      <c r="Q117" s="2" t="str">
        <f t="shared" ca="1" si="13"/>
        <v>reprint in process; permissions received 1/13 (English sb092; spanish sb124; french sb125) For SB104 - French = 105; Spanish = 106)</v>
      </c>
      <c r="R117" s="2">
        <f t="shared" ca="1" si="13"/>
        <v>0</v>
      </c>
      <c r="S117" s="2">
        <f t="shared" ca="1" si="13"/>
        <v>0</v>
      </c>
      <c r="T117" s="2" t="str">
        <f t="shared" ca="1" si="13"/>
        <v>permissions received 1/2013; reprint in process</v>
      </c>
    </row>
    <row r="118" spans="1:20" ht="409.5">
      <c r="A118" s="2">
        <f t="shared" ca="1" si="14"/>
        <v>0</v>
      </c>
      <c r="B118" s="2" t="str">
        <f t="shared" ca="1" si="14"/>
        <v>SB104</v>
      </c>
      <c r="C118" s="2" t="str">
        <f t="shared" ca="1" si="14"/>
        <v>Doing a Feasibility Study: Training Activities for Starting or Reviewing a Small Business.</v>
      </c>
      <c r="D118" s="2" t="str">
        <f t="shared" ca="1" si="14"/>
        <v>SB104 Doing a Feasibility Study: Training Activities for Starting or Reviewing a Small Business. Suzanne Kindervatter, Editor. OEF International/UNIFEM. 1991. 177 pp. Reprinted by Peace Corps. 2011</v>
      </c>
      <c r="E118" s="2">
        <f t="shared" ca="1" si="14"/>
        <v>177</v>
      </c>
      <c r="F118" s="2">
        <f t="shared" ca="1" si="14"/>
        <v>0</v>
      </c>
      <c r="G118" s="2" t="str">
        <f t="shared" ca="1" si="14"/>
        <v>This publication analyzes the steps in conducting a feasibility study and how to lead a group in the process.  Part I discusses major components of a feasibility study, e.g. market analysis, production, estimating expenses, sales and cost/benefit analysis, and part II gives training tips for the facilitator, outlining suggestions for group sessions in planning information gathering and writing a business plan.</v>
      </c>
      <c r="H118" s="2" t="str">
        <f t="shared" ca="1" si="14"/>
        <v>08/15/13 CED Income Generation Activities: will also possibly use in Adult Entrepreneurship (May 2014)</v>
      </c>
      <c r="I118" s="2" t="str">
        <f t="shared" ca="1" si="14"/>
        <v>AVAILABLE IN PRINT AND IN DIGITAL FORMAT ON TBD</v>
      </c>
      <c r="J118" s="2">
        <f t="shared" ca="1" si="14"/>
        <v>0</v>
      </c>
      <c r="K118" s="2">
        <f t="shared" ca="1" si="14"/>
        <v>0</v>
      </c>
      <c r="L118" s="2" t="str">
        <f t="shared" ca="1" si="14"/>
        <v>658.02</v>
      </c>
      <c r="M118" s="2">
        <f t="shared" ca="1" si="14"/>
        <v>0</v>
      </c>
      <c r="N118" s="2">
        <f t="shared" ca="1" si="14"/>
        <v>0</v>
      </c>
      <c r="O118" s="2" t="str">
        <f t="shared" ca="1" si="14"/>
        <v>05/24/2011 CED: Keep Forever.</v>
      </c>
      <c r="P118" s="2" t="str">
        <f t="shared" ca="1" si="14"/>
        <v>07/31/12 CED: Keep forever.</v>
      </c>
      <c r="Q118" s="2">
        <f t="shared" ca="1" si="13"/>
        <v>0</v>
      </c>
      <c r="R118" s="2" t="str">
        <f t="shared" ca="1" si="13"/>
        <v>CEDx</v>
      </c>
      <c r="S118" s="2" t="str">
        <f t="shared" ca="1" si="13"/>
        <v>CED</v>
      </c>
      <c r="T118" s="2">
        <f t="shared" ca="1" si="13"/>
        <v>0</v>
      </c>
    </row>
    <row r="119" spans="1:20" ht="72">
      <c r="A119" s="2">
        <f t="shared" ca="1" si="14"/>
        <v>0</v>
      </c>
      <c r="B119" s="2" t="str">
        <f t="shared" ca="1" si="14"/>
        <v>SB105</v>
      </c>
      <c r="C119" s="2" t="str">
        <f t="shared" ca="1" si="14"/>
        <v>Doing a Feasibility Study: Training Activities for Starting or Reviewing a Small Business.</v>
      </c>
      <c r="D119" s="2">
        <f t="shared" ca="1" si="14"/>
        <v>0</v>
      </c>
      <c r="E119" s="2">
        <f t="shared" ca="1" si="14"/>
        <v>0</v>
      </c>
      <c r="F119" s="2">
        <f t="shared" ca="1" si="14"/>
        <v>0</v>
      </c>
      <c r="G119" s="2" t="str">
        <f t="shared" ca="1" si="14"/>
        <v>French translation of SB104</v>
      </c>
      <c r="H119" s="2">
        <f t="shared" ca="1" si="14"/>
        <v>0</v>
      </c>
      <c r="I119" s="2">
        <f t="shared" ca="1" si="14"/>
        <v>0</v>
      </c>
      <c r="J119" s="2">
        <f t="shared" ca="1" si="14"/>
        <v>0</v>
      </c>
      <c r="K119" s="2">
        <f t="shared" ca="1" si="14"/>
        <v>0</v>
      </c>
      <c r="L119" s="2">
        <f t="shared" ca="1" si="14"/>
        <v>0</v>
      </c>
      <c r="M119" s="2">
        <f t="shared" ca="1" si="14"/>
        <v>0</v>
      </c>
      <c r="N119" s="2">
        <f t="shared" ca="1" si="14"/>
        <v>0</v>
      </c>
      <c r="O119" s="2">
        <f t="shared" ca="1" si="14"/>
        <v>0</v>
      </c>
      <c r="P119" s="2">
        <f t="shared" ca="1" si="14"/>
        <v>0</v>
      </c>
      <c r="Q119" s="2">
        <f t="shared" ca="1" si="13"/>
        <v>0</v>
      </c>
      <c r="R119" s="2">
        <f t="shared" ca="1" si="13"/>
        <v>0</v>
      </c>
      <c r="S119" s="2">
        <f t="shared" ca="1" si="13"/>
        <v>0</v>
      </c>
      <c r="T119" s="2">
        <f t="shared" ca="1" si="13"/>
        <v>0</v>
      </c>
    </row>
    <row r="120" spans="1:20" ht="315.75" customHeight="1">
      <c r="A120" s="2">
        <f t="shared" ca="1" si="14"/>
        <v>0</v>
      </c>
      <c r="B120" s="2" t="str">
        <f t="shared" ca="1" si="14"/>
        <v>SB106</v>
      </c>
      <c r="C120" s="2" t="str">
        <f t="shared" ca="1" si="14"/>
        <v>Doing a Feasibility Study: Training Activities for Starting or Reviewing a Small Business.</v>
      </c>
      <c r="D120" s="2">
        <f t="shared" ca="1" si="14"/>
        <v>0</v>
      </c>
      <c r="E120" s="2">
        <f t="shared" ca="1" si="14"/>
        <v>0</v>
      </c>
      <c r="F120" s="2">
        <f t="shared" ca="1" si="14"/>
        <v>0</v>
      </c>
      <c r="G120" s="2" t="str">
        <f t="shared" ca="1" si="14"/>
        <v>Spanish translation of SB104</v>
      </c>
      <c r="H120" s="2">
        <f t="shared" ca="1" si="14"/>
        <v>0</v>
      </c>
      <c r="I120" s="2">
        <f t="shared" ca="1" si="14"/>
        <v>0</v>
      </c>
      <c r="J120" s="2">
        <f t="shared" ca="1" si="14"/>
        <v>0</v>
      </c>
      <c r="K120" s="2">
        <f t="shared" ca="1" si="14"/>
        <v>0</v>
      </c>
      <c r="L120" s="2">
        <f t="shared" ca="1" si="14"/>
        <v>0</v>
      </c>
      <c r="M120" s="2">
        <f t="shared" ca="1" si="14"/>
        <v>0</v>
      </c>
      <c r="N120" s="2">
        <f t="shared" ca="1" si="14"/>
        <v>0</v>
      </c>
      <c r="O120" s="2">
        <f t="shared" ca="1" si="14"/>
        <v>0</v>
      </c>
      <c r="P120" s="2">
        <f t="shared" ca="1" si="14"/>
        <v>0</v>
      </c>
      <c r="Q120" s="2">
        <f t="shared" ca="1" si="13"/>
        <v>0</v>
      </c>
      <c r="R120" s="2">
        <f t="shared" ca="1" si="13"/>
        <v>0</v>
      </c>
      <c r="S120" s="2">
        <f t="shared" ca="1" si="13"/>
        <v>0</v>
      </c>
      <c r="T120" s="2">
        <f t="shared" ca="1" si="13"/>
        <v>0</v>
      </c>
    </row>
    <row r="121" spans="1:20" ht="54">
      <c r="A121" s="2">
        <f t="shared" ca="1" si="14"/>
        <v>0</v>
      </c>
      <c r="B121" s="2" t="str">
        <f t="shared" ca="1" si="14"/>
        <v>SB124</v>
      </c>
      <c r="C121" s="2" t="str">
        <f t="shared" ca="1" si="14"/>
        <v>Marketing Strategy: Training activities for entrepreneurs</v>
      </c>
      <c r="D121" s="2">
        <f t="shared" ca="1" si="14"/>
        <v>0</v>
      </c>
      <c r="E121" s="2">
        <f t="shared" ca="1" si="14"/>
        <v>0</v>
      </c>
      <c r="F121" s="2">
        <f t="shared" ca="1" si="14"/>
        <v>0</v>
      </c>
      <c r="G121" s="2" t="str">
        <f t="shared" ca="1" si="14"/>
        <v>Spanish translation of SB092</v>
      </c>
      <c r="H121" s="2">
        <f t="shared" ca="1" si="14"/>
        <v>0</v>
      </c>
      <c r="I121" s="2">
        <f t="shared" ca="1" si="14"/>
        <v>0</v>
      </c>
      <c r="J121" s="2">
        <f t="shared" ca="1" si="14"/>
        <v>0</v>
      </c>
      <c r="K121" s="2">
        <f t="shared" ca="1" si="14"/>
        <v>0</v>
      </c>
      <c r="L121" s="2">
        <f t="shared" ca="1" si="14"/>
        <v>0</v>
      </c>
      <c r="M121" s="2">
        <f t="shared" ca="1" si="14"/>
        <v>0</v>
      </c>
      <c r="N121" s="2">
        <f t="shared" ca="1" si="14"/>
        <v>0</v>
      </c>
      <c r="O121" s="2">
        <f t="shared" ca="1" si="14"/>
        <v>0</v>
      </c>
      <c r="P121" s="2">
        <f t="shared" ca="1" si="14"/>
        <v>0</v>
      </c>
      <c r="Q121" s="2">
        <f t="shared" ca="1" si="13"/>
        <v>0</v>
      </c>
      <c r="R121" s="2">
        <f t="shared" ca="1" si="13"/>
        <v>0</v>
      </c>
      <c r="S121" s="2">
        <f t="shared" ca="1" si="13"/>
        <v>0</v>
      </c>
      <c r="T121" s="2">
        <f t="shared" ca="1" si="13"/>
        <v>0</v>
      </c>
    </row>
    <row r="122" spans="1:20" ht="54">
      <c r="A122" s="2">
        <f t="shared" ca="1" si="14"/>
        <v>0</v>
      </c>
      <c r="B122" s="2" t="str">
        <f t="shared" ca="1" si="14"/>
        <v>SB125</v>
      </c>
      <c r="C122" s="2" t="str">
        <f t="shared" ca="1" si="14"/>
        <v>Marketing Strategy: Training activities for entrepreneurs</v>
      </c>
      <c r="D122" s="2">
        <f t="shared" ca="1" si="14"/>
        <v>0</v>
      </c>
      <c r="E122" s="2">
        <f t="shared" ca="1" si="14"/>
        <v>0</v>
      </c>
      <c r="F122" s="2">
        <f t="shared" ca="1" si="14"/>
        <v>0</v>
      </c>
      <c r="G122" s="2" t="str">
        <f t="shared" ca="1" si="14"/>
        <v>French translation of SB092</v>
      </c>
      <c r="H122" s="2">
        <f t="shared" ca="1" si="14"/>
        <v>0</v>
      </c>
      <c r="I122" s="2">
        <f t="shared" ca="1" si="14"/>
        <v>0</v>
      </c>
      <c r="J122" s="2">
        <f t="shared" ca="1" si="14"/>
        <v>0</v>
      </c>
      <c r="K122" s="2">
        <f t="shared" ca="1" si="14"/>
        <v>0</v>
      </c>
      <c r="L122" s="2">
        <f t="shared" ca="1" si="14"/>
        <v>0</v>
      </c>
      <c r="M122" s="2">
        <f t="shared" ca="1" si="14"/>
        <v>0</v>
      </c>
      <c r="N122" s="2">
        <f t="shared" ca="1" si="14"/>
        <v>0</v>
      </c>
      <c r="O122" s="2">
        <f t="shared" ca="1" si="14"/>
        <v>0</v>
      </c>
      <c r="P122" s="2">
        <f t="shared" ca="1" si="14"/>
        <v>0</v>
      </c>
      <c r="Q122" s="2">
        <f t="shared" ca="1" si="13"/>
        <v>0</v>
      </c>
      <c r="R122" s="2">
        <f t="shared" ca="1" si="13"/>
        <v>0</v>
      </c>
      <c r="S122" s="2">
        <f t="shared" ca="1" si="13"/>
        <v>0</v>
      </c>
      <c r="T122" s="2">
        <f t="shared" ca="1" si="13"/>
        <v>0</v>
      </c>
    </row>
    <row r="123" spans="1:20" ht="409.5">
      <c r="A123" s="2">
        <f t="shared" ca="1" si="14"/>
        <v>0</v>
      </c>
      <c r="B123" s="2" t="str">
        <f t="shared" ca="1" si="14"/>
        <v>T0005</v>
      </c>
      <c r="C123" s="2" t="str">
        <f t="shared" ca="1" si="14"/>
        <v>Roles of the Volunteer in Development: Toolkits for Building Capacity</v>
      </c>
      <c r="D123" s="2" t="str">
        <f t="shared" ca="1" si="14"/>
        <v xml:space="preserve">T0005 Roles of the Volunteer in Development: Toolkits for Building Capacity. Peace Corps. 2002. Rev. 2011. 277 pp. </v>
      </c>
      <c r="E123" s="2">
        <f t="shared" ca="1" si="14"/>
        <v>277</v>
      </c>
      <c r="F123" s="2">
        <f t="shared" ca="1" si="14"/>
        <v>0</v>
      </c>
      <c r="G123" s="2" t="str">
        <f t="shared" ca="1" si="14"/>
        <v>This publication contains seven booklets, all of which help maximize Peace Corps Volunteers’ effectiveness by addressing a different aspect of the capacity-building roles that Volunteers play. The roles covered are learner, change agent, co-trainer, co-facilitator, co-planner, and mentor. Each booklet has a chart delineating the knowledge, skills, and attitudes needed for the role described; background reading; and activities designed to increase Volunteers’ competence in that capacity. The booklets can be used in self-study or in conjunction with a trainer or other training material.</v>
      </c>
      <c r="H123" s="2" t="str">
        <f t="shared" ca="1" si="14"/>
        <v>09/05/12 TR: Global Core
07/31/12 CED: hopefully in global core</v>
      </c>
      <c r="I123" s="2" t="str">
        <f t="shared" ca="1" si="14"/>
        <v>AVAILABLE IN PRINT FORMAT AND IN DIGITAL FORMAT ON RE014K</v>
      </c>
      <c r="J123" s="2">
        <f t="shared" ca="1" si="14"/>
        <v>0</v>
      </c>
      <c r="K123" s="2">
        <f t="shared" ca="1" si="14"/>
        <v>0</v>
      </c>
      <c r="L123" s="2">
        <f t="shared" ca="1" si="14"/>
        <v>338.91</v>
      </c>
      <c r="M123" s="2" t="str">
        <f t="shared" ca="1" si="14"/>
        <v>04/22/09: Training: Yes.
05/13/2009 CD: Still very useful
08/26/09 SD: Definitely keep</v>
      </c>
      <c r="N123" s="2" t="str">
        <f t="shared" ca="1" si="14"/>
        <v>04/28/10: Staff Dev.: A standard. Keep.
05/12/2010 SED/CD: Keep
05/20/2010 TR: Keep</v>
      </c>
      <c r="O123" s="2" t="str">
        <f t="shared" ca="1" si="14"/>
        <v>03/25/11 TR: Keep
06/14/2011 SD: Concur with 2010 comments.</v>
      </c>
      <c r="P123" s="2" t="str">
        <f t="shared" ca="1" si="14"/>
        <v>07/31/12 CED: Keep.</v>
      </c>
      <c r="Q123" s="2">
        <f t="shared" ca="1" si="13"/>
        <v>0</v>
      </c>
      <c r="R123" s="2" t="str">
        <f t="shared" ca="1" si="13"/>
        <v xml:space="preserve">CED SD TRx  </v>
      </c>
      <c r="S123" s="2" t="str">
        <f t="shared" ca="1" si="13"/>
        <v>TR</v>
      </c>
      <c r="T123" s="2">
        <f t="shared" ca="1" si="13"/>
        <v>0</v>
      </c>
    </row>
    <row r="124" spans="1:20" ht="409.5">
      <c r="A124" s="2">
        <f t="shared" ca="1" si="14"/>
        <v>0</v>
      </c>
      <c r="B124" s="2" t="str">
        <f t="shared" ca="1" si="14"/>
        <v>T0007</v>
      </c>
      <c r="C124" s="2" t="str">
        <f t="shared" ca="1" si="14"/>
        <v>Close of Service (COS) Trainer’s Handbook</v>
      </c>
      <c r="D124" s="2" t="str">
        <f t="shared" ca="1" si="14"/>
        <v xml:space="preserve">T0007 Close of Service (COS) Trainer’s Handbook. Peace Corps. Rev. 2010. 270 pp. </v>
      </c>
      <c r="E124" s="2">
        <f t="shared" ca="1" si="14"/>
        <v>270</v>
      </c>
      <c r="F124" s="2">
        <f t="shared" ca="1" si="14"/>
        <v>0</v>
      </c>
      <c r="G124" s="2" t="str">
        <f t="shared" ca="1" si="14"/>
        <v>This handbook provides posts with a complete trainer’s manual for conducting Close of Service conferences as well as a sample administrative procedures booklet for Volunteers that guides them though the multitude of tasks and procedures for ending their Peace Corps service.  The manual portion includes complete session plans for a minimum 2-day conference, based on the stages of the moving process.  It includes moving the Volunteers through the process of understanding their service and the skills they have developed, what they must do to administratively close their service, bringing closure at their sites and with counterparts and community, anticipating returning home and reentry, and exploring third goal options and other plans for the future.  It is equally useful to Peace Corps staff and trainers, Volunteer leaders who may help with COS conferences, or contracted trainers.  It contains many optional activities suggested from the field.</v>
      </c>
      <c r="H124" s="2" t="str">
        <f t="shared" ca="1" si="14"/>
        <v xml:space="preserve">09/05/12 TR: COS for Global Core </v>
      </c>
      <c r="I124" s="2" t="str">
        <f t="shared" ca="1" si="14"/>
        <v>AVAILABLE IN PRINT FORMAT AND IN DIGITAL FORMAT ON RE014K</v>
      </c>
      <c r="J124" s="2">
        <f t="shared" ca="1" si="14"/>
        <v>0</v>
      </c>
      <c r="K124" s="2">
        <f t="shared" ca="1" si="14"/>
        <v>0</v>
      </c>
      <c r="L124" s="2">
        <f t="shared" ca="1" si="14"/>
        <v>361.60700000000003</v>
      </c>
      <c r="M124" s="2" t="str">
        <f t="shared" ca="1" si="14"/>
        <v xml:space="preserve">04/22/09: Training: (ICE updating now.)
08/26/09 SD: Really useful in the field (ICE - updating almost complete)
</v>
      </c>
      <c r="N124" s="2" t="str">
        <f t="shared" ca="1" si="14"/>
        <v>04/28/10: Staff Dev.: New edition almost complete. Keep.
05/20/2010 TR: Updated! Keep</v>
      </c>
      <c r="O124" s="2" t="str">
        <f t="shared" ca="1" si="14"/>
        <v>03/25/11 TR: Keep
06/14/2011 SD: Concur with 2010 comments.</v>
      </c>
      <c r="P124" s="2" t="str">
        <f t="shared" ca="1" si="14"/>
        <v>09/05/12 TR: Keep; in future, incorporate M&amp;E; promote to 3GL for future standard COS sessions</v>
      </c>
      <c r="Q124" s="2" t="str">
        <f t="shared" ca="1" si="13"/>
        <v xml:space="preserve">5/8/13: Keep. Book and Handbook need updating by the training team in collaboration with RVS. </v>
      </c>
      <c r="R124" s="2" t="str">
        <f t="shared" ca="1" si="13"/>
        <v>SD TRx</v>
      </c>
      <c r="S124" s="2" t="str">
        <f t="shared" ca="1" si="13"/>
        <v>TR</v>
      </c>
      <c r="T124" s="2">
        <f t="shared" ca="1" si="13"/>
        <v>0</v>
      </c>
    </row>
    <row r="125" spans="1:20" ht="409.5">
      <c r="A125" s="2">
        <f t="shared" ca="1" si="14"/>
        <v>0</v>
      </c>
      <c r="B125" s="2" t="str">
        <f t="shared" ca="1" si="14"/>
        <v>T0014</v>
      </c>
      <c r="C125" s="2" t="str">
        <f t="shared" ca="1" si="14"/>
        <v xml:space="preserve">Forestry Training Manual for Africa Region U.S. Peace Corps </v>
      </c>
      <c r="D125" s="2" t="str">
        <f t="shared" ca="1" si="14"/>
        <v xml:space="preserve">T0014 Forestry Training Manual for Africa Region U.S. Peace Corps. Peace Corps. 1984. 382 pp. </v>
      </c>
      <c r="E125" s="2">
        <f t="shared" ca="1" si="14"/>
        <v>382</v>
      </c>
      <c r="F125" s="2">
        <f t="shared" ca="1" si="14"/>
        <v>0</v>
      </c>
      <c r="G125" s="2" t="str">
        <f t="shared" ca="1" si="14"/>
        <v xml:space="preserve">Designed in the mid 1980s to prepare Peace Corps Volunteers in forestry for service in Africa, it is a useful reference, but much material has been incorporated in more recent resources and training handbooks developed by various posts. Besides skill building, it also includes sessions in communication, cultural awareness and community development. </v>
      </c>
      <c r="H125" s="2" t="str">
        <f t="shared" ca="1" si="14"/>
        <v>08/21/12 EN: Agroforestry TP, at least as resource</v>
      </c>
      <c r="I125" s="2" t="str">
        <f t="shared" ca="1" si="14"/>
        <v>AVAILABLE ONLY IN DIGITAL FORMAT ON RE014K</v>
      </c>
      <c r="J125" s="2">
        <f t="shared" ca="1" si="14"/>
        <v>0</v>
      </c>
      <c r="K125" s="2">
        <f t="shared" ca="1" si="14"/>
        <v>0</v>
      </c>
      <c r="L125" s="2">
        <f t="shared" ca="1" si="14"/>
        <v>634.90700000000004</v>
      </c>
      <c r="M125" s="2" t="str">
        <f t="shared" ca="1" si="14"/>
        <v>09/09/2009 ENV: Keep</v>
      </c>
      <c r="N125" s="2" t="str">
        <f t="shared" ca="1" si="14"/>
        <v>07/29/2010 AG/ENV: Keep</v>
      </c>
      <c r="O125" s="2" t="str">
        <f t="shared" ca="1" si="14"/>
        <v>06/15/2011 AG/ENV: Concur with 2010 comments.</v>
      </c>
      <c r="P125" s="2" t="str">
        <f t="shared" ca="1" si="14"/>
        <v>08/21/12 EN: Keep as historical</v>
      </c>
      <c r="Q125" s="2">
        <f t="shared" ca="1" si="13"/>
        <v>0</v>
      </c>
      <c r="R125" s="2" t="str">
        <f t="shared" ca="1" si="13"/>
        <v>ENx</v>
      </c>
      <c r="S125" s="2" t="str">
        <f t="shared" ca="1" si="13"/>
        <v>EN</v>
      </c>
      <c r="T125" s="2">
        <f t="shared" ca="1" si="13"/>
        <v>0</v>
      </c>
    </row>
    <row r="126" spans="1:20" ht="409.5">
      <c r="A126" s="2">
        <f t="shared" ca="1" si="14"/>
        <v>0</v>
      </c>
      <c r="B126" s="2" t="str">
        <f t="shared" ca="1" si="14"/>
        <v>T0016</v>
      </c>
      <c r="C126" s="2" t="str">
        <f t="shared" ca="1" si="14"/>
        <v xml:space="preserve">Agroforestry In-Service Training: A Training Aid for Asia &amp; the Pacific Islands </v>
      </c>
      <c r="D126" s="2" t="str">
        <f t="shared" ca="1" si="14"/>
        <v xml:space="preserve">T0016 Agroforestry In-Service Training: A Training Aid for Asia &amp; the Pacific Islands. Peace Corps. 1984. 223 pp. </v>
      </c>
      <c r="E126" s="2">
        <f t="shared" ca="1" si="14"/>
        <v>223</v>
      </c>
      <c r="F126" s="2">
        <f t="shared" ca="1" si="14"/>
        <v>0</v>
      </c>
      <c r="G126" s="2" t="str">
        <f t="shared" ca="1" si="14"/>
        <v>This older resource was developed to train teams of Peace Corps Volunteers and host country colleagues in agroforestry, and strengthen their personal working relationships. Recommended guidelines for planning and implementing in-service training will still be useful for particular projects. Content includes a six-day training program.</v>
      </c>
      <c r="H126" s="2" t="str">
        <f t="shared" ca="1" si="14"/>
        <v>08/21/12 EN: Agroforestry TP, at least as resource</v>
      </c>
      <c r="I126" s="2" t="str">
        <f t="shared" ca="1" si="14"/>
        <v>AVAILABLE ONLY IN DIGITAL FORMAT ON RE014K</v>
      </c>
      <c r="J126" s="2">
        <f t="shared" ca="1" si="14"/>
        <v>0</v>
      </c>
      <c r="K126" s="2">
        <f t="shared" ca="1" si="14"/>
        <v>0</v>
      </c>
      <c r="L126" s="2">
        <f t="shared" ca="1" si="14"/>
        <v>634.9</v>
      </c>
      <c r="M126" s="2" t="str">
        <f t="shared" ca="1" si="14"/>
        <v>09/09/2009 ENV: Keep</v>
      </c>
      <c r="N126" s="2" t="str">
        <f t="shared" ca="1" si="14"/>
        <v>07/29/2010 AG/ENV: Keep</v>
      </c>
      <c r="O126" s="2" t="str">
        <f t="shared" ca="1" si="14"/>
        <v>06/15/2011 AG/ENV: Concur with 2010 comments.</v>
      </c>
      <c r="P126" s="2" t="str">
        <f t="shared" ca="1" si="14"/>
        <v>08/21/12 EN: Keep as historical</v>
      </c>
      <c r="Q126" s="2">
        <f t="shared" ca="1" si="13"/>
        <v>0</v>
      </c>
      <c r="R126" s="2" t="str">
        <f t="shared" ca="1" si="13"/>
        <v>ENx</v>
      </c>
      <c r="S126" s="2" t="str">
        <f t="shared" ca="1" si="13"/>
        <v>EN</v>
      </c>
      <c r="T126" s="2">
        <f t="shared" ca="1" si="13"/>
        <v>0</v>
      </c>
    </row>
    <row r="127" spans="1:20" ht="409.5">
      <c r="A127" s="2">
        <f t="shared" ca="1" si="14"/>
        <v>0</v>
      </c>
      <c r="B127" s="2" t="str">
        <f t="shared" ca="1" si="14"/>
        <v>T0017</v>
      </c>
      <c r="C127" s="2" t="str">
        <f t="shared" ca="1" si="14"/>
        <v xml:space="preserve">Solar and Energy Conserving Food Technologies: A Training Manual   </v>
      </c>
      <c r="D127" s="2" t="str">
        <f t="shared" ca="1" si="14"/>
        <v xml:space="preserve">T0017 Solar and Energy Conserving Food Technologies: A Training Manual. Peace Corps. 1984. 175 pp. </v>
      </c>
      <c r="E127" s="2">
        <f t="shared" ca="1" si="14"/>
        <v>175</v>
      </c>
      <c r="F127" s="2">
        <f t="shared" ca="1" si="14"/>
        <v>0</v>
      </c>
      <c r="G127" s="2" t="str">
        <f t="shared" ca="1" si="14"/>
        <v>This manual was designed to help plan and implement in-service training sessions in solar and other energy conserving food technologies. It focuses on design, construction, and use of solar dryers for fruits, vegetables, meat, fish, and herbs, and includes a section on the construction and use of fireless cookers. The manual also places emphasis on integrating technical and non-technical information.</v>
      </c>
      <c r="H127" s="2" t="str">
        <f t="shared" ca="1" si="14"/>
        <v>08/21/12 AG: Post-harvest management TP</v>
      </c>
      <c r="I127" s="2" t="str">
        <f t="shared" ca="1" si="14"/>
        <v>AVAILABLE ONLY IN DIGITAL FORMAT ON RE014K</v>
      </c>
      <c r="J127" s="2">
        <f t="shared" ca="1" si="14"/>
        <v>0</v>
      </c>
      <c r="K127" s="2">
        <f t="shared" ca="1" si="14"/>
        <v>0</v>
      </c>
      <c r="L127" s="2">
        <f t="shared" ca="1" si="14"/>
        <v>664.00699999999995</v>
      </c>
      <c r="M127" s="2" t="str">
        <f t="shared" ca="1" si="14"/>
        <v>03/25/2009 ICE/AT: Keep 
09/09/2009 ENV: Keep</v>
      </c>
      <c r="N127" s="2" t="str">
        <f t="shared" ca="1" si="14"/>
        <v>03/18/2010 ICE/AT: Keep
06/17/2010 AT: Suggest remove from ICE Catalog. Poor quality. Defer to ENV. 
07/29/2010 AG/ENV: Remove after acquiring something more up to date. Look at again next year.</v>
      </c>
      <c r="O127" s="2" t="str">
        <f t="shared" ca="1" si="14"/>
        <v>06/09/2011 AT: Keep. Defer to ENV and make ENV primary decision-maker.
06/14/2011 ICE: made ENV primary.
06/15/2011 AG/ENV: Concur with 2010 comments.</v>
      </c>
      <c r="P127" s="2" t="str">
        <f t="shared" ref="P127:T142" ca="1" si="15">INDIRECT("'MASTER SPREADSHEET'!R" &amp; ROW() &amp; "C" &amp; COLUMN(), FALSE)</f>
        <v>08/21/12 AG: Keep; great illustrations; also needs updating</v>
      </c>
      <c r="Q127" s="2">
        <f t="shared" ca="1" si="15"/>
        <v>0</v>
      </c>
      <c r="R127" s="2" t="str">
        <f t="shared" ca="1" si="15"/>
        <v>AGx EN</v>
      </c>
      <c r="S127" s="2" t="str">
        <f t="shared" ca="1" si="15"/>
        <v>AG</v>
      </c>
      <c r="T127" s="2" t="str">
        <f t="shared" ca="1" si="15"/>
        <v>?depends on AG meeting</v>
      </c>
    </row>
    <row r="128" spans="1:20" ht="342">
      <c r="A128" s="2">
        <f t="shared" ref="A128:P143" ca="1" si="16">INDIRECT("'MASTER SPREADSHEET'!R" &amp; ROW() &amp; "C" &amp; COLUMN(), FALSE)</f>
        <v>0</v>
      </c>
      <c r="B128" s="2" t="str">
        <f t="shared" ca="1" si="16"/>
        <v>T0020</v>
      </c>
      <c r="C128" s="2" t="str">
        <f t="shared" ca="1" si="16"/>
        <v xml:space="preserve">Improved Food Drying and Storage: A Training Manual   </v>
      </c>
      <c r="D128" s="2" t="str">
        <f t="shared" ca="1" si="16"/>
        <v xml:space="preserve">T0020 Improved Food Drying and Storage: A Training Manual. Peace Corps. 1982.  276 pp. </v>
      </c>
      <c r="E128" s="2">
        <f t="shared" ca="1" si="16"/>
        <v>276</v>
      </c>
      <c r="F128" s="2">
        <f t="shared" ca="1" si="16"/>
        <v>0</v>
      </c>
      <c r="G128" s="2" t="str">
        <f t="shared" ca="1" si="16"/>
        <v>This resource presents detailed training sessions and handouts for a two-week or one-week training program in food preservation. It addresses drying and storage techniques for grains, fruits, vegetables and fish.</v>
      </c>
      <c r="H128" s="2" t="str">
        <f t="shared" ca="1" si="16"/>
        <v>10/09/12 HE: No
08/21/12 AG: Post-harvest management TP</v>
      </c>
      <c r="I128" s="2" t="str">
        <f t="shared" ca="1" si="16"/>
        <v>AVAILABLE ONLY IN DIGITAL FORMAT ON RE014K</v>
      </c>
      <c r="J128" s="2">
        <f t="shared" ca="1" si="16"/>
        <v>0</v>
      </c>
      <c r="K128" s="2">
        <f t="shared" ca="1" si="16"/>
        <v>0</v>
      </c>
      <c r="L128" s="2">
        <f t="shared" ca="1" si="16"/>
        <v>641.4</v>
      </c>
      <c r="M128" s="2" t="str">
        <f t="shared" ca="1" si="16"/>
        <v>06/17/2009 HE: Keep
09/09/2009 AG: Keep
09/09/2009 ENV: Refer to AG review notes</v>
      </c>
      <c r="N128" s="2" t="str">
        <f t="shared" ca="1" si="16"/>
        <v>04/21/2010 HE: Defer to AG
07/29/2010 AG/ENV: Keep</v>
      </c>
      <c r="O128" s="2" t="str">
        <f t="shared" ca="1" si="16"/>
        <v>04/15/2011 HE: Defer to AG.
06/15/2011 AG/ENV: Concur with 2010 comments.</v>
      </c>
      <c r="P128" s="2" t="str">
        <f t="shared" ca="1" si="16"/>
        <v>10/24/12 AG: High priority; will use FTF $ to revise; 10/09/12 HE: Keep; agree with AG
08/21/12 AG: Keep; needs updating but good reference</v>
      </c>
      <c r="Q128" s="2">
        <f t="shared" ca="1" si="15"/>
        <v>0</v>
      </c>
      <c r="R128" s="2" t="str">
        <f t="shared" ca="1" si="15"/>
        <v>AGx EN HE</v>
      </c>
      <c r="S128" s="2" t="str">
        <f t="shared" ca="1" si="15"/>
        <v>AG</v>
      </c>
      <c r="T128" s="2" t="str">
        <f t="shared" ca="1" si="15"/>
        <v>?depends on AG meeting</v>
      </c>
    </row>
    <row r="129" spans="1:20" ht="409.5">
      <c r="A129" s="2">
        <f t="shared" ca="1" si="16"/>
        <v>0</v>
      </c>
      <c r="B129" s="2" t="str">
        <f t="shared" ca="1" si="16"/>
        <v>T0024</v>
      </c>
      <c r="C129" s="2" t="str">
        <f t="shared" ca="1" si="16"/>
        <v>Small-Scale Marine Fisheries: A Training Manual</v>
      </c>
      <c r="D129" s="2" t="str">
        <f t="shared" ca="1" si="16"/>
        <v>T0024 Small-Scale Marine Fisheries: A Training Manual. Produced by The Technos Corporation. Peace Corps. 1983. 631 pp.</v>
      </c>
      <c r="E129" s="2">
        <f t="shared" ca="1" si="16"/>
        <v>631</v>
      </c>
      <c r="F129" s="2">
        <f t="shared" ca="1" si="16"/>
        <v>0</v>
      </c>
      <c r="G129" s="2" t="str">
        <f t="shared" ca="1" si="16"/>
        <v xml:space="preserve">This is a guide to starting a fishpond for raising tilapia nilotica. It discusses the fundamentals of choosing an appropriate site, building and maintaining a pond, and preparing a pond for fish culture, and details the procedures involved in caring for tilapia, optimizing their growth, and managing their harvest and transport. It also includes a chapter on integrated agriculture/aquaculture systems. This publication was a joint project by the Department of Agriculture and Rural Development/USAID and Peace Corps/Zaire. </v>
      </c>
      <c r="H129" s="2" t="str">
        <f t="shared" ca="1" si="16"/>
        <v>08/21/12 AG: Resource in Small Animal Husbandry TP</v>
      </c>
      <c r="I129" s="2" t="str">
        <f t="shared" ca="1" si="16"/>
        <v>AVAILABLE ONLY IN DIGITAL FORMAT ON RE014K</v>
      </c>
      <c r="J129" s="2">
        <f t="shared" ca="1" si="16"/>
        <v>0</v>
      </c>
      <c r="K129" s="2">
        <f t="shared" ca="1" si="16"/>
        <v>0</v>
      </c>
      <c r="L129" s="2" t="str">
        <f t="shared" ca="1" si="16"/>
        <v>639.207</v>
      </c>
      <c r="M129" s="2" t="str">
        <f t="shared" ca="1" si="16"/>
        <v>09/09/2009 AG: Keep</v>
      </c>
      <c r="N129" s="2" t="str">
        <f t="shared" ca="1" si="16"/>
        <v>07/29/2010 AG/ENV: Keep</v>
      </c>
      <c r="O129" s="2" t="str">
        <f t="shared" ca="1" si="16"/>
        <v>06/15/2011 AG/ENV: Concur with 2010 comments.</v>
      </c>
      <c r="P129" s="2" t="str">
        <f t="shared" ca="1" si="16"/>
        <v>08/21/12 AG: Keep as reference</v>
      </c>
      <c r="Q129" s="2">
        <f t="shared" ca="1" si="15"/>
        <v>0</v>
      </c>
      <c r="R129" s="2" t="str">
        <f t="shared" ca="1" si="15"/>
        <v>AGx</v>
      </c>
      <c r="S129" s="2" t="str">
        <f t="shared" ca="1" si="15"/>
        <v>AG</v>
      </c>
      <c r="T129" s="2">
        <f t="shared" ca="1" si="15"/>
        <v>0</v>
      </c>
    </row>
    <row r="130" spans="1:20" ht="409.5">
      <c r="A130" s="2">
        <f t="shared" ca="1" si="16"/>
        <v>0</v>
      </c>
      <c r="B130" s="2" t="str">
        <f t="shared" ca="1" si="16"/>
        <v>T0025</v>
      </c>
      <c r="C130" s="2" t="str">
        <f t="shared" ca="1" si="16"/>
        <v xml:space="preserve">Wind Systems for Pumping Water: A Training Manual </v>
      </c>
      <c r="D130" s="2" t="str">
        <f t="shared" ca="1" si="16"/>
        <v xml:space="preserve">T0025 Wind Systems for Pumping Water: a Training Manual. Peace Corps. 1984. 93 pp. </v>
      </c>
      <c r="E130" s="2">
        <f t="shared" ca="1" si="16"/>
        <v>93</v>
      </c>
      <c r="F130" s="2">
        <f t="shared" ca="1" si="16"/>
        <v>0</v>
      </c>
      <c r="G130" s="2" t="str">
        <f t="shared" ca="1" si="16"/>
        <v>This resource contains a schedule developed to train people in the design, construction and maintenance of wind systems. It can also be used to train people in the design and construction of any type of simple device or machinery. The content provides training guidelines, and outlines 21 sessions indicating the time, objectives, materials and procedures each requires.</v>
      </c>
      <c r="H130" s="2" t="str">
        <f t="shared" ca="1" si="16"/>
        <v>08/23/12 WAT: No
08/21/12 AG/EN: No</v>
      </c>
      <c r="I130" s="2" t="str">
        <f t="shared" ca="1" si="16"/>
        <v>AVAILABLE ONLY IN DIGITAL FORMAT ON RE014K</v>
      </c>
      <c r="J130" s="2">
        <f t="shared" ca="1" si="16"/>
        <v>0</v>
      </c>
      <c r="K130" s="2">
        <f t="shared" ca="1" si="16"/>
        <v>0</v>
      </c>
      <c r="L130" s="2">
        <f t="shared" ca="1" si="16"/>
        <v>621.40700000000004</v>
      </c>
      <c r="M130" s="2" t="str">
        <f t="shared" ca="1" si="16"/>
        <v>03/25/2009 ICE/AT: Keep 
07/29/2009 WS: Add AG to review; extremely technical; recommend remove, but only item we have on wind systems</v>
      </c>
      <c r="N130" s="2" t="str">
        <f t="shared" ca="1" si="16"/>
        <v>03/18/2010 ICE/AT: Keep; add to Watch List and continue looking for more resources on this topic
06/17/2010 WAT/SAN: Defer to AT
06/17/2010 AT: Keep. Look for something more current.
07/29/2010 AG/ENV: Keep</v>
      </c>
      <c r="O130" s="2" t="str">
        <f t="shared" ca="1" si="16"/>
        <v>06/09/2011 AT: Remove AT from reviewing. Defer to WAT/SAN.
06/14/2011 ICE: removed AT
06/09/2011 WAT/SAN: Keep
06/15/2011 AG/ENV: Concur with 2010 comments.</v>
      </c>
      <c r="P130" s="2" t="str">
        <f t="shared" ca="1" si="16"/>
        <v>08/23/21 WAT: Defer to AG/EN; keep digital only
08/21/12 AG/EN: Outdated, little applicability; only source on wind energy, but may consider removing?</v>
      </c>
      <c r="Q130" s="2">
        <f t="shared" ca="1" si="15"/>
        <v>0</v>
      </c>
      <c r="R130" s="2" t="str">
        <f t="shared" ca="1" si="15"/>
        <v>AGx WASH</v>
      </c>
      <c r="S130" s="2" t="str">
        <f t="shared" ca="1" si="15"/>
        <v>AG</v>
      </c>
      <c r="T130" s="2" t="str">
        <f t="shared" ca="1" si="15"/>
        <v>ICE - take down - DONE 9/15/12</v>
      </c>
    </row>
    <row r="131" spans="1:20" ht="409.5">
      <c r="A131" s="2">
        <f t="shared" ca="1" si="16"/>
        <v>0</v>
      </c>
      <c r="B131" s="2" t="str">
        <f t="shared" ca="1" si="16"/>
        <v>T0026</v>
      </c>
      <c r="C131" s="2" t="str">
        <f t="shared" ca="1" si="16"/>
        <v>Training Manual in Conducting a Workshop in the Design, Construction, Operation, Maintenance and Repair of Hydrams, A</v>
      </c>
      <c r="D131" s="2" t="str">
        <f t="shared" ca="1" si="16"/>
        <v xml:space="preserve">T0026 A Training Manual in Conducting a Workshop in the Design, Construction, Operation, Maintenance and Repair of Hydrams. Prepared by Perennial Energy, Inc. Peace Corps. 1981. 216 pp. </v>
      </c>
      <c r="E131" s="2">
        <f t="shared" ca="1" si="16"/>
        <v>216</v>
      </c>
      <c r="F131" s="2">
        <f t="shared" ca="1" si="16"/>
        <v>0</v>
      </c>
      <c r="G131" s="2" t="str">
        <f t="shared" ca="1" si="16"/>
        <v xml:space="preserve">This manual presents detailed session designs and handouts for training development workers in hydraulic ram technology. The content consists of 20 sessions to acquaint trainees with the design, construction, operation, maintenance, and repair of hydrams, and enable trainees to plan and implement hydram projects. It includes exercises, drawings, tables, and a glossary of technical terms. </v>
      </c>
      <c r="H131" s="2" t="str">
        <f t="shared" ca="1" si="16"/>
        <v>08/23/12 WAT: No
08/21/12 AG/EN: No</v>
      </c>
      <c r="I131" s="2" t="str">
        <f t="shared" ca="1" si="16"/>
        <v>AVAILABLE ONLY IN DIGITAL FORMAT ON RE014K</v>
      </c>
      <c r="J131" s="2">
        <f t="shared" ca="1" si="16"/>
        <v>0</v>
      </c>
      <c r="K131" s="2">
        <f t="shared" ca="1" si="16"/>
        <v>0</v>
      </c>
      <c r="L131" s="2">
        <f t="shared" ca="1" si="16"/>
        <v>621.20000000000005</v>
      </c>
      <c r="M131" s="2" t="str">
        <f t="shared" ca="1" si="16"/>
        <v>07/29/2009 WS: Suggest change to AG, not WS to review</v>
      </c>
      <c r="N131" s="2" t="str">
        <f t="shared" ca="1" si="16"/>
        <v>03/18/2010 ICE/AT: Keep
06/17/2010 AT: Defer to AG
07/29/2010 AG/ENV: Keep</v>
      </c>
      <c r="O131" s="2" t="str">
        <f t="shared" ca="1" si="16"/>
        <v>06/09/2011 AT: Remove AT from reviewing. Defer to AG. Add WAT/SAN back to review.
06/14/2011 ICE: removed AT and readded WAT/SAN
06/15/2011 AG/ENV: Concur with 2010 comments.</v>
      </c>
      <c r="P131" s="2" t="str">
        <f t="shared" ca="1" si="16"/>
        <v>08/23/12 WAT: Keep digital
08/21/12 EN: Outdated and little applicability; consider removing</v>
      </c>
      <c r="Q131" s="2">
        <f t="shared" ca="1" si="15"/>
        <v>0</v>
      </c>
      <c r="R131" s="2" t="str">
        <f t="shared" ca="1" si="15"/>
        <v>AGx WASH</v>
      </c>
      <c r="S131" s="2" t="str">
        <f t="shared" ca="1" si="15"/>
        <v>AG</v>
      </c>
      <c r="T131" s="2" t="str">
        <f t="shared" ca="1" si="15"/>
        <v>ICE - take down - DONE 9/15/12</v>
      </c>
    </row>
    <row r="132" spans="1:20" ht="409.5">
      <c r="A132" s="2">
        <f t="shared" ca="1" si="16"/>
        <v>0</v>
      </c>
      <c r="B132" s="2" t="str">
        <f t="shared" ca="1" si="16"/>
        <v>T0027</v>
      </c>
      <c r="C132" s="2" t="str">
        <f t="shared" ca="1" si="16"/>
        <v xml:space="preserve">Rural Energy Survey and Profiles: Senegal: A Training Manual </v>
      </c>
      <c r="D132" s="2" t="str">
        <f t="shared" ca="1" si="16"/>
        <v xml:space="preserve">T0027 Rural Energy Survey and Profiles: Senegal: A Training Manual. Peace Corps. 1982. 181 pp. </v>
      </c>
      <c r="E132" s="2">
        <f t="shared" ca="1" si="16"/>
        <v>181</v>
      </c>
      <c r="F132" s="2">
        <f t="shared" ca="1" si="16"/>
        <v>0</v>
      </c>
      <c r="G132" s="2" t="str">
        <f t="shared" ca="1" si="16"/>
        <v xml:space="preserve">This describes a survey of 15 villages in Senegal, undertaken as part of a Peace Corps renewable energy program, aimed at assisting developing countries in identifying energy needs in rural areas, and implementing alternative, renewable energy projects at the community level. It discusses the survey methodology, profiles the individual villages, details their energy uses and needs, and analyzes the findings in terms of future projects and programs. </v>
      </c>
      <c r="H132" s="2" t="str">
        <f t="shared" ca="1" si="16"/>
        <v>08/23/12 WAT: Will add as reference in Improved Cookstoves TP (in next revisions)
08/21/12 EN: No</v>
      </c>
      <c r="I132" s="2" t="str">
        <f t="shared" ca="1" si="16"/>
        <v>AVAILABLE ONLY IN DIGITAL FORMAT ON RE014K</v>
      </c>
      <c r="J132" s="2">
        <f t="shared" ca="1" si="16"/>
        <v>0</v>
      </c>
      <c r="K132" s="2">
        <f t="shared" ca="1" si="16"/>
        <v>0</v>
      </c>
      <c r="L132" s="2">
        <f t="shared" ca="1" si="16"/>
        <v>333.79</v>
      </c>
      <c r="M132" s="2" t="str">
        <f t="shared" ca="1" si="16"/>
        <v>03/25/2009 ICE/AT: Defer to ENV
09/09/2009 ENV: Keep</v>
      </c>
      <c r="N132" s="2" t="str">
        <f t="shared" ca="1" si="16"/>
        <v>03/18/2010 ICE/AT: Keep
06/17/2010 AT: Likely to be obsolete next year, but keep for now. Good survey questions. Surveys will be taken from this resource to include in baseline surveys.
07/29/2010 AG/ENV: Keep</v>
      </c>
      <c r="O132" s="2" t="str">
        <f t="shared" ca="1" si="16"/>
        <v>06/09/2011 AT: Doreen will look at again and send comments to ICE
06/15/2011 AG/ENV: Concur with 2010 comments.</v>
      </c>
      <c r="P132" s="2" t="str">
        <f t="shared" ca="1" si="16"/>
        <v>08/23/12 WAT: Keep
08/21/12 EN: Keep; reference on survey methodology; relevant to cookstoves and renewable energy</v>
      </c>
      <c r="Q132" s="2">
        <f t="shared" ca="1" si="15"/>
        <v>0</v>
      </c>
      <c r="R132" s="2" t="str">
        <f t="shared" ca="1" si="15"/>
        <v>AT ENx</v>
      </c>
      <c r="S132" s="2" t="str">
        <f t="shared" ca="1" si="15"/>
        <v>EN</v>
      </c>
      <c r="T132" s="2">
        <f t="shared" ca="1" si="15"/>
        <v>0</v>
      </c>
    </row>
    <row r="133" spans="1:20" ht="409.5">
      <c r="A133" s="2">
        <f t="shared" ca="1" si="16"/>
        <v>0</v>
      </c>
      <c r="B133" s="2" t="str">
        <f t="shared" ca="1" si="16"/>
        <v>T0029</v>
      </c>
      <c r="C133" s="2" t="str">
        <f t="shared" ca="1" si="16"/>
        <v>Manual for Trainers of Small Scale Beekeeping Development Workers, A</v>
      </c>
      <c r="D133" s="2" t="str">
        <f t="shared" ca="1" si="16"/>
        <v xml:space="preserve">T0029 A Manual for Trainers of Small Scale Beekeeping Development Workers. Peace Corps. 1983. 392 pp. </v>
      </c>
      <c r="E133" s="2">
        <f t="shared" ca="1" si="16"/>
        <v>392</v>
      </c>
      <c r="F133" s="2">
        <f t="shared" ca="1" si="16"/>
        <v>0</v>
      </c>
      <c r="G133" s="2" t="str">
        <f t="shared" ca="1" si="16"/>
        <v>This is a guide for planning, designing and implementing pre-service and in-service beekeeping skill training. The guide also includes sample training designs, guidelines for training preparation, detailed sessions and handouts, follow-up questionnaires, and recommendations for evaluation. It also covers basic bee management and biology, and construction of intermediate technology hives, swarm boxes and honey extractors, among other subjects.</v>
      </c>
      <c r="H133" s="2" t="str">
        <f t="shared" ca="1" si="16"/>
        <v>08/21/12 AG: Small Animal Husbandry TP, Staple Crops TP</v>
      </c>
      <c r="I133" s="2" t="str">
        <f t="shared" ca="1" si="16"/>
        <v>AVAILABLE IN PRINT FORMAT AND IN DIGITAL FORMAT ON RE014K</v>
      </c>
      <c r="J133" s="2">
        <f t="shared" ca="1" si="16"/>
        <v>0</v>
      </c>
      <c r="K133" s="2">
        <f t="shared" ca="1" si="16"/>
        <v>0</v>
      </c>
      <c r="L133" s="2">
        <f t="shared" ca="1" si="16"/>
        <v>638.072</v>
      </c>
      <c r="M133" s="2" t="str">
        <f t="shared" ca="1" si="16"/>
        <v>09/09/2009 AG: Keep until something newer becomes available.
09/09/2009 ENV: Refer to AG review notes</v>
      </c>
      <c r="N133" s="2" t="str">
        <f t="shared" ca="1" si="16"/>
        <v>07/29/2010 AG/ENV: Keep until we get something newer</v>
      </c>
      <c r="O133" s="2" t="str">
        <f t="shared" ca="1" si="16"/>
        <v>06/15/2011 AG/ENV: Concur with 2010 comments.</v>
      </c>
      <c r="P133" s="2" t="str">
        <f t="shared" ca="1" si="16"/>
        <v>10/24/12 AG: need to re-review all animal pubs in early 2013;  08/21/12 AG: same as other bee manuals</v>
      </c>
      <c r="Q133" s="2">
        <f t="shared" ca="1" si="15"/>
        <v>0</v>
      </c>
      <c r="R133" s="2" t="str">
        <f t="shared" ca="1" si="15"/>
        <v>AGx EN</v>
      </c>
      <c r="S133" s="2" t="str">
        <f t="shared" ca="1" si="15"/>
        <v>AG</v>
      </c>
      <c r="T133" s="2" t="str">
        <f t="shared" ca="1" si="15"/>
        <v>?depends on AG meeting</v>
      </c>
    </row>
    <row r="134" spans="1:20" ht="409.5">
      <c r="A134" s="2">
        <f t="shared" ca="1" si="16"/>
        <v>0</v>
      </c>
      <c r="B134" s="2" t="str">
        <f t="shared" ca="1" si="16"/>
        <v>T0034</v>
      </c>
      <c r="C134" s="2" t="str">
        <f t="shared" ca="1" si="16"/>
        <v xml:space="preserve">Oral Rehydration Therapy and the Control of Diarrheal Diseases: A Training Manual </v>
      </c>
      <c r="D134" s="2" t="str">
        <f t="shared" ca="1" si="16"/>
        <v xml:space="preserve">T0034 Oral Rehydration Therapy and the Control of Diarrheal Diseases: A Training Manual. Prepared by CHP International, Inc. Peace Corps. 1985. 566 pp. </v>
      </c>
      <c r="E134" s="2">
        <f t="shared" ca="1" si="16"/>
        <v>566</v>
      </c>
      <c r="F134" s="2">
        <f t="shared" ca="1" si="16"/>
        <v>0</v>
      </c>
      <c r="G134" s="2" t="str">
        <f t="shared" ca="1" si="16"/>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Errata. Also available in Spanish, Manual de Adiestramiento sobre Terapia de Rehidratacion Oral y Control de las Enfermedades Diarréicas. [ICE No. T0053]</v>
      </c>
      <c r="H134" s="2" t="str">
        <f t="shared" ca="1" si="16"/>
        <v>09/06/12 HE: Possible resource in Infant and Young Child Health, WASH</v>
      </c>
      <c r="I134" s="2" t="str">
        <f t="shared" ca="1" si="16"/>
        <v>AVAILABLE ONLY IN DIGITAL FORMAT ON RE014K</v>
      </c>
      <c r="J134" s="2">
        <f t="shared" ca="1" si="16"/>
        <v>0</v>
      </c>
      <c r="K134" s="2">
        <f t="shared" ca="1" si="16"/>
        <v>0</v>
      </c>
      <c r="L134" s="2">
        <f t="shared" ca="1" si="16"/>
        <v>616.30700000000002</v>
      </c>
      <c r="M134" s="2" t="str">
        <f t="shared" ca="1" si="16"/>
        <v>06/17/2009 HE: Keep</v>
      </c>
      <c r="N134" s="2" t="str">
        <f t="shared" ca="1" si="16"/>
        <v>04/21/2010 HE: Keep. Parts very out of date. HE will add addendum ASAP. 04/27/2010= Done.</v>
      </c>
      <c r="O134" s="2" t="str">
        <f t="shared" ca="1" si="16"/>
        <v>04/15/2011 HE: Keep.</v>
      </c>
      <c r="P134" s="2" t="str">
        <f t="shared" ca="1" si="16"/>
        <v>10/09/12 HE: Could use medium revisions; somewhat old, but ORT info hasn't changed much
09/06/12 HE: Could use revisions</v>
      </c>
      <c r="Q134" s="2">
        <f t="shared" ca="1" si="15"/>
        <v>0</v>
      </c>
      <c r="R134" s="2" t="str">
        <f t="shared" ca="1" si="15"/>
        <v>HEx</v>
      </c>
      <c r="S134" s="2" t="str">
        <f t="shared" ca="1" si="15"/>
        <v>HE</v>
      </c>
      <c r="T134" s="2">
        <f t="shared" ca="1" si="15"/>
        <v>0</v>
      </c>
    </row>
    <row r="135" spans="1:20" ht="409.5">
      <c r="A135" s="2">
        <f t="shared" ca="1" si="16"/>
        <v>0</v>
      </c>
      <c r="B135" s="2" t="str">
        <f t="shared" ca="1" si="16"/>
        <v>T0035</v>
      </c>
      <c r="C135" s="2" t="str">
        <f t="shared" ca="1" si="16"/>
        <v xml:space="preserve">Technical Health Training Manual, Vol. I </v>
      </c>
      <c r="D135" s="2" t="str">
        <f t="shared" ca="1" si="16"/>
        <v>T0035 Technical Health Training Manual, Vol. I. Peace Corps. 1985. 517 pp.</v>
      </c>
      <c r="E135" s="2">
        <f t="shared" ca="1" si="16"/>
        <v>517</v>
      </c>
      <c r="F135" s="2">
        <f t="shared" ca="1" si="16"/>
        <v>0</v>
      </c>
      <c r="G135" s="2" t="str">
        <f t="shared" ca="1" si="16"/>
        <v>This older resource was designed to be used primarily for pre-service training of health Volunteers and generalists working in clinics and community health projects. It provides an integrative approach to primary health care, encompassing health education, maternal and child health, nutrition, disease control, and community health. It emphasizes the need for Peace Corps Volunteers to develop complementary skills that will enable them to work cooperatively with their counterparts and community members in designing successful health education strategies. See also a more recent resource, A New Beginning: The Child Health Manual [ICE No. T0102].</v>
      </c>
      <c r="H135" s="2" t="str">
        <f t="shared" ca="1" si="16"/>
        <v>10/09/12 HE: Uncertain, possible Global Sector link
09/05/12 TR: No</v>
      </c>
      <c r="I135" s="2" t="str">
        <f t="shared" ca="1" si="16"/>
        <v>AVAILABLE ONLY IN DIGITAL FORMAT ON RE014K</v>
      </c>
      <c r="J135" s="2">
        <f t="shared" ca="1" si="16"/>
        <v>0</v>
      </c>
      <c r="K135" s="2">
        <f t="shared" ca="1" si="16"/>
        <v>0</v>
      </c>
      <c r="L135" s="2">
        <f t="shared" ca="1" si="16"/>
        <v>613.072</v>
      </c>
      <c r="M135" s="2" t="str">
        <f t="shared" ca="1" si="16"/>
        <v>04/22/09: Training: No comment
06/17/2009 HE: Keep</v>
      </c>
      <c r="N135" s="2" t="str">
        <f t="shared" ca="1" si="16"/>
        <v>04/21/2010 HE: Keep.
05/20/2010 TR: Defer to HE. Looks good for behavior change.</v>
      </c>
      <c r="O135" s="2" t="str">
        <f t="shared" ca="1" si="16"/>
        <v>03/25/11 TR: No Comment
04/15/2011 HE: Keep.</v>
      </c>
      <c r="P135" s="2" t="str">
        <f t="shared" ca="1" si="16"/>
        <v>10/09/12 HE: Keep, needs revision, but not very familiar with- Jill will review
09/17/17 (ICE provided Vol. II to Eric): "R0072 has outdated health guidance – so let’s say a)ARCHIVE
T0035A is even older and more outdated – since this one even has treatment guidance for severe acute malnutrition (outdated) I would place a higher “removal” priority on it.  So, for this one too let’s say a)ARCHIVE."
09/06/12 HE: (Eric) Where is Volume II?
09/05/12 TR: Defer to HE, but seems likely it's outdated</v>
      </c>
      <c r="Q135" s="2">
        <f t="shared" ca="1" si="15"/>
        <v>0</v>
      </c>
      <c r="R135" s="2" t="str">
        <f t="shared" ca="1" si="15"/>
        <v>HEx TR</v>
      </c>
      <c r="S135" s="2" t="str">
        <f t="shared" ca="1" si="15"/>
        <v>HE</v>
      </c>
      <c r="T135" s="2">
        <f t="shared" ca="1" si="15"/>
        <v>0</v>
      </c>
    </row>
    <row r="136" spans="1:20" ht="409.5">
      <c r="A136" s="2">
        <f t="shared" ca="1" si="16"/>
        <v>0</v>
      </c>
      <c r="B136" s="2" t="str">
        <f t="shared" ca="1" si="16"/>
        <v>T0039</v>
      </c>
      <c r="C136" s="2" t="str">
        <f t="shared" ca="1" si="16"/>
        <v xml:space="preserve">Training Manual in Combatting Childhood Communicable Diseases, A: Vol. I </v>
      </c>
      <c r="D136" s="2" t="str">
        <f t="shared" ca="1" si="16"/>
        <v>T0039 A Training Manual in Combatting Childhood Communicable Diseases: Vol. I. Prepared by CHP International, Inc. Peace Corps. 1985. 579 pp.</v>
      </c>
      <c r="E136" s="2">
        <f t="shared" ca="1" si="16"/>
        <v>579</v>
      </c>
      <c r="F136" s="2">
        <f t="shared" ca="1" si="16"/>
        <v>0</v>
      </c>
      <c r="G136" s="2" t="str">
        <f t="shared" ca="1" si="16"/>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 [ICE No. T0051].</v>
      </c>
      <c r="H136" s="2" t="str">
        <f t="shared" ca="1" si="16"/>
        <v>10/15/12 HE: tied to IYCH; MNCH; and WASH as additional resources
09/06/12 HE: Could be resource in Infant &amp; Young Child Health &amp; Development HE TP (Oct 2012)</v>
      </c>
      <c r="I136" s="2" t="str">
        <f t="shared" ca="1" si="16"/>
        <v>AVAILABLE ONLY IN DIGITAL FORMAT ON RE014K</v>
      </c>
      <c r="J136" s="2">
        <f t="shared" ca="1" si="16"/>
        <v>0</v>
      </c>
      <c r="K136" s="2">
        <f t="shared" ca="1" si="16"/>
        <v>0</v>
      </c>
      <c r="L136" s="2" t="str">
        <f t="shared" ca="1" si="16"/>
        <v>619.907</v>
      </c>
      <c r="M136" s="2" t="str">
        <f t="shared" ca="1" si="16"/>
        <v>06/17/2009 HE: Keep</v>
      </c>
      <c r="N136" s="2" t="str">
        <f t="shared" ca="1" si="16"/>
        <v>04/21/2010 HE: Keep. Parts very out of date. HE will add addendum ASAP. 04/27/2010= Done.</v>
      </c>
      <c r="O136" s="2" t="str">
        <f t="shared" ca="1" si="16"/>
        <v>04/15/2011 HE: Keep.</v>
      </c>
      <c r="P136" s="2" t="str">
        <f t="shared" ca="1" si="16"/>
        <v>10/15/12 HE: "old but still solid and not dangerous"
10/09/12 HE: Jill will review
09/06/12 HE: Jill will review</v>
      </c>
      <c r="Q136" s="2">
        <f t="shared" ca="1" si="15"/>
        <v>0</v>
      </c>
      <c r="R136" s="2" t="str">
        <f t="shared" ca="1" si="15"/>
        <v>HEx</v>
      </c>
      <c r="S136" s="2" t="str">
        <f t="shared" ca="1" si="15"/>
        <v>HE</v>
      </c>
      <c r="T136" s="2">
        <f t="shared" ca="1" si="15"/>
        <v>0</v>
      </c>
    </row>
    <row r="137" spans="1:20" ht="409.5">
      <c r="A137" s="2">
        <f t="shared" ca="1" si="16"/>
        <v>0</v>
      </c>
      <c r="B137" s="2" t="str">
        <f t="shared" ca="1" si="16"/>
        <v>T0039A</v>
      </c>
      <c r="C137" s="2" t="str">
        <f t="shared" ca="1" si="16"/>
        <v xml:space="preserve">Training Manual in Combatting Childhood Communicable Diseases, A: Vol. II </v>
      </c>
      <c r="D137" s="2" t="str">
        <f t="shared" ca="1" si="16"/>
        <v>T0039A A Training Manual in Combatting Childhood Communicable Diseases: Vol II. Prepared by CHP International, Inc. Peace Corps. 1985. 579 pp.</v>
      </c>
      <c r="E137" s="2">
        <f t="shared" ca="1" si="16"/>
        <v>579</v>
      </c>
      <c r="F137" s="2">
        <f t="shared" ca="1" si="16"/>
        <v>0</v>
      </c>
      <c r="G137" s="2" t="str">
        <f t="shared" ca="1" si="16"/>
        <v>This is a continuation of A Training Manual in Combatting Childhood Communicable Diseases: Volume I, [ICE No. T0039]. Together the two volumes provide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They stress prevention and rehabilitation, focusing on proper sanitation methods, breastfeeding, and oral rehydration therapy and focuses on the Volunteer’s role as a health educator. Includes April, 2010 Addendum. Also available digitally in French, Lutte Contre les Maladies Transmissibles d’Enfance – Prospectus, Volume II [ICE No. T0052].</v>
      </c>
      <c r="H137" s="2" t="str">
        <f t="shared" ca="1" si="16"/>
        <v>10/15/12 HE: tied to IYCH; MNCH; and WASH as additional resources
09/06/12 HE: Could be resource in Infant &amp; Young Child Health &amp; Development HE TP (Oct 2012)</v>
      </c>
      <c r="I137" s="2" t="str">
        <f t="shared" ca="1" si="16"/>
        <v>AVAILABLE ONLY IN DIGITAL FORMAT ON RE014K</v>
      </c>
      <c r="J137" s="2">
        <f t="shared" ca="1" si="16"/>
        <v>0</v>
      </c>
      <c r="K137" s="2">
        <f t="shared" ca="1" si="16"/>
        <v>0</v>
      </c>
      <c r="L137" s="2" t="str">
        <f t="shared" ca="1" si="16"/>
        <v>619.907</v>
      </c>
      <c r="M137" s="2" t="str">
        <f t="shared" ca="1" si="16"/>
        <v>06/17/2009 HE: Keep</v>
      </c>
      <c r="N137" s="2" t="str">
        <f t="shared" ca="1" si="16"/>
        <v>04/21/2010 HE: Keep. Parts very out of date. HE will add addendum ASAP. 04/27/2010= Done.</v>
      </c>
      <c r="O137" s="2" t="str">
        <f t="shared" ca="1" si="16"/>
        <v>04/15/2011 HE: Keep.</v>
      </c>
      <c r="P137" s="2" t="str">
        <f t="shared" ca="1" si="16"/>
        <v>10/15/12 HE: "old but still solid and not dangerous"
10/09/12 HE: Jill will review
09/06/12 HE: Jill will review</v>
      </c>
      <c r="Q137" s="2">
        <f t="shared" ca="1" si="15"/>
        <v>0</v>
      </c>
      <c r="R137" s="2" t="str">
        <f t="shared" ca="1" si="15"/>
        <v>HEx</v>
      </c>
      <c r="S137" s="2" t="str">
        <f t="shared" ca="1" si="15"/>
        <v>HE</v>
      </c>
      <c r="T137" s="2">
        <f t="shared" ca="1" si="15"/>
        <v>0</v>
      </c>
    </row>
    <row r="138" spans="1:20" ht="409.5">
      <c r="A138" s="2">
        <f t="shared" ca="1" si="16"/>
        <v>0</v>
      </c>
      <c r="B138" s="2" t="str">
        <f t="shared" ca="1" si="16"/>
        <v>T0041</v>
      </c>
      <c r="C138" s="2" t="str">
        <f t="shared" ca="1" si="16"/>
        <v xml:space="preserve">Forestry Training Manual: Inter-America Region </v>
      </c>
      <c r="D138" s="2" t="str">
        <f t="shared" ca="1" si="16"/>
        <v xml:space="preserve">T0041 Forestry Training Manual: Inter-America Region. Peace Corps. 1982. 390 pp. </v>
      </c>
      <c r="E138" s="2">
        <f t="shared" ca="1" si="16"/>
        <v>390</v>
      </c>
      <c r="F138" s="2">
        <f t="shared" ca="1" si="16"/>
        <v>0</v>
      </c>
      <c r="G138" s="2" t="str">
        <f t="shared" ca="1" si="16"/>
        <v xml:space="preserve">This was designed in the mid-1980s to prepare Peace Corps Volunteers in forestry for service in the countries of the IAP region. It is a useful reference, but much material has been incorporated in more recent resources and training handbooks developed by various posts. It emphasizes "hands on" forest technology for trainees, but the format should be adapted to incorporate cross-cultural and language training. It may be used as the technical resource plugged into an in-country pre-service training framework. Each of the 64 sessions builds on the lessons of the previous session. </v>
      </c>
      <c r="H138" s="2" t="str">
        <f t="shared" ca="1" si="16"/>
        <v>08/21/12 AG/EN: Agroforestry (AG) and Tree Planting/Nurseries (EN) TPs</v>
      </c>
      <c r="I138" s="2" t="str">
        <f t="shared" ca="1" si="16"/>
        <v>AVAILABLE ONLY IN DIGITAL FORMAT ON RE014K</v>
      </c>
      <c r="J138" s="2">
        <f t="shared" ca="1" si="16"/>
        <v>0</v>
      </c>
      <c r="K138" s="2">
        <f t="shared" ca="1" si="16"/>
        <v>0</v>
      </c>
      <c r="L138" s="2">
        <f t="shared" ca="1" si="16"/>
        <v>634.90700000000004</v>
      </c>
      <c r="M138" s="2" t="str">
        <f t="shared" ca="1" si="16"/>
        <v>09/09/2009 ENV: Keep</v>
      </c>
      <c r="N138" s="2" t="str">
        <f t="shared" ca="1" si="16"/>
        <v>07/29/2010 AG/ENV: Keep</v>
      </c>
      <c r="O138" s="2">
        <f t="shared" ca="1" si="16"/>
        <v>0</v>
      </c>
      <c r="P138" s="2" t="str">
        <f t="shared" ca="1" si="16"/>
        <v>08/21/12 AG/EN: Keep; more recent resources available, but good technical resource
01/14/13 EN: this MUST be outdated; AG should re-review; EN not sure of scheduling in 2014, will re-review</v>
      </c>
      <c r="Q138" s="2">
        <f t="shared" ca="1" si="15"/>
        <v>0</v>
      </c>
      <c r="R138" s="2" t="str">
        <f t="shared" ca="1" si="15"/>
        <v>AGx EN</v>
      </c>
      <c r="S138" s="2" t="str">
        <f t="shared" ca="1" si="15"/>
        <v>AG</v>
      </c>
      <c r="T138" s="2" t="str">
        <f t="shared" ca="1" si="15"/>
        <v>?depends on AG meeting</v>
      </c>
    </row>
    <row r="139" spans="1:20" ht="409.5">
      <c r="A139" s="2">
        <f t="shared" ca="1" si="16"/>
        <v>0</v>
      </c>
      <c r="B139" s="2" t="str">
        <f t="shared" ca="1" si="16"/>
        <v>T0042</v>
      </c>
      <c r="C139" s="2" t="str">
        <f t="shared" ca="1" si="16"/>
        <v xml:space="preserve">Small Enterprise Development: Pre-Service Training Manual  </v>
      </c>
      <c r="D139" s="2" t="str">
        <f t="shared" ca="1" si="16"/>
        <v>T0042 Small Enterprise Development: Pre-Service Training Manual. Peace Corps. 1986. 429 pp.</v>
      </c>
      <c r="E139" s="2">
        <f t="shared" ca="1" si="16"/>
        <v>429</v>
      </c>
      <c r="F139" s="2">
        <f t="shared" ca="1" si="16"/>
        <v>0</v>
      </c>
      <c r="G139" s="2" t="str">
        <f t="shared" ca="1" si="16"/>
        <v xml:space="preserve">This training manual was produced in the mid-1980s for small enterprise development pre-service training. It is still a helpful resource to some Volunteers and trainees who work with host country small business/income-generating projects. Activities in this manual are organized to follow the sessions. See newer ICE resources A Microenterprise Training Guide for Peace Corps Volunteers [ICE No. M0068], A Community Economic Development (CED) Training Guide for Peace Corps Volunteers [ICE No. M0069] and An NGO Training Guide for Peace Corps Volunteers [ICE No. M0070] for more updated training resources. </v>
      </c>
      <c r="H139" s="2" t="str">
        <f t="shared" ca="1" si="16"/>
        <v>07/31/12 CED: possibly in Youth Entrepreneurship TP (?)</v>
      </c>
      <c r="I139" s="2" t="str">
        <f t="shared" ca="1" si="16"/>
        <v>AVAILABLE ONLY IN DIGITAL FORMAT ON RE014K</v>
      </c>
      <c r="J139" s="2">
        <f t="shared" ca="1" si="16"/>
        <v>0</v>
      </c>
      <c r="K139" s="2">
        <f t="shared" ca="1" si="16"/>
        <v>0</v>
      </c>
      <c r="L139" s="2">
        <f t="shared" ca="1" si="16"/>
        <v>658.02</v>
      </c>
      <c r="M139" s="2" t="str">
        <f t="shared" ca="1" si="16"/>
        <v>04/22/09: Training: No comment
05/13/2009 BusDev: Good exercises for setting up a store at training site. Keep digital.</v>
      </c>
      <c r="N139" s="2" t="str">
        <f t="shared" ca="1" si="16"/>
        <v>05/12/2010 SED/CD: Keep. Includes "hard to find" documents: accounting system for non-literates, break even analysis and a balance sheet.
05/20/2010 TR: Defer to SED. Very old.</v>
      </c>
      <c r="O139" s="2" t="str">
        <f t="shared" ca="1" si="16"/>
        <v>03/25/11 TR: No Comment
05/24/2011 CED: Keep</v>
      </c>
      <c r="P139" s="2" t="str">
        <f t="shared" ca="1" si="16"/>
        <v>09/05/12 TR: Defer to CED
07/31/12 CED: Keep.</v>
      </c>
      <c r="Q139" s="2">
        <f t="shared" ca="1" si="15"/>
        <v>0</v>
      </c>
      <c r="R139" s="2" t="str">
        <f t="shared" ca="1" si="15"/>
        <v>CEDx TR</v>
      </c>
      <c r="S139" s="2" t="str">
        <f t="shared" ca="1" si="15"/>
        <v>CED</v>
      </c>
      <c r="T139" s="2">
        <f t="shared" ca="1" si="15"/>
        <v>0</v>
      </c>
    </row>
    <row r="140" spans="1:20" ht="409.5">
      <c r="A140" s="2">
        <f t="shared" ca="1" si="16"/>
        <v>0</v>
      </c>
      <c r="B140" s="2" t="str">
        <f t="shared" ca="1" si="16"/>
        <v>T0043</v>
      </c>
      <c r="C140" s="2" t="str">
        <f t="shared" ca="1" si="16"/>
        <v xml:space="preserve">Small Enterprise Development In-Service Training Manual </v>
      </c>
      <c r="D140" s="2" t="str">
        <f t="shared" ca="1" si="16"/>
        <v xml:space="preserve">T0043 Small Enterprise Development In-Service Training Manual. Peace Corps. 1986. 231 pp. </v>
      </c>
      <c r="E140" s="2">
        <f t="shared" ca="1" si="16"/>
        <v>231</v>
      </c>
      <c r="F140" s="2">
        <f t="shared" ca="1" si="16"/>
        <v>0</v>
      </c>
      <c r="G140" s="2" t="str">
        <f t="shared" ca="1" si="16"/>
        <v xml:space="preserve">This training manual was produced in the mid-1980s for small enterprise development in-service training. While newer resources are more relevant today, this was geared towards participants with limited academic backgrounds in business. Training sessions have both a theoretical and practical basis, in that they review important business principles and apply them specifically to host country situations. Trainers receive specific instructions for the 20 sessions, which deal with such subjects as marketing, cost analysis, pricing, budgeting, record keeping and accounting. </v>
      </c>
      <c r="H140" s="2" t="str">
        <f t="shared" ca="1" si="16"/>
        <v>09/05/12 TR: See CED
07/31/12 CED: will possibly include in Business Dvlpt TP (Feb 2014)</v>
      </c>
      <c r="I140" s="2" t="str">
        <f t="shared" ca="1" si="16"/>
        <v>AVAILABLE ONLY IN DIGITAL FORMAT ON RE014K</v>
      </c>
      <c r="J140" s="2">
        <f t="shared" ca="1" si="16"/>
        <v>0</v>
      </c>
      <c r="K140" s="2">
        <f t="shared" ca="1" si="16"/>
        <v>0</v>
      </c>
      <c r="L140" s="2">
        <f t="shared" ca="1" si="16"/>
        <v>658.02</v>
      </c>
      <c r="M140" s="2" t="str">
        <f t="shared" ca="1" si="16"/>
        <v>04/22/09: Training: No comment
05/13/2009 BusDev: Keep digital</v>
      </c>
      <c r="N140" s="2" t="str">
        <f t="shared" ca="1" si="16"/>
        <v>05/12/2010 SED/CD: Keep. If possible, add a table of contents and page numbers.
05/20/2010 TR: Defer to SED. Very old.</v>
      </c>
      <c r="O140" s="2" t="str">
        <f t="shared" ca="1" si="16"/>
        <v>03/25/11 TR: No Comment
05/24/2011 CED: Keep</v>
      </c>
      <c r="P140" s="2" t="str">
        <f t="shared" ca="1" si="16"/>
        <v>09/05/12 TR: Defer to CED
07/31/12 CED: Keep.</v>
      </c>
      <c r="Q140" s="2">
        <f t="shared" ca="1" si="15"/>
        <v>0</v>
      </c>
      <c r="R140" s="2" t="str">
        <f t="shared" ca="1" si="15"/>
        <v>CEDx TR</v>
      </c>
      <c r="S140" s="2" t="str">
        <f t="shared" ca="1" si="15"/>
        <v>CED</v>
      </c>
      <c r="T140" s="2">
        <f t="shared" ca="1" si="15"/>
        <v>0</v>
      </c>
    </row>
    <row r="141" spans="1:20" ht="409.5">
      <c r="A141" s="2">
        <f t="shared" ca="1" si="16"/>
        <v>0</v>
      </c>
      <c r="B141" s="2" t="str">
        <f t="shared" ca="1" si="16"/>
        <v>T0045</v>
      </c>
      <c r="C141" s="2" t="str">
        <f t="shared" ca="1" si="16"/>
        <v>Teacher Training: A Reference Manual</v>
      </c>
      <c r="D141" s="2" t="str">
        <f t="shared" ca="1" si="16"/>
        <v xml:space="preserve">T0045 Teacher Training: A Reference Manual. Peace Corps. 1986. 176 pp. </v>
      </c>
      <c r="E141" s="2">
        <f t="shared" ca="1" si="16"/>
        <v>176</v>
      </c>
      <c r="F141" s="2">
        <f t="shared" ca="1" si="16"/>
        <v>0</v>
      </c>
      <c r="G141" s="2" t="str">
        <f t="shared" ca="1" si="16"/>
        <v>This publication was developed for Peace Corps Volunteers involved in teacher training in a wide variety of subject areas, with the intention of upgrading their understanding and practical application of basic educational theory. It was designed to be used with Teacher Training: A Training Guide [ICE No. T0046]. It provides detailed information on training, teaching and collaborating, with specific activities, references, illustrations and charts accompanying each section.</v>
      </c>
      <c r="H141" s="2" t="str">
        <f t="shared" ca="1" si="16"/>
        <v>09/12/12 ED: No
09/05/12 TR: See ED</v>
      </c>
      <c r="I141" s="2" t="str">
        <f t="shared" ca="1" si="16"/>
        <v>AVAILABLE ONLY IN DIGITAL FORMAT ON RE014K</v>
      </c>
      <c r="J141" s="2">
        <f t="shared" ca="1" si="16"/>
        <v>0</v>
      </c>
      <c r="K141" s="2">
        <f t="shared" ca="1" si="16"/>
        <v>0</v>
      </c>
      <c r="L141" s="2">
        <f t="shared" ca="1" si="16"/>
        <v>370.71</v>
      </c>
      <c r="M141" s="2" t="str">
        <f t="shared" ca="1" si="16"/>
        <v>01/07 &amp; 03/19/2009 ED: Use up print version; keep digitally. Look for more recent teacher trainer guide; Last chance &amp; remove print version
03/25/2009 ICE: Offered print to IRC managers and changed to digital only
04/22/09: Training: No comment</v>
      </c>
      <c r="N141" s="2" t="str">
        <f t="shared" ca="1" si="16"/>
        <v>03/11/2010 ED: Dated, but holistic
05/20/2010 TR: Keep, but it is old. USAID and AIR have newer, better materials.</v>
      </c>
      <c r="O141" s="2" t="str">
        <f t="shared" ca="1" si="16"/>
        <v>03/25/11 TR: No Comment
06/06/2011 ED: Concur with 2010 comments.</v>
      </c>
      <c r="P141" s="2" t="str">
        <f t="shared" ca="1" si="16"/>
        <v>09/12/12 ED: Keep as reference; some sections need updating; some extraneous information. Much of its material is now covered in Global Core, so consider making TR primary.
09/05/12 TR: Outdated; defer to ED</v>
      </c>
      <c r="Q141" s="2">
        <f t="shared" ca="1" si="15"/>
        <v>0</v>
      </c>
      <c r="R141" s="2" t="str">
        <f t="shared" ca="1" si="15"/>
        <v>EDx TR</v>
      </c>
      <c r="S141" s="2" t="str">
        <f t="shared" ca="1" si="15"/>
        <v>ED</v>
      </c>
      <c r="T141" s="2">
        <f t="shared" ca="1" si="15"/>
        <v>0</v>
      </c>
    </row>
    <row r="142" spans="1:20" ht="409.5">
      <c r="A142" s="2">
        <f t="shared" ca="1" si="16"/>
        <v>0</v>
      </c>
      <c r="B142" s="2" t="str">
        <f t="shared" ca="1" si="16"/>
        <v>T0046</v>
      </c>
      <c r="C142" s="2" t="str">
        <f t="shared" ca="1" si="16"/>
        <v xml:space="preserve">Teacher Training: A Training Guide </v>
      </c>
      <c r="D142" s="2" t="str">
        <f t="shared" ca="1" si="16"/>
        <v xml:space="preserve">T0046 Teacher Training: A Training Guide. Peace Corps. 1986. 249 pp. </v>
      </c>
      <c r="E142" s="2">
        <f t="shared" ca="1" si="16"/>
        <v>249</v>
      </c>
      <c r="F142" s="2">
        <f t="shared" ca="1" si="16"/>
        <v>0</v>
      </c>
      <c r="G142" s="2" t="str">
        <f t="shared" ca="1" si="16"/>
        <v xml:space="preserve">This is a six-day, 17-session training program to be used in conjunction with Teacher Training: A Reference Manual [ICE No. T0045]. It may be used for training Peace Corps Volunteers as well as host country teachers. Sessions cover learning theory as well as the practical aspects of teaching: objectives, activities and materials needed. </v>
      </c>
      <c r="H142" s="2" t="str">
        <f t="shared" ca="1" si="16"/>
        <v>09/05/12 TR: See ED</v>
      </c>
      <c r="I142" s="2" t="str">
        <f t="shared" ca="1" si="16"/>
        <v>AVAILABLE ONLY IN DIGITAL FORMAT ON RE014K</v>
      </c>
      <c r="J142" s="2">
        <f t="shared" ca="1" si="16"/>
        <v>0</v>
      </c>
      <c r="K142" s="2">
        <f t="shared" ca="1" si="16"/>
        <v>0</v>
      </c>
      <c r="L142" s="2">
        <f t="shared" ca="1" si="16"/>
        <v>370.71</v>
      </c>
      <c r="M142" s="2" t="str">
        <f t="shared" ca="1" si="16"/>
        <v>01/07 &amp; 03/19/2009 ED: Use up print version; keep digitally. Look for more recent teacher trainer guide; Last chance &amp; remove print version
03/25/2009 ICE: Offered print to IRC managers and changed to digital only
04/22/09: Training: No comment</v>
      </c>
      <c r="N142" s="2" t="str">
        <f t="shared" ca="1" si="16"/>
        <v>03/11/2010 ED: Keep digital. Sector needs newer materials in this area.
05/20/2010 TR: Keep but it is old. USAID and AIR have newer, better materials.</v>
      </c>
      <c r="O142" s="2" t="str">
        <f t="shared" ca="1" si="16"/>
        <v>03/25/11 TR: No Comment
06/06/2011 ED: Concur with 2010 comments.</v>
      </c>
      <c r="P142" s="2" t="str">
        <f t="shared" ca="1" si="16"/>
        <v>09/05/12 TR: Outdated; defer to ED</v>
      </c>
      <c r="Q142" s="2">
        <f t="shared" ca="1" si="15"/>
        <v>0</v>
      </c>
      <c r="R142" s="2" t="str">
        <f t="shared" ca="1" si="15"/>
        <v>EDx TR</v>
      </c>
      <c r="S142" s="2" t="str">
        <f t="shared" ca="1" si="15"/>
        <v>ED</v>
      </c>
      <c r="T142" s="2">
        <f t="shared" ca="1" si="15"/>
        <v>0</v>
      </c>
    </row>
    <row r="143" spans="1:20" ht="360">
      <c r="A143" s="2">
        <f t="shared" ca="1" si="16"/>
        <v>0</v>
      </c>
      <c r="B143" s="2" t="str">
        <f t="shared" ca="1" si="16"/>
        <v>T0047</v>
      </c>
      <c r="C143" s="2" t="str">
        <f t="shared" ca="1" si="16"/>
        <v xml:space="preserve">Manuel de Formation Mathematiques et Sciences </v>
      </c>
      <c r="D143" s="2" t="str">
        <f t="shared" ca="1" si="16"/>
        <v xml:space="preserve">T0047 Manuel de Formation Mathematiques et Sciences. Peace Corps/Burkina Faso. 2nd ed. Peace Corps. 1987. 299 pp. </v>
      </c>
      <c r="E143" s="2">
        <f t="shared" ca="1" si="16"/>
        <v>299</v>
      </c>
      <c r="F143" s="2">
        <f t="shared" ca="1" si="16"/>
        <v>0</v>
      </c>
      <c r="G143" s="2" t="str">
        <f t="shared" ca="1" si="16"/>
        <v xml:space="preserve">This older resource was intended to serve as a basis for math and science Volunteer teacher training programs. It contains instructions for each session as well as handouts. It is written primarily in French with illustrations and charts. </v>
      </c>
      <c r="H143" s="2" t="str">
        <f t="shared" ca="1" si="16"/>
        <v>09/12/12 ED: No</v>
      </c>
      <c r="I143" s="2" t="str">
        <f t="shared" ca="1" si="16"/>
        <v>AVAILABLE ONLY IN DIGITAL FORMAT ON RE014K</v>
      </c>
      <c r="J143" s="2">
        <f t="shared" ca="1" si="16"/>
        <v>0</v>
      </c>
      <c r="K143" s="2" t="str">
        <f t="shared" ca="1" si="16"/>
        <v>FRENCH</v>
      </c>
      <c r="L143" s="2">
        <f t="shared" ca="1" si="16"/>
        <v>507</v>
      </c>
      <c r="M143" s="2" t="str">
        <f t="shared" ca="1" si="16"/>
        <v>3/19/2009 ED: Will ask a CDU to review</v>
      </c>
      <c r="N143" s="2" t="str">
        <f t="shared" ca="1" si="16"/>
        <v>03/11/2010 ED: Keep</v>
      </c>
      <c r="O143" s="2" t="str">
        <f t="shared" ca="1" si="16"/>
        <v>06/06/2011 ED: Concur with 2010 comments.</v>
      </c>
      <c r="P143" s="2" t="str">
        <f t="shared" ref="P143:T158" ca="1" si="17">INDIRECT("'MASTER SPREADSHEET'!R" &amp; ROW() &amp; "C" &amp; COLUMN(), FALSE)</f>
        <v>09/12/12 ED: Very specific to Burkina; inexplicably multi-lingual, very idiosyncratic. Remove and send to BF.</v>
      </c>
      <c r="Q143" s="2">
        <f t="shared" ca="1" si="17"/>
        <v>0</v>
      </c>
      <c r="R143" s="2" t="str">
        <f t="shared" ca="1" si="17"/>
        <v>EDx</v>
      </c>
      <c r="S143" s="2" t="str">
        <f t="shared" ca="1" si="17"/>
        <v>ED</v>
      </c>
      <c r="T143" s="2" t="str">
        <f t="shared" ca="1" si="17"/>
        <v>ICE - REMOVE AND SEND TO BURKINA FASO (removed 9/15; need to send)</v>
      </c>
    </row>
    <row r="144" spans="1:20" ht="409.5">
      <c r="A144" s="2">
        <f t="shared" ref="A144:P159" ca="1" si="18">INDIRECT("'MASTER SPREADSHEET'!R" &amp; ROW() &amp; "C" &amp; COLUMN(), FALSE)</f>
        <v>0</v>
      </c>
      <c r="B144" s="2" t="str">
        <f t="shared" ca="1" si="18"/>
        <v>T0051</v>
      </c>
      <c r="C144" s="2" t="str">
        <f t="shared" ca="1" si="18"/>
        <v>Lutte Contre les Maladies Transmissibles d’Enfance – Prospectus, Volume I = A Training Manual in Combatting Childhood Communicable Diseases: Volume I.</v>
      </c>
      <c r="D144" s="2" t="str">
        <f t="shared" ca="1" si="18"/>
        <v>T0051 Lutte Contre les Maladies Transmissibles d’Enfance – Prospectus, Volume I. Prepared by CHP International, Inc. Peace Corps. 1987. 469 pp.</v>
      </c>
      <c r="E144" s="2">
        <f t="shared" ca="1" si="18"/>
        <v>469</v>
      </c>
      <c r="F144" s="2">
        <f t="shared" ca="1" si="18"/>
        <v>0</v>
      </c>
      <c r="G144" s="2" t="str">
        <f t="shared" ca="1" si="18"/>
        <v>This older resource provides an integrative approach to the study of primary health care, intended for pre-service and in-service training. It discusses the influence of such factors as climate assessment, community analysis, community involvement, health education, and nutrition on community health and the spread of diseases among children. It stresses prevention and rehabilitation, focusing on proper sanitation methods, breastfeeding, and oral rehydration therapy and focuses on the Volunteer’s role as a health educator. Includes April, 2010 Addendum. Also available digitally in English, A Training Manual in Combatting Childhood Communicable Diseases: Volume I. [ICE No. T0039].</v>
      </c>
      <c r="H144" s="2">
        <f t="shared" ca="1" si="18"/>
        <v>0</v>
      </c>
      <c r="I144" s="2" t="str">
        <f t="shared" ca="1" si="18"/>
        <v>AVAILABLE ONLY IN DIGITAL FORMAT ON RE014K</v>
      </c>
      <c r="J144" s="2">
        <f t="shared" ca="1" si="18"/>
        <v>0</v>
      </c>
      <c r="K144" s="2" t="str">
        <f t="shared" ca="1" si="18"/>
        <v>FRENCH</v>
      </c>
      <c r="L144" s="2" t="str">
        <f t="shared" ca="1" si="18"/>
        <v>619.907</v>
      </c>
      <c r="M144" s="2" t="str">
        <f t="shared" ca="1" si="18"/>
        <v>06/17/2009 HE: Keep</v>
      </c>
      <c r="N144" s="2" t="str">
        <f t="shared" ca="1" si="18"/>
        <v xml:space="preserve">04/21/2010 HE: Keep. Parts very out of date. HE will add addendum ASAP. </v>
      </c>
      <c r="O144" s="2" t="str">
        <f t="shared" ca="1" si="18"/>
        <v>04/15/2011 HE: Keep.</v>
      </c>
      <c r="P144" s="2" t="str">
        <f t="shared" ca="1" si="18"/>
        <v>10/09/12 HE: See T0039</v>
      </c>
      <c r="Q144" s="2">
        <f t="shared" ca="1" si="17"/>
        <v>0</v>
      </c>
      <c r="R144" s="2" t="str">
        <f t="shared" ca="1" si="17"/>
        <v>HEx</v>
      </c>
      <c r="S144" s="2" t="str">
        <f t="shared" ca="1" si="17"/>
        <v>HE</v>
      </c>
      <c r="T144" s="2">
        <f t="shared" ca="1" si="17"/>
        <v>0</v>
      </c>
    </row>
    <row r="145" spans="1:20" ht="409.5">
      <c r="A145" s="2">
        <f t="shared" ca="1" si="18"/>
        <v>0</v>
      </c>
      <c r="B145" s="2" t="str">
        <f t="shared" ca="1" si="18"/>
        <v>T0052</v>
      </c>
      <c r="C145" s="2" t="str">
        <f t="shared" ca="1" si="18"/>
        <v>Lutte Contre les Maladies Transmissibles d’Enfance – Prospectus, Volume II =  Training Manual in Combatting Childhood Communicable Diseases: Volume II</v>
      </c>
      <c r="D145" s="2" t="str">
        <f t="shared" ca="1" si="18"/>
        <v>T0052 Lutte Contre les Maladies Transmissibles d’Enfance – Prospectus, Volume II. Prepared by CHP International, Inc. Peace Corps. 1987. 422 pp.</v>
      </c>
      <c r="E145" s="2">
        <f t="shared" ca="1" si="18"/>
        <v>422</v>
      </c>
      <c r="F145" s="2">
        <f t="shared" ca="1" si="18"/>
        <v>0</v>
      </c>
      <c r="G145" s="2" t="str">
        <f t="shared" ca="1" si="18"/>
        <v>This is a continuation as Volume II of Lutte Contre les Maladies Transmissibles d’Enfance – Prospectus, Volume I, [ICE No. T0051]. Includes April, 2010 Addendum. Also available digitally in English, A Training Manual in Combatting Childhood Communicable Diseases: Volume II. [ICE No. T0039A].</v>
      </c>
      <c r="H145" s="2">
        <f t="shared" ca="1" si="18"/>
        <v>0</v>
      </c>
      <c r="I145" s="2" t="str">
        <f t="shared" ca="1" si="18"/>
        <v>AVAILABLE ONLY IN DIGITAL FORMAT ON RE014K</v>
      </c>
      <c r="J145" s="2">
        <f t="shared" ca="1" si="18"/>
        <v>0</v>
      </c>
      <c r="K145" s="2" t="str">
        <f t="shared" ca="1" si="18"/>
        <v>FRENCH</v>
      </c>
      <c r="L145" s="2" t="str">
        <f t="shared" ca="1" si="18"/>
        <v>619.907</v>
      </c>
      <c r="M145" s="2" t="str">
        <f t="shared" ca="1" si="18"/>
        <v>06/17/2009 HE: Keep</v>
      </c>
      <c r="N145" s="2" t="str">
        <f t="shared" ca="1" si="18"/>
        <v>04/21/2010 HE: Keep. Parts very out of date. HE will add addendum ASAP. 04/27/2010= Done.</v>
      </c>
      <c r="O145" s="2" t="str">
        <f t="shared" ca="1" si="18"/>
        <v>04/15/2011 HE: Keep.</v>
      </c>
      <c r="P145" s="2" t="str">
        <f t="shared" ca="1" si="18"/>
        <v>10/09/12 HE: See T0039</v>
      </c>
      <c r="Q145" s="2">
        <f t="shared" ca="1" si="17"/>
        <v>0</v>
      </c>
      <c r="R145" s="2" t="str">
        <f t="shared" ca="1" si="17"/>
        <v>HEx</v>
      </c>
      <c r="S145" s="2" t="str">
        <f t="shared" ca="1" si="17"/>
        <v>HE</v>
      </c>
      <c r="T145" s="2">
        <f t="shared" ca="1" si="17"/>
        <v>0</v>
      </c>
    </row>
    <row r="146" spans="1:20" ht="409.5">
      <c r="A146" s="2">
        <f t="shared" ca="1" si="18"/>
        <v>0</v>
      </c>
      <c r="B146" s="2" t="str">
        <f t="shared" ca="1" si="18"/>
        <v>T0053</v>
      </c>
      <c r="C146" s="2" t="str">
        <f t="shared" ca="1" si="18"/>
        <v>Manual de Adiestramiento sobre Terapia de Rehidratacion Oral y Control de las Enfermedades Diarréicas</v>
      </c>
      <c r="D146" s="2" t="str">
        <f t="shared" ca="1" si="18"/>
        <v>T0053 Manual de Adiestramiento sobre Terapia de Rehidratacion Oral y Control de las Enfermedades Diarréicas. Prepared by CHP International, Inc. Peace Corps. 1985. 126 pp.</v>
      </c>
      <c r="E146" s="2">
        <f t="shared" ca="1" si="18"/>
        <v>126</v>
      </c>
      <c r="F146" s="2">
        <f t="shared" ca="1" si="18"/>
        <v>0</v>
      </c>
      <c r="G146" s="2" t="str">
        <f t="shared" ca="1" si="18"/>
        <v>This older resource is a comprehensive, integrative training approach to the prevention and treatment of diarrhea through primary health care and the implementation of oral rehydration therapy (ORT). It was designed for in-service training of Volunteers and their counterparts, and is adaptable to specific community settings. It provides Volunteers with a working knowledge of ORT and the control of diarrhea, and with the skills necessary to apply what they have learned to the development of health education programs and the training of community health workers. Includes April, 2010 Addendum. Also available in English, Oral Rehyrdation Therapy and Control of Diarrheal Diseases: A Training Manual. [ICE No. T0034].</v>
      </c>
      <c r="H146" s="2" t="str">
        <f t="shared" ca="1" si="18"/>
        <v>10/09/12 HE: See T0034
08/23/12 WAT: No</v>
      </c>
      <c r="I146" s="2" t="str">
        <f t="shared" ca="1" si="18"/>
        <v>AVAILABLE ONLY IN DIGITAL FORMAT ON RE014K</v>
      </c>
      <c r="J146" s="2">
        <f t="shared" ca="1" si="18"/>
        <v>0</v>
      </c>
      <c r="K146" s="2" t="str">
        <f t="shared" ca="1" si="18"/>
        <v>SPANISH</v>
      </c>
      <c r="L146" s="2" t="str">
        <f t="shared" ca="1" si="18"/>
        <v>628.072</v>
      </c>
      <c r="M146" s="2" t="str">
        <f t="shared" ca="1" si="18"/>
        <v>07/29/2009 WS: couldn't locate; Defer to HE (add) as primary review sector</v>
      </c>
      <c r="N146" s="2" t="str">
        <f t="shared" ca="1" si="18"/>
        <v>04/21/2010 HE: Keep. Parts very out of date. HE will add addendum ASAP. 04/27/2010= Done.
06/17/2010 WAT/SAN: Defer to Health</v>
      </c>
      <c r="O146" s="2" t="str">
        <f t="shared" ca="1" si="18"/>
        <v>04/15/2011 HE: Keep.
06/09/2011 WAT/SAN: Defer to Health</v>
      </c>
      <c r="P146" s="2" t="str">
        <f t="shared" ca="1" si="18"/>
        <v xml:space="preserve">
10/09/12 HE: See T0034
08/23/12 WAT: Defer to HE</v>
      </c>
      <c r="Q146" s="2">
        <f t="shared" ca="1" si="17"/>
        <v>0</v>
      </c>
      <c r="R146" s="2" t="str">
        <f t="shared" ca="1" si="17"/>
        <v>HEx WASH</v>
      </c>
      <c r="S146" s="2" t="str">
        <f t="shared" ca="1" si="17"/>
        <v>HE</v>
      </c>
      <c r="T146" s="2" t="str">
        <f t="shared" ca="1" si="17"/>
        <v>ICE - take down???</v>
      </c>
    </row>
    <row r="147" spans="1:20" ht="409.5">
      <c r="A147" s="2">
        <f t="shared" ca="1" si="18"/>
        <v>0</v>
      </c>
      <c r="B147" s="2" t="str">
        <f t="shared" ca="1" si="18"/>
        <v>T0057</v>
      </c>
      <c r="C147" s="2" t="str">
        <f t="shared" ca="1" si="18"/>
        <v>Aquaculture Training Manual</v>
      </c>
      <c r="D147" s="2" t="str">
        <f t="shared" ca="1" si="18"/>
        <v xml:space="preserve">T0057 Aquaculture Training Manual. Peace Corps. 1990. 350 pp. </v>
      </c>
      <c r="E147" s="2">
        <f t="shared" ca="1" si="18"/>
        <v>350</v>
      </c>
      <c r="F147" s="2">
        <f t="shared" ca="1" si="18"/>
        <v>0</v>
      </c>
      <c r="G147" s="2" t="str">
        <f t="shared" ca="1" si="18"/>
        <v>This is a reference for trainers to help them design aquaculture training programs for Peace Corps Volunteers. It describes in general terms the Peace Corps training philosophy, the nature and requirements of this specific training, and the qualifications of both trainers and trainees. It also presents a model design for a 10-week training program.</v>
      </c>
      <c r="H147" s="2" t="str">
        <f t="shared" ca="1" si="18"/>
        <v>08/21/12 AG: No</v>
      </c>
      <c r="I147" s="2" t="str">
        <f t="shared" ca="1" si="18"/>
        <v>AVAILABLE IN PRINT FORMAT AND IN DIGITAL FORMAT ON RE014K</v>
      </c>
      <c r="J147" s="2">
        <f t="shared" ca="1" si="18"/>
        <v>0</v>
      </c>
      <c r="K147" s="2">
        <f t="shared" ca="1" si="18"/>
        <v>0</v>
      </c>
      <c r="L147" s="2">
        <f t="shared" ca="1" si="18"/>
        <v>639.80700000000002</v>
      </c>
      <c r="M147" s="2" t="str">
        <f t="shared" ca="1" si="18"/>
        <v>09/09/2009 AG: Candidate for updating. Keep.</v>
      </c>
      <c r="N147" s="2" t="str">
        <f t="shared" ca="1" si="18"/>
        <v>07/29/2010 AG/ENV: Keep</v>
      </c>
      <c r="O147" s="2" t="str">
        <f t="shared" ca="1" si="18"/>
        <v>06/15/2011 AG/ENV: Concur with 2010 comments.</v>
      </c>
      <c r="P147" s="2" t="str">
        <f t="shared" ca="1" si="18"/>
        <v>08/21/12 AG: Keep as reference</v>
      </c>
      <c r="Q147" s="2">
        <f t="shared" ca="1" si="17"/>
        <v>0</v>
      </c>
      <c r="R147" s="2" t="str">
        <f t="shared" ca="1" si="17"/>
        <v>AGx</v>
      </c>
      <c r="S147" s="2" t="str">
        <f t="shared" ca="1" si="17"/>
        <v>AG</v>
      </c>
      <c r="T147" s="2">
        <f t="shared" ca="1" si="17"/>
        <v>0</v>
      </c>
    </row>
    <row r="148" spans="1:20" ht="409.5">
      <c r="A148" s="2">
        <f t="shared" ca="1" si="18"/>
        <v>0</v>
      </c>
      <c r="B148" s="2" t="str">
        <f t="shared" ca="1" si="18"/>
        <v>T0076</v>
      </c>
      <c r="C148" s="2" t="str">
        <f t="shared" ca="1" si="18"/>
        <v xml:space="preserve">Irrigation Training Manual: Planning, Design, Operation and Management of Small-Scale Irrigation Systems </v>
      </c>
      <c r="D148" s="2" t="str">
        <f t="shared" ca="1" si="18"/>
        <v>T0076 Irrigation Training Manual: Planning, Design, Operation and Management of Small-Scale Irrigation Systems. Peace Corps. 1994. 157 pp.</v>
      </c>
      <c r="E148" s="2">
        <f t="shared" ca="1" si="18"/>
        <v>157</v>
      </c>
      <c r="F148" s="2">
        <f t="shared" ca="1" si="18"/>
        <v>0</v>
      </c>
      <c r="G148" s="2" t="str">
        <f t="shared" ca="1" si="18"/>
        <v>This is a training manual that can be used to supplement a wide variety of technical training programs, or specifically to train Volunteers who plan, implement, evaluate and manage small-scale irrigation projects in arid, semi-arid, or sub-humid tropical and subtropical climates. Each section of the manual is broken down into training sessions around a particular topic, including a description of the goal, objectives and nature of the training, as well as specific activities and the materials they require, with references based on the complementary Irrigation Reference Manual [ICE No. T0077], available digitally.</v>
      </c>
      <c r="H148" s="2" t="str">
        <f t="shared" ca="1" si="18"/>
        <v>09/05/12 TR: No
08/21/12 AG: No</v>
      </c>
      <c r="I148" s="2" t="str">
        <f t="shared" ca="1" si="18"/>
        <v>AVAILABLE ONLY IN DIGITAL FORMAT ON RE014K</v>
      </c>
      <c r="J148" s="2">
        <f t="shared" ca="1" si="18"/>
        <v>0</v>
      </c>
      <c r="K148" s="2">
        <f t="shared" ca="1" si="18"/>
        <v>0</v>
      </c>
      <c r="L148" s="2" t="str">
        <f t="shared" ca="1" si="18"/>
        <v>631.507</v>
      </c>
      <c r="M148" s="2" t="str">
        <f t="shared" ca="1" si="18"/>
        <v>04/22/09: Training: No comment
07/29/2009 WS: move to AG to review
09/09/2009 AG: Keep</v>
      </c>
      <c r="N148" s="2" t="str">
        <f t="shared" ca="1" si="18"/>
        <v>05/20/2010 TR: Defer to AG
07/29/2010 AG/ENV: Keep</v>
      </c>
      <c r="O148" s="2" t="str">
        <f t="shared" ca="1" si="18"/>
        <v>03/25/11 TR: No Comment
06/15/2011 AG/ENV: Concur with 2010 comments.</v>
      </c>
      <c r="P148" s="2" t="str">
        <f t="shared" ca="1" si="18"/>
        <v>09/15/12 ICE - conflicting advice but given no TP - make this a historical only document
09/05/12 TR: Is it being used?Defer to AG
08/21/12 EN: John: recommends removing because no technical information; Jean: good comprehensive reference</v>
      </c>
      <c r="Q148" s="2">
        <f t="shared" ca="1" si="17"/>
        <v>0</v>
      </c>
      <c r="R148" s="2" t="str">
        <f t="shared" ca="1" si="17"/>
        <v>AGx TR</v>
      </c>
      <c r="S148" s="2" t="str">
        <f t="shared" ca="1" si="17"/>
        <v>AG</v>
      </c>
      <c r="T148" s="2" t="str">
        <f t="shared" ca="1" si="17"/>
        <v>09/15/12 ICE - conflicting advice but given no TP - make this a historical only document</v>
      </c>
    </row>
    <row r="149" spans="1:20" ht="409.5">
      <c r="A149" s="2">
        <f t="shared" ca="1" si="18"/>
        <v>0</v>
      </c>
      <c r="B149" s="2" t="str">
        <f t="shared" ca="1" si="18"/>
        <v>T0077</v>
      </c>
      <c r="C149" s="2" t="str">
        <f t="shared" ca="1" si="18"/>
        <v xml:space="preserve">Irrigation Reference Manual </v>
      </c>
      <c r="D149" s="2" t="str">
        <f t="shared" ca="1" si="18"/>
        <v xml:space="preserve">T0077 Irrigation Reference Manual. Peace Corps. 1994. 485 pp. </v>
      </c>
      <c r="E149" s="2">
        <f t="shared" ca="1" si="18"/>
        <v>485</v>
      </c>
      <c r="F149" s="2">
        <f t="shared" ca="1" si="18"/>
        <v>0</v>
      </c>
      <c r="G149" s="2" t="str">
        <f t="shared" ca="1" si="18"/>
        <v>This manual provides background information to allow trainers or Volunteers to complete basic tasks in organizing and mobilizing communities, assessing and developing water sources, and designing and managing irrigation projects. The manual is intended to be used as a supplement to the digitally available Irrigation Training Manual, [ICE No. T0076], with its format designed to correlate the information with the particular training session. It also includes an annotated bibliography to point trainers towards other references.</v>
      </c>
      <c r="H149" s="2" t="str">
        <f t="shared" ca="1" si="18"/>
        <v>08/21/12 AG: No</v>
      </c>
      <c r="I149" s="2" t="str">
        <f t="shared" ca="1" si="18"/>
        <v>AVAILABLE ONLY IN DIGITAL FORMAT ON RE014K</v>
      </c>
      <c r="J149" s="2">
        <f t="shared" ca="1" si="18"/>
        <v>0</v>
      </c>
      <c r="K149" s="2">
        <f t="shared" ca="1" si="18"/>
        <v>0</v>
      </c>
      <c r="L149" s="2">
        <f t="shared" ca="1" si="18"/>
        <v>631.5</v>
      </c>
      <c r="M149" s="2" t="str">
        <f t="shared" ca="1" si="18"/>
        <v>04/22/09: Training: No comment
07/29/2009 WS: move to AG to review
09/09/2009 AG: Keep</v>
      </c>
      <c r="N149" s="2" t="str">
        <f t="shared" ca="1" si="18"/>
        <v>05/20/2010 TR: Defer to AG
07/29/2010 AG/ENV: Keep</v>
      </c>
      <c r="O149" s="2" t="str">
        <f t="shared" ca="1" si="18"/>
        <v>03/25/11 TR: No Comment
06/15/2011 AG/ENV: Concur with 2010 comments.</v>
      </c>
      <c r="P149" s="2" t="str">
        <f t="shared" ca="1" si="18"/>
        <v>09/15/12 ICE - conflicting advice but given no TP - make this a historical only document
09/05/12 TR: See T0076
08/21/12 EN: John: lacks some important topics, marginal value under FITU; Jean: good comprehensive reference</v>
      </c>
      <c r="Q149" s="2">
        <f t="shared" ca="1" si="17"/>
        <v>0</v>
      </c>
      <c r="R149" s="2" t="str">
        <f t="shared" ca="1" si="17"/>
        <v>AGx TR</v>
      </c>
      <c r="S149" s="2" t="str">
        <f t="shared" ca="1" si="17"/>
        <v>AG</v>
      </c>
      <c r="T149" s="2" t="str">
        <f t="shared" ca="1" si="17"/>
        <v>09/15/12 ICE - conflicting advice but given no TP - make this a historical only document</v>
      </c>
    </row>
    <row r="150" spans="1:20" ht="409.5">
      <c r="A150" s="2">
        <f t="shared" ca="1" si="18"/>
        <v>0</v>
      </c>
      <c r="B150" s="2" t="str">
        <f t="shared" ca="1" si="18"/>
        <v>T0086</v>
      </c>
      <c r="C150" s="2" t="str">
        <f t="shared" ca="1" si="18"/>
        <v xml:space="preserve">Community-Based Solid Waste Management: A Training Facilitator's Guide </v>
      </c>
      <c r="D150" s="2" t="str">
        <f t="shared" ca="1" si="18"/>
        <v>T0086 Community-Based Solid Waste Management: A Training Facilitator's Guide. Peace Corps. 1997. 271 pp.</v>
      </c>
      <c r="E150" s="2">
        <f t="shared" ca="1" si="18"/>
        <v>271</v>
      </c>
      <c r="F150" s="2">
        <f t="shared" ca="1" si="18"/>
        <v>0</v>
      </c>
      <c r="G150" s="2" t="str">
        <f t="shared" ca="1" si="18"/>
        <v xml:space="preserve">This guide provides training sessions for development workers beginning and continuing solid waste management projects and activities, and provides basic information about solid waste management. The manual compiles designs of solid waste transport vehicles, storage containers, and landfill models. Also included are solid waste collection systems from various countries. </v>
      </c>
      <c r="H150" s="2" t="str">
        <f t="shared" ca="1" si="18"/>
        <v>09/05/12 TR: See EN
08/23/12 WAT: No
08/21/12 EN: Solid waste management &amp; recycling TP (Nov 13?)</v>
      </c>
      <c r="I150" s="2" t="str">
        <f t="shared" ca="1" si="18"/>
        <v>AVAILABLE ONLY IN DIGITAL FORMAT ON RE014K</v>
      </c>
      <c r="J150" s="2">
        <f t="shared" ca="1" si="18"/>
        <v>0</v>
      </c>
      <c r="K150" s="2">
        <f t="shared" ca="1" si="18"/>
        <v>0</v>
      </c>
      <c r="L150" s="2">
        <f t="shared" ca="1" si="18"/>
        <v>628.4</v>
      </c>
      <c r="M150" s="2" t="str">
        <f t="shared" ca="1" si="18"/>
        <v>04/22/09: Training: No comment
07/29/2009 WS:  Add ENV to review; keep, as nothing else in Catalog on this; would like to rewrite when time available
09/09/09: ENV: Keep.</v>
      </c>
      <c r="N150" s="2" t="str">
        <f t="shared" ca="1" si="18"/>
        <v>05/20/2010 TR: Defer to WAT/SAN
06/17/2010 WAT/SAN: Needs updating. Suggest make ENV primary review sector (ICE= Done)
07/29/2010 AG/ENV: Keep</v>
      </c>
      <c r="O150" s="2" t="str">
        <f t="shared" ca="1" si="18"/>
        <v>03/25/11 TR: No Comment
06/09/2011 WAT/SAN: Not FITU (Focus-in Train-up), but OK. Keep.
06/15/2011 AG/ENV: Concur with 2010 comments.</v>
      </c>
      <c r="P150" s="2" t="str">
        <f t="shared" ca="1" si="18"/>
        <v>11/06/12 EN:  - possible Coke partnership &amp; $ for writer; Dave will check with GGM 
09/05/12 TR: EN will have a waste management section
08/23/12 WAT: Defer to EN;doesn't think it is a very strong manual
08/21/12 EN: Keep; good reference and future revisions could build upon it; possible Coke partnership
01/14/13 EN GGM has left a message with Coke, still pending</v>
      </c>
      <c r="Q150" s="2">
        <f t="shared" ca="1" si="17"/>
        <v>0</v>
      </c>
      <c r="R150" s="2" t="str">
        <f t="shared" ca="1" si="17"/>
        <v>ENx TR WASH</v>
      </c>
      <c r="S150" s="2" t="str">
        <f t="shared" ca="1" si="17"/>
        <v>EN</v>
      </c>
      <c r="T150" s="2">
        <f t="shared" ca="1" si="17"/>
        <v>0</v>
      </c>
    </row>
    <row r="151" spans="1:20" ht="409.5">
      <c r="A151" s="2">
        <f t="shared" ca="1" si="18"/>
        <v>0</v>
      </c>
      <c r="B151" s="2" t="str">
        <f t="shared" ca="1" si="18"/>
        <v>T0087</v>
      </c>
      <c r="C151" s="2" t="str">
        <f t="shared" ca="1" si="18"/>
        <v>Culture Matters: The Peace Corps Cross-Cultural Workbook</v>
      </c>
      <c r="D151" s="2" t="str">
        <f t="shared" ca="1" si="18"/>
        <v xml:space="preserve">T0087 Culture Matters: The Peace Corps Cross-Cultural Workbook. Peace Corps. 1997. 256 pp. </v>
      </c>
      <c r="E151" s="2">
        <f t="shared" ca="1" si="18"/>
        <v>256</v>
      </c>
      <c r="F151" s="2">
        <f t="shared" ca="1" si="18"/>
        <v>0</v>
      </c>
      <c r="G151" s="2" t="str">
        <f t="shared" ca="1" si="18"/>
        <v>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Spanish, La Cultura Sί Importa: Manual Transcultural del Cuerpo de Paz [ICE No. T0120].</v>
      </c>
      <c r="H151" s="2" t="str">
        <f t="shared" ca="1" si="18"/>
        <v>09/12/12 ED: No
09/05/12 TR: Global Core</v>
      </c>
      <c r="I151" s="2" t="str">
        <f t="shared" ca="1" si="18"/>
        <v>AVAILABLE IN PRINT FORMAT AND IN DIGITAL FORMAT ON RE014K</v>
      </c>
      <c r="J151" s="2">
        <f t="shared" ca="1" si="18"/>
        <v>0</v>
      </c>
      <c r="K151" s="2">
        <f t="shared" ca="1" si="18"/>
        <v>0</v>
      </c>
      <c r="L151" s="2">
        <f t="shared" ca="1" si="18"/>
        <v>303.48</v>
      </c>
      <c r="M151" s="2" t="str">
        <f t="shared" ca="1" si="18"/>
        <v>01/07 &amp; 03/19/2009 ED: Keep
04/22/09: Training: Yes!
08/26/09 SD: Yes! Good.</v>
      </c>
      <c r="N151" s="2" t="str">
        <f t="shared" ca="1" si="18"/>
        <v>04/28/10: Staff Dev.: Classic. Needs to be better utilized. Highlight and promote at OST. Keep.
05/20/2010 TR: Keep</v>
      </c>
      <c r="O151" s="2" t="str">
        <f t="shared" ca="1" si="18"/>
        <v>03/25/11 TR: Keep
06/06/2011 ED: Concur with previous comments.
06/14/2011 SD: Concur with 2010 comments.</v>
      </c>
      <c r="P151" s="2" t="str">
        <f t="shared" ca="1" si="18"/>
        <v>09/12/12 ED: Keep; classic!
09/05/12 TR: Keep; needs updating</v>
      </c>
      <c r="Q151" s="2">
        <f t="shared" ca="1" si="17"/>
        <v>0</v>
      </c>
      <c r="R151" s="2" t="str">
        <f t="shared" ca="1" si="17"/>
        <v>ED SD TRx</v>
      </c>
      <c r="S151" s="2" t="str">
        <f t="shared" ca="1" si="17"/>
        <v>TR</v>
      </c>
      <c r="T151" s="2">
        <f t="shared" ca="1" si="17"/>
        <v>0</v>
      </c>
    </row>
    <row r="152" spans="1:20" ht="409.5">
      <c r="A152" s="2">
        <f t="shared" ca="1" si="18"/>
        <v>0</v>
      </c>
      <c r="B152" s="2" t="str">
        <f t="shared" ca="1" si="18"/>
        <v>T0088</v>
      </c>
      <c r="C152" s="2" t="str">
        <f t="shared" ca="1" si="18"/>
        <v xml:space="preserve">Sourcebook for Community-Based Training Programs </v>
      </c>
      <c r="D152" s="2" t="str">
        <f t="shared" ca="1" si="18"/>
        <v>T0088 Sourcebook for Community-Based Training Programs. Peace Corps. 1997. 75 pp.</v>
      </c>
      <c r="E152" s="2">
        <f t="shared" ca="1" si="18"/>
        <v>75</v>
      </c>
      <c r="F152" s="2">
        <f t="shared" ca="1" si="18"/>
        <v>0</v>
      </c>
      <c r="G152" s="2" t="str">
        <f t="shared" ca="1" si="18"/>
        <v xml:space="preserve">This resource provides a basic overview of the community-based training design, followed by a step-by-step guide to planning and developing such a design for a Peace Corps pre-service training program. In addition, the manual discusses in detail some of the key elements that define and set apart the decentralized training model from other programs.  </v>
      </c>
      <c r="H152" s="2">
        <f t="shared" ca="1" si="18"/>
        <v>0</v>
      </c>
      <c r="I152" s="2" t="str">
        <f t="shared" ca="1" si="18"/>
        <v>AVAILABLE ONLY IN DIGITAL FORMAT ON RE014K</v>
      </c>
      <c r="J152" s="2">
        <f t="shared" ca="1" si="18"/>
        <v>0</v>
      </c>
      <c r="K152" s="2">
        <f t="shared" ca="1" si="18"/>
        <v>0</v>
      </c>
      <c r="L152" s="2">
        <f t="shared" ca="1" si="18"/>
        <v>307.10000000000002</v>
      </c>
      <c r="M152" s="2" t="str">
        <f t="shared" ca="1" si="18"/>
        <v>04/22/09: Training: Keep digital; do not reprint in paper. Needs updating. Only publication that focuses on CBT. Make print Last Chance.</v>
      </c>
      <c r="N152" s="2" t="str">
        <f t="shared" ca="1" si="18"/>
        <v>04/28/10: Staff Dev.: Keep. Needs updating.
05/20/2010 TR: Keep, but try to get CBT video made through Communications</v>
      </c>
      <c r="O152" s="2" t="str">
        <f t="shared" ca="1" si="18"/>
        <v>03/25/11 TR: No Comment06/14/2011 SD: Concur with 2010 comments.</v>
      </c>
      <c r="P152" s="2" t="str">
        <f t="shared" ca="1" si="18"/>
        <v>10/02/12 ICE: Archive; this is historical information about how PC designs training - for staff but very outdated
09/05/12 TR: Looks useful but not very familiar with; keep, but revisions will be necessary in 1-3 manuals</v>
      </c>
      <c r="Q152" s="2">
        <f t="shared" ca="1" si="17"/>
        <v>0</v>
      </c>
      <c r="R152" s="2" t="str">
        <f t="shared" ca="1" si="17"/>
        <v>SDx TR</v>
      </c>
      <c r="S152" s="2" t="str">
        <f t="shared" ca="1" si="17"/>
        <v>SD</v>
      </c>
      <c r="T152" s="2">
        <f t="shared" ca="1" si="17"/>
        <v>0</v>
      </c>
    </row>
    <row r="153" spans="1:20" ht="409.5">
      <c r="A153" s="2">
        <f t="shared" ca="1" si="18"/>
        <v>0</v>
      </c>
      <c r="B153" s="2" t="str">
        <f t="shared" ca="1" si="18"/>
        <v>T0089</v>
      </c>
      <c r="C153" s="2" t="str">
        <f t="shared" ca="1" si="18"/>
        <v xml:space="preserve">Peace Corps Tales from Open Space </v>
      </c>
      <c r="D153" s="2" t="str">
        <f t="shared" ca="1" si="18"/>
        <v>T0089 Peace Corps Tales from Open Space. Peace Corps. 1998. 50 pp.</v>
      </c>
      <c r="E153" s="2">
        <f t="shared" ca="1" si="18"/>
        <v>50</v>
      </c>
      <c r="F153" s="2">
        <f t="shared" ca="1" si="18"/>
        <v>0</v>
      </c>
      <c r="G153" s="2" t="str">
        <f t="shared" ca="1" si="18"/>
        <v>This publication documents and reflects on the effective use of Open Space in Peace Corps training and information exchange. The manual provides basic information about Open Space, what it is and how to do it, with accompanying stories. Staff or Volunteers new to the process will learn why it can be an effective approach to engaging training or workshop participants, and ensuring content addresses the area in which they are most interested. These “tales” describe events and highlight their features, followed by lists of advice and lessons.</v>
      </c>
      <c r="H153" s="2" t="str">
        <f t="shared" ca="1" si="18"/>
        <v>09/05/12 TR: Could be resource in OSO Guide, Design &amp; Facilitate Training  (Ruth will look at)?</v>
      </c>
      <c r="I153" s="2" t="str">
        <f t="shared" ca="1" si="18"/>
        <v>AVAILABLE ONLY IN DIGITAL FORMAT ON RE014K</v>
      </c>
      <c r="J153" s="2">
        <f t="shared" ca="1" si="18"/>
        <v>0</v>
      </c>
      <c r="K153" s="2">
        <f t="shared" ca="1" si="18"/>
        <v>0</v>
      </c>
      <c r="L153" s="2" t="str">
        <f t="shared" ca="1" si="18"/>
        <v>370.28</v>
      </c>
      <c r="M153" s="2" t="str">
        <f t="shared" ca="1" si="18"/>
        <v>04/22/09: Training: Keep as interesting method from the 90s.
08/26/09 SD: Keep</v>
      </c>
      <c r="N153" s="2" t="str">
        <f t="shared" ca="1" si="18"/>
        <v>04/28/10: Staff Dev.: Good standard. Keep.
05/20/2010 TR: Keep</v>
      </c>
      <c r="O153" s="2" t="str">
        <f t="shared" ca="1" si="18"/>
        <v>03/25/11 TR: No Comment
06/14/2011 SD: Concur with 2010 comments.</v>
      </c>
      <c r="P153" s="2" t="str">
        <f t="shared" ca="1" si="18"/>
        <v>09/05/12 TR: Keep; has been referenced in some workshops</v>
      </c>
      <c r="Q153" s="2">
        <f t="shared" ca="1" si="17"/>
        <v>0</v>
      </c>
      <c r="R153" s="2" t="str">
        <f t="shared" ca="1" si="17"/>
        <v>SD TRx</v>
      </c>
      <c r="S153" s="2" t="str">
        <f t="shared" ca="1" si="17"/>
        <v>TR</v>
      </c>
      <c r="T153" s="2">
        <f t="shared" ca="1" si="17"/>
        <v>0</v>
      </c>
    </row>
    <row r="154" spans="1:20" ht="409.5">
      <c r="A154" s="2">
        <f t="shared" ca="1" si="18"/>
        <v>0</v>
      </c>
      <c r="B154" s="2" t="str">
        <f t="shared" ca="1" si="18"/>
        <v>T0102</v>
      </c>
      <c r="C154" s="2" t="str">
        <f t="shared" ca="1" si="18"/>
        <v xml:space="preserve">New Beginning, A: The Child Health Manual   </v>
      </c>
      <c r="D154" s="2" t="str">
        <f t="shared" ca="1" si="18"/>
        <v xml:space="preserve">T0102 A New Beginning: The Child Health Manual. Peace Corps. 1999. 310 pp. </v>
      </c>
      <c r="E154" s="2">
        <f t="shared" ca="1" si="18"/>
        <v>310</v>
      </c>
      <c r="F154" s="2">
        <f t="shared" ca="1" si="18"/>
        <v>0</v>
      </c>
      <c r="G154" s="2" t="str">
        <f t="shared" ca="1" si="18"/>
        <v xml:space="preserve">This manual was designed to help trainees develop the skills and knowledge necessary in carrying out the most common health assignments as Volunteers. It offers country-specific information on health problems and activities and important basic child health training, and discusses how health conditions should be properly addressed, with an emphasis on community involvement. </v>
      </c>
      <c r="H154" s="2" t="str">
        <f t="shared" ca="1" si="18"/>
        <v>09/06/12 HE: Could be used in Infant &amp; Young Child Health &amp; Development; Nutrition and NCD Mitigation HE TPs
09/05/12 TR: Unknown</v>
      </c>
      <c r="I154" s="2" t="str">
        <f t="shared" ca="1" si="18"/>
        <v>AVAILABLE IN PRINT FORMAT AND IN DIGITAL FORMAT ON RE014K</v>
      </c>
      <c r="J154" s="2">
        <f t="shared" ca="1" si="18"/>
        <v>0</v>
      </c>
      <c r="K154" s="2">
        <f t="shared" ca="1" si="18"/>
        <v>0</v>
      </c>
      <c r="L154" s="2">
        <f t="shared" ca="1" si="18"/>
        <v>613</v>
      </c>
      <c r="M154" s="2" t="str">
        <f t="shared" ca="1" si="18"/>
        <v>04/22/09: Training: No comment
06/17/2009 HE: Keep</v>
      </c>
      <c r="N154" s="2" t="str">
        <f t="shared" ca="1" si="18"/>
        <v>04/21/2010 HE: Keep. (ICE: Reprinted last year.)
05/20/2010 TR: Defer to HE.</v>
      </c>
      <c r="O154" s="2" t="str">
        <f t="shared" ca="1" si="18"/>
        <v>03/25/11 TR: No Comment
04/15/2011 HE: Keep.</v>
      </c>
      <c r="P154" s="2" t="str">
        <f t="shared" ca="1" si="18"/>
        <v>10/09/12 HE: Agree with Eric; could use revision but nothing harmful
09/06/12 HE: (Eric) Could use minor revisions (global context) but not harmful; some duplicate sections on digital version
09/05/12 TR: Defer to HE; could be outdated</v>
      </c>
      <c r="Q154" s="2">
        <f t="shared" ca="1" si="17"/>
        <v>0</v>
      </c>
      <c r="R154" s="2" t="str">
        <f t="shared" ca="1" si="17"/>
        <v>HEx TR</v>
      </c>
      <c r="S154" s="2" t="str">
        <f t="shared" ca="1" si="17"/>
        <v>HE</v>
      </c>
      <c r="T154" s="2" t="str">
        <f t="shared" ca="1" si="17"/>
        <v>ICE - fix "duplicate sections"?!</v>
      </c>
    </row>
    <row r="155" spans="1:20" ht="409.5">
      <c r="A155" s="2">
        <f t="shared" ca="1" si="18"/>
        <v>0</v>
      </c>
      <c r="B155" s="2" t="str">
        <f t="shared" ca="1" si="18"/>
        <v>T0103</v>
      </c>
      <c r="C155" s="2" t="str">
        <f t="shared" ca="1" si="18"/>
        <v>Culture Matters: Trainer's Guide</v>
      </c>
      <c r="D155" s="2" t="str">
        <f t="shared" ca="1" si="18"/>
        <v>T0103 Culture Matters: Trainer's Guide. Peace Corps. 1999. 142 pp.</v>
      </c>
      <c r="E155" s="2">
        <f t="shared" ca="1" si="18"/>
        <v>142</v>
      </c>
      <c r="F155" s="2">
        <f t="shared" ca="1" si="18"/>
        <v>0</v>
      </c>
      <c r="G155" s="2" t="str">
        <f t="shared" ca="1" si="18"/>
        <v>This handbook is a guide to help trainers incorporate concepts and topics from Culture Matters: The Peace Corps Cross-Cultural Workbook [ICE No. T0087] into cross-cultural training, pre-service training, and in-service training. It uses a wide selection of sessions from the workbook and provides supplemental group exercises. It also suggests what trainers may find useful to include in the pre-service training, and how to integrate these ideas with existing cross-cultural programs.</v>
      </c>
      <c r="H155" s="2" t="str">
        <f t="shared" ca="1" si="18"/>
        <v>09/12/12 ED: No
09/05/12 TR: Global Core, cross-culture, behavior and values session; may be in GTOT and LTOT sessions on culture</v>
      </c>
      <c r="I155" s="2" t="str">
        <f t="shared" ca="1" si="18"/>
        <v>AVAILABLE IN PRINT FORMAT AND IN DIGITAL FORMAT ON RE014K</v>
      </c>
      <c r="J155" s="2">
        <f t="shared" ca="1" si="18"/>
        <v>0</v>
      </c>
      <c r="K155" s="2">
        <f t="shared" ca="1" si="18"/>
        <v>0</v>
      </c>
      <c r="L155" s="2">
        <f t="shared" ca="1" si="18"/>
        <v>303.48</v>
      </c>
      <c r="M155" s="2" t="str">
        <f t="shared" ca="1" si="18"/>
        <v>01/07 &amp; 03/19/2009 ED: Keep
04/22/09: Training: Keep in print. Use in cross-cultural training.
08/26/09 SD: Definitely keep.</v>
      </c>
      <c r="N155" s="2" t="str">
        <f t="shared" ca="1" si="18"/>
        <v>03/11/2010 ED: Keep
ICE - being reprinted now
04/28/10: Staff Dev.: Just restocked. Keep.
05/20/2010 TR: Needs updating - add to priority list.</v>
      </c>
      <c r="O155" s="2" t="str">
        <f t="shared" ca="1" si="18"/>
        <v>03/25/11 TR: Keep
06/06/2011 ED: Concur with 2010 comments.
06/14/2011 SD: Concur with 2010 comments.</v>
      </c>
      <c r="P155" s="2" t="str">
        <f t="shared" ca="1" si="18"/>
        <v xml:space="preserve">09/12/12 ED: Keep
09/05/12 TR: </v>
      </c>
      <c r="Q155" s="2">
        <f t="shared" ca="1" si="17"/>
        <v>0</v>
      </c>
      <c r="R155" s="2" t="str">
        <f t="shared" ca="1" si="17"/>
        <v>ED SD TRx</v>
      </c>
      <c r="S155" s="2" t="str">
        <f t="shared" ca="1" si="17"/>
        <v>TR</v>
      </c>
      <c r="T155" s="2">
        <f t="shared" ca="1" si="17"/>
        <v>0</v>
      </c>
    </row>
    <row r="156" spans="1:20" ht="409.5">
      <c r="A156" s="2">
        <f t="shared" ca="1" si="18"/>
        <v>0</v>
      </c>
      <c r="B156" s="2" t="str">
        <f t="shared" ca="1" si="18"/>
        <v>T0104</v>
      </c>
      <c r="C156" s="2" t="str">
        <f t="shared" ca="1" si="18"/>
        <v>Promoting Powerful People: A Process for Change</v>
      </c>
      <c r="D156" s="2" t="str">
        <f t="shared" ca="1" si="18"/>
        <v xml:space="preserve">T0104 Promoting Powerful People: A Process for Change. Peace Corps. 2000. 288 pp. </v>
      </c>
      <c r="E156" s="2">
        <f t="shared" ca="1" si="18"/>
        <v>288</v>
      </c>
      <c r="F156" s="2">
        <f t="shared" ca="1" si="18"/>
        <v>0</v>
      </c>
      <c r="G156" s="2" t="str">
        <f t="shared" ca="1" si="18"/>
        <v>This publication promotes a three-step process for helping people to help themselves: listen and observe, discuss and decide, try something. It focuses on the skills Volunteers need to learn to communicate effectively with community members, and while the sample content is nutrition, the manual includes basic ideas for modifying sessions to use in other technical areas. Some sessions refer to Participatory Analysis for Community Action (PACA) Training Manual [ICE No. M0053] and Culture Matters: Trainer’s Guide [ICE No. T0103]. They also incorporate gender and development, community content-based instruction, and strength-based approaches to development. It is a good resource for pre-service training and adaptable to any country.
It also has a section on using community radio as a communications and development tool, including how to develop radio scripts.</v>
      </c>
      <c r="H156" s="2" t="str">
        <f t="shared" ca="1" si="18"/>
        <v>09/06/12 HE: Could be resource in HE Nutrition &amp; NCD Mitigation TP (list as under revision, available Feb 2013)
09/05/12 TR: Could be resource in Behavior Change session in Global Core
08/29/12 GEN: No
08/21/12 AG/EN: Nutrition for Healthy Families TP
08/08/12 ICT: No.
07/31/12 CED: should be included in core packages</v>
      </c>
      <c r="I156" s="2" t="str">
        <f t="shared" ca="1" si="18"/>
        <v>AVAILABLE IN PRINT FORMAT AND IN DIGITAL FORMAT ON RE014K</v>
      </c>
      <c r="J156" s="2">
        <f t="shared" ca="1" si="18"/>
        <v>0</v>
      </c>
      <c r="K156" s="2">
        <f t="shared" ca="1" si="18"/>
        <v>0</v>
      </c>
      <c r="L156" s="2">
        <f t="shared" ca="1" si="18"/>
        <v>307.10000000000002</v>
      </c>
      <c r="M156" s="2" t="str">
        <f t="shared" ca="1" si="18"/>
        <v>01/27/2009 ICT: Only a few pages on ICT. Keep listing in ICT.
04/22/09: Training: No comment
05/13/2009 BusDev &amp; CD: Outdated but useful
05/27/2009 WID: Good notes on cross-sectoral usage and women's groups
09/09/2009 AG: Defer to other sectors</v>
      </c>
      <c r="N156" s="2" t="str">
        <f t="shared" ca="1" si="18"/>
        <v>04/21/2010 HE: Keep. Great resource.
05/12/2010 SED/CD: Keep. Good session on consultations. Good explanation of goals and objectives. Good for food security.
05/20/2010 TR: Keep; includes a little about integrating language training
05/26/2010 WID/GAD: Keep
06/10/2010 ICT: Suggest Use Up print and keep digital only. Defer to Health.
07/29/2010 AG/ENV: No comment. Remove AG from reviewing (ICE - Done 08/17/2010)</v>
      </c>
      <c r="O156" s="2" t="str">
        <f t="shared" ca="1" si="18"/>
        <v>03/25/11 TR: No Comment
04/15/2011 ICT: Same as 2010 = Suggest Use Up print and keep digital only. Defer to Health.
04/15/2011 HE: Keep.
05/24/2011 CED: Keep
05/26/2011 WID: Definitely Keep. Very nice.</v>
      </c>
      <c r="P156" s="2" t="str">
        <f t="shared" ca="1" si="18"/>
        <v>10/24/12 AG: Eric will work on this after Nov Tanzania conference; 10/09/12 HE: Eric is revising
09/06/12 ICE:put reprint on hold; take time with revisions - reconnect with Eric in a few months; ask HE again in 2nd meeting 
09/06/12 HE: Remove existing version; revisions in process, esp. with nutrition section; possible title change (consider that it has a lot of nutrition technical information, but would be useful for non-nutrition activities as well)
08/29/12 GEN: Keep; has useful sections
08/21/12 AG/EN: Eric working to update nutrition section; title change desired
08/08/12 ICT: Haven't reviewed recently; defer to Health.
07/31/12 CED: defer to Tanya - she is reviewing pub with Jean H &amp; Jill M; add AG to review</v>
      </c>
      <c r="Q156" s="2">
        <f t="shared" ca="1" si="17"/>
        <v>0</v>
      </c>
      <c r="R156" s="2" t="str">
        <f t="shared" ca="1" si="17"/>
        <v>AG CED GEN HEx T4D TR</v>
      </c>
      <c r="S156" s="2" t="str">
        <f t="shared" ca="1" si="17"/>
        <v>HE</v>
      </c>
      <c r="T156" s="2" t="str">
        <f t="shared" ca="1" si="17"/>
        <v>pub is being updated and new title - Jean/Eric Anderson - will not be done with 2012 lapsed funds; wait for more time for Eric to review, etc.</v>
      </c>
    </row>
    <row r="157" spans="1:20" ht="409.5">
      <c r="A157" s="2">
        <f t="shared" ca="1" si="18"/>
        <v>0</v>
      </c>
      <c r="B157" s="2" t="str">
        <f t="shared" ca="1" si="18"/>
        <v>T0106</v>
      </c>
      <c r="C157" s="2" t="str">
        <f t="shared" ca="1" si="18"/>
        <v xml:space="preserve">Host Families Matter: The Homestay Manual </v>
      </c>
      <c r="D157" s="2" t="str">
        <f t="shared" ca="1" si="18"/>
        <v>T0106 Host Families Matter: The Homestay Manual. Peace Corps. 1999. 128 pp.</v>
      </c>
      <c r="E157" s="2">
        <f t="shared" ca="1" si="18"/>
        <v>128</v>
      </c>
      <c r="F157" s="2">
        <f t="shared" ca="1" si="18"/>
        <v>0</v>
      </c>
      <c r="G157" s="2" t="str">
        <f t="shared" ca="1" si="18"/>
        <v>This manual outlines the components of a successful homestay program, based on the experiences of staff throughout the field. The manual provides information about planning, organization and management, and contains a sample handbook for host families that can be adapted to the needs of each specific post. The manual also addresses such topics as family selection, medical and financial issues, and training issues, and includes sample evaluation forms and session plans.</v>
      </c>
      <c r="H157" s="2" t="str">
        <f t="shared" ca="1" si="18"/>
        <v>09/05/12 TR: Will be in LTOT session: using the experiential learning cycle to debrief the homestay experience</v>
      </c>
      <c r="I157" s="2" t="str">
        <f t="shared" ca="1" si="18"/>
        <v>AVAILABLE IN PRINT FORMAT AND IN DIGITAL FORMAT ON RE014K</v>
      </c>
      <c r="J157" s="2">
        <f t="shared" ca="1" si="18"/>
        <v>0</v>
      </c>
      <c r="K157" s="2">
        <f t="shared" ca="1" si="18"/>
        <v>0</v>
      </c>
      <c r="L157" s="2">
        <f t="shared" ca="1" si="18"/>
        <v>303.48</v>
      </c>
      <c r="M157" s="2" t="str">
        <f t="shared" ca="1" si="18"/>
        <v>04/22/09: Training: Reprint.
08/26/09 SD: No comment. Keep digitally. How to promote?</v>
      </c>
      <c r="N157" s="2" t="str">
        <f t="shared" ca="1" si="18"/>
        <v>04/28/10: Staff Dev.: Just restocked. Needs more promotion. How to get this used more? Need to be updated. Keep.
05/20/2010 TR: Keep, but check the section on policies in the back - up to date? Add to priority list for updating.</v>
      </c>
      <c r="O157" s="2" t="str">
        <f t="shared" ca="1" si="18"/>
        <v>03/25/11 TR: Keep
06/14/2011 SD: Concur with 2010 comments.</v>
      </c>
      <c r="P157" s="2" t="str">
        <f t="shared" ca="1" si="18"/>
        <v xml:space="preserve">09/05/12 TR: Keep; update policies section; Regions is writing a new guide based on IAP guidance - when available, we need to revisit this manual
</v>
      </c>
      <c r="Q157" s="2">
        <f t="shared" ca="1" si="17"/>
        <v>0</v>
      </c>
      <c r="R157" s="2" t="str">
        <f t="shared" ca="1" si="17"/>
        <v>SD TRx</v>
      </c>
      <c r="S157" s="2" t="str">
        <f t="shared" ca="1" si="17"/>
        <v>TR</v>
      </c>
      <c r="T157" s="2">
        <f t="shared" ca="1" si="17"/>
        <v>0</v>
      </c>
    </row>
    <row r="158" spans="1:20" ht="409.5">
      <c r="A158" s="2">
        <f t="shared" ca="1" si="18"/>
        <v>0</v>
      </c>
      <c r="B158" s="2" t="str">
        <f t="shared" ca="1" si="18"/>
        <v>T0107</v>
      </c>
      <c r="C158" s="2" t="str">
        <f t="shared" ca="1" si="18"/>
        <v>New Project Design and Management Workshop Training Manual, The</v>
      </c>
      <c r="D158" s="2" t="str">
        <f t="shared" ca="1" si="18"/>
        <v xml:space="preserve">T0107 The New Project Design and Management Workshop Training Manual. Peace Corps. 2003. 174 pp. </v>
      </c>
      <c r="E158" s="2">
        <f t="shared" ca="1" si="18"/>
        <v>174</v>
      </c>
      <c r="F158" s="2">
        <f t="shared" ca="1" si="18"/>
        <v>0</v>
      </c>
      <c r="G158" s="2" t="str">
        <f t="shared" ca="1" si="18"/>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French, Le Nouveau Manuel de Formation sur L’Elaboration et la Gestion des Projets [ICE No. T0128], and Spanish, El Nuevo Manual de Capacitación en Diseño y Manejo de Proyectos [ICE No. T0127].</v>
      </c>
      <c r="H158" s="2" t="str">
        <f t="shared" ca="1" si="18"/>
        <v>09/05/12 TR: Global Core PDM; could be in Savings &amp; Loan Association sessions
08/29/12 GEN: No
08/14/12 M&amp;E: Some posts do PDM workshops (with or without counterparts)
07/31/12 CED: referred to in a global core TP</v>
      </c>
      <c r="I158" s="2" t="str">
        <f t="shared" ca="1" si="18"/>
        <v>AVAILABLE IN PRINT FORMAT AND IN DIGITAL FORMAT ON RE014K</v>
      </c>
      <c r="J158" s="2">
        <f t="shared" ca="1" si="18"/>
        <v>0</v>
      </c>
      <c r="K158" s="2">
        <f t="shared" ca="1" si="18"/>
        <v>0</v>
      </c>
      <c r="L158" s="2">
        <f t="shared" ca="1" si="18"/>
        <v>361.60700000000003</v>
      </c>
      <c r="M158" s="2" t="str">
        <f t="shared" ca="1" si="18"/>
        <v>04/09/2009 M&amp;E: still a mainstay; reprint &amp; keep in stock
04/22/09: Training: Very popular. Reprint.
05/13/2009 CD: Good. Keep digital
05/27/2009 WID: Good
08/26/09 SD: Yes! Reprint. Check with SPA on promotion.</v>
      </c>
      <c r="N158" s="2" t="str">
        <f t="shared" ca="1" si="18"/>
        <v>04/08/2010, M&amp;E: Keep. 
04/28/10: Staff Dev.: Highlighted at OST. Keep!
05/12/2010 SED/CD: Keep
05/20/2010 TR: Keep
05/26/2010 WID/GAD: Keep</v>
      </c>
      <c r="O158" s="2" t="str">
        <f t="shared" ca="1" si="18"/>
        <v>03/25/11 TR: Keep
05/26/2011 WID: Keep
06/14/2011 SD: Concur with 2010 comments.</v>
      </c>
      <c r="P158" s="2" t="str">
        <f t="shared" ca="1" si="18"/>
        <v>09/05/12 TR: Keep
08/29/12 GEN: Concur with M&amp;E
08/14/12 M&amp;E: Valuable; needs updated to be in line with what we are doing with FITU; thoughts on tying various aspects together
07/31/12 CED: Keep.</v>
      </c>
      <c r="Q158" s="2">
        <f t="shared" ca="1" si="17"/>
        <v>0</v>
      </c>
      <c r="R158" s="2" t="str">
        <f t="shared" ca="1" si="17"/>
        <v>CED GEN ME SD TRx</v>
      </c>
      <c r="S158" s="2" t="str">
        <f t="shared" ca="1" si="17"/>
        <v>TR</v>
      </c>
      <c r="T158" s="2">
        <f t="shared" ca="1" si="17"/>
        <v>0</v>
      </c>
    </row>
    <row r="159" spans="1:20" ht="409.5">
      <c r="A159" s="2">
        <f t="shared" ca="1" si="18"/>
        <v>0</v>
      </c>
      <c r="B159" s="2" t="str">
        <f t="shared" ca="1" si="18"/>
        <v>T0112</v>
      </c>
      <c r="C159" s="2" t="str">
        <f t="shared" ca="1" si="18"/>
        <v>Community Content-Based Instruction (CCBI) Manual</v>
      </c>
      <c r="D159" s="2" t="str">
        <f t="shared" ca="1" si="18"/>
        <v>T0112 Community Content-Based Instruction (CCBI) Manual. Peace Corps. 2004. 196 pp.</v>
      </c>
      <c r="E159" s="2">
        <f t="shared" ca="1" si="18"/>
        <v>196</v>
      </c>
      <c r="F159" s="2">
        <f t="shared" ca="1" si="18"/>
        <v>0</v>
      </c>
      <c r="G159" s="2" t="str">
        <f t="shared" ca="1" si="18"/>
        <v>Community content-based instruction (CCBI) helps Peace Corps Volunteers and their counterparts link the school to the community.  It is a process that begins by having students and teachers use participatory techniques, such as those in participatory analysis for community action (PACA), to identify community issues.  Those issues are taken back into the classroom to use as content for subjects such as health, language, science and mathematics.  After learning more about the issue through classroom study, students implement activities or projects in the community; students act as catalysts for community-based action, such as raising awareness of health issues, working on environmental issues such as trash collection or stream clean up.  See also the CCBI participant’s guide, Working with CCBI: Volunteer Workbook [ICE No. M0073].</v>
      </c>
      <c r="H159" s="2" t="str">
        <f t="shared" ca="1" si="18"/>
        <v>09/12/12 ED: No
09/05/12 TR: Will be in Math/Science CBI sessions; should be resource for TEFL sessions, could be resource in Env Ed
08/02/12 YD: V2; possible Civic Education resource?; not in YD intro.
07/31/12 CED: This should be included in Global Core (not sure if it is or not) - desigining and facilitating training</v>
      </c>
      <c r="I159" s="2" t="str">
        <f t="shared" ca="1" si="18"/>
        <v>AVAILABLE IN PRINT FORMAT AND IN DIGITAL FORMAT ON RE014K</v>
      </c>
      <c r="J159" s="2">
        <f t="shared" ca="1" si="18"/>
        <v>0</v>
      </c>
      <c r="K159" s="2">
        <f t="shared" ca="1" si="18"/>
        <v>0</v>
      </c>
      <c r="L159" s="2">
        <f t="shared" ca="1" si="18"/>
        <v>371.3</v>
      </c>
      <c r="M159" s="2" t="str">
        <f t="shared" ca="1" si="18"/>
        <v>01/07 &amp; 03/19/2009 ED: Keep &amp; reprint
05/13/2009 CD: Good. Reprint
08/13/2009 Y:  Keep</v>
      </c>
      <c r="N159" s="2" t="str">
        <f t="shared" ca="1" si="18"/>
        <v>05/12/2010 SED/CD: Keep
05/20/2010 TR: Keep but needs updating
07/21/2010 YD: Keep</v>
      </c>
      <c r="O159" s="2" t="str">
        <f t="shared" ca="1" si="18"/>
        <v>03/25/11 TR: Keep
06/06/2011 ED: Concur with previous comments.
06/14/2011 YD: Concur with 2010 comments</v>
      </c>
      <c r="P159" s="2" t="str">
        <f t="shared" ref="P159:T174" ca="1" si="19">INDIRECT("'MASTER SPREADSHEET'!R" &amp; ROW() &amp; "C" &amp; COLUMN(), FALSE)</f>
        <v>09/12/12 ED: Keep; see M0073
09/05/12 TR: Keep; add EN to review
08/02/12 YD: Keep; same as for workbook.
07/31/12 CED: Keep; add ME, WID, H, ENV to review</v>
      </c>
      <c r="Q159" s="2">
        <f t="shared" ca="1" si="19"/>
        <v>0</v>
      </c>
      <c r="R159" s="2" t="str">
        <f t="shared" ca="1" si="19"/>
        <v>CED EDx EN TR YD</v>
      </c>
      <c r="S159" s="2" t="str">
        <f t="shared" ca="1" si="19"/>
        <v>ED</v>
      </c>
      <c r="T159" s="2">
        <f t="shared" ca="1" si="19"/>
        <v>0</v>
      </c>
    </row>
    <row r="160" spans="1:20" ht="409.5">
      <c r="A160" s="2">
        <f t="shared" ref="A160:P175" ca="1" si="20">INDIRECT("'MASTER SPREADSHEET'!R" &amp; ROW() &amp; "C" &amp; COLUMN(), FALSE)</f>
        <v>0</v>
      </c>
      <c r="B160" s="2" t="str">
        <f t="shared" ca="1" si="20"/>
        <v>T0119</v>
      </c>
      <c r="C160" s="2" t="str">
        <f t="shared" ca="1" si="20"/>
        <v>Small Project Assistance (SPA) Program Handbook, The</v>
      </c>
      <c r="D160" s="2" t="str">
        <f t="shared" ca="1" si="20"/>
        <v>T0119 The Small Project Assistance (SPA) Program Handbook. Rev. Peace Corps. 2009. 33 pp.</v>
      </c>
      <c r="E160" s="2">
        <f t="shared" ca="1" si="20"/>
        <v>33</v>
      </c>
      <c r="F160" s="2">
        <f t="shared" ca="1" si="20"/>
        <v>0</v>
      </c>
      <c r="G160" s="2" t="str">
        <f t="shared" ca="1" si="20"/>
        <v>This resource provides policy guidance, form templates and detailed information for staff who work directly with the Small Project Assistance (SPA) Program. It is updated and produced as needed by the Partnership Development Unit of the Office of Overseas Programming and Training Support (OPATS).</v>
      </c>
      <c r="H160" s="2" t="str">
        <f t="shared" ca="1" si="20"/>
        <v>07/31/12 CED: no.</v>
      </c>
      <c r="I160" s="2" t="str">
        <f t="shared" ca="1" si="20"/>
        <v>AVAILABLE ONLY IN DIGITAL FORMAT ON RE014K</v>
      </c>
      <c r="J160" s="2">
        <f t="shared" ca="1" si="20"/>
        <v>0</v>
      </c>
      <c r="K160" s="2">
        <f t="shared" ca="1" si="20"/>
        <v>0</v>
      </c>
      <c r="L160" s="2">
        <f t="shared" ca="1" si="20"/>
        <v>361.6</v>
      </c>
      <c r="M160" s="2" t="str">
        <f t="shared" ca="1" si="20"/>
        <v>05/13/2009 CD: Good</v>
      </c>
      <c r="N160" s="2" t="str">
        <f t="shared" ca="1" si="20"/>
        <v>05/12/2010 SED/CD: Keep</v>
      </c>
      <c r="O160" s="2">
        <f t="shared" ca="1" si="20"/>
        <v>0</v>
      </c>
      <c r="P160" s="2" t="str">
        <f t="shared" ca="1" si="20"/>
        <v>07/31/12 CED: remove from reviewing; ask IGAP to review</v>
      </c>
      <c r="Q160" s="2">
        <f t="shared" ca="1" si="19"/>
        <v>0</v>
      </c>
      <c r="R160" s="2" t="str">
        <f t="shared" ca="1" si="19"/>
        <v>CEDx</v>
      </c>
      <c r="S160" s="2" t="str">
        <f t="shared" ca="1" si="19"/>
        <v>CED</v>
      </c>
      <c r="T160" s="2" t="str">
        <f t="shared" ca="1" si="19"/>
        <v>ICE needs to check with GGM regularly as to status of their publication</v>
      </c>
    </row>
    <row r="161" spans="1:20" ht="409.5">
      <c r="A161" s="2">
        <f t="shared" ca="1" si="20"/>
        <v>0</v>
      </c>
      <c r="B161" s="2" t="str">
        <f t="shared" ca="1" si="20"/>
        <v>T0120</v>
      </c>
      <c r="C161" s="2" t="str">
        <f t="shared" ca="1" si="20"/>
        <v xml:space="preserve">Cultura Sί Importa, La: Manual Transcultural del Cuerpo de Paz  = Culture Matters: The Peace Corps Cross-Cultural Workbook </v>
      </c>
      <c r="D161" s="2" t="str">
        <f t="shared" ca="1" si="20"/>
        <v xml:space="preserve">T0120 La Cultura Sί Importa: Manual Transcultural del Cuerpo de Paz. Peace Corps. 2001. 268 pp. </v>
      </c>
      <c r="E161" s="2">
        <f t="shared" ca="1" si="20"/>
        <v>268</v>
      </c>
      <c r="F161" s="2">
        <f t="shared" ca="1" si="20"/>
        <v>0</v>
      </c>
      <c r="G161" s="2" t="str">
        <f t="shared" ca="1" si="20"/>
        <v>This is a Spanish-language version of Culture Matters: The Peace Corps Cross-Cultural Workbook [ICE No. T0087]. This illustrated, practical, interactive workbook for Volunteers in all projects guides the reader through the cross-cultural experience, the major concepts in the intercultural field, and presents exercises, stories, quotations and descriptive text designed to aid the Volunteer in successfully adapting to the new culture. The workbook helps Volunteers examine the behaviors and values of people in other countries and offers ways to compare their behavior to that of Americans. The workbook is an excellent resource for trainers and Volunteers. Also available in English, Culture Matters: The Peace Corps Cross-Cultural Workbook [ICE No. T0087].</v>
      </c>
      <c r="H161" s="2" t="str">
        <f t="shared" ca="1" si="20"/>
        <v>09/12/12 ED: No
09/05/12 TR: Global Core</v>
      </c>
      <c r="I161" s="2" t="str">
        <f t="shared" ca="1" si="20"/>
        <v>AVAILABLE IN PRINT FORMAT AND IN DIGITAL FORMAT ON RE014K</v>
      </c>
      <c r="J161" s="2">
        <f t="shared" ca="1" si="20"/>
        <v>0</v>
      </c>
      <c r="K161" s="2" t="str">
        <f t="shared" ca="1" si="20"/>
        <v>SPANISH</v>
      </c>
      <c r="L161" s="2">
        <f t="shared" ca="1" si="20"/>
        <v>303.48</v>
      </c>
      <c r="M161" s="2" t="str">
        <f t="shared" ca="1" si="20"/>
        <v>01/07 &amp; 03/19/2009 ED: Keep
04/22/09: Training: Sure.
08/26/09 SD: Keep.</v>
      </c>
      <c r="N161" s="2" t="str">
        <f t="shared" ca="1" si="20"/>
        <v>03/11/2010 ED: Keep
04/28/10: Staff Dev.: Keep
05/20/2010 TR: Keep</v>
      </c>
      <c r="O161" s="2" t="str">
        <f t="shared" ca="1" si="20"/>
        <v>03/25/11 TR: Keep
06/06/2011 ED: Concur with 2010 comments.
06/14/2011 SD: Concur with 2010 comments.</v>
      </c>
      <c r="P161" s="2" t="str">
        <f t="shared" ca="1" si="20"/>
        <v>09/12/12 ED: Keep; classic!
09/05/12 TR: Keep; needs updating</v>
      </c>
      <c r="Q161" s="2">
        <f t="shared" ca="1" si="19"/>
        <v>0</v>
      </c>
      <c r="R161" s="2" t="str">
        <f t="shared" ca="1" si="19"/>
        <v>ED SD TRx</v>
      </c>
      <c r="S161" s="2" t="str">
        <f t="shared" ca="1" si="19"/>
        <v>TR</v>
      </c>
      <c r="T161" s="2">
        <f t="shared" ca="1" si="19"/>
        <v>0</v>
      </c>
    </row>
    <row r="162" spans="1:20" ht="409.5">
      <c r="A162" s="2">
        <f t="shared" ca="1" si="20"/>
        <v>0</v>
      </c>
      <c r="B162" s="2" t="str">
        <f t="shared" ca="1" si="20"/>
        <v>T0121</v>
      </c>
      <c r="C162" s="2" t="str">
        <f t="shared" ca="1" si="20"/>
        <v>Working with Supervisors and Counterparts</v>
      </c>
      <c r="D162" s="2" t="str">
        <f t="shared" ca="1" si="20"/>
        <v xml:space="preserve">T0121 Working with Supervisors and Counterparts. Peace Corps. 2002. 150 pp. </v>
      </c>
      <c r="E162" s="2">
        <f t="shared" ca="1" si="20"/>
        <v>150</v>
      </c>
      <c r="F162" s="2">
        <f t="shared" ca="1" si="20"/>
        <v>0</v>
      </c>
      <c r="G162" s="2" t="str">
        <f t="shared" ca="1" si="20"/>
        <v>Working with Supervisors and Counterparts is organized into three parts. Part I addresses the importance of working with supervisors and counterparts in capacity-building partnerships; provides various ways in which the partner relationships may be defined; and indicates how these local partners can be included in the two-year programming and training cycle of a Volunteer. Part II provides a sample one-day workshop for supervisors and counterparts, as well as additional training ideas and sessions. Part III is a sample handbook for supervisors and counterparts which provides a template, standard information and suggested post-specific information.</v>
      </c>
      <c r="H162" s="2" t="str">
        <f t="shared" ca="1" si="20"/>
        <v>09/05/12 TR: Cited in Global Core, Working with Counterparts; should be resource in all Global sectors</v>
      </c>
      <c r="I162" s="2" t="str">
        <f t="shared" ca="1" si="20"/>
        <v>AVAILABLE IN PRINT FORMAT AND IN DIGITAL FORMAT ON RE014K</v>
      </c>
      <c r="J162" s="2">
        <f t="shared" ca="1" si="20"/>
        <v>0</v>
      </c>
      <c r="K162" s="2">
        <f t="shared" ca="1" si="20"/>
        <v>0</v>
      </c>
      <c r="L162" s="2">
        <f t="shared" ca="1" si="20"/>
        <v>658.3</v>
      </c>
      <c r="M162" s="2" t="str">
        <f t="shared" ca="1" si="20"/>
        <v>04/22/09: Training: Important. Reprint.
08/26/09 SD: Keep. Need something for Vol. &amp; counterpart to use together.</v>
      </c>
      <c r="N162" s="2" t="str">
        <f t="shared" ca="1" si="20"/>
        <v>04/28/10: Staff Dev.: Keep. Need to use/promote more. Add to OST resources.
05/20/2010 TR: Keep, but look at policies in the back, p.23, also p.8 definitions for counterparts, etc. - look at what new P&amp;T guidance says. Need to coordinate updating (priority)</v>
      </c>
      <c r="O162" s="2" t="str">
        <f t="shared" ca="1" si="20"/>
        <v>03/25/11 TR: Keep
06/14/2011 SD: Concur with 2010 comments.</v>
      </c>
      <c r="P162" s="2" t="str">
        <f t="shared" ca="1" si="20"/>
        <v>09/05/12 TR: Keep, work towards planned revisions</v>
      </c>
      <c r="Q162" s="2">
        <f t="shared" ca="1" si="19"/>
        <v>0</v>
      </c>
      <c r="R162" s="2" t="str">
        <f t="shared" ca="1" si="19"/>
        <v>SD TRx</v>
      </c>
      <c r="S162" s="2" t="str">
        <f t="shared" ca="1" si="19"/>
        <v>TR</v>
      </c>
      <c r="T162" s="2">
        <f t="shared" ca="1" si="19"/>
        <v>0</v>
      </c>
    </row>
    <row r="163" spans="1:20" ht="409.5">
      <c r="A163" s="2">
        <f t="shared" ca="1" si="20"/>
        <v>0</v>
      </c>
      <c r="B163" s="2" t="str">
        <f t="shared" ca="1" si="20"/>
        <v>T0122</v>
      </c>
      <c r="C163" s="2" t="str">
        <f t="shared" ca="1" si="20"/>
        <v>Information and Communication Technology Training of Trainers: Computer and Internet Use for Development, Facilitator Guide and Reference Manual [and] Participant Handbook</v>
      </c>
      <c r="D163" s="2" t="str">
        <f t="shared" ca="1" si="20"/>
        <v xml:space="preserve">T0122 Information and Communication Technology Training of Trainers: Computer and Internet Use for Development, Facilitator Guide and Reference Manual [and] Participant Handbook. Peace Corps. 2002. 274 [147; 127] pp. </v>
      </c>
      <c r="E163" s="2">
        <f t="shared" ca="1" si="20"/>
        <v>274</v>
      </c>
      <c r="F163" s="2">
        <f t="shared" ca="1" si="20"/>
        <v>0</v>
      </c>
      <c r="G163" s="2" t="str">
        <f t="shared" ca="1" si="20"/>
        <v>This publication serves as a facilitator’s guide and reference manual for conducting training in basic computer use. A participant handbook is also included. The book helps facilitators prepare trainings with sections on an introduction to the Internet; how to teach computer skills; training techniques and activities and other resource materials. This Peace Corps-produced manual is a good hands-on computer training resource based on training that has been tested in the field.</v>
      </c>
      <c r="H163" s="2" t="str">
        <f t="shared" ca="1" si="20"/>
        <v>09/05/12 TR: No
08/08/12 ICT: Resource in T4D CSPP Global Core.
08/02/12 YD: Possible link to ICT TP, Global Core Intro to ICT, designing TOTs?</v>
      </c>
      <c r="I163" s="2" t="str">
        <f t="shared" ca="1" si="20"/>
        <v>AVAILABLE IN PRINT FORMAT AND IN DIGITAL FORMAT ON RE014K</v>
      </c>
      <c r="J163" s="2">
        <f t="shared" ca="1" si="20"/>
        <v>0</v>
      </c>
      <c r="K163" s="2">
        <f t="shared" ca="1" si="20"/>
        <v>0</v>
      </c>
      <c r="L163" s="2">
        <f t="shared" ca="1" si="20"/>
        <v>4.07</v>
      </c>
      <c r="M163" s="2" t="str">
        <f t="shared" ca="1" si="20"/>
        <v xml:space="preserve">01/27/2009 ICT: Out of date, Keep only 500 copies. Look for more recent publication.
04/22/09: Training: No comment.
08/13/2009 Y:  Keep; TOT materials good for designing any TOT
</v>
      </c>
      <c r="N163" s="2" t="str">
        <f t="shared" ca="1" si="20"/>
        <v>05/20/2010 TR: Keep, but out-of-date; e.g., Leland Initiative and funding
06/10/2010 ICT: Use Up print. Need updating. Keep in digital format. Reduce stock - send 1 - 2 to each IRC.
07/21/2010 YD: Technical content is very out of date, but the information on designing a TOT is very relevent. Needs updating, but keep TOT content.</v>
      </c>
      <c r="O163" s="2" t="str">
        <f t="shared" ca="1" si="20"/>
        <v>03/25/11 TR: No Comment
04/15/2011 ICT: Clearly aged and needs updating. Use Up for print. Identify resources to provide Volunteers with useful, relevant ICT training materials.
06/14/2011 YD: Concur with 2010 comments</v>
      </c>
      <c r="P163" s="2" t="str">
        <f t="shared" ca="1" si="20"/>
        <v>09/05/12 TR: Outdated; defer to ICT
08/08/12 ICT: Haven't reviewed recently, but very outdated. TPs would be stronger with new/revised publications - ToT aspect is good.
08/02/12 YD: Like ICT idea book, needs to be updated; very useful section on designing TOTs (including non-ICT)</v>
      </c>
      <c r="Q163" s="2">
        <f t="shared" ca="1" si="19"/>
        <v>0</v>
      </c>
      <c r="R163" s="2" t="str">
        <f t="shared" ca="1" si="19"/>
        <v>T4Dx TR YD</v>
      </c>
      <c r="S163" s="2" t="str">
        <f t="shared" ca="1" si="19"/>
        <v>T4D</v>
      </c>
      <c r="T163" s="2">
        <f t="shared" ca="1" si="19"/>
        <v>0</v>
      </c>
    </row>
    <row r="164" spans="1:20" ht="409.5">
      <c r="A164" s="2">
        <f t="shared" ca="1" si="20"/>
        <v>0</v>
      </c>
      <c r="B164" s="2" t="str">
        <f t="shared" ca="1" si="20"/>
        <v>T0123</v>
      </c>
      <c r="C164" s="2" t="str">
        <f t="shared" ca="1" si="20"/>
        <v>Disaster Preparedness and Mitigation (DPM): A Pre-Service Training Module</v>
      </c>
      <c r="D164" s="2" t="str">
        <f t="shared" ca="1" si="20"/>
        <v xml:space="preserve">T0123 Disaster Preparedness and Mitigation (DPM): A Pre-Service Training Module. Peace Corps. 2001. 113 pp. </v>
      </c>
      <c r="E164" s="2">
        <f t="shared" ca="1" si="20"/>
        <v>113</v>
      </c>
      <c r="F164" s="2">
        <f t="shared" ca="1" si="20"/>
        <v>0</v>
      </c>
      <c r="G164" s="2" t="str">
        <f t="shared" ca="1" si="20"/>
        <v xml:space="preserve">This resource provides an introduction to and overview of disaster preparedness and mitigation for use in pre-service training, and defines potential Volunteer roles in DPM and notes fieldwork opportunities. Some of the sections review DPM terminology, background information on various types of natural disasters, resources and reference materials. The Volunteers and experts in Peace Corps/Haiti, Peace Corps/Honduras, Crisis Corps (Peace Corps Response), and experts in other international DPM agencies contributed to the content. An accompanying CD-ROM includes the pre-service and in-service training modules and the in-service training participant workbook.  </v>
      </c>
      <c r="H164" s="2" t="str">
        <f t="shared" ca="1" si="20"/>
        <v>09/05/12 TR: No
08/23/12 WAT: No
07/31/12 CED: No.</v>
      </c>
      <c r="I164" s="2" t="str">
        <f t="shared" ca="1" si="20"/>
        <v>AVAILABLE IN PRINT FORMAT AND IN DIGITAL FORMAT ON RE014K</v>
      </c>
      <c r="J164" s="2">
        <f t="shared" ca="1" si="20"/>
        <v>0</v>
      </c>
      <c r="K164" s="2">
        <f t="shared" ca="1" si="20"/>
        <v>0</v>
      </c>
      <c r="L164" s="2">
        <f t="shared" ca="1" si="20"/>
        <v>363.34</v>
      </c>
      <c r="M164" s="2" t="str">
        <f t="shared" ca="1" si="20"/>
        <v>03/25/2009 ICE/AT: Keep 
04/22/09: Training: OK
05/13/2009 CD: Good. Keep in print &amp; digital
07/29/2009 WS: Did not review; Defer to others</v>
      </c>
      <c r="N164" s="2" t="str">
        <f t="shared" ca="1" si="20"/>
        <v>03/18/2010 ICE/AT: Keep
05/12/2010 SED/CD: Keep. Look for something that deals with psychosocial support.
05/20/2010 TR: Need to include more than just natural disasters. Need something on post-conflict states and fragile states.
06/17/2010 WAT/SAN: Defer to AT
06/17/2010 AT: Suggest make Community Development primary sector for review. (ICE = Done). Materials are good.</v>
      </c>
      <c r="O164" s="2" t="str">
        <f t="shared" ca="1" si="20"/>
        <v>03/25/11 TR: No Comment
06/09/2011 AT: Remove AT from reviewing.
06/14/2011 ICE: removed AT
06/09/2011 WAT/SAN: Keep</v>
      </c>
      <c r="P164"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4" s="2" t="str">
        <f t="shared" ca="1" si="19"/>
        <v xml:space="preserve">5/9/13: Jim Bach to review and get back to us by end of May regarding updates.  </v>
      </c>
      <c r="R164" s="2" t="str">
        <f t="shared" ca="1" si="19"/>
        <v>CEDx TR WASH EN</v>
      </c>
      <c r="S164" s="2" t="str">
        <f t="shared" ca="1" si="19"/>
        <v>CED</v>
      </c>
      <c r="T164" s="2" t="str">
        <f t="shared" ca="1" si="19"/>
        <v>11/06/12 EN: John Magistro will contact Adam Brzezinski in CFO  for interest in assisting a review/rewrite; John and/or ICE needs to talk to PC Response</v>
      </c>
    </row>
    <row r="165" spans="1:20" ht="409.5">
      <c r="A165" s="2">
        <f t="shared" ca="1" si="20"/>
        <v>0</v>
      </c>
      <c r="B165" s="2" t="str">
        <f t="shared" ca="1" si="20"/>
        <v>T0124</v>
      </c>
      <c r="C165" s="2" t="str">
        <f t="shared" ca="1" si="20"/>
        <v>Disaster Preparedness and Mitigation (DPM): An In-Service Training Module</v>
      </c>
      <c r="D165" s="2" t="str">
        <f t="shared" ca="1" si="20"/>
        <v xml:space="preserve">T0124 Disaster Preparedness and Mitigation (DPM): An In-Service Training Module. Peace Corps. 2001. 166 pp. </v>
      </c>
      <c r="E165" s="2">
        <f t="shared" ca="1" si="20"/>
        <v>166</v>
      </c>
      <c r="F165" s="2">
        <f t="shared" ca="1" si="20"/>
        <v>0</v>
      </c>
      <c r="G165" s="2" t="str">
        <f t="shared" ca="1" si="20"/>
        <v xml:space="preserve">This resource reviews disaster management, knowledge building, and safety from the Disaster Preparedness and Mitigation (DPM): A Pre-Service Training Module [ICE No. T0123], and then focuses on addressing the needs of communities. It provides in-depth information on ways Volunteers and their counterparts can be useful before, during and after a disaster. It includes detailed instructional activities for community risk assessment and planning as well as a participant workbook. An accompanying CD-ROM includes the pre-service and in-service training modules and participant workbook. </v>
      </c>
      <c r="H165" s="2" t="str">
        <f t="shared" ca="1" si="20"/>
        <v>09/05/12 TR: No
08/23/12 WAT: No
07/31/12 CED: No.</v>
      </c>
      <c r="I165" s="2" t="str">
        <f t="shared" ca="1" si="20"/>
        <v>AVAILABLE IN PRINT FORMAT AND IN DIGITAL FORMAT ON RE014K</v>
      </c>
      <c r="J165" s="2">
        <f t="shared" ca="1" si="20"/>
        <v>0</v>
      </c>
      <c r="K165" s="2">
        <f t="shared" ca="1" si="20"/>
        <v>0</v>
      </c>
      <c r="L165" s="2">
        <f t="shared" ca="1" si="20"/>
        <v>363.34</v>
      </c>
      <c r="M165" s="2" t="str">
        <f t="shared" ca="1" si="20"/>
        <v>03/25/2009 ICE/AT:  Keep
04/22/09: Training: OK
05/13/2009 CD: Keep
07/29/2009 WS: Did not review; Defer to others</v>
      </c>
      <c r="N165" s="2" t="str">
        <f t="shared" ca="1" si="20"/>
        <v>03/18/2010 ICE/AT: Keep
05/12/2010 SED/CD: Keep
05/20/2010 TR: Need to include more than just natural disasters. Need something on post-conflict states and fragile states.
06/17/2010 WAT/SAN: Defer to AT
06/17/2010 AT: Why two manuals on this topic rather than one for trainer to select what to use? Suggest make Community Development primary sector for review. (ICE = Done).</v>
      </c>
      <c r="O165" s="2" t="str">
        <f t="shared" ca="1" si="20"/>
        <v>03/25/11 TR: No Comment
06/09/2011 AT: Remove AT from reviewing.
06/14/2011 ICE: removed AT
06/09/2011 WAT/SAN: Keep. Poorly designed and too many hours of training</v>
      </c>
      <c r="P165" s="2" t="str">
        <f t="shared" ca="1" si="20"/>
        <v>02/11/13 EN: Adam will consider; John will talk to PC Response and Holly/CED
11/06/12 EN: John Magistro will contact Adam Brzezinski in CFO  for interest in assisting a review/rewrite; John and/or ICE needs to talk to PC Response also
09/05/12 TR: See M0084; could be useful for PCR; not related to any Global Core topics but could be relevant in certain natural disaster-prone countries
08/23/12 WAT: Keep; well-done, but way too many sessions to be directly applicable in the field
07/31/12 CED: ICE should talk to PC Response</v>
      </c>
      <c r="Q165" s="2" t="str">
        <f t="shared" ca="1" si="19"/>
        <v xml:space="preserve">5/9/13: Jim Bach to review and get back to us by end of May regarding updates.  </v>
      </c>
      <c r="R165" s="2" t="str">
        <f t="shared" ca="1" si="19"/>
        <v>CEDx TR WASH EN</v>
      </c>
      <c r="S165" s="2" t="str">
        <f t="shared" ca="1" si="19"/>
        <v>CED</v>
      </c>
      <c r="T165" s="2" t="str">
        <f t="shared" ca="1" si="19"/>
        <v>11/06/12 EN: John Magistro will contact Adam Brzezinski in CFO  for interest in assisting a review/rewrite; John and/or ICE needs to talk to PC Response</v>
      </c>
    </row>
    <row r="166" spans="1:20" ht="409.5">
      <c r="A166" s="2">
        <f t="shared" ca="1" si="20"/>
        <v>0</v>
      </c>
      <c r="B166" s="2" t="str">
        <f t="shared" ca="1" si="20"/>
        <v>T0126</v>
      </c>
      <c r="C166" s="2" t="str">
        <f t="shared" ca="1" si="20"/>
        <v>Learning Local Environmental Knowledge: Training Manual</v>
      </c>
      <c r="D166" s="2" t="str">
        <f t="shared" ca="1" si="20"/>
        <v>T0126 Learning Local Environmental Knowledge: Training Manual. Peace Corps. 2002. 36 pp.</v>
      </c>
      <c r="E166" s="2">
        <f t="shared" ca="1" si="20"/>
        <v>36</v>
      </c>
      <c r="F166" s="2">
        <f t="shared" ca="1" si="20"/>
        <v>0</v>
      </c>
      <c r="G166" s="2" t="str">
        <f t="shared" ca="1" si="20"/>
        <v>This manual serves as a complement to A Volunteer’s Guide to Community Entry: Learning Local Environmental Knowledge [ICE No. M0071]. The book suggests ways to introduce the process of community entry to prospective Volunteers while they are still in pre-service training, and strengthen competencies during subsequent in-service training. Approaches for integrating these sessions in all aspects of Volunteer training (language, technical, cross-cultural and health) correspond with exercises found in the Volunteer’s guide.</v>
      </c>
      <c r="H166" s="2" t="str">
        <f t="shared" ca="1" si="20"/>
        <v>09/12/12 ED: No
09/05/12 TR: Global Core: should be used as resource in PACA, cross-cultural session, community site assessment, others
08/21/12 EN: Global EN sector
08/02/12 YD: Not yet, but maybe.
07/31/12 CED: no.</v>
      </c>
      <c r="I166" s="2" t="str">
        <f t="shared" ca="1" si="20"/>
        <v>AVAILABLE ONLY IN DIGITAL FORMAT ON RE014K</v>
      </c>
      <c r="J166" s="2">
        <f t="shared" ca="1" si="20"/>
        <v>0</v>
      </c>
      <c r="K166" s="2">
        <f t="shared" ca="1" si="20"/>
        <v>0</v>
      </c>
      <c r="L166" s="2">
        <f t="shared" ca="1" si="20"/>
        <v>333.72</v>
      </c>
      <c r="M166" s="2" t="str">
        <f t="shared" ca="1" si="20"/>
        <v>01/07 &amp; 03/19/2009 ED: Keep
04/22/09: Training: Keep digital; use up print. Will rewrite blurb.
05/13/2009 CD: Keep; use with "Culture Matters"
08/13/2009 Y: Keep digitally. Make print version Use Up, if ENV agrees
09/09/2009 AG: Keep digital. Make print Last Chance.
09/09/2009 ENV: Refer to AG review notes
11/23/2009: Print removed from Catalog after AG review.</v>
      </c>
      <c r="N166" s="2" t="str">
        <f t="shared" ca="1" si="20"/>
        <v>07/21/2010 YD: Keep digitally 
07/29/2010 AG/ENV: Keep. Remove all of the print copies and keep digital only.
08/03/2010 ICE: Done; print copies removed from warehouse.</v>
      </c>
      <c r="O166" s="2" t="str">
        <f t="shared" ca="1" si="20"/>
        <v>03/25/11 TR: No Comment
06/06/2011 ED: Concur with previous comments.
06/15/2011 AG/ENV: Concur with 2010 comments.
06/14/2011 YD: Concur with 2010 comments</v>
      </c>
      <c r="P166" s="2" t="str">
        <f t="shared" ca="1" si="20"/>
        <v>09/12/12 ED: Agree with others; remove
09/05/12 TR: Much less useful than M0071; project framework is outdated. 
08/21/12 EN: Keep?
08/02/12 YD: Defer to EN; less useful than others
07/31/12 CED: Defer to ENV</v>
      </c>
      <c r="Q166" s="2">
        <f t="shared" ca="1" si="19"/>
        <v>0</v>
      </c>
      <c r="R166" s="2" t="str">
        <f t="shared" ca="1" si="19"/>
        <v>AG CED ED EN TRx YD</v>
      </c>
      <c r="S166" s="2" t="str">
        <f t="shared" ca="1" si="19"/>
        <v>TR</v>
      </c>
      <c r="T166" s="2" t="str">
        <f t="shared" ca="1" si="19"/>
        <v>Removed from Intranet 9/12</v>
      </c>
    </row>
    <row r="167" spans="1:20" ht="409.5">
      <c r="A167" s="2">
        <f t="shared" ca="1" si="20"/>
        <v>0</v>
      </c>
      <c r="B167" s="2" t="str">
        <f t="shared" ca="1" si="20"/>
        <v>T0127</v>
      </c>
      <c r="C167" s="2" t="str">
        <f t="shared" ca="1" si="20"/>
        <v xml:space="preserve">Nuevo Manual de Capacitación en Diseño y Manejo de Proyectos, El = New Project Design and Management Training Manual, The </v>
      </c>
      <c r="D167" s="2" t="str">
        <f t="shared" ca="1" si="20"/>
        <v>T0127 El Nuevo Manual de Capacitación en Diseño y Manejo de Proyectos. Peace Corps. 2003. 200 pp.</v>
      </c>
      <c r="E167" s="2">
        <f t="shared" ca="1" si="20"/>
        <v>200</v>
      </c>
      <c r="F167" s="2">
        <f t="shared" ca="1" si="20"/>
        <v>0</v>
      </c>
      <c r="G167"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French, Le Nouveau Manuel de Formation sur L’Elaboration et la Gestion des Projets [ICE No. T0128].</v>
      </c>
      <c r="H167" s="2" t="str">
        <f t="shared" ca="1" si="20"/>
        <v>09/05/12 TR: Global Core PDM; could be in Savings &amp; Loan Association sessions
08/29/12 GEN: No
08/14/12 M&amp;E: Some posts do PDM workshops (with or without counterparts)
07/31/12 CED: referred to in a global core TP</v>
      </c>
      <c r="I167" s="2" t="str">
        <f t="shared" ca="1" si="20"/>
        <v>AVAILABLE ONLY IN DIGITAL FORMAT ON RE014K</v>
      </c>
      <c r="J167" s="2">
        <f t="shared" ca="1" si="20"/>
        <v>0</v>
      </c>
      <c r="K167" s="2" t="str">
        <f t="shared" ca="1" si="20"/>
        <v>SPANISH</v>
      </c>
      <c r="L167" s="2">
        <f t="shared" ca="1" si="20"/>
        <v>361.60700000000003</v>
      </c>
      <c r="M167" s="2" t="str">
        <f t="shared" ca="1" si="20"/>
        <v>04/09/2009 M&amp;E: Consider reprinting; IAP uses in ISTs
04/22/09: Training: OK
05/13/2009 CD: Keep; use with "Culture Matters"
05/27/2009 WID: Good
08/26/09 SD: Keep.</v>
      </c>
      <c r="N167" s="2" t="str">
        <f t="shared" ca="1" si="20"/>
        <v>04/08/2010, M&amp;E: Keep
04/28/10: Staff Dev.: Keep
05/12/2010 SED/CD: Keep
05/20/2010 TR: Keep
05/26/2010 WID/GAD: Keep</v>
      </c>
      <c r="O167" s="2" t="str">
        <f t="shared" ca="1" si="20"/>
        <v>03/25/11 TR: Keep
05/26/2011 WID: Keep
06/14/2011 SD: Concur with 2010 comments.</v>
      </c>
      <c r="P167" s="2" t="str">
        <f t="shared" ca="1" si="20"/>
        <v>09/05/12 TR: Keep
08/29/12 GEN: See T0107
08/14/12 M&amp;E: See T0107
07/31/12 CED: Keep.</v>
      </c>
      <c r="Q167" s="2">
        <f t="shared" ca="1" si="19"/>
        <v>0</v>
      </c>
      <c r="R167" s="2" t="str">
        <f t="shared" ca="1" si="19"/>
        <v>CED GEN ME SD TRx</v>
      </c>
      <c r="S167" s="2" t="str">
        <f t="shared" ca="1" si="19"/>
        <v>TR</v>
      </c>
      <c r="T167" s="2">
        <f t="shared" ca="1" si="19"/>
        <v>0</v>
      </c>
    </row>
    <row r="168" spans="1:20" ht="409.5">
      <c r="A168" s="2">
        <f t="shared" ca="1" si="20"/>
        <v>0</v>
      </c>
      <c r="B168" s="2" t="str">
        <f t="shared" ca="1" si="20"/>
        <v>T0128</v>
      </c>
      <c r="C168" s="2" t="str">
        <f t="shared" ca="1" si="20"/>
        <v xml:space="preserve">Nouveau Manuel de Formation sur L’Elaboration et la Gestion des Projets, Le = New Project Design and Management Training Manual, The </v>
      </c>
      <c r="D168" s="2" t="str">
        <f t="shared" ca="1" si="20"/>
        <v>T0128 Le Nouveau Manuel de Formation sur L’Elaboration et la Gestion des Projets. Peace Corps. 2003. 202 pp.</v>
      </c>
      <c r="E168" s="2">
        <f t="shared" ca="1" si="20"/>
        <v>202</v>
      </c>
      <c r="F168" s="2">
        <f t="shared" ca="1" si="20"/>
        <v>0</v>
      </c>
      <c r="G168" s="2" t="str">
        <f t="shared" ca="1" si="20"/>
        <v>This training manual is based on a one-and-a-half- to four-day workshop that reinforces the importance of community participation in all local projects. When used during in-service training, sessions show Volunteers and their counterparts how to involve and work with the community through each step of the project design process, from analysis of community assets and needs to planning, implementation, monitoring and evaluation. The initial sessions can be covered in pre-service training. This is a good supplement to Participatory Analysis for Community Action (PACA) Training Manual [ICE No. M0053] and Promoting Powerful People: A Process for Change [ICE No. T0104]. Also available in English, The New Project Design and Management Workshop Training Manual [ICE No. T0107], and Spanish, El Nuevo Manual de Capacitación en Diseño y Manejo de Proyectos [ICE No. T0127].</v>
      </c>
      <c r="H168" s="2" t="str">
        <f t="shared" ca="1" si="20"/>
        <v>09/05/12 TR: Global Core PDM; could be in Savings &amp; Loan Association sessions
08/29/12 GEN: No
08/14/12 M&amp;E: Some posts do PDM workshops (with or without counterparts)
07/31/12 CED: referred to in a global core TP</v>
      </c>
      <c r="I168" s="2" t="str">
        <f t="shared" ca="1" si="20"/>
        <v>AVAILABLE ONLY IN DIGITAL FORMAT ON RE014K</v>
      </c>
      <c r="J168" s="2">
        <f t="shared" ca="1" si="20"/>
        <v>0</v>
      </c>
      <c r="K168" s="2" t="str">
        <f t="shared" ca="1" si="20"/>
        <v>FRENCH</v>
      </c>
      <c r="L168" s="2">
        <f t="shared" ca="1" si="20"/>
        <v>361.60700000000003</v>
      </c>
      <c r="M168" s="2" t="str">
        <f t="shared" ca="1" si="20"/>
        <v>04/09/2009 M&amp;E: low usage compared to Spanish version
04/22/09: Training: OK
05/13/2009 CD: Keep; use with "Culture Matters"
05/27/2009 WID: Good
08/26/09 SD: Needs promotion; not a standard for ISTs</v>
      </c>
      <c r="N168" s="2" t="str">
        <f t="shared" ca="1" si="20"/>
        <v>04/08/2010, M&amp;E: Keep
04/28/10: Staff Dev.: Keep
05/12/2010 SED/CD: Keep
05/20/2010 TR: Keep
05/26/2010 WID/GAD: Keep</v>
      </c>
      <c r="O168" s="2" t="str">
        <f t="shared" ca="1" si="20"/>
        <v>03/25/11 TR: Keep
05/26/2011 WID: Keep
06/14/2011 SD: Concur with 2010 comments.</v>
      </c>
      <c r="P168" s="2" t="str">
        <f t="shared" ca="1" si="20"/>
        <v>09/05/12 TR: Keep
08/29/12 GEN: See T0107
08/14/12 M&amp;E: See T0107
07/31/12 CED: Keep.</v>
      </c>
      <c r="Q168" s="2">
        <f t="shared" ca="1" si="19"/>
        <v>0</v>
      </c>
      <c r="R168" s="2" t="str">
        <f t="shared" ca="1" si="19"/>
        <v>CED GEN ME SD TRx</v>
      </c>
      <c r="S168" s="2" t="str">
        <f t="shared" ca="1" si="19"/>
        <v>TR</v>
      </c>
      <c r="T168" s="2">
        <f t="shared" ca="1" si="19"/>
        <v>0</v>
      </c>
    </row>
    <row r="169" spans="1:20" ht="409.5">
      <c r="A169" s="2">
        <f t="shared" ca="1" si="20"/>
        <v>0</v>
      </c>
      <c r="B169" s="2" t="str">
        <f t="shared" ca="1" si="20"/>
        <v>T0129K</v>
      </c>
      <c r="C169" s="2" t="str">
        <f t="shared" ca="1" si="20"/>
        <v xml:space="preserve">Diversity Training Modules for Pre-Service Training CD-ROM </v>
      </c>
      <c r="D169" s="2" t="str">
        <f t="shared" ca="1" si="20"/>
        <v>T0129K Diversity Training Modules for Pre-Service Training CD-ROM. Peace Corps. 2006. 111 pp.</v>
      </c>
      <c r="E169" s="2">
        <f t="shared" ca="1" si="20"/>
        <v>111</v>
      </c>
      <c r="F169" s="2">
        <f t="shared" ca="1" si="20"/>
        <v>0</v>
      </c>
      <c r="G169" s="2" t="str">
        <f t="shared" ca="1" si="20"/>
        <v xml:space="preserve">The Diversity Training Modules for Pre-Service Training help to build mutual support and community among trainees, and also support the development of strategies for community integration and project success. These modules are applicable to all training groups because the sessions draw upon the many types of diversity found in all groups, rather than prescribing the types of diversity to be covered. Thus, depending on the interests and make-up of the group, the sessions could focus on gender, race, age, ethnicity, socioeconomic status, sexual orientation, religion, etc. Sessions are designed to be combined in a variety of “packaged” agendas that can be covered in as little as four hours or as much as two days. </v>
      </c>
      <c r="H169" s="2" t="str">
        <f t="shared" ca="1" si="20"/>
        <v>09/05/12 TR: Global Core Volunteer Diversity session; distributed at OST</v>
      </c>
      <c r="I169" s="2" t="str">
        <f t="shared" ca="1" si="20"/>
        <v>AVAILABLE ONLY IN DIGITAL FORMAT ON RE014K AND AS CD-ROM</v>
      </c>
      <c r="J169" s="2">
        <f t="shared" ca="1" si="20"/>
        <v>0</v>
      </c>
      <c r="K169" s="2">
        <f t="shared" ca="1" si="20"/>
        <v>0</v>
      </c>
      <c r="L169" s="2">
        <f t="shared" ca="1" si="20"/>
        <v>305</v>
      </c>
      <c r="M169" s="2" t="str">
        <f t="shared" ca="1" si="20"/>
        <v>04/22/09: Training: OK
08/26/09 SD: Not sure if used in the field</v>
      </c>
      <c r="N169" s="2" t="str">
        <f t="shared" ca="1" si="20"/>
        <v>04/28/10: Staff Dev.: Keep. Well used in the field.
05/20/2010 TR: Keep</v>
      </c>
      <c r="O169" s="2" t="str">
        <f t="shared" ca="1" si="20"/>
        <v>03/25/11 TR: Keep
06/14/2011 SD: Concur with 2010 comments.</v>
      </c>
      <c r="P169" s="2" t="str">
        <f t="shared" ca="1" si="20"/>
        <v>09/05/12 TR: was referenced in SAF workshop, so demand may increase</v>
      </c>
      <c r="Q169" s="2">
        <f t="shared" ca="1" si="19"/>
        <v>0</v>
      </c>
      <c r="R169" s="2" t="str">
        <f t="shared" ca="1" si="19"/>
        <v>SD TRx</v>
      </c>
      <c r="S169" s="2" t="str">
        <f t="shared" ca="1" si="19"/>
        <v>TR</v>
      </c>
      <c r="T169" s="2">
        <f t="shared" ca="1" si="19"/>
        <v>0</v>
      </c>
    </row>
    <row r="170" spans="1:20" ht="409.5">
      <c r="A170" s="2">
        <f t="shared" ca="1" si="20"/>
        <v>0</v>
      </c>
      <c r="B170" s="2" t="str">
        <f t="shared" ca="1" si="20"/>
        <v>T0130</v>
      </c>
      <c r="C170" s="2" t="str">
        <f t="shared" ca="1" si="20"/>
        <v>Language Proficiency Interview: Manual for Testers</v>
      </c>
      <c r="D170" s="2" t="str">
        <f t="shared" ca="1" si="20"/>
        <v>T0130 Language Proficiency Interview: Manual for Testers. 2010. 141 pp.</v>
      </c>
      <c r="E170" s="2">
        <f t="shared" ca="1" si="20"/>
        <v>141</v>
      </c>
      <c r="F170" s="2">
        <f t="shared" ca="1" si="20"/>
        <v>0</v>
      </c>
      <c r="G170" s="2" t="str">
        <f t="shared" ca="1" si="20"/>
        <v>DO NOT INCLUDE IN ICE CATALOG. For distribution (from SOC warehouse) by request to ICE from OPATS-Language staff ONLY.  DO INCLUDE in annual sector review process; include this note each time.</v>
      </c>
      <c r="H170" s="2" t="str">
        <f t="shared" ca="1" si="20"/>
        <v>09/05/12 TR: No</v>
      </c>
      <c r="I170" s="2" t="str">
        <f t="shared" ca="1" si="20"/>
        <v>AVAILABLE IN PRINT FORMAT AND IN DIGITAL FORMAT ON TBD</v>
      </c>
      <c r="J170" s="2" t="str">
        <f t="shared" ca="1" si="20"/>
        <v>DO NOT INCLUDE IN ICE CATALOG. For distribution (from SOC warehouse) by request to ICE from OPATS-Language staff ONLY.  DO INCLUDE in annual sector review process; include this note each time.</v>
      </c>
      <c r="K170" s="2">
        <f t="shared" ca="1" si="20"/>
        <v>0</v>
      </c>
      <c r="L170" s="2">
        <f t="shared" ca="1" si="20"/>
        <v>0</v>
      </c>
      <c r="M170" s="2">
        <f t="shared" ca="1" si="20"/>
        <v>0</v>
      </c>
      <c r="N170"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0"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0" s="2" t="str">
        <f t="shared" ca="1" si="20"/>
        <v>09/05/12 TR: Keep; Has just been reprinted; Marcy &amp; Ruth/Kieran will follow up</v>
      </c>
      <c r="Q170" s="2">
        <f t="shared" ca="1" si="19"/>
        <v>0</v>
      </c>
      <c r="R170" s="2" t="str">
        <f t="shared" ca="1" si="19"/>
        <v>TRx</v>
      </c>
      <c r="S170" s="2" t="str">
        <f t="shared" ca="1" si="19"/>
        <v>TR</v>
      </c>
      <c r="T170" s="2" t="str">
        <f t="shared" ca="1" si="19"/>
        <v>ICE -will need to fix issues from outside desktop publishing before reprinting - ONLY 200 copies were made so KM says it will run out sometime in early 2013</v>
      </c>
    </row>
    <row r="171" spans="1:20" ht="409.5">
      <c r="A171" s="2">
        <f t="shared" ca="1" si="20"/>
        <v>0</v>
      </c>
      <c r="B171" s="2" t="str">
        <f t="shared" ca="1" si="20"/>
        <v>T0131</v>
      </c>
      <c r="C171" s="2" t="str">
        <f t="shared" ca="1" si="20"/>
        <v>Manual para Examinadores de la Entrevista de Suficiencia Linguistica (Spanish version of T0130)</v>
      </c>
      <c r="D171" s="2" t="str">
        <f t="shared" ca="1" si="20"/>
        <v>T0131 Manual para Examinadores de la Entrevista de Suficiencia Linguistica. 2010. 142 pp.</v>
      </c>
      <c r="E171" s="2">
        <f t="shared" ca="1" si="20"/>
        <v>142</v>
      </c>
      <c r="F171" s="2">
        <f t="shared" ca="1" si="20"/>
        <v>0</v>
      </c>
      <c r="G171" s="2" t="str">
        <f t="shared" ca="1" si="20"/>
        <v>DO NOT INCLUDE IN ICE CATALOG. For distribution (from SOC warehouse) by request to ICE from OPATS-Language staff ONLY.  DO INCLUDE in annual sector review process; include this note each time.</v>
      </c>
      <c r="H171" s="2" t="str">
        <f t="shared" ca="1" si="20"/>
        <v>09/05/12 TR: No</v>
      </c>
      <c r="I171" s="2" t="str">
        <f t="shared" ca="1" si="20"/>
        <v>AVAILABLE IN PRINT FORMAT AND IN DIGITAL FORMAT ON TBD</v>
      </c>
      <c r="J171" s="2" t="str">
        <f t="shared" ca="1" si="20"/>
        <v>DO NOT INCLUDE IN ICE CATALOG. For distribution (from SOC warehouse) by request to ICE from OPATS-Language staff ONLY.  DO INCLUDE in annual sector review process; include this note each time.</v>
      </c>
      <c r="K171" s="2" t="str">
        <f t="shared" ca="1" si="20"/>
        <v>SPANISH</v>
      </c>
      <c r="L171" s="2">
        <f t="shared" ca="1" si="20"/>
        <v>0</v>
      </c>
      <c r="M171" s="2">
        <f t="shared" ca="1" si="20"/>
        <v>0</v>
      </c>
      <c r="N171"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1"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1" s="2" t="str">
        <f t="shared" ca="1" si="20"/>
        <v>09/05/12 TR: Keep; Has just been reprinted; Marcy &amp; Ruth/Kieran will follow up</v>
      </c>
      <c r="Q171" s="2">
        <f t="shared" ca="1" si="19"/>
        <v>0</v>
      </c>
      <c r="R171" s="2" t="str">
        <f t="shared" ca="1" si="19"/>
        <v>TRx</v>
      </c>
      <c r="S171" s="2" t="str">
        <f t="shared" ca="1" si="19"/>
        <v>TR</v>
      </c>
      <c r="T171" s="2" t="str">
        <f t="shared" ca="1" si="19"/>
        <v>ICE - f.u. with Kieran re plans for translating and desktop publishing - see issues with English version contract &amp; reprinting</v>
      </c>
    </row>
    <row r="172" spans="1:20" ht="409.5">
      <c r="A172" s="2">
        <f t="shared" ca="1" si="20"/>
        <v>0</v>
      </c>
      <c r="B172" s="2" t="str">
        <f t="shared" ca="1" si="20"/>
        <v>T0132</v>
      </c>
      <c r="C172" s="2" t="str">
        <f t="shared" ca="1" si="20"/>
        <v>L’entrevue d'evaluation de la competence fonctionnelle: Manual pour les evaluateurs (French version of T0130)</v>
      </c>
      <c r="D172" s="2" t="str">
        <f t="shared" ca="1" si="20"/>
        <v>T0132 L’entrevue d'evaluation de la competence fonctionnelle: Manual pour les evaluateur.s 2010. 155 pp.</v>
      </c>
      <c r="E172" s="2">
        <f t="shared" ca="1" si="20"/>
        <v>155</v>
      </c>
      <c r="F172" s="2">
        <f t="shared" ca="1" si="20"/>
        <v>0</v>
      </c>
      <c r="G172" s="2" t="str">
        <f t="shared" ca="1" si="20"/>
        <v>DO NOT INCLUDE IN ICE CATALOG. For distribution (from SOC warehouse) by request to ICE from OPATS-Language staff ONLY.  DO INCLUDE in annual sector review process; include this note each time.</v>
      </c>
      <c r="H172" s="2">
        <f t="shared" ca="1" si="20"/>
        <v>0</v>
      </c>
      <c r="I172" s="2" t="str">
        <f t="shared" ca="1" si="20"/>
        <v>AVAILABLE IN PRINT FORMAT AND IN DIGITAL FORMAT ON TBD</v>
      </c>
      <c r="J172" s="2" t="str">
        <f t="shared" ca="1" si="20"/>
        <v>DO NOT INCLUDE IN ICE CATALOG. For distribution (from SOC warehouse) by request to ICE from OPATS-Language staff ONLY.  DO INCLUDE in annual sector review process; include this note each time.</v>
      </c>
      <c r="K172" s="2" t="str">
        <f t="shared" ca="1" si="20"/>
        <v>FRENCH</v>
      </c>
      <c r="L172" s="2">
        <f t="shared" ca="1" si="20"/>
        <v>0</v>
      </c>
      <c r="M172" s="2">
        <f t="shared" ca="1" si="20"/>
        <v>0</v>
      </c>
      <c r="N172" s="2" t="str">
        <f t="shared" ca="1" si="20"/>
        <v>10/27/10:  DO NOT INCLUDE IN ICE CATALOG. For distribution through OPATS-Language staff only to appropriate language staff in the field.  Reprinted 10/10 and will keep in SOC Warehouse.  DO INCLUDE in annual sector review process; include this note each time.</v>
      </c>
      <c r="O172" s="2" t="str">
        <f t="shared" ca="1" si="20"/>
        <v>03/25/11 TR: Keep. Christina Cavella has submitted a proposal for the FY12 LPI budget to include updating manuals. DO NOT INCLUDE IN ICE CATALOG. For distribution through OPATS Language staff only to appropriate language staff in the field. Reprinted 10/10 and will keep in SOC warehouse. DO INCLUDE in annual sector review process; include this note each time.</v>
      </c>
      <c r="P172" s="2">
        <f t="shared" ca="1" si="20"/>
        <v>0</v>
      </c>
      <c r="Q172" s="2">
        <f t="shared" ca="1" si="19"/>
        <v>0</v>
      </c>
      <c r="R172" s="2" t="str">
        <f t="shared" ca="1" si="19"/>
        <v>TRx</v>
      </c>
      <c r="S172" s="2" t="str">
        <f t="shared" ca="1" si="19"/>
        <v>TR</v>
      </c>
      <c r="T172" s="2" t="str">
        <f t="shared" ca="1" si="19"/>
        <v>ICE - f.u. with Kieran re plans for translating and desktop publishing - see issues with English version contract &amp; reprinting</v>
      </c>
    </row>
    <row r="173" spans="1:20" ht="409.5">
      <c r="A173" s="2">
        <f t="shared" ca="1" si="20"/>
        <v>0</v>
      </c>
      <c r="B173" s="2" t="str">
        <f t="shared" ca="1" si="20"/>
        <v>T0136K</v>
      </c>
      <c r="C173" s="2" t="str">
        <f t="shared" ca="1" si="20"/>
        <v xml:space="preserve">HIV/AIDS Training Resource Kit </v>
      </c>
      <c r="D173" s="2" t="str">
        <f t="shared" ca="1" si="20"/>
        <v>T0136K HIV/AIDS Training Resource Kit. 9 booklets + CD-ROM. Peace Corps. 2007. 399 pp.</v>
      </c>
      <c r="E173" s="2">
        <f t="shared" ca="1" si="20"/>
        <v>399</v>
      </c>
      <c r="F173" s="2">
        <f t="shared" ca="1" si="20"/>
        <v>0</v>
      </c>
      <c r="G173" s="2" t="str">
        <f t="shared" ca="1" si="20"/>
        <v>The HIV/AIDS Training Resource Kit (Containing 9 booklets and CD-ROM) is a comprehensive set of training resources for posts. It provides session plans, fact sheets, and other resources to help tailor HIV/AIDS training in pre-service training and in-service training to the needs of various groups of trainees and Volunteers. The eight modules in the Resource Kit were organized around what is already happening in the field in HIV/AIDS activities. Reports of what Volunteers are doing are grouped by competencies needed for those activities. The CD-ROM contains the training modules.</v>
      </c>
      <c r="H173" s="2">
        <f t="shared" ca="1" si="20"/>
        <v>0</v>
      </c>
      <c r="I173" s="2" t="str">
        <f t="shared" ca="1" si="20"/>
        <v>AVAILABLE IN PRINT FORMAT AND IN DIGITAL FORMAT ON RE014K AND AS CD-ROM</v>
      </c>
      <c r="J173" s="2">
        <f t="shared" ca="1" si="20"/>
        <v>0</v>
      </c>
      <c r="K173" s="2">
        <f t="shared" ca="1" si="20"/>
        <v>0</v>
      </c>
      <c r="L173" s="2">
        <f t="shared" ca="1" si="20"/>
        <v>616.97</v>
      </c>
      <c r="M173" s="2" t="str">
        <f t="shared" ca="1" si="20"/>
        <v>06/17/2009 HE: Keep</v>
      </c>
      <c r="N173" s="2" t="str">
        <f t="shared" ca="1" si="20"/>
        <v xml:space="preserve">04/21/2010 HE: Keep. </v>
      </c>
      <c r="O173" s="2" t="str">
        <f t="shared" ca="1" si="20"/>
        <v>04/15/2011 HE: Keep.</v>
      </c>
      <c r="P173" s="2" t="str">
        <f t="shared" ca="1" si="20"/>
        <v>10/09/12 HE: Keep on inventory; reprint as is if funds are available; would like to revise it but can't until summer 2013
09/06/12 HE: Hasn't reviewed; check with Bev</v>
      </c>
      <c r="Q173" s="2">
        <f t="shared" ca="1" si="19"/>
        <v>0</v>
      </c>
      <c r="R173" s="2" t="str">
        <f t="shared" ca="1" si="19"/>
        <v>HEx</v>
      </c>
      <c r="S173" s="2" t="str">
        <f t="shared" ca="1" si="19"/>
        <v>HE</v>
      </c>
      <c r="T173" s="2">
        <f t="shared" ca="1" si="19"/>
        <v>0</v>
      </c>
    </row>
    <row r="174" spans="1:20" ht="409.5">
      <c r="A174" s="2">
        <f t="shared" ca="1" si="20"/>
        <v>0</v>
      </c>
      <c r="B174" s="2" t="str">
        <f t="shared" ca="1" si="20"/>
        <v>T0137K</v>
      </c>
      <c r="C174" s="2" t="str">
        <f t="shared" ca="1" si="20"/>
        <v xml:space="preserve">Corruption and Transparency as Development Issues: Training Modules for Staff and Volunteers (Pre-Service and In-Service Training) CD-ROM </v>
      </c>
      <c r="D174" s="2" t="str">
        <f t="shared" ca="1" si="20"/>
        <v>T0137K Corruption and Transparency as Development Issues: Training Modules for Staff and Volunteers (Pre-Service and In-Service Training). CD-ROM. Peace Corps. 2007. 117 pp.</v>
      </c>
      <c r="E174" s="2">
        <f t="shared" ca="1" si="20"/>
        <v>117</v>
      </c>
      <c r="F174" s="2">
        <f t="shared" ca="1" si="20"/>
        <v>0</v>
      </c>
      <c r="G174" s="2" t="str">
        <f t="shared" ca="1" si="20"/>
        <v xml:space="preserve">The larger purpose of the staff and Volunteer training modules is to develop the knowledge, skills and attitudes of both Peace Corps post staff and Volunteers so that they may safely accomplish project goals in challenging environments where corruption is present. These materials do not encourage Volunteers to be whistle-blowers or to become involved in anti-corruption movements or groups. If staff do not first examine their own beliefs and strategies for addressing corruption, then they will not be able to guide and support the Volunteers in addressing corruption. It is highly recommended that all Peace Corps staff (administrative staff, drivers, medical officers, program managers, secretaries, etc.) at post participate, as all are faced with these issues in their own jobs, and many hear about them directly from Volunteers. A companion piece to these training modules is Grease-less: How to Thrive without Bribes in Developing Countries [no longer available from ICE, formerly No. CD060]. </v>
      </c>
      <c r="H174" s="2" t="str">
        <f t="shared" ca="1" si="20"/>
        <v>09/05/12 TR: Could be added as resource in Peace Corps Policies, Peace Corps Approach, RVID, PDM in Global Core
07/31/12 CED: will review for possible core business TP; should be in global core TP</v>
      </c>
      <c r="I174" s="2" t="str">
        <f t="shared" ca="1" si="20"/>
        <v>AVAILABLE ONLY IN DIGITAL FORMAT ON RE014K AND AS CD-ROM</v>
      </c>
      <c r="J174" s="2">
        <f t="shared" ca="1" si="20"/>
        <v>0</v>
      </c>
      <c r="K174" s="2">
        <f t="shared" ca="1" si="20"/>
        <v>0</v>
      </c>
      <c r="L174" s="2">
        <f t="shared" ca="1" si="20"/>
        <v>364.1</v>
      </c>
      <c r="M174" s="2" t="str">
        <f t="shared" ca="1" si="20"/>
        <v>04/22/09: Training: New. Needs promotion.
05/13/2009 CD: Great. Should be in all EMA &amp; AF IRCs
08/26/09 SD: Not familiar with it</v>
      </c>
      <c r="N174" s="2" t="str">
        <f t="shared" ca="1" si="20"/>
        <v>04/28/10: Staff Dev.: Interesting. Good to promote at OST.
05/12/2010 SED/CD: Keep. Needs better promotion of how to use it.
05/20/2010 TR: Keep</v>
      </c>
      <c r="O174" s="2" t="str">
        <f t="shared" ca="1" si="20"/>
        <v>03/25/11 TR: Keep. 
06/14/2011 SD: Concur with 2010 comments.</v>
      </c>
      <c r="P174" s="2" t="str">
        <f t="shared" ca="1" si="20"/>
        <v xml:space="preserve">09/05/12 TR: Defer to CED; topic is relevant in the field.
07/31/12 CED: will re-review </v>
      </c>
      <c r="Q174" s="2">
        <f t="shared" ca="1" si="19"/>
        <v>0</v>
      </c>
      <c r="R174" s="2" t="str">
        <f t="shared" ca="1" si="19"/>
        <v>CED SD TRx</v>
      </c>
      <c r="S174" s="2" t="str">
        <f t="shared" ca="1" si="19"/>
        <v>TR</v>
      </c>
      <c r="T174" s="2" t="str">
        <f t="shared" ca="1" si="19"/>
        <v>Need review from Holly</v>
      </c>
    </row>
    <row r="175" spans="1:20" ht="409.5">
      <c r="A175" s="2">
        <f t="shared" ca="1" si="20"/>
        <v>0</v>
      </c>
      <c r="B175" s="2" t="str">
        <f t="shared" ca="1" si="20"/>
        <v>T0138K</v>
      </c>
      <c r="C175" s="2" t="str">
        <f t="shared" ca="1" si="20"/>
        <v>Training for Resiliency: Staff and Volunteer Modules and Resources CD-ROM</v>
      </c>
      <c r="D175" s="2" t="str">
        <f t="shared" ca="1" si="20"/>
        <v>T0138K Training for Resiliency: Staff and Volunteer Modules and Resources. CD-ROM. Peace Corps. 2009. 223 pp.</v>
      </c>
      <c r="E175" s="2">
        <f t="shared" ca="1" si="20"/>
        <v>223</v>
      </c>
      <c r="F175" s="2">
        <f t="shared" ca="1" si="20"/>
        <v>0</v>
      </c>
      <c r="G175" s="2" t="str">
        <f t="shared" ca="1" si="20"/>
        <v>This CD-ROM is intended for posts as they need to build staff support skills and provide engaging training sessions for Volunteers about preparing for and dealing with high stress situations. It contains two articles about resiliency, a chart cross-referencing other related ICE materials, two sets of training sessions, and field insights from use of some of the sessions. The Staff Training for Supporting Volunteer Resiliency includes sessions on coaching and counseling, listening and understanding, setting boundaries and discernment, and feedback and exploring options. The Volunteer Resilience Training Toolkit contains 13 sessions which can be used alone or in various combinations that meet needs at various times during the training cycle. For example, the Resilia simulation can be used in PST to raise awareness, prepare trainees for meeting and working with counterparts as well as introducing cross-cultural adjustment.</v>
      </c>
      <c r="H175" s="2" t="str">
        <f t="shared" ca="1" si="20"/>
        <v>09/05/12 TR: Possibly in Volunteer Resiliency sessions in Global Core; should be in OST, OSO Guide</v>
      </c>
      <c r="I175" s="2" t="str">
        <f t="shared" ca="1" si="20"/>
        <v>AVAILABLE ONLY IN DIGITAL FORMAT ON RE014K AND AS CD-ROM</v>
      </c>
      <c r="J175" s="2" t="str">
        <f t="shared" ca="1" si="20"/>
        <v xml:space="preserve">?? DISTRIBUTION TO PEACE CORPS STAFF AND INFORMATION RESOURCE CENTERS ONLY </v>
      </c>
      <c r="K175" s="2">
        <f t="shared" ca="1" si="20"/>
        <v>0</v>
      </c>
      <c r="L175" s="2" t="str">
        <f t="shared" ca="1" si="20"/>
        <v>361.607</v>
      </c>
      <c r="M175" s="2">
        <f t="shared" ca="1" si="20"/>
        <v>0</v>
      </c>
      <c r="N175" s="2" t="str">
        <f t="shared" ca="1" si="20"/>
        <v>04/28/10: Staff Dev.: Highlight and use at OST. Great resource. Keep.
05/20/2010 TR: Keep</v>
      </c>
      <c r="O175" s="2" t="str">
        <f t="shared" ca="1" si="20"/>
        <v>03/25/11 TR: Keep. 
06/14/2011 SD: Concur with 2010 comments.</v>
      </c>
      <c r="P175" s="2" t="str">
        <f t="shared" ref="P175:T190" ca="1" si="21">INDIRECT("'MASTER SPREADSHEET'!R" &amp; ROW() &amp; "C" &amp; COLUMN(), FALSE)</f>
        <v>09/05/12 TR: Keep; topic is popular</v>
      </c>
      <c r="Q175" s="2">
        <f t="shared" ca="1" si="21"/>
        <v>0</v>
      </c>
      <c r="R175" s="2" t="str">
        <f t="shared" ca="1" si="21"/>
        <v>SD TRx</v>
      </c>
      <c r="S175" s="2" t="str">
        <f t="shared" ca="1" si="21"/>
        <v>TR</v>
      </c>
      <c r="T175" s="2">
        <f t="shared" ca="1" si="21"/>
        <v>0</v>
      </c>
    </row>
    <row r="176" spans="1:20" ht="409.5">
      <c r="A176" s="2">
        <f t="shared" ref="A176:P191" ca="1" si="22">INDIRECT("'MASTER SPREADSHEET'!R" &amp; ROW() &amp; "C" &amp; COLUMN(), FALSE)</f>
        <v>0</v>
      </c>
      <c r="B176" s="2" t="str">
        <f t="shared" ca="1" si="22"/>
        <v>T0140</v>
      </c>
      <c r="C176" s="2" t="str">
        <f t="shared" ca="1" si="22"/>
        <v>Programming and Training Guidance</v>
      </c>
      <c r="D176" s="2" t="str">
        <f t="shared" ca="1" si="22"/>
        <v>T0140 Programming and Training Guidance. 2011. 255 pp.</v>
      </c>
      <c r="E176" s="2">
        <f t="shared" ca="1" si="22"/>
        <v>255</v>
      </c>
      <c r="F176" s="2">
        <f t="shared" ca="1" si="22"/>
        <v>0</v>
      </c>
      <c r="G176" s="2" t="str">
        <f t="shared" ca="1" si="22"/>
        <v>This guide helps Peace Corps staff facilitate a partnership with Volunteers, host country partner agencies and other stakeholders involved in a project. It describes the Peace Corps and how it does its work; discusses the big picture of “development” and explores Peace Corps’ approach to development; and describes how the Peace Corps implements its role in development. It also illustrates the programming process that the Peace Corps takes, and provides an overview of steps that lead to good development work.  T0140U is a resource bank of documents which supplements the guidance. [Former version of P&amp;T Guidance published as separate booklets, T0113-T0118.]</v>
      </c>
      <c r="H176" s="2">
        <f t="shared" ca="1" si="22"/>
        <v>0</v>
      </c>
      <c r="I176" s="2">
        <f t="shared" ca="1" si="22"/>
        <v>0</v>
      </c>
      <c r="J176" s="2">
        <f t="shared" ca="1" si="22"/>
        <v>0</v>
      </c>
      <c r="K176" s="2">
        <f t="shared" ca="1" si="22"/>
        <v>0</v>
      </c>
      <c r="L176" s="2">
        <f t="shared" ca="1" si="22"/>
        <v>0</v>
      </c>
      <c r="M176" s="2">
        <f t="shared" ca="1" si="22"/>
        <v>0</v>
      </c>
      <c r="N176" s="2">
        <f t="shared" ca="1" si="22"/>
        <v>0</v>
      </c>
      <c r="O176" s="2">
        <f t="shared" ca="1" si="22"/>
        <v>0</v>
      </c>
      <c r="P176" s="2">
        <f t="shared" ca="1" si="22"/>
        <v>0</v>
      </c>
      <c r="Q176" s="2">
        <f t="shared" ca="1" si="21"/>
        <v>0</v>
      </c>
      <c r="R176" s="2" t="str">
        <f t="shared" ca="1" si="21"/>
        <v>TR SDx</v>
      </c>
      <c r="S176" s="2" t="str">
        <f t="shared" ca="1" si="21"/>
        <v>SD</v>
      </c>
      <c r="T176" s="2">
        <f t="shared" ca="1" si="21"/>
        <v>0</v>
      </c>
    </row>
    <row r="177" spans="1:20" ht="378">
      <c r="A177" s="2">
        <f t="shared" ca="1" si="22"/>
        <v>0</v>
      </c>
      <c r="B177" s="2" t="str">
        <f t="shared" ca="1" si="22"/>
        <v>T0140U</v>
      </c>
      <c r="C177" s="2" t="str">
        <f t="shared" ca="1" si="22"/>
        <v>Programming and Training Guidance Resource Bank</v>
      </c>
      <c r="D177" s="2" t="str">
        <f t="shared" ca="1" si="22"/>
        <v>T0140U Programming and Training Guidance Resource Bank. USB flash drive.</v>
      </c>
      <c r="E177" s="2">
        <f t="shared" ca="1" si="22"/>
        <v>0</v>
      </c>
      <c r="F177" s="2">
        <f t="shared" ca="1" si="22"/>
        <v>33211</v>
      </c>
      <c r="G177" s="2" t="str">
        <f t="shared" ca="1" si="22"/>
        <v>This resource bank of documents is provided on a USB flash drive and supplements the Programming and Training (P&amp;T) Guidance T0140 text.  [Former version of P&amp;T Guidance published as separate booklets, T0113-T0118.]</v>
      </c>
      <c r="H177" s="2">
        <f t="shared" ca="1" si="22"/>
        <v>0</v>
      </c>
      <c r="I177" s="2">
        <f t="shared" ca="1" si="22"/>
        <v>0</v>
      </c>
      <c r="J177" s="2">
        <f t="shared" ca="1" si="22"/>
        <v>0</v>
      </c>
      <c r="K177" s="2">
        <f t="shared" ca="1" si="22"/>
        <v>0</v>
      </c>
      <c r="L177" s="2">
        <f t="shared" ca="1" si="22"/>
        <v>0</v>
      </c>
      <c r="M177" s="2">
        <f t="shared" ca="1" si="22"/>
        <v>0</v>
      </c>
      <c r="N177" s="2">
        <f t="shared" ca="1" si="22"/>
        <v>0</v>
      </c>
      <c r="O177" s="2">
        <f t="shared" ca="1" si="22"/>
        <v>0</v>
      </c>
      <c r="P177" s="2">
        <f t="shared" ca="1" si="22"/>
        <v>0</v>
      </c>
      <c r="Q177" s="2">
        <f t="shared" ca="1" si="21"/>
        <v>0</v>
      </c>
      <c r="R177" s="2" t="str">
        <f t="shared" ca="1" si="21"/>
        <v>TR SDx</v>
      </c>
      <c r="S177" s="2" t="str">
        <f t="shared" ca="1" si="21"/>
        <v>SD</v>
      </c>
      <c r="T177" s="2">
        <f t="shared" ca="1" si="21"/>
        <v>0</v>
      </c>
    </row>
    <row r="178" spans="1:20" ht="409.5">
      <c r="A178" s="2">
        <f t="shared" ca="1" si="22"/>
        <v>0</v>
      </c>
      <c r="B178" s="2" t="str">
        <f t="shared" ca="1" si="22"/>
        <v>TR007</v>
      </c>
      <c r="C178" s="2" t="str">
        <f t="shared" ca="1" si="22"/>
        <v xml:space="preserve">Cross-Cultural Training for Peace Corps Volunteers </v>
      </c>
      <c r="D178" s="2" t="str">
        <f t="shared" ca="1" si="22"/>
        <v xml:space="preserve">TR007 Cross-Cultural Training for Peace Corps Volunteers. Peace Corps. 1981. 106 pp. </v>
      </c>
      <c r="E178" s="2">
        <f t="shared" ca="1" si="22"/>
        <v>106</v>
      </c>
      <c r="F178" s="2">
        <f t="shared" ca="1" si="22"/>
        <v>0</v>
      </c>
      <c r="G178" s="2" t="str">
        <f t="shared" ca="1" si="22"/>
        <v xml:space="preserve">While this older resource is not as utilized as the newer Culture Matters: The Peace Corps Cross-Cultural Workbook [ICE No. T0087], it is still useful and contains 11 structured training sessions for a total of 20 hours of sequential session designs. It provides a comprehensive, integrated pre-service training program focusing on building up essential skills to help Peace Corps Volunteers function in a different culture. Case studies and activities help Volunteers develop skills to deal productively with everyday life, communicate effectively, and gather information to learn about local culture. It contains a workbook to facilitate small group discussion about the effects of personal experiences and trainees’ abilities to adapt to different cultures. </v>
      </c>
      <c r="H178" s="2" t="str">
        <f t="shared" ca="1" si="22"/>
        <v>09/05/12 TR: No</v>
      </c>
      <c r="I178" s="2" t="str">
        <f t="shared" ca="1" si="22"/>
        <v>AVAILABLE ONLY IN DIGITAL FORMAT ON RE014K</v>
      </c>
      <c r="J178" s="2">
        <f t="shared" ca="1" si="22"/>
        <v>0</v>
      </c>
      <c r="K178" s="2">
        <f t="shared" ca="1" si="22"/>
        <v>0</v>
      </c>
      <c r="L178" s="2">
        <f t="shared" ca="1" si="22"/>
        <v>303.48</v>
      </c>
      <c r="M178" s="2" t="str">
        <f t="shared" ca="1" si="22"/>
        <v>04/22/09: Training: Will look at.
08/26/09 SD: No comment; keep.</v>
      </c>
      <c r="N178" s="2" t="str">
        <f t="shared" ca="1" si="22"/>
        <v>04/28/10: Staff Dev.: Keep
05/20/2010 TR: Outdated. Keep digital version for now.</v>
      </c>
      <c r="O178" s="2" t="str">
        <f t="shared" ca="1" si="22"/>
        <v>03/25/11 TR: No Comment
06/14/2011 SD: Concur with 2010 comments.</v>
      </c>
      <c r="P178" s="2" t="str">
        <f t="shared" ca="1" si="22"/>
        <v>09/05/12 TR: Outdated; consider removing</v>
      </c>
      <c r="Q178" s="2">
        <f t="shared" ca="1" si="21"/>
        <v>0</v>
      </c>
      <c r="R178" s="2" t="str">
        <f t="shared" ca="1" si="21"/>
        <v>SD TRx</v>
      </c>
      <c r="S178" s="2" t="str">
        <f t="shared" ca="1" si="21"/>
        <v>TR</v>
      </c>
      <c r="T178" s="2" t="str">
        <f t="shared" ca="1" si="21"/>
        <v>ICE - take down?</v>
      </c>
    </row>
    <row r="179" spans="1:20">
      <c r="A179" s="2">
        <f t="shared" ca="1" si="22"/>
        <v>0</v>
      </c>
      <c r="B179" s="2">
        <f t="shared" ca="1" si="22"/>
        <v>0</v>
      </c>
      <c r="C179" s="2">
        <f t="shared" ca="1" si="22"/>
        <v>0</v>
      </c>
      <c r="D179" s="2">
        <f t="shared" ca="1" si="22"/>
        <v>0</v>
      </c>
      <c r="E179" s="2">
        <f t="shared" ca="1" si="22"/>
        <v>0</v>
      </c>
      <c r="F179" s="2">
        <f t="shared" ca="1" si="22"/>
        <v>0</v>
      </c>
      <c r="G179" s="2">
        <f t="shared" ca="1" si="22"/>
        <v>0</v>
      </c>
      <c r="H179" s="2">
        <f t="shared" ca="1" si="22"/>
        <v>0</v>
      </c>
      <c r="I179" s="2">
        <f t="shared" ca="1" si="22"/>
        <v>0</v>
      </c>
      <c r="J179" s="2">
        <f t="shared" ca="1" si="22"/>
        <v>0</v>
      </c>
      <c r="K179" s="2">
        <f t="shared" ca="1" si="22"/>
        <v>0</v>
      </c>
      <c r="L179" s="2">
        <f t="shared" ca="1" si="22"/>
        <v>0</v>
      </c>
      <c r="M179" s="2">
        <f t="shared" ca="1" si="22"/>
        <v>0</v>
      </c>
      <c r="N179" s="2">
        <f t="shared" ca="1" si="22"/>
        <v>0</v>
      </c>
      <c r="O179" s="2">
        <f t="shared" ca="1" si="22"/>
        <v>0</v>
      </c>
      <c r="P179" s="2">
        <f t="shared" ca="1" si="22"/>
        <v>0</v>
      </c>
      <c r="Q179" s="2">
        <f t="shared" ca="1" si="21"/>
        <v>0</v>
      </c>
      <c r="R179" s="2">
        <f t="shared" ca="1" si="21"/>
        <v>0</v>
      </c>
      <c r="S179" s="2">
        <f t="shared" ca="1" si="21"/>
        <v>0</v>
      </c>
      <c r="T179" s="2">
        <f t="shared" ca="1" si="21"/>
        <v>0</v>
      </c>
    </row>
    <row r="180" spans="1:20">
      <c r="A180" s="2">
        <f t="shared" ca="1" si="22"/>
        <v>0</v>
      </c>
      <c r="B180" s="2">
        <f t="shared" ca="1" si="22"/>
        <v>0</v>
      </c>
      <c r="C180" s="2">
        <f t="shared" ca="1" si="22"/>
        <v>0</v>
      </c>
      <c r="D180" s="2">
        <f t="shared" ca="1" si="22"/>
        <v>0</v>
      </c>
      <c r="E180" s="2">
        <f t="shared" ca="1" si="22"/>
        <v>0</v>
      </c>
      <c r="F180" s="2">
        <f t="shared" ca="1" si="22"/>
        <v>0</v>
      </c>
      <c r="G180" s="2">
        <f t="shared" ca="1" si="22"/>
        <v>0</v>
      </c>
      <c r="H180" s="2">
        <f t="shared" ca="1" si="22"/>
        <v>0</v>
      </c>
      <c r="I180" s="2">
        <f t="shared" ca="1" si="22"/>
        <v>0</v>
      </c>
      <c r="J180" s="2">
        <f t="shared" ca="1" si="22"/>
        <v>0</v>
      </c>
      <c r="K180" s="2">
        <f t="shared" ca="1" si="22"/>
        <v>0</v>
      </c>
      <c r="L180" s="2">
        <f t="shared" ca="1" si="22"/>
        <v>0</v>
      </c>
      <c r="M180" s="2">
        <f t="shared" ca="1" si="22"/>
        <v>0</v>
      </c>
      <c r="N180" s="2">
        <f t="shared" ca="1" si="22"/>
        <v>0</v>
      </c>
      <c r="O180" s="2">
        <f t="shared" ca="1" si="22"/>
        <v>0</v>
      </c>
      <c r="P180" s="2">
        <f t="shared" ca="1" si="22"/>
        <v>0</v>
      </c>
      <c r="Q180" s="2">
        <f t="shared" ca="1" si="21"/>
        <v>0</v>
      </c>
      <c r="R180" s="2">
        <f t="shared" ca="1" si="21"/>
        <v>0</v>
      </c>
      <c r="S180" s="2">
        <f t="shared" ca="1" si="21"/>
        <v>0</v>
      </c>
      <c r="T180" s="2">
        <f t="shared" ca="1" si="21"/>
        <v>0</v>
      </c>
    </row>
    <row r="181" spans="1:20">
      <c r="A181" s="2">
        <f t="shared" ca="1" si="22"/>
        <v>0</v>
      </c>
      <c r="B181" s="2">
        <f t="shared" ca="1" si="22"/>
        <v>0</v>
      </c>
      <c r="C181" s="2">
        <f t="shared" ca="1" si="22"/>
        <v>0</v>
      </c>
      <c r="D181" s="2">
        <f t="shared" ca="1" si="22"/>
        <v>0</v>
      </c>
      <c r="E181" s="2">
        <f t="shared" ca="1" si="22"/>
        <v>0</v>
      </c>
      <c r="F181" s="2">
        <f t="shared" ca="1" si="22"/>
        <v>0</v>
      </c>
      <c r="G181" s="2">
        <f t="shared" ca="1" si="22"/>
        <v>0</v>
      </c>
      <c r="H181" s="2">
        <f t="shared" ca="1" si="22"/>
        <v>0</v>
      </c>
      <c r="I181" s="2">
        <f t="shared" ca="1" si="22"/>
        <v>0</v>
      </c>
      <c r="J181" s="2">
        <f t="shared" ca="1" si="22"/>
        <v>0</v>
      </c>
      <c r="K181" s="2">
        <f t="shared" ca="1" si="22"/>
        <v>0</v>
      </c>
      <c r="L181" s="2">
        <f t="shared" ca="1" si="22"/>
        <v>0</v>
      </c>
      <c r="M181" s="2">
        <f t="shared" ca="1" si="22"/>
        <v>0</v>
      </c>
      <c r="N181" s="2">
        <f t="shared" ca="1" si="22"/>
        <v>0</v>
      </c>
      <c r="O181" s="2">
        <f t="shared" ca="1" si="22"/>
        <v>0</v>
      </c>
      <c r="P181" s="2">
        <f t="shared" ca="1" si="22"/>
        <v>0</v>
      </c>
      <c r="Q181" s="2">
        <f t="shared" ca="1" si="21"/>
        <v>0</v>
      </c>
      <c r="R181" s="2">
        <f t="shared" ca="1" si="21"/>
        <v>0</v>
      </c>
      <c r="S181" s="2">
        <f t="shared" ca="1" si="21"/>
        <v>0</v>
      </c>
      <c r="T181" s="2">
        <f t="shared" ca="1" si="21"/>
        <v>0</v>
      </c>
    </row>
    <row r="182" spans="1:20">
      <c r="A182" s="2">
        <f t="shared" ca="1" si="22"/>
        <v>0</v>
      </c>
      <c r="B182" s="2">
        <f t="shared" ca="1" si="22"/>
        <v>0</v>
      </c>
      <c r="C182" s="2">
        <f t="shared" ca="1" si="22"/>
        <v>0</v>
      </c>
      <c r="D182" s="2">
        <f t="shared" ca="1" si="22"/>
        <v>0</v>
      </c>
      <c r="E182" s="2">
        <f t="shared" ca="1" si="22"/>
        <v>0</v>
      </c>
      <c r="F182" s="2">
        <f t="shared" ca="1" si="22"/>
        <v>0</v>
      </c>
      <c r="G182" s="2">
        <f t="shared" ca="1" si="22"/>
        <v>0</v>
      </c>
      <c r="H182" s="2">
        <f t="shared" ca="1" si="22"/>
        <v>0</v>
      </c>
      <c r="I182" s="2">
        <f t="shared" ca="1" si="22"/>
        <v>0</v>
      </c>
      <c r="J182" s="2">
        <f t="shared" ca="1" si="22"/>
        <v>0</v>
      </c>
      <c r="K182" s="2">
        <f t="shared" ca="1" si="22"/>
        <v>0</v>
      </c>
      <c r="L182" s="2">
        <f t="shared" ca="1" si="22"/>
        <v>0</v>
      </c>
      <c r="M182" s="2">
        <f t="shared" ca="1" si="22"/>
        <v>0</v>
      </c>
      <c r="N182" s="2">
        <f t="shared" ca="1" si="22"/>
        <v>0</v>
      </c>
      <c r="O182" s="2">
        <f t="shared" ca="1" si="22"/>
        <v>0</v>
      </c>
      <c r="P182" s="2">
        <f t="shared" ca="1" si="22"/>
        <v>0</v>
      </c>
      <c r="Q182" s="2">
        <f t="shared" ca="1" si="21"/>
        <v>0</v>
      </c>
      <c r="R182" s="2">
        <f t="shared" ca="1" si="21"/>
        <v>0</v>
      </c>
      <c r="S182" s="2">
        <f t="shared" ca="1" si="21"/>
        <v>0</v>
      </c>
      <c r="T182" s="2">
        <f t="shared" ca="1" si="21"/>
        <v>0</v>
      </c>
    </row>
    <row r="183" spans="1:20" ht="327.75" customHeight="1">
      <c r="A183" s="2">
        <f t="shared" ca="1" si="22"/>
        <v>0</v>
      </c>
      <c r="B183" s="2">
        <f t="shared" ca="1" si="22"/>
        <v>0</v>
      </c>
      <c r="C183" s="2">
        <f t="shared" ca="1" si="22"/>
        <v>0</v>
      </c>
      <c r="D183" s="2">
        <f t="shared" ca="1" si="22"/>
        <v>0</v>
      </c>
      <c r="E183" s="2">
        <f t="shared" ca="1" si="22"/>
        <v>0</v>
      </c>
      <c r="F183" s="2">
        <f t="shared" ca="1" si="22"/>
        <v>0</v>
      </c>
      <c r="G183" s="2">
        <f t="shared" ca="1" si="22"/>
        <v>0</v>
      </c>
      <c r="H183" s="2">
        <f t="shared" ca="1" si="22"/>
        <v>0</v>
      </c>
      <c r="I183" s="2">
        <f t="shared" ca="1" si="22"/>
        <v>0</v>
      </c>
      <c r="J183" s="2">
        <f t="shared" ca="1" si="22"/>
        <v>0</v>
      </c>
      <c r="K183" s="2">
        <f t="shared" ca="1" si="22"/>
        <v>0</v>
      </c>
      <c r="L183" s="2">
        <f t="shared" ca="1" si="22"/>
        <v>0</v>
      </c>
      <c r="M183" s="2">
        <f t="shared" ca="1" si="22"/>
        <v>0</v>
      </c>
      <c r="N183" s="2">
        <f t="shared" ca="1" si="22"/>
        <v>0</v>
      </c>
      <c r="O183" s="2">
        <f t="shared" ca="1" si="22"/>
        <v>0</v>
      </c>
      <c r="P183" s="2">
        <f t="shared" ca="1" si="22"/>
        <v>0</v>
      </c>
      <c r="Q183" s="2">
        <f t="shared" ca="1" si="21"/>
        <v>0</v>
      </c>
      <c r="R183" s="2">
        <f t="shared" ca="1" si="21"/>
        <v>0</v>
      </c>
      <c r="S183" s="2">
        <f t="shared" ca="1" si="21"/>
        <v>0</v>
      </c>
      <c r="T183" s="2">
        <f t="shared" ca="1" si="21"/>
        <v>0</v>
      </c>
    </row>
    <row r="184" spans="1:20" ht="288.75" customHeight="1">
      <c r="A184" s="2">
        <f t="shared" ca="1" si="22"/>
        <v>0</v>
      </c>
      <c r="B184" s="2">
        <f t="shared" ca="1" si="22"/>
        <v>0</v>
      </c>
      <c r="C184" s="2">
        <f t="shared" ca="1" si="22"/>
        <v>0</v>
      </c>
      <c r="D184" s="2">
        <f t="shared" ca="1" si="22"/>
        <v>0</v>
      </c>
      <c r="E184" s="2">
        <f t="shared" ca="1" si="22"/>
        <v>0</v>
      </c>
      <c r="F184" s="2">
        <f t="shared" ca="1" si="22"/>
        <v>0</v>
      </c>
      <c r="G184" s="2">
        <f t="shared" ca="1" si="22"/>
        <v>0</v>
      </c>
      <c r="H184" s="2">
        <f t="shared" ca="1" si="22"/>
        <v>0</v>
      </c>
      <c r="I184" s="2">
        <f t="shared" ca="1" si="22"/>
        <v>0</v>
      </c>
      <c r="J184" s="2">
        <f t="shared" ca="1" si="22"/>
        <v>0</v>
      </c>
      <c r="K184" s="2">
        <f t="shared" ca="1" si="22"/>
        <v>0</v>
      </c>
      <c r="L184" s="2">
        <f t="shared" ca="1" si="22"/>
        <v>0</v>
      </c>
      <c r="M184" s="2">
        <f t="shared" ca="1" si="22"/>
        <v>0</v>
      </c>
      <c r="N184" s="2">
        <f t="shared" ca="1" si="22"/>
        <v>0</v>
      </c>
      <c r="O184" s="2">
        <f t="shared" ca="1" si="22"/>
        <v>0</v>
      </c>
      <c r="P184" s="2">
        <f t="shared" ca="1" si="22"/>
        <v>0</v>
      </c>
      <c r="Q184" s="2">
        <f t="shared" ca="1" si="21"/>
        <v>0</v>
      </c>
      <c r="R184" s="2">
        <f t="shared" ca="1" si="21"/>
        <v>0</v>
      </c>
      <c r="S184" s="2">
        <f t="shared" ca="1" si="21"/>
        <v>0</v>
      </c>
      <c r="T184" s="2">
        <f t="shared" ca="1" si="21"/>
        <v>0</v>
      </c>
    </row>
    <row r="185" spans="1:20">
      <c r="A185" s="2">
        <f t="shared" ca="1" si="22"/>
        <v>0</v>
      </c>
      <c r="B185" s="2">
        <f t="shared" ca="1" si="22"/>
        <v>0</v>
      </c>
      <c r="C185" s="2">
        <f t="shared" ca="1" si="22"/>
        <v>0</v>
      </c>
      <c r="D185" s="2">
        <f t="shared" ca="1" si="22"/>
        <v>0</v>
      </c>
      <c r="E185" s="2">
        <f t="shared" ca="1" si="22"/>
        <v>0</v>
      </c>
      <c r="F185" s="2">
        <f t="shared" ca="1" si="22"/>
        <v>0</v>
      </c>
      <c r="G185" s="2">
        <f t="shared" ca="1" si="22"/>
        <v>0</v>
      </c>
      <c r="H185" s="2">
        <f t="shared" ca="1" si="22"/>
        <v>0</v>
      </c>
      <c r="I185" s="2">
        <f t="shared" ca="1" si="22"/>
        <v>0</v>
      </c>
      <c r="J185" s="2">
        <f t="shared" ca="1" si="22"/>
        <v>0</v>
      </c>
      <c r="K185" s="2">
        <f t="shared" ca="1" si="22"/>
        <v>0</v>
      </c>
      <c r="L185" s="2">
        <f t="shared" ca="1" si="22"/>
        <v>0</v>
      </c>
      <c r="M185" s="2">
        <f t="shared" ca="1" si="22"/>
        <v>0</v>
      </c>
      <c r="N185" s="2">
        <f t="shared" ca="1" si="22"/>
        <v>0</v>
      </c>
      <c r="O185" s="2">
        <f t="shared" ca="1" si="22"/>
        <v>0</v>
      </c>
      <c r="P185" s="2">
        <f t="shared" ca="1" si="22"/>
        <v>0</v>
      </c>
      <c r="Q185" s="2">
        <f t="shared" ca="1" si="21"/>
        <v>0</v>
      </c>
      <c r="R185" s="2">
        <f t="shared" ca="1" si="21"/>
        <v>0</v>
      </c>
      <c r="S185" s="2">
        <f t="shared" ca="1" si="21"/>
        <v>0</v>
      </c>
      <c r="T185" s="2">
        <f t="shared" ca="1" si="21"/>
        <v>0</v>
      </c>
    </row>
    <row r="186" spans="1:20">
      <c r="A186" s="2">
        <f t="shared" ca="1" si="22"/>
        <v>0</v>
      </c>
      <c r="B186" s="2">
        <f t="shared" ca="1" si="22"/>
        <v>0</v>
      </c>
      <c r="C186" s="2">
        <f t="shared" ca="1" si="22"/>
        <v>0</v>
      </c>
      <c r="D186" s="2">
        <f t="shared" ca="1" si="22"/>
        <v>0</v>
      </c>
      <c r="E186" s="2">
        <f t="shared" ca="1" si="22"/>
        <v>0</v>
      </c>
      <c r="F186" s="2">
        <f t="shared" ca="1" si="22"/>
        <v>0</v>
      </c>
      <c r="G186" s="2">
        <f t="shared" ca="1" si="22"/>
        <v>0</v>
      </c>
      <c r="H186" s="2">
        <f t="shared" ca="1" si="22"/>
        <v>0</v>
      </c>
      <c r="I186" s="2">
        <f t="shared" ca="1" si="22"/>
        <v>0</v>
      </c>
      <c r="J186" s="2">
        <f t="shared" ca="1" si="22"/>
        <v>0</v>
      </c>
      <c r="K186" s="2">
        <f t="shared" ca="1" si="22"/>
        <v>0</v>
      </c>
      <c r="L186" s="2">
        <f t="shared" ca="1" si="22"/>
        <v>0</v>
      </c>
      <c r="M186" s="2">
        <f t="shared" ca="1" si="22"/>
        <v>0</v>
      </c>
      <c r="N186" s="2">
        <f t="shared" ca="1" si="22"/>
        <v>0</v>
      </c>
      <c r="O186" s="2">
        <f t="shared" ca="1" si="22"/>
        <v>0</v>
      </c>
      <c r="P186" s="2">
        <f t="shared" ca="1" si="22"/>
        <v>0</v>
      </c>
      <c r="Q186" s="2">
        <f t="shared" ca="1" si="21"/>
        <v>0</v>
      </c>
      <c r="R186" s="2">
        <f t="shared" ca="1" si="21"/>
        <v>0</v>
      </c>
      <c r="S186" s="2">
        <f t="shared" ca="1" si="21"/>
        <v>0</v>
      </c>
      <c r="T186" s="2">
        <f t="shared" ca="1" si="21"/>
        <v>0</v>
      </c>
    </row>
    <row r="187" spans="1:20">
      <c r="A187" s="2">
        <f t="shared" ca="1" si="22"/>
        <v>0</v>
      </c>
      <c r="B187" s="2">
        <f t="shared" ca="1" si="22"/>
        <v>0</v>
      </c>
      <c r="C187" s="2">
        <f t="shared" ca="1" si="22"/>
        <v>0</v>
      </c>
      <c r="D187" s="2">
        <f t="shared" ca="1" si="22"/>
        <v>0</v>
      </c>
      <c r="E187" s="2">
        <f t="shared" ca="1" si="22"/>
        <v>0</v>
      </c>
      <c r="F187" s="2">
        <f t="shared" ca="1" si="22"/>
        <v>0</v>
      </c>
      <c r="G187" s="2">
        <f t="shared" ca="1" si="22"/>
        <v>0</v>
      </c>
      <c r="H187" s="2">
        <f t="shared" ca="1" si="22"/>
        <v>0</v>
      </c>
      <c r="I187" s="2">
        <f t="shared" ca="1" si="22"/>
        <v>0</v>
      </c>
      <c r="J187" s="2">
        <f t="shared" ca="1" si="22"/>
        <v>0</v>
      </c>
      <c r="K187" s="2">
        <f t="shared" ca="1" si="22"/>
        <v>0</v>
      </c>
      <c r="L187" s="2">
        <f t="shared" ca="1" si="22"/>
        <v>0</v>
      </c>
      <c r="M187" s="2">
        <f t="shared" ca="1" si="22"/>
        <v>0</v>
      </c>
      <c r="N187" s="2">
        <f t="shared" ca="1" si="22"/>
        <v>0</v>
      </c>
      <c r="O187" s="2">
        <f t="shared" ca="1" si="22"/>
        <v>0</v>
      </c>
      <c r="P187" s="2">
        <f t="shared" ca="1" si="22"/>
        <v>0</v>
      </c>
      <c r="Q187" s="2">
        <f t="shared" ca="1" si="21"/>
        <v>0</v>
      </c>
      <c r="R187" s="2">
        <f t="shared" ca="1" si="21"/>
        <v>0</v>
      </c>
      <c r="S187" s="2">
        <f t="shared" ca="1" si="21"/>
        <v>0</v>
      </c>
      <c r="T187" s="2">
        <f t="shared" ca="1" si="21"/>
        <v>0</v>
      </c>
    </row>
    <row r="188" spans="1:20">
      <c r="A188" s="2">
        <f t="shared" ca="1" si="22"/>
        <v>0</v>
      </c>
      <c r="B188" s="2">
        <f t="shared" ca="1" si="22"/>
        <v>0</v>
      </c>
      <c r="C188" s="2">
        <f t="shared" ca="1" si="22"/>
        <v>0</v>
      </c>
      <c r="D188" s="2">
        <f t="shared" ca="1" si="22"/>
        <v>0</v>
      </c>
      <c r="E188" s="2">
        <f t="shared" ca="1" si="22"/>
        <v>0</v>
      </c>
      <c r="F188" s="2">
        <f t="shared" ca="1" si="22"/>
        <v>0</v>
      </c>
      <c r="G188" s="2">
        <f t="shared" ca="1" si="22"/>
        <v>0</v>
      </c>
      <c r="H188" s="2">
        <f t="shared" ca="1" si="22"/>
        <v>0</v>
      </c>
      <c r="I188" s="2">
        <f t="shared" ca="1" si="22"/>
        <v>0</v>
      </c>
      <c r="J188" s="2">
        <f t="shared" ca="1" si="22"/>
        <v>0</v>
      </c>
      <c r="K188" s="2">
        <f t="shared" ca="1" si="22"/>
        <v>0</v>
      </c>
      <c r="L188" s="2">
        <f t="shared" ca="1" si="22"/>
        <v>0</v>
      </c>
      <c r="M188" s="2">
        <f t="shared" ca="1" si="22"/>
        <v>0</v>
      </c>
      <c r="N188" s="2">
        <f t="shared" ca="1" si="22"/>
        <v>0</v>
      </c>
      <c r="O188" s="2">
        <f t="shared" ca="1" si="22"/>
        <v>0</v>
      </c>
      <c r="P188" s="2">
        <f t="shared" ca="1" si="22"/>
        <v>0</v>
      </c>
      <c r="Q188" s="2">
        <f t="shared" ca="1" si="21"/>
        <v>0</v>
      </c>
      <c r="R188" s="2">
        <f t="shared" ca="1" si="21"/>
        <v>0</v>
      </c>
      <c r="S188" s="2">
        <f t="shared" ca="1" si="21"/>
        <v>0</v>
      </c>
      <c r="T188" s="2">
        <f t="shared" ca="1" si="21"/>
        <v>0</v>
      </c>
    </row>
    <row r="189" spans="1:20">
      <c r="A189" s="2">
        <f t="shared" ca="1" si="22"/>
        <v>0</v>
      </c>
      <c r="B189" s="2">
        <f t="shared" ca="1" si="22"/>
        <v>0</v>
      </c>
      <c r="C189" s="2">
        <f t="shared" ca="1" si="22"/>
        <v>0</v>
      </c>
      <c r="D189" s="2">
        <f t="shared" ca="1" si="22"/>
        <v>0</v>
      </c>
      <c r="E189" s="2">
        <f t="shared" ca="1" si="22"/>
        <v>0</v>
      </c>
      <c r="F189" s="2">
        <f t="shared" ca="1" si="22"/>
        <v>0</v>
      </c>
      <c r="G189" s="2">
        <f t="shared" ca="1" si="22"/>
        <v>0</v>
      </c>
      <c r="H189" s="2">
        <f t="shared" ca="1" si="22"/>
        <v>0</v>
      </c>
      <c r="I189" s="2">
        <f t="shared" ca="1" si="22"/>
        <v>0</v>
      </c>
      <c r="J189" s="2">
        <f t="shared" ca="1" si="22"/>
        <v>0</v>
      </c>
      <c r="K189" s="2">
        <f t="shared" ca="1" si="22"/>
        <v>0</v>
      </c>
      <c r="L189" s="2">
        <f t="shared" ca="1" si="22"/>
        <v>0</v>
      </c>
      <c r="M189" s="2">
        <f t="shared" ca="1" si="22"/>
        <v>0</v>
      </c>
      <c r="N189" s="2">
        <f t="shared" ca="1" si="22"/>
        <v>0</v>
      </c>
      <c r="O189" s="2">
        <f t="shared" ca="1" si="22"/>
        <v>0</v>
      </c>
      <c r="P189" s="2">
        <f t="shared" ca="1" si="22"/>
        <v>0</v>
      </c>
      <c r="Q189" s="2">
        <f t="shared" ca="1" si="21"/>
        <v>0</v>
      </c>
      <c r="R189" s="2">
        <f t="shared" ca="1" si="21"/>
        <v>0</v>
      </c>
      <c r="S189" s="2">
        <f t="shared" ca="1" si="21"/>
        <v>0</v>
      </c>
      <c r="T189" s="2">
        <f t="shared" ca="1" si="21"/>
        <v>0</v>
      </c>
    </row>
    <row r="190" spans="1:20">
      <c r="A190" s="2">
        <f t="shared" ca="1" si="22"/>
        <v>0</v>
      </c>
      <c r="B190" s="2">
        <f t="shared" ca="1" si="22"/>
        <v>0</v>
      </c>
      <c r="C190" s="2">
        <f t="shared" ca="1" si="22"/>
        <v>0</v>
      </c>
      <c r="D190" s="2">
        <f t="shared" ca="1" si="22"/>
        <v>0</v>
      </c>
      <c r="E190" s="2">
        <f t="shared" ca="1" si="22"/>
        <v>0</v>
      </c>
      <c r="F190" s="2">
        <f t="shared" ca="1" si="22"/>
        <v>0</v>
      </c>
      <c r="G190" s="2">
        <f t="shared" ca="1" si="22"/>
        <v>0</v>
      </c>
      <c r="H190" s="2">
        <f t="shared" ca="1" si="22"/>
        <v>0</v>
      </c>
      <c r="I190" s="2">
        <f t="shared" ca="1" si="22"/>
        <v>0</v>
      </c>
      <c r="J190" s="2">
        <f t="shared" ca="1" si="22"/>
        <v>0</v>
      </c>
      <c r="K190" s="2">
        <f t="shared" ca="1" si="22"/>
        <v>0</v>
      </c>
      <c r="L190" s="2">
        <f t="shared" ca="1" si="22"/>
        <v>0</v>
      </c>
      <c r="M190" s="2">
        <f t="shared" ca="1" si="22"/>
        <v>0</v>
      </c>
      <c r="N190" s="2">
        <f t="shared" ca="1" si="22"/>
        <v>0</v>
      </c>
      <c r="O190" s="2">
        <f t="shared" ca="1" si="22"/>
        <v>0</v>
      </c>
      <c r="P190" s="2">
        <f t="shared" ca="1" si="22"/>
        <v>0</v>
      </c>
      <c r="Q190" s="2">
        <f t="shared" ca="1" si="21"/>
        <v>0</v>
      </c>
      <c r="R190" s="2">
        <f t="shared" ca="1" si="21"/>
        <v>0</v>
      </c>
      <c r="S190" s="2">
        <f t="shared" ca="1" si="21"/>
        <v>0</v>
      </c>
      <c r="T190" s="2">
        <f t="shared" ca="1" si="21"/>
        <v>0</v>
      </c>
    </row>
    <row r="191" spans="1:20">
      <c r="A191" s="2">
        <f t="shared" ca="1" si="22"/>
        <v>0</v>
      </c>
      <c r="B191" s="2">
        <f t="shared" ca="1" si="22"/>
        <v>0</v>
      </c>
      <c r="C191" s="2">
        <f t="shared" ca="1" si="22"/>
        <v>0</v>
      </c>
      <c r="D191" s="2">
        <f t="shared" ca="1" si="22"/>
        <v>0</v>
      </c>
      <c r="E191" s="2">
        <f t="shared" ca="1" si="22"/>
        <v>0</v>
      </c>
      <c r="F191" s="2">
        <f t="shared" ca="1" si="22"/>
        <v>0</v>
      </c>
      <c r="G191" s="2">
        <f t="shared" ca="1" si="22"/>
        <v>0</v>
      </c>
      <c r="H191" s="2">
        <f t="shared" ca="1" si="22"/>
        <v>0</v>
      </c>
      <c r="I191" s="2">
        <f t="shared" ca="1" si="22"/>
        <v>0</v>
      </c>
      <c r="J191" s="2">
        <f t="shared" ca="1" si="22"/>
        <v>0</v>
      </c>
      <c r="K191" s="2">
        <f t="shared" ca="1" si="22"/>
        <v>0</v>
      </c>
      <c r="L191" s="2">
        <f t="shared" ca="1" si="22"/>
        <v>0</v>
      </c>
      <c r="M191" s="2">
        <f t="shared" ca="1" si="22"/>
        <v>0</v>
      </c>
      <c r="N191" s="2">
        <f t="shared" ca="1" si="22"/>
        <v>0</v>
      </c>
      <c r="O191" s="2">
        <f t="shared" ca="1" si="22"/>
        <v>0</v>
      </c>
      <c r="P191" s="2">
        <f t="shared" ref="P191:T206" ca="1" si="23">INDIRECT("'MASTER SPREADSHEET'!R" &amp; ROW() &amp; "C" &amp; COLUMN(), FALSE)</f>
        <v>0</v>
      </c>
      <c r="Q191" s="2">
        <f t="shared" ca="1" si="23"/>
        <v>0</v>
      </c>
      <c r="R191" s="2">
        <f t="shared" ca="1" si="23"/>
        <v>0</v>
      </c>
      <c r="S191" s="2">
        <f t="shared" ca="1" si="23"/>
        <v>0</v>
      </c>
      <c r="T191" s="2">
        <f t="shared" ca="1" si="23"/>
        <v>0</v>
      </c>
    </row>
    <row r="192" spans="1:20">
      <c r="A192" s="2">
        <f t="shared" ref="A192:P207" ca="1" si="24">INDIRECT("'MASTER SPREADSHEET'!R" &amp; ROW() &amp; "C" &amp; COLUMN(), FALSE)</f>
        <v>0</v>
      </c>
      <c r="B192" s="2">
        <f t="shared" ca="1" si="24"/>
        <v>0</v>
      </c>
      <c r="C192" s="2">
        <f t="shared" ca="1" si="24"/>
        <v>0</v>
      </c>
      <c r="D192" s="2">
        <f t="shared" ca="1" si="24"/>
        <v>0</v>
      </c>
      <c r="E192" s="2">
        <f t="shared" ca="1" si="24"/>
        <v>0</v>
      </c>
      <c r="F192" s="2">
        <f t="shared" ca="1" si="24"/>
        <v>0</v>
      </c>
      <c r="G192" s="2">
        <f t="shared" ca="1" si="24"/>
        <v>0</v>
      </c>
      <c r="H192" s="2">
        <f t="shared" ca="1" si="24"/>
        <v>0</v>
      </c>
      <c r="I192" s="2">
        <f t="shared" ca="1" si="24"/>
        <v>0</v>
      </c>
      <c r="J192" s="2">
        <f t="shared" ca="1" si="24"/>
        <v>0</v>
      </c>
      <c r="K192" s="2">
        <f t="shared" ca="1" si="24"/>
        <v>0</v>
      </c>
      <c r="L192" s="2">
        <f t="shared" ca="1" si="24"/>
        <v>0</v>
      </c>
      <c r="M192" s="2">
        <f t="shared" ca="1" si="24"/>
        <v>0</v>
      </c>
      <c r="N192" s="2">
        <f t="shared" ca="1" si="24"/>
        <v>0</v>
      </c>
      <c r="O192" s="2">
        <f t="shared" ca="1" si="24"/>
        <v>0</v>
      </c>
      <c r="P192" s="2">
        <f t="shared" ca="1" si="24"/>
        <v>0</v>
      </c>
      <c r="Q192" s="2">
        <f t="shared" ca="1" si="23"/>
        <v>0</v>
      </c>
      <c r="R192" s="2">
        <f t="shared" ca="1" si="23"/>
        <v>0</v>
      </c>
      <c r="S192" s="2">
        <f t="shared" ca="1" si="23"/>
        <v>0</v>
      </c>
      <c r="T192" s="2">
        <f t="shared" ca="1" si="23"/>
        <v>0</v>
      </c>
    </row>
    <row r="193" spans="1:20">
      <c r="A193" s="2">
        <f t="shared" ca="1" si="24"/>
        <v>0</v>
      </c>
      <c r="B193" s="2">
        <f t="shared" ca="1" si="24"/>
        <v>0</v>
      </c>
      <c r="C193" s="2">
        <f t="shared" ca="1" si="24"/>
        <v>0</v>
      </c>
      <c r="D193" s="2">
        <f t="shared" ca="1" si="24"/>
        <v>0</v>
      </c>
      <c r="E193" s="2">
        <f t="shared" ca="1" si="24"/>
        <v>0</v>
      </c>
      <c r="F193" s="2">
        <f t="shared" ca="1" si="24"/>
        <v>0</v>
      </c>
      <c r="G193" s="2">
        <f t="shared" ca="1" si="24"/>
        <v>0</v>
      </c>
      <c r="H193" s="2">
        <f t="shared" ca="1" si="24"/>
        <v>0</v>
      </c>
      <c r="I193" s="2">
        <f t="shared" ca="1" si="24"/>
        <v>0</v>
      </c>
      <c r="J193" s="2">
        <f t="shared" ca="1" si="24"/>
        <v>0</v>
      </c>
      <c r="K193" s="2">
        <f t="shared" ca="1" si="24"/>
        <v>0</v>
      </c>
      <c r="L193" s="2">
        <f t="shared" ca="1" si="24"/>
        <v>0</v>
      </c>
      <c r="M193" s="2">
        <f t="shared" ca="1" si="24"/>
        <v>0</v>
      </c>
      <c r="N193" s="2">
        <f t="shared" ca="1" si="24"/>
        <v>0</v>
      </c>
      <c r="O193" s="2">
        <f t="shared" ca="1" si="24"/>
        <v>0</v>
      </c>
      <c r="P193" s="2">
        <f t="shared" ca="1" si="24"/>
        <v>0</v>
      </c>
      <c r="Q193" s="2">
        <f t="shared" ca="1" si="23"/>
        <v>0</v>
      </c>
      <c r="R193" s="2">
        <f t="shared" ca="1" si="23"/>
        <v>0</v>
      </c>
      <c r="S193" s="2">
        <f t="shared" ca="1" si="23"/>
        <v>0</v>
      </c>
      <c r="T193" s="2">
        <f t="shared" ca="1" si="23"/>
        <v>0</v>
      </c>
    </row>
    <row r="194" spans="1:20">
      <c r="A194" s="2">
        <f t="shared" ca="1" si="24"/>
        <v>0</v>
      </c>
      <c r="B194" s="2">
        <f t="shared" ca="1" si="24"/>
        <v>0</v>
      </c>
      <c r="C194" s="2">
        <f t="shared" ca="1" si="24"/>
        <v>0</v>
      </c>
      <c r="D194" s="2">
        <f t="shared" ca="1" si="24"/>
        <v>0</v>
      </c>
      <c r="E194" s="2">
        <f t="shared" ca="1" si="24"/>
        <v>0</v>
      </c>
      <c r="F194" s="2">
        <f t="shared" ca="1" si="24"/>
        <v>0</v>
      </c>
      <c r="G194" s="2">
        <f t="shared" ca="1" si="24"/>
        <v>0</v>
      </c>
      <c r="H194" s="2">
        <f t="shared" ca="1" si="24"/>
        <v>0</v>
      </c>
      <c r="I194" s="2">
        <f t="shared" ca="1" si="24"/>
        <v>0</v>
      </c>
      <c r="J194" s="2">
        <f t="shared" ca="1" si="24"/>
        <v>0</v>
      </c>
      <c r="K194" s="2">
        <f t="shared" ca="1" si="24"/>
        <v>0</v>
      </c>
      <c r="L194" s="2">
        <f t="shared" ca="1" si="24"/>
        <v>0</v>
      </c>
      <c r="M194" s="2">
        <f t="shared" ca="1" si="24"/>
        <v>0</v>
      </c>
      <c r="N194" s="2">
        <f t="shared" ca="1" si="24"/>
        <v>0</v>
      </c>
      <c r="O194" s="2">
        <f t="shared" ca="1" si="24"/>
        <v>0</v>
      </c>
      <c r="P194" s="2">
        <f t="shared" ca="1" si="24"/>
        <v>0</v>
      </c>
      <c r="Q194" s="2">
        <f t="shared" ca="1" si="23"/>
        <v>0</v>
      </c>
      <c r="R194" s="2">
        <f t="shared" ca="1" si="23"/>
        <v>0</v>
      </c>
      <c r="S194" s="2">
        <f t="shared" ca="1" si="23"/>
        <v>0</v>
      </c>
      <c r="T194" s="2">
        <f t="shared" ca="1" si="23"/>
        <v>0</v>
      </c>
    </row>
    <row r="195" spans="1:20">
      <c r="A195" s="2">
        <f t="shared" ca="1" si="24"/>
        <v>0</v>
      </c>
      <c r="B195" s="2">
        <f t="shared" ca="1" si="24"/>
        <v>0</v>
      </c>
      <c r="C195" s="2">
        <f t="shared" ca="1" si="24"/>
        <v>0</v>
      </c>
      <c r="D195" s="2">
        <f t="shared" ca="1" si="24"/>
        <v>0</v>
      </c>
      <c r="E195" s="2">
        <f t="shared" ca="1" si="24"/>
        <v>0</v>
      </c>
      <c r="F195" s="2">
        <f t="shared" ca="1" si="24"/>
        <v>0</v>
      </c>
      <c r="G195" s="2">
        <f t="shared" ca="1" si="24"/>
        <v>0</v>
      </c>
      <c r="H195" s="2">
        <f t="shared" ca="1" si="24"/>
        <v>0</v>
      </c>
      <c r="I195" s="2">
        <f t="shared" ca="1" si="24"/>
        <v>0</v>
      </c>
      <c r="J195" s="2">
        <f t="shared" ca="1" si="24"/>
        <v>0</v>
      </c>
      <c r="K195" s="2">
        <f t="shared" ca="1" si="24"/>
        <v>0</v>
      </c>
      <c r="L195" s="2">
        <f t="shared" ca="1" si="24"/>
        <v>0</v>
      </c>
      <c r="M195" s="2">
        <f t="shared" ca="1" si="24"/>
        <v>0</v>
      </c>
      <c r="N195" s="2">
        <f t="shared" ca="1" si="24"/>
        <v>0</v>
      </c>
      <c r="O195" s="2">
        <f t="shared" ca="1" si="24"/>
        <v>0</v>
      </c>
      <c r="P195" s="2">
        <f t="shared" ca="1" si="24"/>
        <v>0</v>
      </c>
      <c r="Q195" s="2">
        <f t="shared" ca="1" si="23"/>
        <v>0</v>
      </c>
      <c r="R195" s="2">
        <f t="shared" ca="1" si="23"/>
        <v>0</v>
      </c>
      <c r="S195" s="2">
        <f t="shared" ca="1" si="23"/>
        <v>0</v>
      </c>
      <c r="T195" s="2">
        <f t="shared" ca="1" si="23"/>
        <v>0</v>
      </c>
    </row>
    <row r="196" spans="1:20">
      <c r="A196" s="2">
        <f t="shared" ca="1" si="24"/>
        <v>0</v>
      </c>
      <c r="B196" s="2">
        <f t="shared" ca="1" si="24"/>
        <v>0</v>
      </c>
      <c r="C196" s="2">
        <f t="shared" ca="1" si="24"/>
        <v>0</v>
      </c>
      <c r="D196" s="2">
        <f t="shared" ca="1" si="24"/>
        <v>0</v>
      </c>
      <c r="E196" s="2">
        <f t="shared" ca="1" si="24"/>
        <v>0</v>
      </c>
      <c r="F196" s="2">
        <f t="shared" ca="1" si="24"/>
        <v>0</v>
      </c>
      <c r="G196" s="2">
        <f t="shared" ca="1" si="24"/>
        <v>0</v>
      </c>
      <c r="H196" s="2">
        <f t="shared" ca="1" si="24"/>
        <v>0</v>
      </c>
      <c r="I196" s="2">
        <f t="shared" ca="1" si="24"/>
        <v>0</v>
      </c>
      <c r="J196" s="2">
        <f t="shared" ca="1" si="24"/>
        <v>0</v>
      </c>
      <c r="K196" s="2">
        <f t="shared" ca="1" si="24"/>
        <v>0</v>
      </c>
      <c r="L196" s="2">
        <f t="shared" ca="1" si="24"/>
        <v>0</v>
      </c>
      <c r="M196" s="2">
        <f t="shared" ca="1" si="24"/>
        <v>0</v>
      </c>
      <c r="N196" s="2">
        <f t="shared" ca="1" si="24"/>
        <v>0</v>
      </c>
      <c r="O196" s="2">
        <f t="shared" ca="1" si="24"/>
        <v>0</v>
      </c>
      <c r="P196" s="2">
        <f t="shared" ca="1" si="24"/>
        <v>0</v>
      </c>
      <c r="Q196" s="2">
        <f t="shared" ca="1" si="23"/>
        <v>0</v>
      </c>
      <c r="R196" s="2">
        <f t="shared" ca="1" si="23"/>
        <v>0</v>
      </c>
      <c r="S196" s="2">
        <f t="shared" ca="1" si="23"/>
        <v>0</v>
      </c>
      <c r="T196" s="2">
        <f t="shared" ca="1" si="23"/>
        <v>0</v>
      </c>
    </row>
    <row r="197" spans="1:20">
      <c r="A197" s="2">
        <f t="shared" ca="1" si="24"/>
        <v>0</v>
      </c>
      <c r="B197" s="2">
        <f t="shared" ca="1" si="24"/>
        <v>0</v>
      </c>
      <c r="C197" s="2">
        <f t="shared" ca="1" si="24"/>
        <v>0</v>
      </c>
      <c r="D197" s="2">
        <f t="shared" ca="1" si="24"/>
        <v>0</v>
      </c>
      <c r="E197" s="2">
        <f t="shared" ca="1" si="24"/>
        <v>0</v>
      </c>
      <c r="F197" s="2">
        <f t="shared" ca="1" si="24"/>
        <v>0</v>
      </c>
      <c r="G197" s="2">
        <f t="shared" ca="1" si="24"/>
        <v>0</v>
      </c>
      <c r="H197" s="2">
        <f t="shared" ca="1" si="24"/>
        <v>0</v>
      </c>
      <c r="I197" s="2">
        <f t="shared" ca="1" si="24"/>
        <v>0</v>
      </c>
      <c r="J197" s="2">
        <f t="shared" ca="1" si="24"/>
        <v>0</v>
      </c>
      <c r="K197" s="2">
        <f t="shared" ca="1" si="24"/>
        <v>0</v>
      </c>
      <c r="L197" s="2">
        <f t="shared" ca="1" si="24"/>
        <v>0</v>
      </c>
      <c r="M197" s="2">
        <f t="shared" ca="1" si="24"/>
        <v>0</v>
      </c>
      <c r="N197" s="2">
        <f t="shared" ca="1" si="24"/>
        <v>0</v>
      </c>
      <c r="O197" s="2">
        <f t="shared" ca="1" si="24"/>
        <v>0</v>
      </c>
      <c r="P197" s="2">
        <f t="shared" ca="1" si="24"/>
        <v>0</v>
      </c>
      <c r="Q197" s="2">
        <f t="shared" ca="1" si="23"/>
        <v>0</v>
      </c>
      <c r="R197" s="2">
        <f t="shared" ca="1" si="23"/>
        <v>0</v>
      </c>
      <c r="S197" s="2">
        <f t="shared" ca="1" si="23"/>
        <v>0</v>
      </c>
      <c r="T197" s="2">
        <f t="shared" ca="1" si="23"/>
        <v>0</v>
      </c>
    </row>
    <row r="198" spans="1:20">
      <c r="A198" s="2">
        <f t="shared" ca="1" si="24"/>
        <v>0</v>
      </c>
      <c r="B198" s="2">
        <f t="shared" ca="1" si="24"/>
        <v>0</v>
      </c>
      <c r="C198" s="2">
        <f t="shared" ca="1" si="24"/>
        <v>0</v>
      </c>
      <c r="D198" s="2">
        <f t="shared" ca="1" si="24"/>
        <v>0</v>
      </c>
      <c r="E198" s="2">
        <f t="shared" ca="1" si="24"/>
        <v>0</v>
      </c>
      <c r="F198" s="2">
        <f t="shared" ca="1" si="24"/>
        <v>0</v>
      </c>
      <c r="G198" s="2">
        <f t="shared" ca="1" si="24"/>
        <v>0</v>
      </c>
      <c r="H198" s="2">
        <f t="shared" ca="1" si="24"/>
        <v>0</v>
      </c>
      <c r="I198" s="2">
        <f t="shared" ca="1" si="24"/>
        <v>0</v>
      </c>
      <c r="J198" s="2">
        <f t="shared" ca="1" si="24"/>
        <v>0</v>
      </c>
      <c r="K198" s="2">
        <f t="shared" ca="1" si="24"/>
        <v>0</v>
      </c>
      <c r="L198" s="2">
        <f t="shared" ca="1" si="24"/>
        <v>0</v>
      </c>
      <c r="M198" s="2">
        <f t="shared" ca="1" si="24"/>
        <v>0</v>
      </c>
      <c r="N198" s="2">
        <f t="shared" ca="1" si="24"/>
        <v>0</v>
      </c>
      <c r="O198" s="2">
        <f t="shared" ca="1" si="24"/>
        <v>0</v>
      </c>
      <c r="P198" s="2">
        <f t="shared" ca="1" si="24"/>
        <v>0</v>
      </c>
      <c r="Q198" s="2">
        <f t="shared" ca="1" si="23"/>
        <v>0</v>
      </c>
      <c r="R198" s="2">
        <f t="shared" ca="1" si="23"/>
        <v>0</v>
      </c>
      <c r="S198" s="2">
        <f t="shared" ca="1" si="23"/>
        <v>0</v>
      </c>
      <c r="T198" s="2">
        <f t="shared" ca="1" si="23"/>
        <v>0</v>
      </c>
    </row>
    <row r="199" spans="1:20">
      <c r="A199" s="2">
        <f t="shared" ca="1" si="24"/>
        <v>0</v>
      </c>
      <c r="B199" s="2">
        <f t="shared" ca="1" si="24"/>
        <v>0</v>
      </c>
      <c r="C199" s="2">
        <f t="shared" ca="1" si="24"/>
        <v>0</v>
      </c>
      <c r="D199" s="2">
        <f t="shared" ca="1" si="24"/>
        <v>0</v>
      </c>
      <c r="E199" s="2">
        <f t="shared" ca="1" si="24"/>
        <v>0</v>
      </c>
      <c r="F199" s="2">
        <f t="shared" ca="1" si="24"/>
        <v>0</v>
      </c>
      <c r="G199" s="2">
        <f t="shared" ca="1" si="24"/>
        <v>0</v>
      </c>
      <c r="H199" s="2">
        <f t="shared" ca="1" si="24"/>
        <v>0</v>
      </c>
      <c r="I199" s="2">
        <f t="shared" ca="1" si="24"/>
        <v>0</v>
      </c>
      <c r="J199" s="2">
        <f t="shared" ca="1" si="24"/>
        <v>0</v>
      </c>
      <c r="K199" s="2">
        <f t="shared" ca="1" si="24"/>
        <v>0</v>
      </c>
      <c r="L199" s="2">
        <f t="shared" ca="1" si="24"/>
        <v>0</v>
      </c>
      <c r="M199" s="2">
        <f t="shared" ca="1" si="24"/>
        <v>0</v>
      </c>
      <c r="N199" s="2">
        <f t="shared" ca="1" si="24"/>
        <v>0</v>
      </c>
      <c r="O199" s="2">
        <f t="shared" ca="1" si="24"/>
        <v>0</v>
      </c>
      <c r="P199" s="2">
        <f t="shared" ca="1" si="24"/>
        <v>0</v>
      </c>
      <c r="Q199" s="2">
        <f t="shared" ca="1" si="23"/>
        <v>0</v>
      </c>
      <c r="R199" s="2">
        <f t="shared" ca="1" si="23"/>
        <v>0</v>
      </c>
      <c r="S199" s="2">
        <f t="shared" ca="1" si="23"/>
        <v>0</v>
      </c>
      <c r="T199" s="2">
        <f t="shared" ca="1" si="23"/>
        <v>0</v>
      </c>
    </row>
    <row r="200" spans="1:20">
      <c r="A200" s="2">
        <f t="shared" ca="1" si="24"/>
        <v>0</v>
      </c>
      <c r="B200" s="2">
        <f t="shared" ca="1" si="24"/>
        <v>0</v>
      </c>
      <c r="C200" s="2">
        <f t="shared" ca="1" si="24"/>
        <v>0</v>
      </c>
      <c r="D200" s="2">
        <f t="shared" ca="1" si="24"/>
        <v>0</v>
      </c>
      <c r="E200" s="2">
        <f t="shared" ca="1" si="24"/>
        <v>0</v>
      </c>
      <c r="F200" s="2">
        <f t="shared" ca="1" si="24"/>
        <v>0</v>
      </c>
      <c r="G200" s="2">
        <f t="shared" ca="1" si="24"/>
        <v>0</v>
      </c>
      <c r="H200" s="2">
        <f t="shared" ca="1" si="24"/>
        <v>0</v>
      </c>
      <c r="I200" s="2">
        <f t="shared" ca="1" si="24"/>
        <v>0</v>
      </c>
      <c r="J200" s="2">
        <f t="shared" ca="1" si="24"/>
        <v>0</v>
      </c>
      <c r="K200" s="2">
        <f t="shared" ca="1" si="24"/>
        <v>0</v>
      </c>
      <c r="L200" s="2">
        <f t="shared" ca="1" si="24"/>
        <v>0</v>
      </c>
      <c r="M200" s="2">
        <f t="shared" ca="1" si="24"/>
        <v>0</v>
      </c>
      <c r="N200" s="2">
        <f t="shared" ca="1" si="24"/>
        <v>0</v>
      </c>
      <c r="O200" s="2">
        <f t="shared" ca="1" si="24"/>
        <v>0</v>
      </c>
      <c r="P200" s="2">
        <f t="shared" ca="1" si="24"/>
        <v>0</v>
      </c>
      <c r="Q200" s="2">
        <f t="shared" ca="1" si="23"/>
        <v>0</v>
      </c>
      <c r="R200" s="2">
        <f t="shared" ca="1" si="23"/>
        <v>0</v>
      </c>
      <c r="S200" s="2">
        <f t="shared" ca="1" si="23"/>
        <v>0</v>
      </c>
      <c r="T200" s="2">
        <f t="shared" ca="1" si="23"/>
        <v>0</v>
      </c>
    </row>
    <row r="201" spans="1:20">
      <c r="A201" s="2">
        <f t="shared" ca="1" si="24"/>
        <v>0</v>
      </c>
      <c r="B201" s="2">
        <f t="shared" ca="1" si="24"/>
        <v>0</v>
      </c>
      <c r="C201" s="2">
        <f t="shared" ca="1" si="24"/>
        <v>0</v>
      </c>
      <c r="D201" s="2">
        <f t="shared" ca="1" si="24"/>
        <v>0</v>
      </c>
      <c r="E201" s="2">
        <f t="shared" ca="1" si="24"/>
        <v>0</v>
      </c>
      <c r="F201" s="2">
        <f t="shared" ca="1" si="24"/>
        <v>0</v>
      </c>
      <c r="G201" s="2">
        <f t="shared" ca="1" si="24"/>
        <v>0</v>
      </c>
      <c r="H201" s="2">
        <f t="shared" ca="1" si="24"/>
        <v>0</v>
      </c>
      <c r="I201" s="2">
        <f t="shared" ca="1" si="24"/>
        <v>0</v>
      </c>
      <c r="J201" s="2">
        <f t="shared" ca="1" si="24"/>
        <v>0</v>
      </c>
      <c r="K201" s="2">
        <f t="shared" ca="1" si="24"/>
        <v>0</v>
      </c>
      <c r="L201" s="2">
        <f t="shared" ca="1" si="24"/>
        <v>0</v>
      </c>
      <c r="M201" s="2">
        <f t="shared" ca="1" si="24"/>
        <v>0</v>
      </c>
      <c r="N201" s="2">
        <f t="shared" ca="1" si="24"/>
        <v>0</v>
      </c>
      <c r="O201" s="2">
        <f t="shared" ca="1" si="24"/>
        <v>0</v>
      </c>
      <c r="P201" s="2">
        <f t="shared" ca="1" si="24"/>
        <v>0</v>
      </c>
      <c r="Q201" s="2">
        <f t="shared" ca="1" si="23"/>
        <v>0</v>
      </c>
      <c r="R201" s="2">
        <f t="shared" ca="1" si="23"/>
        <v>0</v>
      </c>
      <c r="S201" s="2">
        <f t="shared" ca="1" si="23"/>
        <v>0</v>
      </c>
      <c r="T201" s="2">
        <f t="shared" ca="1" si="23"/>
        <v>0</v>
      </c>
    </row>
    <row r="202" spans="1:20">
      <c r="A202" s="2">
        <f t="shared" ca="1" si="24"/>
        <v>0</v>
      </c>
      <c r="B202" s="2">
        <f t="shared" ca="1" si="24"/>
        <v>0</v>
      </c>
      <c r="C202" s="2">
        <f t="shared" ca="1" si="24"/>
        <v>0</v>
      </c>
      <c r="D202" s="2">
        <f t="shared" ca="1" si="24"/>
        <v>0</v>
      </c>
      <c r="E202" s="2">
        <f t="shared" ca="1" si="24"/>
        <v>0</v>
      </c>
      <c r="F202" s="2">
        <f t="shared" ca="1" si="24"/>
        <v>0</v>
      </c>
      <c r="G202" s="2">
        <f t="shared" ca="1" si="24"/>
        <v>0</v>
      </c>
      <c r="H202" s="2">
        <f t="shared" ca="1" si="24"/>
        <v>0</v>
      </c>
      <c r="I202" s="2">
        <f t="shared" ca="1" si="24"/>
        <v>0</v>
      </c>
      <c r="J202" s="2">
        <f t="shared" ca="1" si="24"/>
        <v>0</v>
      </c>
      <c r="K202" s="2">
        <f t="shared" ca="1" si="24"/>
        <v>0</v>
      </c>
      <c r="L202" s="2">
        <f t="shared" ca="1" si="24"/>
        <v>0</v>
      </c>
      <c r="M202" s="2">
        <f t="shared" ca="1" si="24"/>
        <v>0</v>
      </c>
      <c r="N202" s="2">
        <f t="shared" ca="1" si="24"/>
        <v>0</v>
      </c>
      <c r="O202" s="2">
        <f t="shared" ca="1" si="24"/>
        <v>0</v>
      </c>
      <c r="P202" s="2">
        <f t="shared" ca="1" si="24"/>
        <v>0</v>
      </c>
      <c r="Q202" s="2">
        <f t="shared" ca="1" si="23"/>
        <v>0</v>
      </c>
      <c r="R202" s="2">
        <f t="shared" ca="1" si="23"/>
        <v>0</v>
      </c>
      <c r="S202" s="2">
        <f t="shared" ca="1" si="23"/>
        <v>0</v>
      </c>
      <c r="T202" s="2">
        <f t="shared" ca="1" si="23"/>
        <v>0</v>
      </c>
    </row>
    <row r="203" spans="1:20">
      <c r="A203" s="2">
        <f t="shared" ca="1" si="24"/>
        <v>0</v>
      </c>
      <c r="B203" s="2">
        <f t="shared" ca="1" si="24"/>
        <v>0</v>
      </c>
      <c r="C203" s="2">
        <f t="shared" ca="1" si="24"/>
        <v>0</v>
      </c>
      <c r="D203" s="2">
        <f t="shared" ca="1" si="24"/>
        <v>0</v>
      </c>
      <c r="E203" s="2">
        <f t="shared" ca="1" si="24"/>
        <v>0</v>
      </c>
      <c r="F203" s="2">
        <f t="shared" ca="1" si="24"/>
        <v>0</v>
      </c>
      <c r="G203" s="2">
        <f t="shared" ca="1" si="24"/>
        <v>0</v>
      </c>
      <c r="H203" s="2">
        <f t="shared" ca="1" si="24"/>
        <v>0</v>
      </c>
      <c r="I203" s="2">
        <f t="shared" ca="1" si="24"/>
        <v>0</v>
      </c>
      <c r="J203" s="2">
        <f t="shared" ca="1" si="24"/>
        <v>0</v>
      </c>
      <c r="K203" s="2">
        <f t="shared" ca="1" si="24"/>
        <v>0</v>
      </c>
      <c r="L203" s="2">
        <f t="shared" ca="1" si="24"/>
        <v>0</v>
      </c>
      <c r="M203" s="2">
        <f t="shared" ca="1" si="24"/>
        <v>0</v>
      </c>
      <c r="N203" s="2">
        <f t="shared" ca="1" si="24"/>
        <v>0</v>
      </c>
      <c r="O203" s="2">
        <f t="shared" ca="1" si="24"/>
        <v>0</v>
      </c>
      <c r="P203" s="2">
        <f t="shared" ca="1" si="24"/>
        <v>0</v>
      </c>
      <c r="Q203" s="2">
        <f t="shared" ca="1" si="23"/>
        <v>0</v>
      </c>
      <c r="R203" s="2">
        <f t="shared" ca="1" si="23"/>
        <v>0</v>
      </c>
      <c r="S203" s="2">
        <f t="shared" ca="1" si="23"/>
        <v>0</v>
      </c>
      <c r="T203" s="2">
        <f t="shared" ca="1" si="23"/>
        <v>0</v>
      </c>
    </row>
    <row r="204" spans="1:20">
      <c r="A204" s="2">
        <f t="shared" ca="1" si="24"/>
        <v>0</v>
      </c>
      <c r="B204" s="2">
        <f t="shared" ca="1" si="24"/>
        <v>0</v>
      </c>
      <c r="C204" s="2">
        <f t="shared" ca="1" si="24"/>
        <v>0</v>
      </c>
      <c r="D204" s="2">
        <f t="shared" ca="1" si="24"/>
        <v>0</v>
      </c>
      <c r="E204" s="2">
        <f t="shared" ca="1" si="24"/>
        <v>0</v>
      </c>
      <c r="F204" s="2">
        <f t="shared" ca="1" si="24"/>
        <v>0</v>
      </c>
      <c r="G204" s="2">
        <f t="shared" ca="1" si="24"/>
        <v>0</v>
      </c>
      <c r="H204" s="2">
        <f t="shared" ca="1" si="24"/>
        <v>0</v>
      </c>
      <c r="I204" s="2">
        <f t="shared" ca="1" si="24"/>
        <v>0</v>
      </c>
      <c r="J204" s="2">
        <f t="shared" ca="1" si="24"/>
        <v>0</v>
      </c>
      <c r="K204" s="2">
        <f t="shared" ca="1" si="24"/>
        <v>0</v>
      </c>
      <c r="L204" s="2">
        <f t="shared" ca="1" si="24"/>
        <v>0</v>
      </c>
      <c r="M204" s="2">
        <f t="shared" ca="1" si="24"/>
        <v>0</v>
      </c>
      <c r="N204" s="2">
        <f t="shared" ca="1" si="24"/>
        <v>0</v>
      </c>
      <c r="O204" s="2">
        <f t="shared" ca="1" si="24"/>
        <v>0</v>
      </c>
      <c r="P204" s="2">
        <f t="shared" ca="1" si="24"/>
        <v>0</v>
      </c>
      <c r="Q204" s="2">
        <f t="shared" ca="1" si="23"/>
        <v>0</v>
      </c>
      <c r="R204" s="2">
        <f t="shared" ca="1" si="23"/>
        <v>0</v>
      </c>
      <c r="S204" s="2">
        <f t="shared" ca="1" si="23"/>
        <v>0</v>
      </c>
      <c r="T204" s="2">
        <f t="shared" ca="1" si="23"/>
        <v>0</v>
      </c>
    </row>
    <row r="205" spans="1:20">
      <c r="A205" s="2">
        <f t="shared" ca="1" si="24"/>
        <v>0</v>
      </c>
      <c r="B205" s="2">
        <f t="shared" ca="1" si="24"/>
        <v>0</v>
      </c>
      <c r="C205" s="2">
        <f t="shared" ca="1" si="24"/>
        <v>0</v>
      </c>
      <c r="D205" s="2">
        <f t="shared" ca="1" si="24"/>
        <v>0</v>
      </c>
      <c r="E205" s="2">
        <f t="shared" ca="1" si="24"/>
        <v>0</v>
      </c>
      <c r="F205" s="2">
        <f t="shared" ca="1" si="24"/>
        <v>0</v>
      </c>
      <c r="G205" s="2">
        <f t="shared" ca="1" si="24"/>
        <v>0</v>
      </c>
      <c r="H205" s="2">
        <f t="shared" ca="1" si="24"/>
        <v>0</v>
      </c>
      <c r="I205" s="2">
        <f t="shared" ca="1" si="24"/>
        <v>0</v>
      </c>
      <c r="J205" s="2">
        <f t="shared" ca="1" si="24"/>
        <v>0</v>
      </c>
      <c r="K205" s="2">
        <f t="shared" ca="1" si="24"/>
        <v>0</v>
      </c>
      <c r="L205" s="2">
        <f t="shared" ca="1" si="24"/>
        <v>0</v>
      </c>
      <c r="M205" s="2">
        <f t="shared" ca="1" si="24"/>
        <v>0</v>
      </c>
      <c r="N205" s="2">
        <f t="shared" ca="1" si="24"/>
        <v>0</v>
      </c>
      <c r="O205" s="2">
        <f t="shared" ca="1" si="24"/>
        <v>0</v>
      </c>
      <c r="P205" s="2">
        <f t="shared" ca="1" si="24"/>
        <v>0</v>
      </c>
      <c r="Q205" s="2">
        <f t="shared" ca="1" si="23"/>
        <v>0</v>
      </c>
      <c r="R205" s="2">
        <f t="shared" ca="1" si="23"/>
        <v>0</v>
      </c>
      <c r="S205" s="2">
        <f t="shared" ca="1" si="23"/>
        <v>0</v>
      </c>
      <c r="T205" s="2">
        <f t="shared" ca="1" si="23"/>
        <v>0</v>
      </c>
    </row>
    <row r="206" spans="1:20">
      <c r="A206" s="2">
        <f t="shared" ca="1" si="24"/>
        <v>0</v>
      </c>
      <c r="B206" s="2">
        <f t="shared" ca="1" si="24"/>
        <v>0</v>
      </c>
      <c r="C206" s="2">
        <f t="shared" ca="1" si="24"/>
        <v>0</v>
      </c>
      <c r="D206" s="2">
        <f t="shared" ca="1" si="24"/>
        <v>0</v>
      </c>
      <c r="E206" s="2">
        <f t="shared" ca="1" si="24"/>
        <v>0</v>
      </c>
      <c r="F206" s="2">
        <f t="shared" ca="1" si="24"/>
        <v>0</v>
      </c>
      <c r="G206" s="2">
        <f t="shared" ca="1" si="24"/>
        <v>0</v>
      </c>
      <c r="H206" s="2">
        <f t="shared" ca="1" si="24"/>
        <v>0</v>
      </c>
      <c r="I206" s="2">
        <f t="shared" ca="1" si="24"/>
        <v>0</v>
      </c>
      <c r="J206" s="2">
        <f t="shared" ca="1" si="24"/>
        <v>0</v>
      </c>
      <c r="K206" s="2">
        <f t="shared" ca="1" si="24"/>
        <v>0</v>
      </c>
      <c r="L206" s="2">
        <f t="shared" ca="1" si="24"/>
        <v>0</v>
      </c>
      <c r="M206" s="2">
        <f t="shared" ca="1" si="24"/>
        <v>0</v>
      </c>
      <c r="N206" s="2">
        <f t="shared" ca="1" si="24"/>
        <v>0</v>
      </c>
      <c r="O206" s="2">
        <f t="shared" ca="1" si="24"/>
        <v>0</v>
      </c>
      <c r="P206" s="2">
        <f t="shared" ca="1" si="24"/>
        <v>0</v>
      </c>
      <c r="Q206" s="2">
        <f t="shared" ca="1" si="23"/>
        <v>0</v>
      </c>
      <c r="R206" s="2">
        <f t="shared" ca="1" si="23"/>
        <v>0</v>
      </c>
      <c r="S206" s="2">
        <f t="shared" ca="1" si="23"/>
        <v>0</v>
      </c>
      <c r="T206" s="2">
        <f t="shared" ca="1" si="23"/>
        <v>0</v>
      </c>
    </row>
    <row r="207" spans="1:20">
      <c r="A207" s="2">
        <f t="shared" ca="1" si="24"/>
        <v>0</v>
      </c>
      <c r="B207" s="2">
        <f t="shared" ca="1" si="24"/>
        <v>0</v>
      </c>
      <c r="C207" s="2">
        <f t="shared" ca="1" si="24"/>
        <v>0</v>
      </c>
      <c r="D207" s="2">
        <f t="shared" ca="1" si="24"/>
        <v>0</v>
      </c>
      <c r="E207" s="2">
        <f t="shared" ca="1" si="24"/>
        <v>0</v>
      </c>
      <c r="F207" s="2">
        <f t="shared" ca="1" si="24"/>
        <v>0</v>
      </c>
      <c r="G207" s="2">
        <f t="shared" ca="1" si="24"/>
        <v>0</v>
      </c>
      <c r="H207" s="2">
        <f t="shared" ca="1" si="24"/>
        <v>0</v>
      </c>
      <c r="I207" s="2">
        <f t="shared" ca="1" si="24"/>
        <v>0</v>
      </c>
      <c r="J207" s="2">
        <f t="shared" ca="1" si="24"/>
        <v>0</v>
      </c>
      <c r="K207" s="2">
        <f t="shared" ca="1" si="24"/>
        <v>0</v>
      </c>
      <c r="L207" s="2">
        <f t="shared" ca="1" si="24"/>
        <v>0</v>
      </c>
      <c r="M207" s="2">
        <f t="shared" ca="1" si="24"/>
        <v>0</v>
      </c>
      <c r="N207" s="2">
        <f t="shared" ca="1" si="24"/>
        <v>0</v>
      </c>
      <c r="O207" s="2">
        <f t="shared" ca="1" si="24"/>
        <v>0</v>
      </c>
      <c r="P207" s="2">
        <f t="shared" ref="P207:T209" ca="1" si="25">INDIRECT("'MASTER SPREADSHEET'!R" &amp; ROW() &amp; "C" &amp; COLUMN(), FALSE)</f>
        <v>0</v>
      </c>
      <c r="Q207" s="2">
        <f t="shared" ca="1" si="25"/>
        <v>0</v>
      </c>
      <c r="R207" s="2">
        <f t="shared" ca="1" si="25"/>
        <v>0</v>
      </c>
      <c r="S207" s="2">
        <f t="shared" ca="1" si="25"/>
        <v>0</v>
      </c>
      <c r="T207" s="2">
        <f t="shared" ca="1" si="25"/>
        <v>0</v>
      </c>
    </row>
    <row r="208" spans="1:20">
      <c r="A208" s="2">
        <f t="shared" ref="A208:P209" ca="1" si="26">INDIRECT("'MASTER SPREADSHEET'!R" &amp; ROW() &amp; "C" &amp; COLUMN(), FALSE)</f>
        <v>0</v>
      </c>
      <c r="B208" s="2">
        <f t="shared" ca="1" si="26"/>
        <v>0</v>
      </c>
      <c r="C208" s="2">
        <f t="shared" ca="1" si="26"/>
        <v>0</v>
      </c>
      <c r="D208" s="2">
        <f t="shared" ca="1" si="26"/>
        <v>0</v>
      </c>
      <c r="E208" s="2">
        <f t="shared" ca="1" si="26"/>
        <v>0</v>
      </c>
      <c r="F208" s="2">
        <f t="shared" ca="1" si="26"/>
        <v>0</v>
      </c>
      <c r="G208" s="2">
        <f t="shared" ca="1" si="26"/>
        <v>0</v>
      </c>
      <c r="H208" s="2">
        <f t="shared" ca="1" si="26"/>
        <v>0</v>
      </c>
      <c r="I208" s="2">
        <f t="shared" ca="1" si="26"/>
        <v>0</v>
      </c>
      <c r="J208" s="2">
        <f t="shared" ca="1" si="26"/>
        <v>0</v>
      </c>
      <c r="K208" s="2">
        <f t="shared" ca="1" si="26"/>
        <v>0</v>
      </c>
      <c r="L208" s="2">
        <f t="shared" ca="1" si="26"/>
        <v>0</v>
      </c>
      <c r="M208" s="2">
        <f t="shared" ca="1" si="26"/>
        <v>0</v>
      </c>
      <c r="N208" s="2">
        <f t="shared" ca="1" si="26"/>
        <v>0</v>
      </c>
      <c r="O208" s="2">
        <f t="shared" ca="1" si="26"/>
        <v>0</v>
      </c>
      <c r="P208" s="2">
        <f t="shared" ca="1" si="26"/>
        <v>0</v>
      </c>
      <c r="Q208" s="2">
        <f t="shared" ca="1" si="25"/>
        <v>0</v>
      </c>
      <c r="R208" s="2">
        <f t="shared" ca="1" si="25"/>
        <v>0</v>
      </c>
      <c r="S208" s="2">
        <f t="shared" ca="1" si="25"/>
        <v>0</v>
      </c>
      <c r="T208" s="2">
        <f t="shared" ca="1" si="25"/>
        <v>0</v>
      </c>
    </row>
    <row r="209" spans="1:20">
      <c r="A209" s="2">
        <f t="shared" ca="1" si="26"/>
        <v>0</v>
      </c>
      <c r="B209" s="2">
        <f t="shared" ca="1" si="26"/>
        <v>0</v>
      </c>
      <c r="C209" s="2">
        <f t="shared" ca="1" si="26"/>
        <v>0</v>
      </c>
      <c r="D209" s="2">
        <f t="shared" ca="1" si="26"/>
        <v>0</v>
      </c>
      <c r="E209" s="2">
        <f t="shared" ca="1" si="26"/>
        <v>0</v>
      </c>
      <c r="F209" s="2">
        <f t="shared" ca="1" si="26"/>
        <v>0</v>
      </c>
      <c r="G209" s="2">
        <f t="shared" ca="1" si="26"/>
        <v>0</v>
      </c>
      <c r="H209" s="2">
        <f t="shared" ca="1" si="26"/>
        <v>0</v>
      </c>
      <c r="I209" s="2">
        <f t="shared" ca="1" si="26"/>
        <v>0</v>
      </c>
      <c r="J209" s="2">
        <f t="shared" ca="1" si="26"/>
        <v>0</v>
      </c>
      <c r="K209" s="2">
        <f t="shared" ca="1" si="26"/>
        <v>0</v>
      </c>
      <c r="L209" s="2">
        <f t="shared" ca="1" si="26"/>
        <v>0</v>
      </c>
      <c r="M209" s="2">
        <f t="shared" ca="1" si="26"/>
        <v>0</v>
      </c>
      <c r="N209" s="2">
        <f t="shared" ca="1" si="26"/>
        <v>0</v>
      </c>
      <c r="O209" s="2">
        <f t="shared" ca="1" si="26"/>
        <v>0</v>
      </c>
      <c r="P209" s="2">
        <f t="shared" ca="1" si="26"/>
        <v>0</v>
      </c>
      <c r="Q209" s="2">
        <f t="shared" ca="1" si="25"/>
        <v>0</v>
      </c>
      <c r="R209" s="2">
        <f t="shared" ca="1" si="25"/>
        <v>0</v>
      </c>
      <c r="S209" s="2">
        <f t="shared" ca="1" si="25"/>
        <v>0</v>
      </c>
      <c r="T209" s="2">
        <f t="shared" ca="1" si="25"/>
        <v>0</v>
      </c>
    </row>
    <row r="210" spans="1:20" ht="24.75" customHeight="1">
      <c r="A210" s="13"/>
      <c r="R210" s="65"/>
      <c r="S210" s="66"/>
      <c r="T210" s="67"/>
    </row>
    <row r="211" spans="1:20" ht="18.75" thickBot="1">
      <c r="A211" s="13"/>
      <c r="R211" s="65"/>
      <c r="S211" s="66"/>
      <c r="T211" s="67"/>
    </row>
    <row r="212" spans="1:20" ht="24" thickBot="1">
      <c r="R212" s="68" t="s">
        <v>1595</v>
      </c>
      <c r="S212" s="69">
        <f ca="1">COUNTIF(R2:R198, "H")</f>
        <v>0</v>
      </c>
      <c r="T212" s="70"/>
    </row>
    <row r="213" spans="1:20" ht="24" thickBot="1">
      <c r="R213" s="71" t="s">
        <v>1596</v>
      </c>
      <c r="S213" s="69">
        <f ca="1">COUNTIF(R3:R198, "A")</f>
        <v>0</v>
      </c>
      <c r="T213" s="72"/>
    </row>
    <row r="214" spans="1:20" ht="24" thickBot="1">
      <c r="R214" s="71" t="s">
        <v>1504</v>
      </c>
      <c r="S214" s="69">
        <f ca="1">COUNTIF(R4:R212, "KC")</f>
        <v>0</v>
      </c>
      <c r="T214" s="72"/>
    </row>
    <row r="215" spans="1:20" ht="24" thickBot="1">
      <c r="B215" s="30"/>
      <c r="L215" s="31"/>
      <c r="R215" s="71" t="s">
        <v>1575</v>
      </c>
      <c r="S215" s="69">
        <f ca="1">COUNTIF(R5:R213, "KC-R")</f>
        <v>0</v>
      </c>
      <c r="T215" s="72"/>
    </row>
    <row r="216" spans="1:20" ht="23.25">
      <c r="B216" s="30"/>
      <c r="L216" s="31"/>
      <c r="R216" s="71" t="s">
        <v>1578</v>
      </c>
      <c r="S216" s="69">
        <f ca="1">COUNTIF(R6:R214, "KC-P")</f>
        <v>0</v>
      </c>
      <c r="T216" s="72"/>
    </row>
    <row r="217" spans="1:20" s="20" customFormat="1" ht="23.25">
      <c r="A217" s="2"/>
      <c r="B217" s="30"/>
      <c r="C217" s="2"/>
      <c r="D217" s="2"/>
      <c r="E217" s="13"/>
      <c r="F217" s="2"/>
      <c r="G217" s="39"/>
      <c r="H217" s="39"/>
      <c r="I217" s="40"/>
      <c r="J217" s="41"/>
      <c r="K217" s="41"/>
      <c r="L217" s="41"/>
      <c r="M217" s="23"/>
      <c r="N217" s="8"/>
      <c r="R217" s="73" t="s">
        <v>1597</v>
      </c>
      <c r="S217" s="74"/>
      <c r="T217" s="75">
        <f ca="1">SUM(S214:S216)</f>
        <v>0</v>
      </c>
    </row>
    <row r="218" spans="1:20" s="20" customFormat="1" ht="23.25">
      <c r="A218" s="2"/>
      <c r="B218" s="30"/>
      <c r="C218" s="2"/>
      <c r="D218" s="2"/>
      <c r="E218" s="13"/>
      <c r="F218" s="2"/>
      <c r="G218" s="39"/>
      <c r="H218" s="39"/>
      <c r="I218" s="40"/>
      <c r="J218" s="41"/>
      <c r="K218" s="41"/>
      <c r="L218" s="41"/>
      <c r="M218" s="23"/>
      <c r="N218" s="8"/>
      <c r="R218" s="76" t="s">
        <v>1598</v>
      </c>
      <c r="S218" s="77">
        <f ca="1">COUNTIF(R2:R198, "wait*")</f>
        <v>0</v>
      </c>
      <c r="T218" s="77">
        <v>30</v>
      </c>
    </row>
    <row r="219" spans="1:20" ht="23.25">
      <c r="R219" s="71" t="s">
        <v>814</v>
      </c>
      <c r="S219" s="74">
        <f ca="1">COUNTIF(R2:R198, "NEW*")</f>
        <v>0</v>
      </c>
      <c r="T219" s="74">
        <v>31</v>
      </c>
    </row>
    <row r="220" spans="1:20" ht="23.25">
      <c r="B220" s="30"/>
      <c r="L220" s="31"/>
      <c r="R220" s="71"/>
      <c r="S220" s="74"/>
      <c r="T220" s="72"/>
    </row>
    <row r="221" spans="1:20" ht="23.25">
      <c r="B221" s="30"/>
      <c r="L221" s="31"/>
      <c r="R221" s="71" t="s">
        <v>1601</v>
      </c>
      <c r="S221" s="74">
        <f ca="1">SUM(S212:S219)</f>
        <v>0</v>
      </c>
      <c r="T221" s="72"/>
    </row>
    <row r="222" spans="1:20" ht="47.25" thickBot="1">
      <c r="B222" s="30"/>
      <c r="L222" s="31"/>
      <c r="R222" s="78" t="s">
        <v>1599</v>
      </c>
      <c r="S222" s="79">
        <f ca="1">S221-(S212+S213)</f>
        <v>0</v>
      </c>
      <c r="T222" s="80"/>
    </row>
    <row r="223" spans="1:20">
      <c r="Q223" s="8"/>
    </row>
    <row r="245" spans="1:1">
      <c r="A245" s="13"/>
    </row>
    <row r="246" spans="1:1">
      <c r="A246" s="13"/>
    </row>
    <row r="258" spans="3:3">
      <c r="C258" s="19"/>
    </row>
  </sheetData>
  <sheetProtection password="ED1C" sheet="1" objects="1" scenarios="1" formatCells="0" formatColumns="0" formatRows="0" sort="0" autoFilter="0"/>
  <autoFilter ref="A1:S244">
    <filterColumn colId="13"/>
    <sortState ref="A2:T231">
      <sortCondition ref="A1:A231"/>
    </sortState>
  </autoFilter>
  <printOptions horizontalCentered="1" verticalCentered="1" gridLines="1"/>
  <pageMargins left="0.25" right="0.25" top="0.25" bottom="0.5" header="0.25" footer="0.25"/>
  <pageSetup scale="54" fitToHeight="99" orientation="landscape" r:id="rId1"/>
  <headerFooter alignWithMargins="0">
    <oddHeader>&amp;RPage &amp;P of &amp;N</oddHeader>
    <oddFooter>&amp;L&amp;Z&amp;F</oddFooter>
  </headerFooter>
  <legacyDrawing r:id="rId2"/>
</worksheet>
</file>

<file path=xl/worksheets/sheet19.xml><?xml version="1.0" encoding="utf-8"?>
<worksheet xmlns="http://schemas.openxmlformats.org/spreadsheetml/2006/main" xmlns:r="http://schemas.openxmlformats.org/officeDocument/2006/relationships">
  <dimension ref="A1:AT36"/>
  <sheetViews>
    <sheetView workbookViewId="0">
      <pane ySplit="1" topLeftCell="A2" activePane="bottomLeft" state="frozen"/>
      <selection pane="bottomLeft" activeCell="C3" sqref="C3"/>
    </sheetView>
  </sheetViews>
  <sheetFormatPr defaultRowHeight="12.75"/>
  <cols>
    <col min="2" max="2" width="9.140625" customWidth="1"/>
    <col min="3" max="3" width="23.7109375" customWidth="1"/>
    <col min="4" max="4" width="33.28515625" customWidth="1"/>
    <col min="5" max="5" width="34.42578125" customWidth="1"/>
    <col min="6" max="6" width="26.5703125" customWidth="1"/>
    <col min="9" max="9" width="12.5703125" customWidth="1"/>
    <col min="10" max="10" width="21.42578125" customWidth="1"/>
    <col min="12" max="12" width="9.140625" customWidth="1"/>
    <col min="14" max="14" width="25.28515625" customWidth="1"/>
    <col min="15" max="15" width="26.7109375" customWidth="1"/>
    <col min="16" max="16" width="24.7109375" customWidth="1"/>
    <col min="17" max="17" width="28.140625" customWidth="1"/>
    <col min="43" max="43" width="11.7109375" customWidth="1"/>
    <col min="46" max="46" width="13" customWidth="1"/>
  </cols>
  <sheetData>
    <row r="1" spans="1:46" s="53" customFormat="1" ht="81.75" customHeight="1">
      <c r="A1" s="42" t="s">
        <v>1240</v>
      </c>
      <c r="B1" s="43" t="s">
        <v>1092</v>
      </c>
      <c r="C1" s="42" t="s">
        <v>709</v>
      </c>
      <c r="D1" s="42" t="s">
        <v>423</v>
      </c>
      <c r="E1" s="42" t="s">
        <v>362</v>
      </c>
      <c r="F1" s="44" t="s">
        <v>1247</v>
      </c>
      <c r="G1" s="42" t="s">
        <v>0</v>
      </c>
      <c r="H1" s="42" t="s">
        <v>385</v>
      </c>
      <c r="I1" s="42" t="s">
        <v>534</v>
      </c>
      <c r="J1" s="42" t="s">
        <v>1497</v>
      </c>
      <c r="K1" s="42" t="s">
        <v>384</v>
      </c>
      <c r="L1" s="42" t="s">
        <v>42</v>
      </c>
      <c r="M1" s="45" t="s">
        <v>364</v>
      </c>
      <c r="N1" s="46" t="s">
        <v>820</v>
      </c>
      <c r="O1" s="46" t="s">
        <v>819</v>
      </c>
      <c r="P1" s="46" t="s">
        <v>1108</v>
      </c>
      <c r="Q1" s="47" t="s">
        <v>1242</v>
      </c>
      <c r="R1" s="46" t="s">
        <v>903</v>
      </c>
      <c r="S1" s="42" t="s">
        <v>426</v>
      </c>
      <c r="T1" s="48" t="s">
        <v>370</v>
      </c>
      <c r="U1" s="42" t="s">
        <v>427</v>
      </c>
      <c r="V1" s="42" t="s">
        <v>822</v>
      </c>
      <c r="W1" s="42" t="s">
        <v>823</v>
      </c>
      <c r="X1" s="42" t="s">
        <v>821</v>
      </c>
      <c r="Y1" s="42" t="s">
        <v>679</v>
      </c>
      <c r="Z1" s="42" t="s">
        <v>681</v>
      </c>
      <c r="AA1" s="42" t="s">
        <v>677</v>
      </c>
      <c r="AB1" s="42" t="s">
        <v>685</v>
      </c>
      <c r="AC1" s="42" t="s">
        <v>675</v>
      </c>
      <c r="AD1" s="42" t="s">
        <v>678</v>
      </c>
      <c r="AE1" s="42" t="s">
        <v>680</v>
      </c>
      <c r="AF1" s="42" t="s">
        <v>686</v>
      </c>
      <c r="AG1" s="42" t="s">
        <v>676</v>
      </c>
      <c r="AH1" s="42" t="s">
        <v>687</v>
      </c>
      <c r="AI1" s="42" t="s">
        <v>674</v>
      </c>
      <c r="AJ1" s="42" t="s">
        <v>673</v>
      </c>
      <c r="AK1" s="42" t="s">
        <v>683</v>
      </c>
      <c r="AL1" s="42" t="s">
        <v>682</v>
      </c>
      <c r="AM1" s="42" t="s">
        <v>684</v>
      </c>
      <c r="AN1" s="43" t="s">
        <v>1109</v>
      </c>
      <c r="AO1" s="43" t="s">
        <v>1535</v>
      </c>
      <c r="AP1" s="49" t="s">
        <v>1503</v>
      </c>
      <c r="AQ1" s="50" t="s">
        <v>1315</v>
      </c>
      <c r="AR1" s="50" t="s">
        <v>1316</v>
      </c>
      <c r="AS1" s="51" t="s">
        <v>1577</v>
      </c>
      <c r="AT1" s="52" t="s">
        <v>1317</v>
      </c>
    </row>
    <row r="2" spans="1:46" s="53" customFormat="1" ht="165.75">
      <c r="A2" s="54" t="s">
        <v>265</v>
      </c>
      <c r="B2" s="55"/>
      <c r="C2" s="56" t="s">
        <v>331</v>
      </c>
      <c r="D2" s="56" t="s">
        <v>471</v>
      </c>
      <c r="E2" s="56" t="s">
        <v>464</v>
      </c>
      <c r="F2" s="57"/>
      <c r="G2" s="56"/>
      <c r="H2" s="56"/>
      <c r="I2" s="58">
        <v>40311</v>
      </c>
      <c r="J2" s="56" t="s">
        <v>1097</v>
      </c>
      <c r="K2" s="56"/>
      <c r="L2" s="56"/>
      <c r="M2" s="59">
        <v>628</v>
      </c>
      <c r="N2" s="60" t="s">
        <v>10</v>
      </c>
      <c r="O2" s="60" t="s">
        <v>992</v>
      </c>
      <c r="P2" s="60"/>
      <c r="Q2" s="60" t="s">
        <v>1505</v>
      </c>
      <c r="R2" s="60"/>
      <c r="S2" s="56"/>
      <c r="T2" s="61"/>
      <c r="U2" s="56"/>
      <c r="V2" s="56"/>
      <c r="W2" s="56"/>
      <c r="X2" s="56"/>
      <c r="Y2" s="56"/>
      <c r="Z2" s="56"/>
      <c r="AA2" s="56"/>
      <c r="AB2" s="56"/>
      <c r="AC2" s="56"/>
      <c r="AD2" s="56"/>
      <c r="AE2" s="56"/>
      <c r="AF2" s="56"/>
      <c r="AG2" s="56"/>
      <c r="AH2" s="56"/>
      <c r="AI2" s="56"/>
      <c r="AJ2" s="56"/>
      <c r="AK2" s="56" t="s">
        <v>683</v>
      </c>
      <c r="AL2" s="56"/>
      <c r="AM2" s="56"/>
      <c r="AN2" s="62" t="s">
        <v>683</v>
      </c>
      <c r="AO2" s="62"/>
      <c r="AS2" s="53" t="s">
        <v>1506</v>
      </c>
      <c r="AT2" s="63" t="s">
        <v>1436</v>
      </c>
    </row>
    <row r="3" spans="1:46" s="53" customFormat="1" ht="216.75">
      <c r="A3" s="54" t="s">
        <v>740</v>
      </c>
      <c r="B3" s="55"/>
      <c r="C3" s="56" t="s">
        <v>357</v>
      </c>
      <c r="D3" s="56" t="s">
        <v>13</v>
      </c>
      <c r="E3" s="56" t="s">
        <v>295</v>
      </c>
      <c r="F3" s="57"/>
      <c r="G3" s="56"/>
      <c r="H3" s="56"/>
      <c r="I3" s="58">
        <v>39884</v>
      </c>
      <c r="J3" s="56" t="s">
        <v>1098</v>
      </c>
      <c r="K3" s="56"/>
      <c r="L3" s="56"/>
      <c r="M3" s="59">
        <v>616.9</v>
      </c>
      <c r="N3" s="60" t="s">
        <v>11</v>
      </c>
      <c r="O3" s="60"/>
      <c r="P3" s="60"/>
      <c r="Q3" s="60"/>
      <c r="R3" s="60"/>
      <c r="S3" s="56"/>
      <c r="T3" s="61">
        <v>40219</v>
      </c>
      <c r="U3" s="56">
        <v>0</v>
      </c>
      <c r="V3" s="56"/>
      <c r="W3" s="56"/>
      <c r="X3" s="56"/>
      <c r="Y3" s="56"/>
      <c r="Z3" s="56"/>
      <c r="AA3" s="56"/>
      <c r="AB3" s="56"/>
      <c r="AC3" s="56"/>
      <c r="AD3" s="56"/>
      <c r="AE3" s="56" t="s">
        <v>421</v>
      </c>
      <c r="AF3" s="56"/>
      <c r="AG3" s="56"/>
      <c r="AH3" s="56"/>
      <c r="AI3" s="56"/>
      <c r="AJ3" s="56"/>
      <c r="AK3" s="56"/>
      <c r="AL3" s="56"/>
      <c r="AM3" s="56"/>
      <c r="AN3" s="62" t="s">
        <v>1271</v>
      </c>
      <c r="AO3" s="62"/>
      <c r="AS3" s="53" t="s">
        <v>1498</v>
      </c>
      <c r="AT3" s="53" t="s">
        <v>1243</v>
      </c>
    </row>
    <row r="4" spans="1:46" s="53" customFormat="1" ht="102">
      <c r="A4" s="54" t="s">
        <v>388</v>
      </c>
      <c r="B4" s="55"/>
      <c r="C4" s="56" t="s">
        <v>317</v>
      </c>
      <c r="D4" s="56" t="s">
        <v>448</v>
      </c>
      <c r="E4" s="56" t="s">
        <v>297</v>
      </c>
      <c r="F4" s="57"/>
      <c r="G4" s="56"/>
      <c r="H4" s="56"/>
      <c r="I4" s="58">
        <v>40708</v>
      </c>
      <c r="J4" s="56" t="s">
        <v>1181</v>
      </c>
      <c r="K4" s="56"/>
      <c r="L4" s="56"/>
      <c r="M4" s="59" t="s">
        <v>107</v>
      </c>
      <c r="N4" s="60" t="s">
        <v>101</v>
      </c>
      <c r="O4" s="60" t="s">
        <v>997</v>
      </c>
      <c r="P4" s="60" t="s">
        <v>1151</v>
      </c>
      <c r="Q4" s="60"/>
      <c r="R4" s="60"/>
      <c r="S4" s="56"/>
      <c r="T4" s="61"/>
      <c r="U4" s="56"/>
      <c r="V4" s="56"/>
      <c r="W4" s="56"/>
      <c r="X4" s="56"/>
      <c r="Y4" s="56"/>
      <c r="Z4" s="56" t="s">
        <v>635</v>
      </c>
      <c r="AA4" s="56"/>
      <c r="AB4" s="56"/>
      <c r="AC4" s="56"/>
      <c r="AD4" s="56"/>
      <c r="AE4" s="56"/>
      <c r="AF4" s="56"/>
      <c r="AG4" s="56"/>
      <c r="AH4" s="56"/>
      <c r="AI4" s="56"/>
      <c r="AJ4" s="56"/>
      <c r="AK4" s="56"/>
      <c r="AL4" s="56"/>
      <c r="AM4" s="56"/>
      <c r="AN4" s="62" t="s">
        <v>1113</v>
      </c>
      <c r="AO4" s="62"/>
      <c r="AS4" s="53" t="s">
        <v>1498</v>
      </c>
      <c r="AT4" s="53" t="s">
        <v>1243</v>
      </c>
    </row>
    <row r="5" spans="1:46" s="53" customFormat="1" ht="216.75">
      <c r="A5" s="54" t="s">
        <v>717</v>
      </c>
      <c r="B5" s="55"/>
      <c r="C5" s="56" t="s">
        <v>325</v>
      </c>
      <c r="D5" s="56" t="s">
        <v>241</v>
      </c>
      <c r="E5" s="56" t="s">
        <v>1584</v>
      </c>
      <c r="F5" s="57"/>
      <c r="G5" s="56"/>
      <c r="H5" s="56"/>
      <c r="I5" s="58">
        <v>39895</v>
      </c>
      <c r="J5" s="56" t="s">
        <v>1097</v>
      </c>
      <c r="K5" s="56"/>
      <c r="L5" s="56"/>
      <c r="M5" s="59">
        <v>302.23</v>
      </c>
      <c r="N5" s="60" t="s">
        <v>568</v>
      </c>
      <c r="O5" s="60"/>
      <c r="P5" s="60"/>
      <c r="Q5" s="60"/>
      <c r="R5" s="60"/>
      <c r="S5" s="56"/>
      <c r="T5" s="61"/>
      <c r="U5" s="56"/>
      <c r="V5" s="56"/>
      <c r="W5" s="56"/>
      <c r="X5" s="56"/>
      <c r="Y5" s="56"/>
      <c r="Z5" s="56"/>
      <c r="AA5" s="56"/>
      <c r="AB5" s="56"/>
      <c r="AC5" s="56" t="s">
        <v>710</v>
      </c>
      <c r="AD5" s="56"/>
      <c r="AE5" s="56"/>
      <c r="AF5" s="56"/>
      <c r="AG5" s="56"/>
      <c r="AH5" s="56"/>
      <c r="AI5" s="56"/>
      <c r="AJ5" s="56" t="s">
        <v>673</v>
      </c>
      <c r="AK5" s="56"/>
      <c r="AL5" s="56"/>
      <c r="AM5" s="56" t="s">
        <v>684</v>
      </c>
      <c r="AN5" s="62" t="s">
        <v>1350</v>
      </c>
      <c r="AO5" s="62"/>
      <c r="AS5" s="53" t="s">
        <v>1498</v>
      </c>
      <c r="AT5" s="53" t="s">
        <v>1243</v>
      </c>
    </row>
    <row r="6" spans="1:46" s="53" customFormat="1" ht="191.25">
      <c r="A6" s="54" t="s">
        <v>403</v>
      </c>
      <c r="B6" s="55"/>
      <c r="C6" s="56" t="s">
        <v>548</v>
      </c>
      <c r="D6" s="56" t="s">
        <v>521</v>
      </c>
      <c r="E6" s="56" t="s">
        <v>581</v>
      </c>
      <c r="F6" s="57"/>
      <c r="G6" s="56"/>
      <c r="H6" s="56"/>
      <c r="I6" s="58">
        <v>40756</v>
      </c>
      <c r="J6" s="56" t="s">
        <v>1230</v>
      </c>
      <c r="K6" s="56"/>
      <c r="L6" s="56"/>
      <c r="M6" s="59">
        <v>428.07100000000003</v>
      </c>
      <c r="N6" s="60" t="s">
        <v>446</v>
      </c>
      <c r="O6" s="60" t="s">
        <v>910</v>
      </c>
      <c r="P6" s="60" t="s">
        <v>1141</v>
      </c>
      <c r="Q6" s="60"/>
      <c r="R6" s="60"/>
      <c r="S6" s="56">
        <v>0</v>
      </c>
      <c r="T6" s="61">
        <v>40219</v>
      </c>
      <c r="U6" s="56">
        <v>134</v>
      </c>
      <c r="V6" s="56">
        <v>27</v>
      </c>
      <c r="W6" s="56"/>
      <c r="X6" s="56"/>
      <c r="Y6" s="56"/>
      <c r="Z6" s="56"/>
      <c r="AA6" s="56"/>
      <c r="AB6" s="56"/>
      <c r="AC6" s="56" t="s">
        <v>710</v>
      </c>
      <c r="AD6" s="56"/>
      <c r="AE6" s="56" t="s">
        <v>680</v>
      </c>
      <c r="AF6" s="56"/>
      <c r="AG6" s="56"/>
      <c r="AH6" s="56"/>
      <c r="AI6" s="56"/>
      <c r="AJ6" s="56"/>
      <c r="AK6" s="56"/>
      <c r="AL6" s="56"/>
      <c r="AM6" s="56"/>
      <c r="AN6" s="62" t="s">
        <v>1354</v>
      </c>
      <c r="AO6" s="62"/>
      <c r="AS6" s="53" t="s">
        <v>1498</v>
      </c>
      <c r="AT6" s="53" t="s">
        <v>1243</v>
      </c>
    </row>
    <row r="7" spans="1:46" s="53" customFormat="1" ht="267.75">
      <c r="A7" s="54" t="s">
        <v>719</v>
      </c>
      <c r="B7" s="55"/>
      <c r="C7" s="56" t="s">
        <v>447</v>
      </c>
      <c r="D7" s="56" t="s">
        <v>582</v>
      </c>
      <c r="E7" s="56" t="s">
        <v>133</v>
      </c>
      <c r="F7" s="57"/>
      <c r="G7" s="56"/>
      <c r="H7" s="56"/>
      <c r="I7" s="58">
        <v>39895</v>
      </c>
      <c r="J7" s="56" t="s">
        <v>1097</v>
      </c>
      <c r="K7" s="56"/>
      <c r="L7" s="56"/>
      <c r="M7" s="59">
        <v>371.822</v>
      </c>
      <c r="N7" s="60" t="s">
        <v>826</v>
      </c>
      <c r="O7" s="60"/>
      <c r="P7" s="60"/>
      <c r="Q7" s="60"/>
      <c r="R7" s="60"/>
      <c r="S7" s="56">
        <v>0</v>
      </c>
      <c r="T7" s="61">
        <v>39995</v>
      </c>
      <c r="U7" s="56">
        <v>50</v>
      </c>
      <c r="V7" s="56"/>
      <c r="W7" s="56"/>
      <c r="X7" s="56"/>
      <c r="Y7" s="56"/>
      <c r="Z7" s="56"/>
      <c r="AA7" s="56"/>
      <c r="AB7" s="56"/>
      <c r="AC7" s="56" t="s">
        <v>675</v>
      </c>
      <c r="AD7" s="56" t="s">
        <v>678</v>
      </c>
      <c r="AE7" s="56"/>
      <c r="AF7" s="56"/>
      <c r="AG7" s="56"/>
      <c r="AH7" s="56"/>
      <c r="AI7" s="56"/>
      <c r="AJ7" s="56"/>
      <c r="AK7" s="56"/>
      <c r="AL7" s="56" t="s">
        <v>418</v>
      </c>
      <c r="AM7" s="56" t="s">
        <v>684</v>
      </c>
      <c r="AN7" s="62" t="s">
        <v>1359</v>
      </c>
      <c r="AO7" s="62"/>
      <c r="AS7" s="53" t="s">
        <v>1498</v>
      </c>
      <c r="AT7" s="53" t="s">
        <v>1243</v>
      </c>
    </row>
    <row r="8" spans="1:46" s="53" customFormat="1" ht="191.25">
      <c r="A8" s="54" t="s">
        <v>20</v>
      </c>
      <c r="B8" s="55"/>
      <c r="C8" s="56" t="s">
        <v>82</v>
      </c>
      <c r="D8" s="56" t="s">
        <v>252</v>
      </c>
      <c r="E8" s="56" t="s">
        <v>1585</v>
      </c>
      <c r="F8" s="57"/>
      <c r="G8" s="56"/>
      <c r="H8" s="56"/>
      <c r="I8" s="58">
        <v>39965</v>
      </c>
      <c r="J8" s="56" t="s">
        <v>1097</v>
      </c>
      <c r="K8" s="56"/>
      <c r="L8" s="56" t="s">
        <v>43</v>
      </c>
      <c r="M8" s="59">
        <v>657.07100000000003</v>
      </c>
      <c r="N8" s="60" t="s">
        <v>918</v>
      </c>
      <c r="O8" s="60"/>
      <c r="P8" s="60"/>
      <c r="Q8" s="60"/>
      <c r="R8" s="60"/>
      <c r="S8" s="58"/>
      <c r="T8" s="61"/>
      <c r="U8" s="56"/>
      <c r="V8" s="56"/>
      <c r="W8" s="56"/>
      <c r="X8" s="56"/>
      <c r="Y8" s="56"/>
      <c r="Z8" s="56"/>
      <c r="AA8" s="56" t="s">
        <v>797</v>
      </c>
      <c r="AB8" s="56"/>
      <c r="AC8" s="56"/>
      <c r="AD8" s="56"/>
      <c r="AE8" s="56"/>
      <c r="AF8" s="56"/>
      <c r="AG8" s="56"/>
      <c r="AH8" s="56"/>
      <c r="AI8" s="56"/>
      <c r="AJ8" s="56"/>
      <c r="AK8" s="56"/>
      <c r="AL8" s="56"/>
      <c r="AM8" s="56"/>
      <c r="AN8" s="62" t="s">
        <v>1266</v>
      </c>
      <c r="AO8" s="62"/>
      <c r="AS8" s="53" t="s">
        <v>680</v>
      </c>
      <c r="AT8" s="53" t="s">
        <v>1243</v>
      </c>
    </row>
    <row r="9" spans="1:46" s="53" customFormat="1" ht="153">
      <c r="A9" s="54" t="s">
        <v>688</v>
      </c>
      <c r="B9" s="55"/>
      <c r="C9" s="56" t="s">
        <v>554</v>
      </c>
      <c r="D9" s="56" t="s">
        <v>302</v>
      </c>
      <c r="E9" s="56" t="s">
        <v>1586</v>
      </c>
      <c r="F9" s="57"/>
      <c r="G9" s="56"/>
      <c r="H9" s="56"/>
      <c r="I9" s="58">
        <v>39965</v>
      </c>
      <c r="J9" s="56" t="s">
        <v>1097</v>
      </c>
      <c r="K9" s="56"/>
      <c r="L9" s="56"/>
      <c r="M9" s="59">
        <v>657.07100000000003</v>
      </c>
      <c r="N9" s="60" t="s">
        <v>828</v>
      </c>
      <c r="O9" s="60"/>
      <c r="P9" s="60"/>
      <c r="Q9" s="60"/>
      <c r="R9" s="60"/>
      <c r="S9" s="56"/>
      <c r="T9" s="61"/>
      <c r="U9" s="56"/>
      <c r="V9" s="56"/>
      <c r="W9" s="56"/>
      <c r="X9" s="56"/>
      <c r="Y9" s="56"/>
      <c r="Z9" s="56"/>
      <c r="AA9" s="56" t="s">
        <v>797</v>
      </c>
      <c r="AB9" s="56"/>
      <c r="AC9" s="56"/>
      <c r="AD9" s="56"/>
      <c r="AE9" s="56"/>
      <c r="AF9" s="56"/>
      <c r="AG9" s="56"/>
      <c r="AH9" s="56"/>
      <c r="AI9" s="56"/>
      <c r="AJ9" s="56"/>
      <c r="AK9" s="56"/>
      <c r="AL9" s="56"/>
      <c r="AM9" s="56"/>
      <c r="AN9" s="62" t="s">
        <v>1266</v>
      </c>
      <c r="AO9" s="62"/>
      <c r="AS9" s="53" t="s">
        <v>680</v>
      </c>
      <c r="AT9" s="53" t="s">
        <v>1243</v>
      </c>
    </row>
    <row r="10" spans="1:46" s="53" customFormat="1" ht="140.25">
      <c r="A10" s="54" t="s">
        <v>747</v>
      </c>
      <c r="B10" s="55"/>
      <c r="C10" s="56" t="s">
        <v>556</v>
      </c>
      <c r="D10" s="56" t="s">
        <v>304</v>
      </c>
      <c r="E10" s="56" t="s">
        <v>298</v>
      </c>
      <c r="F10" s="57"/>
      <c r="G10" s="56"/>
      <c r="H10" s="56"/>
      <c r="I10" s="58">
        <v>40708</v>
      </c>
      <c r="J10" s="56" t="s">
        <v>1096</v>
      </c>
      <c r="K10" s="56"/>
      <c r="L10" s="56"/>
      <c r="M10" s="59">
        <v>693</v>
      </c>
      <c r="N10" s="60" t="s">
        <v>101</v>
      </c>
      <c r="O10" s="60" t="s">
        <v>998</v>
      </c>
      <c r="P10" s="60" t="s">
        <v>1151</v>
      </c>
      <c r="Q10" s="60"/>
      <c r="R10" s="60"/>
      <c r="S10" s="56"/>
      <c r="T10" s="61"/>
      <c r="U10" s="56">
        <v>42</v>
      </c>
      <c r="V10" s="56"/>
      <c r="W10" s="56"/>
      <c r="X10" s="56"/>
      <c r="Y10" s="56"/>
      <c r="Z10" s="56" t="s">
        <v>635</v>
      </c>
      <c r="AA10" s="56"/>
      <c r="AB10" s="56"/>
      <c r="AC10" s="56"/>
      <c r="AD10" s="56"/>
      <c r="AE10" s="56"/>
      <c r="AF10" s="56"/>
      <c r="AG10" s="56"/>
      <c r="AH10" s="56"/>
      <c r="AI10" s="56"/>
      <c r="AJ10" s="56"/>
      <c r="AK10" s="56"/>
      <c r="AL10" s="56"/>
      <c r="AM10" s="56"/>
      <c r="AN10" s="62" t="s">
        <v>1113</v>
      </c>
      <c r="AO10" s="62"/>
      <c r="AS10" s="53" t="s">
        <v>1498</v>
      </c>
      <c r="AT10" s="53" t="s">
        <v>1243</v>
      </c>
    </row>
    <row r="11" spans="1:46" s="53" customFormat="1" ht="216.75">
      <c r="A11" s="54" t="s">
        <v>655</v>
      </c>
      <c r="B11" s="55"/>
      <c r="C11" s="56" t="s">
        <v>559</v>
      </c>
      <c r="D11" s="56" t="s">
        <v>781</v>
      </c>
      <c r="E11" s="56" t="s">
        <v>754</v>
      </c>
      <c r="F11" s="57"/>
      <c r="G11" s="56"/>
      <c r="H11" s="56"/>
      <c r="I11" s="58">
        <v>39867</v>
      </c>
      <c r="J11" s="56" t="s">
        <v>1097</v>
      </c>
      <c r="K11" s="56"/>
      <c r="L11" s="56"/>
      <c r="M11" s="59" t="s">
        <v>113</v>
      </c>
      <c r="N11" s="60" t="s">
        <v>829</v>
      </c>
      <c r="O11" s="60"/>
      <c r="P11" s="60"/>
      <c r="Q11" s="60"/>
      <c r="R11" s="60"/>
      <c r="S11" s="56"/>
      <c r="T11" s="61"/>
      <c r="U11" s="56"/>
      <c r="V11" s="56"/>
      <c r="W11" s="56"/>
      <c r="X11" s="56"/>
      <c r="Y11" s="56"/>
      <c r="Z11" s="56"/>
      <c r="AA11" s="56"/>
      <c r="AB11" s="56"/>
      <c r="AC11" s="56" t="s">
        <v>710</v>
      </c>
      <c r="AD11" s="56"/>
      <c r="AE11" s="56"/>
      <c r="AF11" s="56"/>
      <c r="AG11" s="56"/>
      <c r="AH11" s="56"/>
      <c r="AI11" s="56"/>
      <c r="AJ11" s="56"/>
      <c r="AK11" s="56"/>
      <c r="AL11" s="56"/>
      <c r="AM11" s="56" t="s">
        <v>684</v>
      </c>
      <c r="AN11" s="62" t="s">
        <v>1349</v>
      </c>
      <c r="AO11" s="62"/>
      <c r="AS11" s="53" t="s">
        <v>1498</v>
      </c>
      <c r="AT11" s="53" t="s">
        <v>1243</v>
      </c>
    </row>
    <row r="12" spans="1:46" s="53" customFormat="1" ht="127.5">
      <c r="A12" s="54" t="s">
        <v>235</v>
      </c>
      <c r="B12" s="55"/>
      <c r="C12" s="56" t="s">
        <v>361</v>
      </c>
      <c r="D12" s="56" t="s">
        <v>641</v>
      </c>
      <c r="E12" s="56" t="s">
        <v>451</v>
      </c>
      <c r="F12" s="57"/>
      <c r="G12" s="56"/>
      <c r="H12" s="56"/>
      <c r="I12" s="58">
        <v>40708</v>
      </c>
      <c r="J12" s="56" t="s">
        <v>1096</v>
      </c>
      <c r="K12" s="56"/>
      <c r="L12" s="56"/>
      <c r="M12" s="59">
        <v>363.72</v>
      </c>
      <c r="N12" s="60" t="s">
        <v>191</v>
      </c>
      <c r="O12" s="60" t="s">
        <v>1049</v>
      </c>
      <c r="P12" s="60" t="s">
        <v>1217</v>
      </c>
      <c r="Q12" s="60"/>
      <c r="R12" s="60"/>
      <c r="S12" s="56">
        <v>0</v>
      </c>
      <c r="T12" s="61">
        <v>40219</v>
      </c>
      <c r="U12" s="56">
        <v>135</v>
      </c>
      <c r="V12" s="56"/>
      <c r="W12" s="56"/>
      <c r="X12" s="56">
        <v>0</v>
      </c>
      <c r="Y12" s="56"/>
      <c r="Z12" s="56"/>
      <c r="AA12" s="56"/>
      <c r="AB12" s="56"/>
      <c r="AC12" s="56"/>
      <c r="AD12" s="56" t="s">
        <v>417</v>
      </c>
      <c r="AE12" s="56"/>
      <c r="AF12" s="56"/>
      <c r="AG12" s="56"/>
      <c r="AH12" s="56"/>
      <c r="AI12" s="56"/>
      <c r="AJ12" s="56"/>
      <c r="AK12" s="56" t="s">
        <v>683</v>
      </c>
      <c r="AL12" s="56"/>
      <c r="AM12" s="56"/>
      <c r="AN12" s="62" t="s">
        <v>1346</v>
      </c>
      <c r="AO12" s="62"/>
      <c r="AS12" s="53" t="s">
        <v>1498</v>
      </c>
      <c r="AT12" s="53" t="s">
        <v>1243</v>
      </c>
    </row>
    <row r="13" spans="1:46" s="53" customFormat="1" ht="204">
      <c r="A13" s="54" t="s">
        <v>277</v>
      </c>
      <c r="B13" s="55"/>
      <c r="C13" s="56" t="s">
        <v>247</v>
      </c>
      <c r="D13" s="56" t="s">
        <v>61</v>
      </c>
      <c r="E13" s="56" t="s">
        <v>34</v>
      </c>
      <c r="F13" s="57"/>
      <c r="G13" s="56"/>
      <c r="H13" s="56"/>
      <c r="I13" s="58">
        <v>40708</v>
      </c>
      <c r="J13" s="56" t="s">
        <v>1098</v>
      </c>
      <c r="K13" s="56"/>
      <c r="L13" s="56"/>
      <c r="M13" s="59">
        <v>354.3</v>
      </c>
      <c r="N13" s="60" t="s">
        <v>193</v>
      </c>
      <c r="O13" s="60" t="s">
        <v>1050</v>
      </c>
      <c r="P13" s="60" t="s">
        <v>1218</v>
      </c>
      <c r="Q13" s="60"/>
      <c r="R13" s="60"/>
      <c r="S13" s="56">
        <v>15</v>
      </c>
      <c r="T13" s="61">
        <v>40219</v>
      </c>
      <c r="U13" s="56">
        <v>6</v>
      </c>
      <c r="V13" s="56">
        <v>32</v>
      </c>
      <c r="W13" s="56"/>
      <c r="X13" s="56"/>
      <c r="Y13" s="56"/>
      <c r="Z13" s="56"/>
      <c r="AA13" s="56"/>
      <c r="AB13" s="56"/>
      <c r="AC13" s="56"/>
      <c r="AD13" s="56" t="s">
        <v>417</v>
      </c>
      <c r="AE13" s="56"/>
      <c r="AF13" s="56"/>
      <c r="AG13" s="56"/>
      <c r="AH13" s="56"/>
      <c r="AI13" s="56"/>
      <c r="AJ13" s="56"/>
      <c r="AK13" s="56" t="s">
        <v>683</v>
      </c>
      <c r="AL13" s="56"/>
      <c r="AM13" s="56"/>
      <c r="AN13" s="62" t="s">
        <v>1346</v>
      </c>
      <c r="AO13" s="62"/>
      <c r="AS13" s="53" t="s">
        <v>1498</v>
      </c>
      <c r="AT13" s="53" t="s">
        <v>1243</v>
      </c>
    </row>
    <row r="14" spans="1:46" s="53" customFormat="1" ht="191.25">
      <c r="A14" s="54" t="s">
        <v>498</v>
      </c>
      <c r="B14" s="55"/>
      <c r="C14" s="56" t="s">
        <v>282</v>
      </c>
      <c r="D14" s="56" t="s">
        <v>62</v>
      </c>
      <c r="E14" s="56" t="s">
        <v>665</v>
      </c>
      <c r="F14" s="57"/>
      <c r="G14" s="56"/>
      <c r="H14" s="56"/>
      <c r="I14" s="58">
        <v>40318</v>
      </c>
      <c r="J14" s="56" t="s">
        <v>1097</v>
      </c>
      <c r="K14" s="56"/>
      <c r="L14" s="56"/>
      <c r="M14" s="59" t="s">
        <v>119</v>
      </c>
      <c r="N14" s="60" t="s">
        <v>595</v>
      </c>
      <c r="O14" s="60" t="s">
        <v>966</v>
      </c>
      <c r="P14" s="60"/>
      <c r="Q14" s="60"/>
      <c r="R14" s="60"/>
      <c r="S14" s="56"/>
      <c r="T14" s="61"/>
      <c r="U14" s="56"/>
      <c r="V14" s="56"/>
      <c r="W14" s="56"/>
      <c r="X14" s="56"/>
      <c r="Y14" s="56"/>
      <c r="Z14" s="56"/>
      <c r="AA14" s="56"/>
      <c r="AB14" s="56"/>
      <c r="AC14" s="56"/>
      <c r="AD14" s="56"/>
      <c r="AE14" s="56"/>
      <c r="AF14" s="56"/>
      <c r="AG14" s="56"/>
      <c r="AH14" s="56"/>
      <c r="AI14" s="56" t="s">
        <v>674</v>
      </c>
      <c r="AJ14" s="56" t="s">
        <v>419</v>
      </c>
      <c r="AK14" s="56"/>
      <c r="AL14" s="56"/>
      <c r="AM14" s="56"/>
      <c r="AN14" s="62" t="s">
        <v>1122</v>
      </c>
      <c r="AO14" s="62"/>
      <c r="AS14" s="53" t="s">
        <v>1498</v>
      </c>
      <c r="AT14" s="53" t="s">
        <v>1243</v>
      </c>
    </row>
    <row r="15" spans="1:46" s="53" customFormat="1" ht="153">
      <c r="A15" s="54" t="s">
        <v>632</v>
      </c>
      <c r="B15" s="55"/>
      <c r="C15" s="56" t="s">
        <v>612</v>
      </c>
      <c r="D15" s="56" t="s">
        <v>284</v>
      </c>
      <c r="E15" s="56" t="s">
        <v>1587</v>
      </c>
      <c r="F15" s="57"/>
      <c r="G15" s="56"/>
      <c r="H15" s="56">
        <v>2009</v>
      </c>
      <c r="I15" s="58">
        <v>40756</v>
      </c>
      <c r="J15" s="56" t="s">
        <v>1230</v>
      </c>
      <c r="K15" s="56"/>
      <c r="L15" s="56"/>
      <c r="M15" s="59" t="s">
        <v>148</v>
      </c>
      <c r="N15" s="60" t="s">
        <v>250</v>
      </c>
      <c r="O15" s="60" t="s">
        <v>898</v>
      </c>
      <c r="P15" s="60" t="s">
        <v>1213</v>
      </c>
      <c r="Q15" s="60"/>
      <c r="R15" s="60"/>
      <c r="S15" s="56">
        <v>419</v>
      </c>
      <c r="T15" s="61">
        <v>40219</v>
      </c>
      <c r="U15" s="56">
        <v>28</v>
      </c>
      <c r="V15" s="56">
        <v>581</v>
      </c>
      <c r="W15" s="56"/>
      <c r="X15" s="56"/>
      <c r="Y15" s="56"/>
      <c r="Z15" s="56"/>
      <c r="AA15" s="56"/>
      <c r="AB15" s="56"/>
      <c r="AC15" s="56"/>
      <c r="AD15" s="56"/>
      <c r="AE15" s="56"/>
      <c r="AF15" s="56"/>
      <c r="AG15" s="56" t="s">
        <v>420</v>
      </c>
      <c r="AH15" s="56"/>
      <c r="AI15" s="56"/>
      <c r="AJ15" s="56"/>
      <c r="AK15" s="56"/>
      <c r="AL15" s="56"/>
      <c r="AM15" s="56"/>
      <c r="AN15" s="62" t="s">
        <v>1119</v>
      </c>
      <c r="AO15" s="62"/>
      <c r="AS15" s="53" t="s">
        <v>1498</v>
      </c>
      <c r="AT15" s="53" t="s">
        <v>1243</v>
      </c>
    </row>
    <row r="16" spans="1:46" s="53" customFormat="1" ht="178.5">
      <c r="A16" s="54" t="s">
        <v>728</v>
      </c>
      <c r="B16" s="55"/>
      <c r="C16" s="56" t="s">
        <v>285</v>
      </c>
      <c r="D16" s="56" t="s">
        <v>98</v>
      </c>
      <c r="E16" s="56" t="s">
        <v>1588</v>
      </c>
      <c r="F16" s="57"/>
      <c r="G16" s="56"/>
      <c r="H16" s="56"/>
      <c r="I16" s="58">
        <v>40256</v>
      </c>
      <c r="J16" s="56" t="s">
        <v>1100</v>
      </c>
      <c r="K16" s="56"/>
      <c r="L16" s="56"/>
      <c r="M16" s="59" t="s">
        <v>148</v>
      </c>
      <c r="N16" s="60" t="s">
        <v>830</v>
      </c>
      <c r="O16" s="60" t="s">
        <v>897</v>
      </c>
      <c r="P16" s="60"/>
      <c r="Q16" s="60"/>
      <c r="R16" s="60"/>
      <c r="S16" s="64">
        <v>0</v>
      </c>
      <c r="T16" s="61">
        <v>40219</v>
      </c>
      <c r="U16" s="64">
        <v>2833</v>
      </c>
      <c r="V16" s="64">
        <v>1657</v>
      </c>
      <c r="W16" s="64"/>
      <c r="X16" s="64"/>
      <c r="Y16" s="56"/>
      <c r="Z16" s="56"/>
      <c r="AA16" s="56"/>
      <c r="AB16" s="56"/>
      <c r="AC16" s="56"/>
      <c r="AD16" s="56"/>
      <c r="AE16" s="56"/>
      <c r="AF16" s="56"/>
      <c r="AG16" s="56" t="s">
        <v>420</v>
      </c>
      <c r="AH16" s="56"/>
      <c r="AI16" s="56"/>
      <c r="AJ16" s="56"/>
      <c r="AK16" s="56"/>
      <c r="AL16" s="56"/>
      <c r="AM16" s="56"/>
      <c r="AN16" s="62" t="s">
        <v>1119</v>
      </c>
      <c r="AO16" s="62"/>
      <c r="AS16" s="53" t="s">
        <v>1498</v>
      </c>
      <c r="AT16" s="53" t="s">
        <v>1243</v>
      </c>
    </row>
    <row r="17" spans="1:46" s="53" customFormat="1" ht="165.75">
      <c r="A17" s="54" t="s">
        <v>415</v>
      </c>
      <c r="B17" s="55"/>
      <c r="C17" s="56" t="s">
        <v>630</v>
      </c>
      <c r="D17" s="56" t="s">
        <v>501</v>
      </c>
      <c r="E17" s="56" t="s">
        <v>643</v>
      </c>
      <c r="F17" s="57"/>
      <c r="G17" s="56"/>
      <c r="H17" s="56"/>
      <c r="I17" s="58">
        <v>39898</v>
      </c>
      <c r="J17" s="56" t="s">
        <v>1100</v>
      </c>
      <c r="K17" s="56"/>
      <c r="L17" s="56"/>
      <c r="M17" s="59" t="s">
        <v>365</v>
      </c>
      <c r="N17" s="60" t="s">
        <v>833</v>
      </c>
      <c r="O17" s="60"/>
      <c r="P17" s="60"/>
      <c r="Q17" s="60"/>
      <c r="R17" s="60"/>
      <c r="S17" s="56">
        <v>200</v>
      </c>
      <c r="T17" s="61">
        <v>40219</v>
      </c>
      <c r="U17" s="56">
        <v>0</v>
      </c>
      <c r="V17" s="56">
        <v>207</v>
      </c>
      <c r="W17" s="56"/>
      <c r="X17" s="56"/>
      <c r="Y17" s="56"/>
      <c r="Z17" s="56"/>
      <c r="AA17" s="56" t="s">
        <v>677</v>
      </c>
      <c r="AB17" s="56"/>
      <c r="AC17" s="56" t="s">
        <v>675</v>
      </c>
      <c r="AD17" s="56"/>
      <c r="AE17" s="56"/>
      <c r="AF17" s="56" t="s">
        <v>686</v>
      </c>
      <c r="AG17" s="56" t="s">
        <v>420</v>
      </c>
      <c r="AH17" s="56"/>
      <c r="AI17" s="56"/>
      <c r="AJ17" s="56" t="s">
        <v>673</v>
      </c>
      <c r="AK17" s="56"/>
      <c r="AL17" s="56"/>
      <c r="AM17" s="56"/>
      <c r="AN17" s="62" t="s">
        <v>1370</v>
      </c>
      <c r="AO17" s="62"/>
      <c r="AS17" s="53" t="s">
        <v>1498</v>
      </c>
      <c r="AT17" s="53" t="s">
        <v>1243</v>
      </c>
    </row>
    <row r="18" spans="1:46" s="53" customFormat="1" ht="76.5">
      <c r="A18" s="54" t="s">
        <v>238</v>
      </c>
      <c r="B18" s="55"/>
      <c r="C18" s="56" t="s">
        <v>664</v>
      </c>
      <c r="D18" s="56" t="s">
        <v>49</v>
      </c>
      <c r="E18" s="56" t="s">
        <v>313</v>
      </c>
      <c r="F18" s="57"/>
      <c r="G18" s="56"/>
      <c r="H18" s="56"/>
      <c r="I18" s="58">
        <v>40256</v>
      </c>
      <c r="J18" s="56" t="s">
        <v>1100</v>
      </c>
      <c r="K18" s="56"/>
      <c r="L18" s="56"/>
      <c r="M18" s="59">
        <v>361.6</v>
      </c>
      <c r="N18" s="60" t="s">
        <v>100</v>
      </c>
      <c r="O18" s="60" t="s">
        <v>902</v>
      </c>
      <c r="P18" s="60"/>
      <c r="Q18" s="60"/>
      <c r="R18" s="60"/>
      <c r="S18" s="56">
        <v>160</v>
      </c>
      <c r="T18" s="61">
        <v>40219</v>
      </c>
      <c r="U18" s="56">
        <v>0</v>
      </c>
      <c r="V18" s="56">
        <v>10</v>
      </c>
      <c r="W18" s="56"/>
      <c r="X18" s="56"/>
      <c r="Y18" s="56"/>
      <c r="Z18" s="56"/>
      <c r="AA18" s="56"/>
      <c r="AB18" s="56"/>
      <c r="AC18" s="56"/>
      <c r="AD18" s="56"/>
      <c r="AE18" s="56"/>
      <c r="AF18" s="56"/>
      <c r="AG18" s="56" t="s">
        <v>420</v>
      </c>
      <c r="AH18" s="56"/>
      <c r="AI18" s="56"/>
      <c r="AJ18" s="56"/>
      <c r="AK18" s="56"/>
      <c r="AL18" s="56"/>
      <c r="AM18" s="56"/>
      <c r="AN18" s="62" t="s">
        <v>1119</v>
      </c>
      <c r="AO18" s="62"/>
      <c r="AS18" s="53" t="s">
        <v>1498</v>
      </c>
      <c r="AT18" s="53" t="s">
        <v>1243</v>
      </c>
    </row>
    <row r="19" spans="1:46" s="53" customFormat="1" ht="63.75">
      <c r="A19" s="54" t="s">
        <v>376</v>
      </c>
      <c r="B19" s="55"/>
      <c r="C19" s="56" t="s">
        <v>314</v>
      </c>
      <c r="D19" s="56" t="s">
        <v>50</v>
      </c>
      <c r="E19" s="56" t="s">
        <v>1589</v>
      </c>
      <c r="F19" s="57"/>
      <c r="G19" s="56"/>
      <c r="H19" s="56"/>
      <c r="I19" s="58">
        <v>40256</v>
      </c>
      <c r="J19" s="56" t="s">
        <v>1100</v>
      </c>
      <c r="K19" s="56"/>
      <c r="L19" s="56"/>
      <c r="M19" s="59">
        <v>361.6</v>
      </c>
      <c r="N19" s="60" t="s">
        <v>100</v>
      </c>
      <c r="O19" s="60" t="s">
        <v>902</v>
      </c>
      <c r="P19" s="60"/>
      <c r="Q19" s="60"/>
      <c r="R19" s="60"/>
      <c r="S19" s="56">
        <v>159</v>
      </c>
      <c r="T19" s="61">
        <v>40219</v>
      </c>
      <c r="U19" s="56">
        <v>0</v>
      </c>
      <c r="V19" s="56">
        <v>10</v>
      </c>
      <c r="W19" s="56"/>
      <c r="X19" s="56"/>
      <c r="Y19" s="56"/>
      <c r="Z19" s="56"/>
      <c r="AA19" s="56"/>
      <c r="AB19" s="56"/>
      <c r="AC19" s="56"/>
      <c r="AD19" s="56"/>
      <c r="AE19" s="56"/>
      <c r="AF19" s="56"/>
      <c r="AG19" s="56" t="s">
        <v>420</v>
      </c>
      <c r="AH19" s="56"/>
      <c r="AI19" s="56"/>
      <c r="AJ19" s="56"/>
      <c r="AK19" s="56"/>
      <c r="AL19" s="56"/>
      <c r="AM19" s="56"/>
      <c r="AN19" s="62" t="s">
        <v>1119</v>
      </c>
      <c r="AO19" s="62"/>
      <c r="AS19" s="53" t="s">
        <v>1498</v>
      </c>
      <c r="AT19" s="53" t="s">
        <v>1243</v>
      </c>
    </row>
    <row r="20" spans="1:46" s="53" customFormat="1" ht="78">
      <c r="A20" s="54" t="s">
        <v>378</v>
      </c>
      <c r="B20" s="55"/>
      <c r="C20" s="56" t="s">
        <v>72</v>
      </c>
      <c r="D20" s="56" t="s">
        <v>1590</v>
      </c>
      <c r="E20" s="56" t="s">
        <v>1591</v>
      </c>
      <c r="F20" s="57"/>
      <c r="G20" s="56"/>
      <c r="H20" s="56"/>
      <c r="I20" s="58">
        <v>39898</v>
      </c>
      <c r="J20" s="56" t="s">
        <v>1100</v>
      </c>
      <c r="K20" s="56"/>
      <c r="L20" s="56"/>
      <c r="M20" s="59">
        <v>361.6</v>
      </c>
      <c r="N20" s="60" t="s">
        <v>834</v>
      </c>
      <c r="O20" s="60"/>
      <c r="P20" s="60"/>
      <c r="Q20" s="60"/>
      <c r="R20" s="60"/>
      <c r="S20" s="56">
        <v>0</v>
      </c>
      <c r="T20" s="61">
        <v>40219</v>
      </c>
      <c r="U20" s="56">
        <v>0</v>
      </c>
      <c r="V20" s="56">
        <v>1</v>
      </c>
      <c r="W20" s="56"/>
      <c r="X20" s="56"/>
      <c r="Y20" s="56"/>
      <c r="Z20" s="56"/>
      <c r="AA20" s="56"/>
      <c r="AB20" s="56"/>
      <c r="AC20" s="56"/>
      <c r="AD20" s="56"/>
      <c r="AE20" s="56"/>
      <c r="AF20" s="56"/>
      <c r="AG20" s="56" t="s">
        <v>420</v>
      </c>
      <c r="AH20" s="56"/>
      <c r="AI20" s="56"/>
      <c r="AJ20" s="56"/>
      <c r="AK20" s="56"/>
      <c r="AL20" s="56"/>
      <c r="AM20" s="56"/>
      <c r="AN20" s="62" t="s">
        <v>1119</v>
      </c>
      <c r="AO20" s="62"/>
      <c r="AS20" s="53" t="s">
        <v>1498</v>
      </c>
      <c r="AT20" s="53" t="s">
        <v>1243</v>
      </c>
    </row>
    <row r="21" spans="1:46" s="53" customFormat="1" ht="306">
      <c r="A21" s="54" t="s">
        <v>729</v>
      </c>
      <c r="B21" s="55"/>
      <c r="C21" s="56" t="s">
        <v>73</v>
      </c>
      <c r="D21" s="56" t="s">
        <v>535</v>
      </c>
      <c r="E21" s="56" t="s">
        <v>1592</v>
      </c>
      <c r="F21" s="57"/>
      <c r="G21" s="56"/>
      <c r="H21" s="56"/>
      <c r="I21" s="58">
        <v>40756</v>
      </c>
      <c r="J21" s="56" t="s">
        <v>1100</v>
      </c>
      <c r="K21" s="56" t="s">
        <v>519</v>
      </c>
      <c r="L21" s="56"/>
      <c r="M21" s="59">
        <v>361.60700000000003</v>
      </c>
      <c r="N21" s="60" t="s">
        <v>835</v>
      </c>
      <c r="O21" s="60" t="s">
        <v>1593</v>
      </c>
      <c r="P21" s="60" t="s">
        <v>1158</v>
      </c>
      <c r="Q21" s="60"/>
      <c r="R21" s="60"/>
      <c r="S21" s="56">
        <v>0</v>
      </c>
      <c r="T21" s="61">
        <v>40219</v>
      </c>
      <c r="U21" s="56">
        <v>227</v>
      </c>
      <c r="V21" s="56">
        <v>69</v>
      </c>
      <c r="W21" s="56"/>
      <c r="X21" s="56"/>
      <c r="Y21" s="56"/>
      <c r="Z21" s="56"/>
      <c r="AA21" s="56"/>
      <c r="AB21" s="56"/>
      <c r="AC21" s="56"/>
      <c r="AD21" s="56"/>
      <c r="AE21" s="56" t="s">
        <v>680</v>
      </c>
      <c r="AF21" s="56"/>
      <c r="AG21" s="56" t="s">
        <v>420</v>
      </c>
      <c r="AH21" s="56"/>
      <c r="AI21" s="56"/>
      <c r="AJ21" s="56" t="s">
        <v>673</v>
      </c>
      <c r="AK21" s="56" t="s">
        <v>683</v>
      </c>
      <c r="AL21" s="56" t="s">
        <v>682</v>
      </c>
      <c r="AM21" s="56"/>
      <c r="AN21" s="62" t="s">
        <v>1374</v>
      </c>
      <c r="AO21" s="62"/>
      <c r="AS21" s="53" t="s">
        <v>1498</v>
      </c>
      <c r="AT21" s="53" t="s">
        <v>1243</v>
      </c>
    </row>
    <row r="22" spans="1:46" s="53" customFormat="1" ht="153">
      <c r="A22" s="54" t="s">
        <v>411</v>
      </c>
      <c r="B22" s="55"/>
      <c r="C22" s="56" t="s">
        <v>74</v>
      </c>
      <c r="D22" s="56" t="s">
        <v>8</v>
      </c>
      <c r="E22" s="56" t="s">
        <v>1594</v>
      </c>
      <c r="F22" s="57"/>
      <c r="G22" s="56"/>
      <c r="H22" s="56"/>
      <c r="I22" s="58">
        <v>39966</v>
      </c>
      <c r="J22" s="56" t="s">
        <v>1100</v>
      </c>
      <c r="K22" s="56"/>
      <c r="L22" s="56"/>
      <c r="M22" s="59">
        <v>341.08</v>
      </c>
      <c r="N22" s="60" t="s">
        <v>836</v>
      </c>
      <c r="O22" s="60"/>
      <c r="P22" s="60"/>
      <c r="Q22" s="60"/>
      <c r="R22" s="60"/>
      <c r="S22" s="56"/>
      <c r="T22" s="61"/>
      <c r="U22" s="56">
        <v>0</v>
      </c>
      <c r="V22" s="56"/>
      <c r="W22" s="56"/>
      <c r="X22" s="56"/>
      <c r="Y22" s="56"/>
      <c r="Z22" s="56"/>
      <c r="AA22" s="56"/>
      <c r="AB22" s="56"/>
      <c r="AC22" s="56"/>
      <c r="AD22" s="56"/>
      <c r="AE22" s="56"/>
      <c r="AF22" s="56"/>
      <c r="AG22" s="56"/>
      <c r="AH22" s="56"/>
      <c r="AI22" s="56"/>
      <c r="AJ22" s="56"/>
      <c r="AK22" s="56"/>
      <c r="AL22" s="56" t="s">
        <v>418</v>
      </c>
      <c r="AM22" s="56"/>
      <c r="AN22" s="62" t="s">
        <v>1362</v>
      </c>
      <c r="AO22" s="62"/>
      <c r="AS22" s="53" t="s">
        <v>1498</v>
      </c>
      <c r="AT22" s="53" t="s">
        <v>1243</v>
      </c>
    </row>
    <row r="23" spans="1:46" s="53" customFormat="1" ht="140.25">
      <c r="A23" s="54" t="s">
        <v>718</v>
      </c>
      <c r="B23" s="55"/>
      <c r="C23" s="56" t="s">
        <v>503</v>
      </c>
      <c r="D23" s="56" t="s">
        <v>531</v>
      </c>
      <c r="E23" s="56" t="s">
        <v>671</v>
      </c>
      <c r="F23" s="57"/>
      <c r="G23" s="56"/>
      <c r="H23" s="56"/>
      <c r="I23" s="58">
        <v>40708</v>
      </c>
      <c r="J23" s="56" t="s">
        <v>1096</v>
      </c>
      <c r="K23" s="56"/>
      <c r="L23" s="56"/>
      <c r="M23" s="59">
        <v>682.072</v>
      </c>
      <c r="N23" s="60" t="s">
        <v>165</v>
      </c>
      <c r="O23" s="60" t="s">
        <v>1055</v>
      </c>
      <c r="P23" s="60" t="s">
        <v>1177</v>
      </c>
      <c r="Q23" s="60"/>
      <c r="R23" s="60"/>
      <c r="S23" s="56"/>
      <c r="T23" s="61"/>
      <c r="U23" s="56"/>
      <c r="V23" s="56"/>
      <c r="W23" s="56"/>
      <c r="X23" s="56"/>
      <c r="Y23" s="56" t="s">
        <v>679</v>
      </c>
      <c r="Z23" s="56" t="s">
        <v>635</v>
      </c>
      <c r="AA23" s="56" t="s">
        <v>677</v>
      </c>
      <c r="AB23" s="56"/>
      <c r="AC23" s="56"/>
      <c r="AD23" s="56"/>
      <c r="AE23" s="56"/>
      <c r="AF23" s="56"/>
      <c r="AG23" s="56"/>
      <c r="AH23" s="56"/>
      <c r="AI23" s="56"/>
      <c r="AJ23" s="56"/>
      <c r="AK23" s="56"/>
      <c r="AL23" s="56"/>
      <c r="AM23" s="56"/>
      <c r="AN23" s="62" t="s">
        <v>1353</v>
      </c>
      <c r="AO23" s="62"/>
      <c r="AS23" s="53" t="s">
        <v>1498</v>
      </c>
      <c r="AT23" s="53" t="s">
        <v>1243</v>
      </c>
    </row>
    <row r="24" spans="1:46" s="53" customFormat="1" ht="63.75">
      <c r="A24" s="54" t="s">
        <v>395</v>
      </c>
      <c r="B24" s="55"/>
      <c r="C24" s="56" t="s">
        <v>670</v>
      </c>
      <c r="D24" s="56" t="s">
        <v>656</v>
      </c>
      <c r="E24" s="56" t="s">
        <v>436</v>
      </c>
      <c r="F24" s="57"/>
      <c r="G24" s="56"/>
      <c r="H24" s="56"/>
      <c r="I24" s="58">
        <v>40708</v>
      </c>
      <c r="J24" s="56" t="s">
        <v>1096</v>
      </c>
      <c r="K24" s="56"/>
      <c r="L24" s="56"/>
      <c r="M24" s="59">
        <v>662.072</v>
      </c>
      <c r="N24" s="60" t="s">
        <v>101</v>
      </c>
      <c r="O24" s="60" t="s">
        <v>1000</v>
      </c>
      <c r="P24" s="60" t="s">
        <v>1151</v>
      </c>
      <c r="Q24" s="60"/>
      <c r="R24" s="60"/>
      <c r="S24" s="56"/>
      <c r="T24" s="61"/>
      <c r="U24" s="56"/>
      <c r="V24" s="56"/>
      <c r="W24" s="56"/>
      <c r="X24" s="56"/>
      <c r="Y24" s="56"/>
      <c r="Z24" s="56" t="s">
        <v>635</v>
      </c>
      <c r="AA24" s="56"/>
      <c r="AB24" s="56"/>
      <c r="AC24" s="56"/>
      <c r="AD24" s="56"/>
      <c r="AE24" s="56"/>
      <c r="AF24" s="56"/>
      <c r="AG24" s="56"/>
      <c r="AH24" s="56"/>
      <c r="AI24" s="56"/>
      <c r="AJ24" s="56"/>
      <c r="AK24" s="56"/>
      <c r="AL24" s="56"/>
      <c r="AM24" s="56"/>
      <c r="AN24" s="62" t="s">
        <v>1113</v>
      </c>
      <c r="AO24" s="62"/>
      <c r="AS24" s="53" t="s">
        <v>1498</v>
      </c>
      <c r="AT24" s="53" t="s">
        <v>1243</v>
      </c>
    </row>
    <row r="25" spans="1:46" s="53" customFormat="1" ht="140.25">
      <c r="A25" s="54" t="s">
        <v>412</v>
      </c>
      <c r="B25" s="55"/>
      <c r="C25" s="56" t="s">
        <v>504</v>
      </c>
      <c r="D25" s="56" t="s">
        <v>542</v>
      </c>
      <c r="E25" s="56" t="s">
        <v>540</v>
      </c>
      <c r="F25" s="57"/>
      <c r="G25" s="56"/>
      <c r="H25" s="56"/>
      <c r="I25" s="58">
        <v>40708</v>
      </c>
      <c r="J25" s="56" t="s">
        <v>1096</v>
      </c>
      <c r="K25" s="56"/>
      <c r="L25" s="56"/>
      <c r="M25" s="59">
        <v>338.90699999999998</v>
      </c>
      <c r="N25" s="60" t="s">
        <v>138</v>
      </c>
      <c r="O25" s="60" t="s">
        <v>1001</v>
      </c>
      <c r="P25" s="60" t="s">
        <v>1154</v>
      </c>
      <c r="Q25" s="60"/>
      <c r="R25" s="60"/>
      <c r="S25" s="56"/>
      <c r="T25" s="61"/>
      <c r="U25" s="56"/>
      <c r="V25" s="56"/>
      <c r="W25" s="56"/>
      <c r="X25" s="56"/>
      <c r="Y25" s="56"/>
      <c r="Z25" s="56" t="s">
        <v>635</v>
      </c>
      <c r="AA25" s="56"/>
      <c r="AB25" s="56"/>
      <c r="AC25" s="56"/>
      <c r="AD25" s="56"/>
      <c r="AE25" s="56" t="s">
        <v>680</v>
      </c>
      <c r="AF25" s="56"/>
      <c r="AG25" s="56"/>
      <c r="AH25" s="56"/>
      <c r="AI25" s="56"/>
      <c r="AJ25" s="56" t="s">
        <v>673</v>
      </c>
      <c r="AK25" s="56"/>
      <c r="AL25" s="56"/>
      <c r="AM25" s="56"/>
      <c r="AN25" s="62" t="s">
        <v>1355</v>
      </c>
      <c r="AO25" s="62"/>
      <c r="AS25" s="53" t="s">
        <v>1498</v>
      </c>
      <c r="AT25" s="53" t="s">
        <v>1243</v>
      </c>
    </row>
    <row r="26" spans="1:46" s="53" customFormat="1" ht="140.25">
      <c r="A26" s="54" t="s">
        <v>700</v>
      </c>
      <c r="B26" s="55"/>
      <c r="C26" s="56" t="s">
        <v>505</v>
      </c>
      <c r="D26" s="56" t="s">
        <v>379</v>
      </c>
      <c r="E26" s="56" t="s">
        <v>48</v>
      </c>
      <c r="F26" s="57"/>
      <c r="G26" s="56"/>
      <c r="H26" s="56"/>
      <c r="I26" s="58">
        <v>40708</v>
      </c>
      <c r="J26" s="56" t="s">
        <v>1096</v>
      </c>
      <c r="K26" s="56"/>
      <c r="L26" s="56"/>
      <c r="M26" s="59">
        <v>628.072</v>
      </c>
      <c r="N26" s="60" t="s">
        <v>144</v>
      </c>
      <c r="O26" s="60" t="s">
        <v>995</v>
      </c>
      <c r="P26" s="60" t="s">
        <v>1159</v>
      </c>
      <c r="Q26" s="60"/>
      <c r="R26" s="60"/>
      <c r="S26" s="56"/>
      <c r="T26" s="61"/>
      <c r="U26" s="56"/>
      <c r="V26" s="56"/>
      <c r="W26" s="56"/>
      <c r="X26" s="56"/>
      <c r="Y26" s="56"/>
      <c r="Z26" s="56"/>
      <c r="AA26" s="56"/>
      <c r="AB26" s="56"/>
      <c r="AC26" s="56"/>
      <c r="AD26" s="56"/>
      <c r="AE26" s="56"/>
      <c r="AF26" s="56"/>
      <c r="AG26" s="56"/>
      <c r="AH26" s="56"/>
      <c r="AI26" s="56"/>
      <c r="AJ26" s="56"/>
      <c r="AK26" s="56" t="s">
        <v>636</v>
      </c>
      <c r="AL26" s="56"/>
      <c r="AM26" s="56"/>
      <c r="AN26" s="62" t="s">
        <v>1114</v>
      </c>
      <c r="AO26" s="62"/>
      <c r="AS26" s="53" t="s">
        <v>1498</v>
      </c>
      <c r="AT26" s="53" t="s">
        <v>1243</v>
      </c>
    </row>
    <row r="27" spans="1:46" s="53" customFormat="1" ht="178.5">
      <c r="A27" s="54" t="s">
        <v>652</v>
      </c>
      <c r="B27" s="55"/>
      <c r="C27" s="56" t="s">
        <v>334</v>
      </c>
      <c r="D27" s="56" t="s">
        <v>381</v>
      </c>
      <c r="E27" s="56" t="s">
        <v>326</v>
      </c>
      <c r="F27" s="57"/>
      <c r="G27" s="56"/>
      <c r="H27" s="56"/>
      <c r="I27" s="58">
        <v>40303</v>
      </c>
      <c r="J27" s="56" t="s">
        <v>1097</v>
      </c>
      <c r="K27" s="56"/>
      <c r="L27" s="56"/>
      <c r="M27" s="59">
        <v>683.07</v>
      </c>
      <c r="N27" s="60" t="s">
        <v>196</v>
      </c>
      <c r="O27" s="60" t="s">
        <v>917</v>
      </c>
      <c r="P27" s="60"/>
      <c r="Q27" s="60"/>
      <c r="R27" s="60"/>
      <c r="S27" s="56"/>
      <c r="T27" s="61"/>
      <c r="U27" s="56"/>
      <c r="V27" s="56"/>
      <c r="W27" s="56"/>
      <c r="X27" s="56"/>
      <c r="Y27" s="56"/>
      <c r="Z27" s="56" t="s">
        <v>635</v>
      </c>
      <c r="AA27" s="56"/>
      <c r="AB27" s="56"/>
      <c r="AC27" s="56"/>
      <c r="AD27" s="56" t="s">
        <v>678</v>
      </c>
      <c r="AE27" s="56"/>
      <c r="AF27" s="56"/>
      <c r="AG27" s="56"/>
      <c r="AH27" s="56"/>
      <c r="AI27" s="56"/>
      <c r="AJ27" s="56"/>
      <c r="AK27" s="56"/>
      <c r="AL27" s="56"/>
      <c r="AM27" s="56"/>
      <c r="AN27" s="62" t="s">
        <v>1348</v>
      </c>
      <c r="AO27" s="62"/>
      <c r="AS27" s="53" t="s">
        <v>1498</v>
      </c>
      <c r="AT27" s="53" t="s">
        <v>1243</v>
      </c>
    </row>
    <row r="28" spans="1:46" s="53" customFormat="1" ht="229.5">
      <c r="A28" s="54" t="s">
        <v>529</v>
      </c>
      <c r="B28" s="55"/>
      <c r="C28" s="56" t="s">
        <v>339</v>
      </c>
      <c r="D28" s="56" t="s">
        <v>473</v>
      </c>
      <c r="E28" s="56" t="s">
        <v>94</v>
      </c>
      <c r="F28" s="57"/>
      <c r="G28" s="56"/>
      <c r="H28" s="56"/>
      <c r="I28" s="58">
        <v>39927</v>
      </c>
      <c r="J28" s="56" t="s">
        <v>1097</v>
      </c>
      <c r="K28" s="56"/>
      <c r="L28" s="56"/>
      <c r="M28" s="59" t="s">
        <v>123</v>
      </c>
      <c r="N28" s="60" t="s">
        <v>837</v>
      </c>
      <c r="O28" s="60"/>
      <c r="P28" s="60"/>
      <c r="Q28" s="60"/>
      <c r="R28" s="60"/>
      <c r="S28" s="56"/>
      <c r="T28" s="61"/>
      <c r="U28" s="56"/>
      <c r="V28" s="56"/>
      <c r="W28" s="56"/>
      <c r="X28" s="56"/>
      <c r="Y28" s="56"/>
      <c r="Z28" s="56"/>
      <c r="AA28" s="56"/>
      <c r="AB28" s="56"/>
      <c r="AC28" s="56"/>
      <c r="AD28" s="56"/>
      <c r="AE28" s="56"/>
      <c r="AF28" s="56"/>
      <c r="AG28" s="56"/>
      <c r="AH28" s="56"/>
      <c r="AI28" s="56"/>
      <c r="AJ28" s="56" t="s">
        <v>419</v>
      </c>
      <c r="AK28" s="56"/>
      <c r="AL28" s="56"/>
      <c r="AM28" s="56"/>
      <c r="AN28" s="62" t="s">
        <v>1123</v>
      </c>
      <c r="AO28" s="62"/>
      <c r="AS28" s="53" t="s">
        <v>1498</v>
      </c>
      <c r="AT28" s="53" t="s">
        <v>1243</v>
      </c>
    </row>
    <row r="29" spans="1:46" s="53" customFormat="1" ht="140.25">
      <c r="A29" s="54" t="s">
        <v>748</v>
      </c>
      <c r="B29" s="55"/>
      <c r="C29" s="56" t="s">
        <v>340</v>
      </c>
      <c r="D29" s="56" t="s">
        <v>660</v>
      </c>
      <c r="E29" s="56" t="s">
        <v>765</v>
      </c>
      <c r="F29" s="57"/>
      <c r="G29" s="56"/>
      <c r="H29" s="56"/>
      <c r="I29" s="58">
        <v>39927</v>
      </c>
      <c r="J29" s="56" t="s">
        <v>1097</v>
      </c>
      <c r="K29" s="56"/>
      <c r="L29" s="56"/>
      <c r="M29" s="59">
        <v>407.1</v>
      </c>
      <c r="N29" s="60" t="s">
        <v>838</v>
      </c>
      <c r="O29" s="60"/>
      <c r="P29" s="60"/>
      <c r="Q29" s="60"/>
      <c r="R29" s="60"/>
      <c r="S29" s="56"/>
      <c r="T29" s="61"/>
      <c r="U29" s="56"/>
      <c r="V29" s="56"/>
      <c r="W29" s="56"/>
      <c r="X29" s="56"/>
      <c r="Y29" s="56"/>
      <c r="Z29" s="56"/>
      <c r="AA29" s="56"/>
      <c r="AB29" s="56"/>
      <c r="AC29" s="56"/>
      <c r="AD29" s="56"/>
      <c r="AE29" s="56"/>
      <c r="AF29" s="56"/>
      <c r="AG29" s="56"/>
      <c r="AH29" s="56"/>
      <c r="AI29" s="56"/>
      <c r="AJ29" s="56" t="s">
        <v>419</v>
      </c>
      <c r="AK29" s="56"/>
      <c r="AL29" s="56"/>
      <c r="AM29" s="56"/>
      <c r="AN29" s="62" t="s">
        <v>1123</v>
      </c>
      <c r="AO29" s="62"/>
      <c r="AS29" s="53" t="s">
        <v>1498</v>
      </c>
      <c r="AT29" s="53" t="s">
        <v>1243</v>
      </c>
    </row>
    <row r="30" spans="1:46" s="53" customFormat="1" ht="114.75">
      <c r="A30" s="54" t="s">
        <v>492</v>
      </c>
      <c r="B30" s="55"/>
      <c r="C30" s="56" t="s">
        <v>341</v>
      </c>
      <c r="D30" s="56" t="s">
        <v>661</v>
      </c>
      <c r="E30" s="56" t="s">
        <v>493</v>
      </c>
      <c r="F30" s="57"/>
      <c r="G30" s="56"/>
      <c r="H30" s="56"/>
      <c r="I30" s="58">
        <v>39927</v>
      </c>
      <c r="J30" s="56" t="s">
        <v>1097</v>
      </c>
      <c r="K30" s="56"/>
      <c r="L30" s="56"/>
      <c r="M30" s="59" t="s">
        <v>123</v>
      </c>
      <c r="N30" s="60" t="s">
        <v>839</v>
      </c>
      <c r="O30" s="60"/>
      <c r="P30" s="60"/>
      <c r="Q30" s="60"/>
      <c r="R30" s="60"/>
      <c r="S30" s="56"/>
      <c r="T30" s="61"/>
      <c r="U30" s="56"/>
      <c r="V30" s="56"/>
      <c r="W30" s="56"/>
      <c r="X30" s="56"/>
      <c r="Y30" s="56"/>
      <c r="Z30" s="56"/>
      <c r="AA30" s="56"/>
      <c r="AB30" s="56"/>
      <c r="AC30" s="56"/>
      <c r="AD30" s="56"/>
      <c r="AE30" s="56"/>
      <c r="AF30" s="56"/>
      <c r="AG30" s="56"/>
      <c r="AH30" s="56"/>
      <c r="AI30" s="56" t="s">
        <v>494</v>
      </c>
      <c r="AJ30" s="56" t="s">
        <v>673</v>
      </c>
      <c r="AK30" s="56"/>
      <c r="AL30" s="56"/>
      <c r="AM30" s="56"/>
      <c r="AN30" s="62" t="s">
        <v>1120</v>
      </c>
      <c r="AO30" s="62"/>
      <c r="AS30" s="53" t="s">
        <v>1498</v>
      </c>
      <c r="AT30" s="53" t="s">
        <v>1243</v>
      </c>
    </row>
    <row r="31" spans="1:46" s="53" customFormat="1" ht="229.5">
      <c r="A31" s="54" t="s">
        <v>270</v>
      </c>
      <c r="B31" s="55"/>
      <c r="C31" s="56" t="s">
        <v>757</v>
      </c>
      <c r="D31" s="56" t="s">
        <v>507</v>
      </c>
      <c r="E31" s="56" t="s">
        <v>614</v>
      </c>
      <c r="F31" s="57"/>
      <c r="G31" s="56"/>
      <c r="H31" s="56"/>
      <c r="I31" s="58">
        <v>40423</v>
      </c>
      <c r="J31" s="56" t="s">
        <v>1102</v>
      </c>
      <c r="K31" s="56" t="s">
        <v>588</v>
      </c>
      <c r="L31" s="58"/>
      <c r="M31" s="59">
        <v>338.9</v>
      </c>
      <c r="N31" s="60" t="s">
        <v>806</v>
      </c>
      <c r="O31" s="60" t="s">
        <v>1072</v>
      </c>
      <c r="P31" s="60"/>
      <c r="Q31" s="60"/>
      <c r="R31" s="60"/>
      <c r="S31" s="56">
        <v>469</v>
      </c>
      <c r="T31" s="61">
        <v>40219</v>
      </c>
      <c r="U31" s="56">
        <v>17</v>
      </c>
      <c r="V31" s="56">
        <v>43</v>
      </c>
      <c r="W31" s="56"/>
      <c r="X31" s="56"/>
      <c r="Y31" s="56"/>
      <c r="Z31" s="56"/>
      <c r="AA31" s="56"/>
      <c r="AB31" s="56"/>
      <c r="AC31" s="56"/>
      <c r="AD31" s="56"/>
      <c r="AE31" s="56"/>
      <c r="AF31" s="56"/>
      <c r="AG31" s="56"/>
      <c r="AH31" s="56"/>
      <c r="AI31" s="56" t="s">
        <v>674</v>
      </c>
      <c r="AJ31" s="56" t="s">
        <v>419</v>
      </c>
      <c r="AK31" s="56"/>
      <c r="AL31" s="56"/>
      <c r="AM31" s="56"/>
      <c r="AN31" s="62" t="s">
        <v>1122</v>
      </c>
      <c r="AO31" s="62"/>
      <c r="AS31" s="53" t="s">
        <v>1498</v>
      </c>
      <c r="AT31" s="53" t="s">
        <v>1243</v>
      </c>
    </row>
    <row r="32" spans="1:46" s="53" customFormat="1" ht="165.75">
      <c r="A32" s="54" t="s">
        <v>271</v>
      </c>
      <c r="B32" s="55"/>
      <c r="C32" s="56" t="s">
        <v>615</v>
      </c>
      <c r="D32" s="56" t="s">
        <v>508</v>
      </c>
      <c r="E32" s="56" t="s">
        <v>616</v>
      </c>
      <c r="F32" s="57"/>
      <c r="G32" s="56"/>
      <c r="H32" s="56"/>
      <c r="I32" s="58">
        <v>40423</v>
      </c>
      <c r="J32" s="56" t="s">
        <v>1102</v>
      </c>
      <c r="K32" s="56" t="s">
        <v>588</v>
      </c>
      <c r="L32" s="58"/>
      <c r="M32" s="59">
        <v>338.9</v>
      </c>
      <c r="N32" s="60" t="s">
        <v>806</v>
      </c>
      <c r="O32" s="60" t="s">
        <v>1072</v>
      </c>
      <c r="P32" s="60"/>
      <c r="Q32" s="60"/>
      <c r="R32" s="60"/>
      <c r="S32" s="56">
        <v>202</v>
      </c>
      <c r="T32" s="61">
        <v>40219</v>
      </c>
      <c r="U32" s="56">
        <v>42</v>
      </c>
      <c r="V32" s="56">
        <v>58</v>
      </c>
      <c r="W32" s="56"/>
      <c r="X32" s="56"/>
      <c r="Y32" s="56"/>
      <c r="Z32" s="56"/>
      <c r="AA32" s="56"/>
      <c r="AB32" s="56"/>
      <c r="AC32" s="56"/>
      <c r="AD32" s="56"/>
      <c r="AE32" s="56"/>
      <c r="AF32" s="56"/>
      <c r="AG32" s="56"/>
      <c r="AH32" s="56"/>
      <c r="AI32" s="56" t="s">
        <v>674</v>
      </c>
      <c r="AJ32" s="56" t="s">
        <v>419</v>
      </c>
      <c r="AK32" s="56"/>
      <c r="AL32" s="56"/>
      <c r="AM32" s="56"/>
      <c r="AN32" s="62" t="s">
        <v>1122</v>
      </c>
      <c r="AO32" s="62"/>
      <c r="AS32" s="53" t="s">
        <v>1498</v>
      </c>
      <c r="AT32" s="53" t="s">
        <v>1243</v>
      </c>
    </row>
    <row r="33" spans="1:46" s="53" customFormat="1" ht="165.75">
      <c r="A33" s="54" t="s">
        <v>272</v>
      </c>
      <c r="B33" s="55"/>
      <c r="C33" s="56" t="s">
        <v>758</v>
      </c>
      <c r="D33" s="56" t="s">
        <v>509</v>
      </c>
      <c r="E33" s="56" t="s">
        <v>278</v>
      </c>
      <c r="F33" s="57"/>
      <c r="G33" s="56"/>
      <c r="H33" s="56"/>
      <c r="I33" s="58">
        <v>40423</v>
      </c>
      <c r="J33" s="56" t="s">
        <v>1102</v>
      </c>
      <c r="K33" s="56" t="s">
        <v>588</v>
      </c>
      <c r="L33" s="58"/>
      <c r="M33" s="59">
        <v>338.9</v>
      </c>
      <c r="N33" s="60" t="s">
        <v>806</v>
      </c>
      <c r="O33" s="60" t="s">
        <v>1072</v>
      </c>
      <c r="P33" s="60"/>
      <c r="Q33" s="60"/>
      <c r="R33" s="60"/>
      <c r="S33" s="56">
        <v>199</v>
      </c>
      <c r="T33" s="61">
        <v>40219</v>
      </c>
      <c r="U33" s="56">
        <v>14</v>
      </c>
      <c r="V33" s="56">
        <v>38</v>
      </c>
      <c r="W33" s="56"/>
      <c r="X33" s="56"/>
      <c r="Y33" s="56"/>
      <c r="Z33" s="56"/>
      <c r="AA33" s="56"/>
      <c r="AB33" s="56"/>
      <c r="AC33" s="56"/>
      <c r="AD33" s="56"/>
      <c r="AE33" s="56"/>
      <c r="AF33" s="56"/>
      <c r="AG33" s="56"/>
      <c r="AH33" s="56"/>
      <c r="AI33" s="56" t="s">
        <v>674</v>
      </c>
      <c r="AJ33" s="56" t="s">
        <v>419</v>
      </c>
      <c r="AK33" s="56"/>
      <c r="AL33" s="56"/>
      <c r="AM33" s="56"/>
      <c r="AN33" s="62" t="s">
        <v>1122</v>
      </c>
      <c r="AO33" s="62"/>
      <c r="AS33" s="53" t="s">
        <v>1498</v>
      </c>
      <c r="AT33" s="53" t="s">
        <v>1243</v>
      </c>
    </row>
    <row r="34" spans="1:46" s="53" customFormat="1" ht="165.75">
      <c r="A34" s="54" t="s">
        <v>273</v>
      </c>
      <c r="B34" s="55"/>
      <c r="C34" s="56" t="s">
        <v>759</v>
      </c>
      <c r="D34" s="56" t="s">
        <v>510</v>
      </c>
      <c r="E34" s="56" t="s">
        <v>500</v>
      </c>
      <c r="F34" s="57"/>
      <c r="G34" s="56"/>
      <c r="H34" s="56"/>
      <c r="I34" s="58">
        <v>40423</v>
      </c>
      <c r="J34" s="56" t="s">
        <v>1102</v>
      </c>
      <c r="K34" s="56" t="s">
        <v>588</v>
      </c>
      <c r="L34" s="58"/>
      <c r="M34" s="59">
        <v>338.9</v>
      </c>
      <c r="N34" s="60" t="s">
        <v>806</v>
      </c>
      <c r="O34" s="60" t="s">
        <v>1072</v>
      </c>
      <c r="P34" s="60"/>
      <c r="Q34" s="60"/>
      <c r="R34" s="60"/>
      <c r="S34" s="56">
        <v>184</v>
      </c>
      <c r="T34" s="61">
        <v>40219</v>
      </c>
      <c r="U34" s="56">
        <v>27</v>
      </c>
      <c r="V34" s="56">
        <v>54</v>
      </c>
      <c r="W34" s="56"/>
      <c r="X34" s="56"/>
      <c r="Y34" s="56"/>
      <c r="Z34" s="56"/>
      <c r="AA34" s="56"/>
      <c r="AB34" s="56"/>
      <c r="AC34" s="56"/>
      <c r="AD34" s="56"/>
      <c r="AE34" s="56"/>
      <c r="AF34" s="56"/>
      <c r="AG34" s="56"/>
      <c r="AH34" s="56"/>
      <c r="AI34" s="56" t="s">
        <v>674</v>
      </c>
      <c r="AJ34" s="56" t="s">
        <v>419</v>
      </c>
      <c r="AK34" s="56"/>
      <c r="AL34" s="56"/>
      <c r="AM34" s="56"/>
      <c r="AN34" s="62" t="s">
        <v>1122</v>
      </c>
      <c r="AO34" s="62"/>
      <c r="AS34" s="53" t="s">
        <v>1498</v>
      </c>
      <c r="AT34" s="53" t="s">
        <v>1243</v>
      </c>
    </row>
    <row r="35" spans="1:46" s="53" customFormat="1" ht="165.75">
      <c r="A35" s="54" t="s">
        <v>274</v>
      </c>
      <c r="B35" s="55"/>
      <c r="C35" s="56" t="s">
        <v>760</v>
      </c>
      <c r="D35" s="56" t="s">
        <v>511</v>
      </c>
      <c r="E35" s="56" t="s">
        <v>245</v>
      </c>
      <c r="F35" s="57"/>
      <c r="G35" s="56"/>
      <c r="H35" s="56"/>
      <c r="I35" s="58">
        <v>40423</v>
      </c>
      <c r="J35" s="56" t="s">
        <v>1102</v>
      </c>
      <c r="K35" s="56" t="s">
        <v>588</v>
      </c>
      <c r="L35" s="58"/>
      <c r="M35" s="59">
        <v>338.9</v>
      </c>
      <c r="N35" s="60" t="s">
        <v>807</v>
      </c>
      <c r="O35" s="60" t="s">
        <v>1073</v>
      </c>
      <c r="P35" s="60"/>
      <c r="Q35" s="60"/>
      <c r="R35" s="60"/>
      <c r="S35" s="56">
        <v>31</v>
      </c>
      <c r="T35" s="61">
        <v>40219</v>
      </c>
      <c r="U35" s="56">
        <v>28</v>
      </c>
      <c r="V35" s="56">
        <v>60</v>
      </c>
      <c r="W35" s="56"/>
      <c r="X35" s="56"/>
      <c r="Y35" s="56"/>
      <c r="Z35" s="56"/>
      <c r="AA35" s="56"/>
      <c r="AB35" s="56"/>
      <c r="AC35" s="56"/>
      <c r="AD35" s="56"/>
      <c r="AE35" s="56"/>
      <c r="AF35" s="56"/>
      <c r="AG35" s="56"/>
      <c r="AH35" s="56"/>
      <c r="AI35" s="56" t="s">
        <v>674</v>
      </c>
      <c r="AJ35" s="56" t="s">
        <v>419</v>
      </c>
      <c r="AK35" s="56"/>
      <c r="AL35" s="56"/>
      <c r="AM35" s="56"/>
      <c r="AN35" s="62" t="s">
        <v>1122</v>
      </c>
      <c r="AO35" s="62"/>
      <c r="AS35" s="53" t="s">
        <v>1498</v>
      </c>
      <c r="AT35" s="53" t="s">
        <v>1243</v>
      </c>
    </row>
    <row r="36" spans="1:46" s="53" customFormat="1" ht="178.5">
      <c r="A36" s="54" t="s">
        <v>275</v>
      </c>
      <c r="B36" s="55"/>
      <c r="C36" s="56" t="s">
        <v>761</v>
      </c>
      <c r="D36" s="56" t="s">
        <v>512</v>
      </c>
      <c r="E36" s="56" t="s">
        <v>246</v>
      </c>
      <c r="F36" s="57"/>
      <c r="G36" s="56"/>
      <c r="H36" s="56"/>
      <c r="I36" s="58">
        <v>39965</v>
      </c>
      <c r="J36" s="56" t="s">
        <v>1102</v>
      </c>
      <c r="K36" s="56" t="s">
        <v>588</v>
      </c>
      <c r="L36" s="56"/>
      <c r="M36" s="59">
        <v>338.9</v>
      </c>
      <c r="N36" s="60" t="s">
        <v>916</v>
      </c>
      <c r="O36" s="60" t="s">
        <v>1074</v>
      </c>
      <c r="P36" s="60"/>
      <c r="Q36" s="60"/>
      <c r="R36" s="60"/>
      <c r="S36" s="56">
        <v>20</v>
      </c>
      <c r="T36" s="61">
        <v>40219</v>
      </c>
      <c r="U36" s="56">
        <v>31</v>
      </c>
      <c r="V36" s="56">
        <v>58</v>
      </c>
      <c r="W36" s="56"/>
      <c r="X36" s="56"/>
      <c r="Y36" s="56"/>
      <c r="Z36" s="56"/>
      <c r="AA36" s="56"/>
      <c r="AB36" s="56"/>
      <c r="AC36" s="56"/>
      <c r="AD36" s="56"/>
      <c r="AE36" s="56"/>
      <c r="AF36" s="56"/>
      <c r="AG36" s="56"/>
      <c r="AH36" s="56"/>
      <c r="AI36" s="56" t="s">
        <v>674</v>
      </c>
      <c r="AJ36" s="56" t="s">
        <v>419</v>
      </c>
      <c r="AK36" s="56"/>
      <c r="AL36" s="56"/>
      <c r="AM36" s="56"/>
      <c r="AN36" s="62" t="s">
        <v>1122</v>
      </c>
      <c r="AO36" s="62"/>
      <c r="AS36" s="53" t="s">
        <v>1498</v>
      </c>
      <c r="AT36" s="53" t="s">
        <v>1243</v>
      </c>
    </row>
  </sheetData>
  <sheetProtection password="ED1C" sheet="1" objects="1" scenarios="1"/>
  <phoneticPr fontId="2" type="noConversion"/>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dimension ref="A3:E23"/>
  <sheetViews>
    <sheetView workbookViewId="0">
      <selection activeCell="B14" sqref="B14"/>
    </sheetView>
  </sheetViews>
  <sheetFormatPr defaultRowHeight="12.75"/>
  <cols>
    <col min="1" max="1" width="30.28515625" customWidth="1"/>
    <col min="2" max="2" width="11.140625" style="91" customWidth="1"/>
    <col min="3" max="3" width="9.42578125" style="91" customWidth="1"/>
  </cols>
  <sheetData>
    <row r="3" spans="1:5">
      <c r="A3" t="e">
        <f>'MASTER SPREADSHEET'!#REF!</f>
        <v>#REF!</v>
      </c>
      <c r="B3" s="91" t="e">
        <f>'MASTER SPREADSHEET'!#REF!</f>
        <v>#REF!</v>
      </c>
      <c r="C3" s="91" t="e">
        <f>'MASTER SPREADSHEET'!#REF!</f>
        <v>#REF!</v>
      </c>
      <c r="E3" s="93"/>
    </row>
    <row r="4" spans="1:5">
      <c r="A4" t="e">
        <f>'MASTER SPREADSHEET'!#REF!</f>
        <v>#REF!</v>
      </c>
      <c r="B4" s="91" t="e">
        <f>'MASTER SPREADSHEET'!#REF!</f>
        <v>#REF!</v>
      </c>
      <c r="C4" s="91" t="e">
        <f>'MASTER SPREADSHEET'!#REF!</f>
        <v>#REF!</v>
      </c>
    </row>
    <row r="5" spans="1:5">
      <c r="A5" s="90" t="e">
        <f>'MASTER SPREADSHEET'!#REF!</f>
        <v>#REF!</v>
      </c>
      <c r="B5" s="91" t="e">
        <f>'MASTER SPREADSHEET'!#REF!</f>
        <v>#REF!</v>
      </c>
      <c r="C5" s="91" t="e">
        <f>'MASTER SPREADSHEET'!#REF!</f>
        <v>#REF!</v>
      </c>
    </row>
    <row r="6" spans="1:5">
      <c r="A6" s="90" t="str">
        <f>'MASTER SPREADSHEET'!V179</f>
        <v>KC-R</v>
      </c>
      <c r="B6" s="91">
        <f>'MASTER SPREADSHEET'!W179</f>
        <v>41</v>
      </c>
      <c r="C6" s="91">
        <f>'MASTER SPREADSHEET'!X179</f>
        <v>0</v>
      </c>
    </row>
    <row r="7" spans="1:5">
      <c r="A7" s="90" t="str">
        <f>'MASTER SPREADSHEET'!V180</f>
        <v>KC-P</v>
      </c>
      <c r="B7" s="91">
        <f>'MASTER SPREADSHEET'!W180</f>
        <v>14</v>
      </c>
      <c r="C7" s="91">
        <f>'MASTER SPREADSHEET'!X180</f>
        <v>0</v>
      </c>
    </row>
    <row r="8" spans="1:5">
      <c r="A8" s="90" t="str">
        <f>'MASTER SPREADSHEET'!V181</f>
        <v>KC-S</v>
      </c>
      <c r="B8" s="91">
        <f>'MASTER SPREADSHEET'!W181</f>
        <v>7</v>
      </c>
      <c r="C8" s="91">
        <f>'MASTER SPREADSHEET'!X181</f>
        <v>0</v>
      </c>
    </row>
    <row r="9" spans="1:5">
      <c r="A9" s="94" t="str">
        <f>'MASTER SPREADSHEET'!V182</f>
        <v>(subtotal all Keep Current)</v>
      </c>
      <c r="B9" s="91">
        <f>'MASTER SPREADSHEET'!W182</f>
        <v>0</v>
      </c>
      <c r="C9" s="92">
        <f>'MASTER SPREADSHEET'!X182</f>
        <v>62</v>
      </c>
    </row>
    <row r="10" spans="1:5">
      <c r="A10" s="95" t="str">
        <f>'MASTER SPREADSHEET'!V183</f>
        <v>WAIT</v>
      </c>
      <c r="B10" s="91">
        <f>'MASTER SPREADSHEET'!W183</f>
        <v>1</v>
      </c>
      <c r="C10" s="92">
        <f>'MASTER SPREADSHEET'!X183</f>
        <v>1</v>
      </c>
    </row>
    <row r="11" spans="1:5">
      <c r="A11" s="95" t="str">
        <f>'MASTER SPREADSHEET'!V184</f>
        <v>NEW</v>
      </c>
      <c r="B11" s="92">
        <f>'MASTER SPREADSHEET'!W184</f>
        <v>1</v>
      </c>
      <c r="C11" s="92">
        <f>'MASTER SPREADSHEET'!X184</f>
        <v>0</v>
      </c>
    </row>
    <row r="12" spans="1:5">
      <c r="A12">
        <f>'MASTER SPREADSHEET'!V185</f>
        <v>0</v>
      </c>
      <c r="B12" s="91">
        <f>'MASTER SPREADSHEET'!W185</f>
        <v>0</v>
      </c>
      <c r="C12" s="91">
        <f>'MASTER SPREADSHEET'!X185</f>
        <v>0</v>
      </c>
    </row>
    <row r="13" spans="1:5">
      <c r="A13" t="str">
        <f>'MASTER SPREADSHEET'!V186</f>
        <v>TOTAL reviewed or new</v>
      </c>
      <c r="B13" s="91">
        <f>'MASTER SPREADSHEET'!W186</f>
        <v>64</v>
      </c>
      <c r="C13" s="91">
        <f>'MASTER SPREADSHEET'!X186</f>
        <v>0</v>
      </c>
    </row>
    <row r="14" spans="1:5">
      <c r="A14" t="str">
        <f>'MASTER SPREADSHEET'!V187</f>
        <v>TOTAL w/o Archived or Historical</v>
      </c>
      <c r="B14" s="92" t="e">
        <f>'MASTER SPREADSHEET'!W187</f>
        <v>#REF!</v>
      </c>
      <c r="C14" s="91">
        <f>'MASTER SPREADSHEET'!X187</f>
        <v>0</v>
      </c>
    </row>
    <row r="18" spans="1:2">
      <c r="A18" s="100" t="s">
        <v>1683</v>
      </c>
    </row>
    <row r="19" spans="1:2">
      <c r="A19" s="100" t="s">
        <v>1681</v>
      </c>
    </row>
    <row r="20" spans="1:2">
      <c r="A20" s="100" t="s">
        <v>1682</v>
      </c>
    </row>
    <row r="21" spans="1:2">
      <c r="A21" s="100" t="s">
        <v>1685</v>
      </c>
    </row>
    <row r="22" spans="1:2">
      <c r="A22" s="100"/>
      <c r="B22" s="91">
        <f>(31+48+15+55)</f>
        <v>149</v>
      </c>
    </row>
    <row r="23" spans="1:2">
      <c r="A23" s="100" t="s">
        <v>1684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48</vt:i4>
      </vt:variant>
    </vt:vector>
  </HeadingPairs>
  <TitlesOfParts>
    <vt:vector size="68" baseType="lpstr">
      <vt:lpstr>MASTER SPREADSHEET</vt:lpstr>
      <vt:lpstr>FOR ebook conversion priorities</vt:lpstr>
      <vt:lpstr>under development</vt:lpstr>
      <vt:lpstr>template</vt:lpstr>
      <vt:lpstr>AG Agriculture</vt:lpstr>
      <vt:lpstr>AT Appropriate Tech</vt:lpstr>
      <vt:lpstr>CED Com Econ Dev</vt:lpstr>
      <vt:lpstr>ED Education</vt:lpstr>
      <vt:lpstr>EN Environment</vt:lpstr>
      <vt:lpstr>GEN Gender</vt:lpstr>
      <vt:lpstr>HE Health</vt:lpstr>
      <vt:lpstr>L Libraries</vt:lpstr>
      <vt:lpstr>MER Monitor &amp; Eval</vt:lpstr>
      <vt:lpstr>SD Staff Dev</vt:lpstr>
      <vt:lpstr>T4D Tech for Dev</vt:lpstr>
      <vt:lpstr>TR Training</vt:lpstr>
      <vt:lpstr>YD Youth Development</vt:lpstr>
      <vt:lpstr>copy master</vt:lpstr>
      <vt:lpstr>previously archived</vt:lpstr>
      <vt:lpstr>Summary Stats</vt:lpstr>
      <vt:lpstr>'AG Agriculture'!OLE_LINK2</vt:lpstr>
      <vt:lpstr>'AT Appropriate Tech'!OLE_LINK2</vt:lpstr>
      <vt:lpstr>'CED Com Econ Dev'!OLE_LINK2</vt:lpstr>
      <vt:lpstr>'copy master'!OLE_LINK2</vt:lpstr>
      <vt:lpstr>'ED Education'!OLE_LINK2</vt:lpstr>
      <vt:lpstr>'EN Environment'!OLE_LINK2</vt:lpstr>
      <vt:lpstr>'FOR ebook conversion priorities'!OLE_LINK2</vt:lpstr>
      <vt:lpstr>'GEN Gender'!OLE_LINK2</vt:lpstr>
      <vt:lpstr>'HE Health'!OLE_LINK2</vt:lpstr>
      <vt:lpstr>'L Libraries'!OLE_LINK2</vt:lpstr>
      <vt:lpstr>'MASTER SPREADSHEET'!OLE_LINK2</vt:lpstr>
      <vt:lpstr>'MER Monitor &amp; Eval'!OLE_LINK2</vt:lpstr>
      <vt:lpstr>'SD Staff Dev'!OLE_LINK2</vt:lpstr>
      <vt:lpstr>'T4D Tech for Dev'!OLE_LINK2</vt:lpstr>
      <vt:lpstr>'TR Training'!OLE_LINK2</vt:lpstr>
      <vt:lpstr>'YD Youth Development'!OLE_LINK2</vt:lpstr>
      <vt:lpstr>'AG Agriculture'!Print_Area</vt:lpstr>
      <vt:lpstr>'AT Appropriate Tech'!Print_Area</vt:lpstr>
      <vt:lpstr>'CED Com Econ Dev'!Print_Area</vt:lpstr>
      <vt:lpstr>'copy master'!Print_Area</vt:lpstr>
      <vt:lpstr>'ED Education'!Print_Area</vt:lpstr>
      <vt:lpstr>'EN Environment'!Print_Area</vt:lpstr>
      <vt:lpstr>'FOR ebook conversion priorities'!Print_Area</vt:lpstr>
      <vt:lpstr>'GEN Gender'!Print_Area</vt:lpstr>
      <vt:lpstr>'HE Health'!Print_Area</vt:lpstr>
      <vt:lpstr>'L Libraries'!Print_Area</vt:lpstr>
      <vt:lpstr>'MASTER SPREADSHEET'!Print_Area</vt:lpstr>
      <vt:lpstr>'MER Monitor &amp; Eval'!Print_Area</vt:lpstr>
      <vt:lpstr>'SD Staff Dev'!Print_Area</vt:lpstr>
      <vt:lpstr>'T4D Tech for Dev'!Print_Area</vt:lpstr>
      <vt:lpstr>'TR Training'!Print_Area</vt:lpstr>
      <vt:lpstr>'YD Youth Development'!Print_Area</vt:lpstr>
      <vt:lpstr>'AG Agriculture'!Print_Titles</vt:lpstr>
      <vt:lpstr>'AT Appropriate Tech'!Print_Titles</vt:lpstr>
      <vt:lpstr>'CED Com Econ Dev'!Print_Titles</vt:lpstr>
      <vt:lpstr>'copy master'!Print_Titles</vt:lpstr>
      <vt:lpstr>'ED Education'!Print_Titles</vt:lpstr>
      <vt:lpstr>'EN Environment'!Print_Titles</vt:lpstr>
      <vt:lpstr>'FOR ebook conversion priorities'!Print_Titles</vt:lpstr>
      <vt:lpstr>'GEN Gender'!Print_Titles</vt:lpstr>
      <vt:lpstr>'HE Health'!Print_Titles</vt:lpstr>
      <vt:lpstr>'L Libraries'!Print_Titles</vt:lpstr>
      <vt:lpstr>'MASTER SPREADSHEET'!Print_Titles</vt:lpstr>
      <vt:lpstr>'MER Monitor &amp; Eval'!Print_Titles</vt:lpstr>
      <vt:lpstr>'SD Staff Dev'!Print_Titles</vt:lpstr>
      <vt:lpstr>'T4D Tech for Dev'!Print_Titles</vt:lpstr>
      <vt:lpstr>'TR Training'!Print_Titles</vt:lpstr>
      <vt:lpstr>'YD Youth Development'!Print_Titles</vt:lpstr>
    </vt:vector>
  </TitlesOfParts>
  <Company>Peace Corps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 Fu</dc:creator>
  <cp:lastModifiedBy>spayton</cp:lastModifiedBy>
  <cp:lastPrinted>2013-04-23T20:11:37Z</cp:lastPrinted>
  <dcterms:created xsi:type="dcterms:W3CDTF">2008-09-03T17:55:34Z</dcterms:created>
  <dcterms:modified xsi:type="dcterms:W3CDTF">2013-06-13T14:08:01Z</dcterms:modified>
</cp:coreProperties>
</file>