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3.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4.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megan\Dropbox\Research Projects\IAT SK\Data\"/>
    </mc:Choice>
  </mc:AlternateContent>
  <xr:revisionPtr revIDLastSave="0" documentId="10_ncr:100000_{27CD90AC-C40B-42CD-92B4-9C6BCD8BFB1C}" xr6:coauthVersionLast="31" xr6:coauthVersionMax="31" xr10:uidLastSave="{00000000-0000-0000-0000-000000000000}"/>
  <bookViews>
    <workbookView minimized="1" xWindow="0" yWindow="0" windowWidth="7470" windowHeight="0" firstSheet="1" activeTab="3" xr2:uid="{931E28D6-6895-4D13-A27A-3D45F88E939F}"/>
  </bookViews>
  <sheets>
    <sheet name="Economy-GDP Growth" sheetId="6" r:id="rId1"/>
    <sheet name="VAP Turnout-Polity" sheetId="3" r:id="rId2"/>
    <sheet name="Family" sheetId="4" r:id="rId3"/>
    <sheet name="Education" sheetId="8" r:id="rId4"/>
    <sheet name="Merge Sheet 1987-2013" sheetId="2" r:id="rId5"/>
    <sheet name="Edu All Years" sheetId="1" r:id="rId6"/>
  </sheets>
  <calcPr calcId="17901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64" i="4" l="1"/>
  <c r="A65" i="4" s="1"/>
  <c r="A66" i="4" s="1"/>
  <c r="A67" i="4" s="1"/>
  <c r="A68" i="4" s="1"/>
  <c r="A69" i="4" s="1"/>
  <c r="A70" i="4" s="1"/>
  <c r="A71" i="4" s="1"/>
  <c r="A72" i="4" s="1"/>
  <c r="A73" i="4" s="1"/>
  <c r="A74" i="4" s="1"/>
  <c r="A75" i="4" s="1"/>
  <c r="A76" i="4" s="1"/>
  <c r="A77" i="4" s="1"/>
  <c r="A78" i="4" s="1"/>
  <c r="A79" i="4" s="1"/>
  <c r="A80" i="4" s="1"/>
  <c r="A81" i="4" s="1"/>
  <c r="A82" i="4" s="1"/>
  <c r="A83" i="4" s="1"/>
  <c r="A84" i="4" s="1"/>
  <c r="A85" i="4" s="1"/>
  <c r="A86" i="4" s="1"/>
  <c r="A87" i="4" s="1"/>
  <c r="A88" i="4" s="1"/>
  <c r="A89" i="4" s="1"/>
  <c r="A34" i="4"/>
  <c r="A35" i="4" s="1"/>
  <c r="A36" i="4" s="1"/>
  <c r="A37" i="4" s="1"/>
  <c r="A38" i="4" s="1"/>
  <c r="A39" i="4" s="1"/>
  <c r="A40" i="4" s="1"/>
  <c r="A41" i="4" s="1"/>
  <c r="A42" i="4" s="1"/>
  <c r="A43" i="4" s="1"/>
  <c r="A44" i="4" s="1"/>
  <c r="A45" i="4" s="1"/>
  <c r="A46" i="4" s="1"/>
  <c r="A47" i="4" s="1"/>
  <c r="A48" i="4" s="1"/>
  <c r="A49" i="4" s="1"/>
  <c r="A50" i="4" s="1"/>
  <c r="A51" i="4" s="1"/>
  <c r="A52" i="4" s="1"/>
  <c r="A53" i="4" s="1"/>
  <c r="A54" i="4" s="1"/>
  <c r="A55" i="4" s="1"/>
  <c r="A56" i="4" s="1"/>
  <c r="A57" i="4" s="1"/>
  <c r="A58" i="4" s="1"/>
  <c r="A59" i="4" s="1"/>
  <c r="H3" i="4"/>
  <c r="I3" i="4" s="1"/>
  <c r="E4" i="4"/>
  <c r="G4" i="4"/>
  <c r="C4" i="4"/>
  <c r="G6" i="4"/>
  <c r="G7" i="4"/>
  <c r="G8" i="4"/>
  <c r="G9" i="4"/>
  <c r="G10" i="4"/>
  <c r="G11" i="4"/>
  <c r="G12" i="4"/>
  <c r="G13" i="4"/>
  <c r="G14" i="4"/>
  <c r="G15" i="4"/>
  <c r="G16" i="4"/>
  <c r="G17" i="4"/>
  <c r="G18" i="4"/>
  <c r="G19" i="4"/>
  <c r="G20" i="4"/>
  <c r="G21" i="4"/>
  <c r="G22" i="4"/>
  <c r="G23" i="4"/>
  <c r="G24" i="4"/>
  <c r="G25" i="4"/>
  <c r="G26" i="4"/>
  <c r="G27" i="4"/>
  <c r="G28" i="4"/>
  <c r="G29" i="4"/>
  <c r="G30" i="4"/>
  <c r="G5" i="4"/>
  <c r="E6" i="4"/>
  <c r="E7" i="4"/>
  <c r="E8" i="4"/>
  <c r="E9" i="4"/>
  <c r="E10" i="4"/>
  <c r="E11" i="4"/>
  <c r="E12" i="4"/>
  <c r="E13" i="4"/>
  <c r="E14" i="4"/>
  <c r="E15" i="4"/>
  <c r="E16" i="4"/>
  <c r="E17" i="4"/>
  <c r="E18" i="4"/>
  <c r="E19" i="4"/>
  <c r="E20" i="4"/>
  <c r="E21" i="4"/>
  <c r="E22" i="4"/>
  <c r="E23" i="4"/>
  <c r="E24" i="4"/>
  <c r="E25" i="4"/>
  <c r="E26" i="4"/>
  <c r="E27" i="4"/>
  <c r="E28" i="4"/>
  <c r="E29" i="4"/>
  <c r="E30" i="4"/>
  <c r="E5" i="4"/>
  <c r="I5" i="4"/>
  <c r="J22" i="4"/>
  <c r="H4" i="4"/>
  <c r="I4" i="4" s="1"/>
  <c r="C6" i="4"/>
  <c r="C7" i="4"/>
  <c r="C8" i="4"/>
  <c r="C9" i="4"/>
  <c r="C10" i="4"/>
  <c r="C11" i="4"/>
  <c r="C12" i="4"/>
  <c r="C13" i="4"/>
  <c r="C14" i="4"/>
  <c r="C15" i="4"/>
  <c r="C16" i="4"/>
  <c r="C17" i="4"/>
  <c r="C18" i="4"/>
  <c r="C19" i="4"/>
  <c r="C20" i="4"/>
  <c r="C21" i="4"/>
  <c r="C22" i="4"/>
  <c r="C23" i="4"/>
  <c r="C24" i="4"/>
  <c r="C25" i="4"/>
  <c r="C26" i="4"/>
  <c r="C27" i="4"/>
  <c r="C28" i="4"/>
  <c r="C29" i="4"/>
  <c r="C30" i="4"/>
  <c r="C5" i="4"/>
  <c r="H5" i="4"/>
  <c r="J5" i="4" s="1"/>
  <c r="H6" i="4"/>
  <c r="I6" i="4" s="1"/>
  <c r="H7" i="4"/>
  <c r="I7" i="4" s="1"/>
  <c r="H8" i="4"/>
  <c r="J8" i="4" s="1"/>
  <c r="H9" i="4"/>
  <c r="J9" i="4" s="1"/>
  <c r="H10" i="4"/>
  <c r="I10" i="4" s="1"/>
  <c r="H11" i="4"/>
  <c r="I11" i="4" s="1"/>
  <c r="H12" i="4"/>
  <c r="J12" i="4" s="1"/>
  <c r="H13" i="4"/>
  <c r="J13" i="4" s="1"/>
  <c r="H14" i="4"/>
  <c r="I14" i="4" s="1"/>
  <c r="H15" i="4"/>
  <c r="I15" i="4" s="1"/>
  <c r="H16" i="4"/>
  <c r="J16" i="4" s="1"/>
  <c r="H17" i="4"/>
  <c r="J17" i="4" s="1"/>
  <c r="H18" i="4"/>
  <c r="I18" i="4" s="1"/>
  <c r="H19" i="4"/>
  <c r="I19" i="4" s="1"/>
  <c r="H20" i="4"/>
  <c r="J20" i="4" s="1"/>
  <c r="H21" i="4"/>
  <c r="J21" i="4" s="1"/>
  <c r="H22" i="4"/>
  <c r="I22" i="4" s="1"/>
  <c r="H23" i="4"/>
  <c r="I23" i="4" s="1"/>
  <c r="H24" i="4"/>
  <c r="J24" i="4" s="1"/>
  <c r="H25" i="4"/>
  <c r="J25" i="4" s="1"/>
  <c r="H26" i="4"/>
  <c r="I26" i="4" s="1"/>
  <c r="H27" i="4"/>
  <c r="I27" i="4" s="1"/>
  <c r="H28" i="4"/>
  <c r="J28" i="4" s="1"/>
  <c r="H29" i="4"/>
  <c r="J29" i="4" s="1"/>
  <c r="H30" i="4"/>
  <c r="I30" i="4" s="1"/>
  <c r="A6" i="6"/>
  <c r="A7" i="6"/>
  <c r="A8" i="6"/>
  <c r="A9" i="6"/>
  <c r="A10" i="6" s="1"/>
  <c r="A11" i="6" s="1"/>
  <c r="A12" i="6" s="1"/>
  <c r="A13" i="6" s="1"/>
  <c r="A14" i="6" s="1"/>
  <c r="A15" i="6" s="1"/>
  <c r="A16" i="6" s="1"/>
  <c r="A17" i="6" s="1"/>
  <c r="A18" i="6" s="1"/>
  <c r="A19" i="6" s="1"/>
  <c r="A20" i="6" s="1"/>
  <c r="A21" i="6" s="1"/>
  <c r="A22" i="6" s="1"/>
  <c r="A23" i="6" s="1"/>
  <c r="A24" i="6" s="1"/>
  <c r="A25" i="6" s="1"/>
  <c r="A26" i="6" s="1"/>
  <c r="A27" i="6" s="1"/>
  <c r="A28" i="6" s="1"/>
  <c r="A29" i="6" s="1"/>
  <c r="A30" i="6" s="1"/>
  <c r="A31" i="6" s="1"/>
  <c r="A5" i="4"/>
  <c r="A6" i="4" s="1"/>
  <c r="A7" i="4" s="1"/>
  <c r="A8" i="4" s="1"/>
  <c r="A9" i="4" s="1"/>
  <c r="A10" i="4" s="1"/>
  <c r="A11" i="4" s="1"/>
  <c r="A12" i="4" s="1"/>
  <c r="A13" i="4" s="1"/>
  <c r="A14" i="4" s="1"/>
  <c r="A15" i="4" s="1"/>
  <c r="A16" i="4" s="1"/>
  <c r="A17" i="4" s="1"/>
  <c r="A18" i="4" s="1"/>
  <c r="A19" i="4" s="1"/>
  <c r="A20" i="4" s="1"/>
  <c r="A21" i="4" s="1"/>
  <c r="A22" i="4" s="1"/>
  <c r="A23" i="4" s="1"/>
  <c r="A24" i="4" s="1"/>
  <c r="A25" i="4" s="1"/>
  <c r="A26" i="4" s="1"/>
  <c r="A27" i="4" s="1"/>
  <c r="A28" i="4" s="1"/>
  <c r="A29" i="4" s="1"/>
  <c r="A30" i="4" s="1"/>
  <c r="J4" i="4" l="1"/>
  <c r="J6" i="4"/>
  <c r="J14" i="4"/>
  <c r="J30" i="4"/>
  <c r="I21" i="4"/>
  <c r="J27" i="4"/>
  <c r="J19" i="4"/>
  <c r="J11" i="4"/>
  <c r="I17" i="4"/>
  <c r="J3" i="4"/>
  <c r="J26" i="4"/>
  <c r="J18" i="4"/>
  <c r="J10" i="4"/>
  <c r="I29" i="4"/>
  <c r="I13" i="4"/>
  <c r="J23" i="4"/>
  <c r="J15" i="4"/>
  <c r="J7" i="4"/>
  <c r="I25" i="4"/>
  <c r="I9" i="4"/>
  <c r="I28" i="4"/>
  <c r="I24" i="4"/>
  <c r="I20" i="4"/>
  <c r="I16" i="4"/>
  <c r="I12" i="4"/>
  <c r="I8" i="4"/>
</calcChain>
</file>

<file path=xl/sharedStrings.xml><?xml version="1.0" encoding="utf-8"?>
<sst xmlns="http://schemas.openxmlformats.org/spreadsheetml/2006/main" count="116" uniqueCount="103">
  <si>
    <t>Korea, Rep.</t>
  </si>
  <si>
    <t>KOR</t>
  </si>
  <si>
    <t>School enrollment, tertiary (% gross)</t>
  </si>
  <si>
    <t>SE.TER.ENRR</t>
  </si>
  <si>
    <t>Country Name</t>
  </si>
  <si>
    <t>Country Code</t>
  </si>
  <si>
    <t>Indicator Name</t>
  </si>
  <si>
    <t>Indicator Code</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</si>
  <si>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</si>
  <si>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</si>
  <si>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</si>
  <si>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</si>
  <si>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</si>
  <si>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</si>
  <si>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</si>
  <si>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</si>
  <si>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</si>
  <si>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</si>
  <si>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</si>
  <si>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</si>
  <si>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</si>
  <si>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</si>
  <si>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</si>
  <si>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</si>
  <si>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</si>
  <si>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</si>
  <si>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</si>
  <si>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</si>
  <si>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</si>
  <si>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</si>
  <si>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</si>
  <si>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</si>
  <si>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</si>
  <si>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</si>
  <si>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</si>
  <si>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</si>
  <si>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</si>
  <si>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</si>
  <si>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</si>
  <si>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</si>
  <si>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</si>
  <si>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</si>
  <si>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</si>
  <si>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</si>
  <si>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</si>
  <si>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</si>
  <si>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</si>
  <si>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</si>
  <si>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</si>
  <si>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</si>
  <si>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</si>
  <si>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</si>
  <si>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</si>
  <si>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</si>
  <si>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</si>
  <si>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</si>
  <si>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</si>
  <si>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</si>
  <si>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</si>
  <si>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</si>
  <si>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</si>
  <si>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</si>
  <si>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</si>
  <si>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</si>
  <si>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</si>
  <si>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</si>
  <si>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School enrollment from World Bank/UNESCO (the ratio of total enrollment, regardless of age, to the population of the age group that officially corresponds to the level of education shown)</t>
  </si>
  <si>
    <t>Education</t>
  </si>
  <si>
    <t>Educational attainment from World Bank/UNESCO (calculated by dividing the number of population ages 25 and older who attained or completed Bachelor's or equivalent (ISCED 6) or higher by the total population of the same age group and multiplying by 100)</t>
  </si>
  <si>
    <t>Year</t>
  </si>
  <si>
    <t>Economy</t>
  </si>
  <si>
    <t>Presidential Voter Turnout</t>
  </si>
  <si>
    <t>Parliamentary VAP Turnout</t>
  </si>
  <si>
    <t>VAP
Turnout</t>
  </si>
  <si>
    <t>Polity</t>
  </si>
  <si>
    <t>Family</t>
  </si>
  <si>
    <t>Divorce:Marriage Ratio</t>
  </si>
  <si>
    <t>% Divorce in Married Pop</t>
  </si>
  <si>
    <t>Divorce:Marriage Ratio Calc</t>
  </si>
  <si>
    <t>Population</t>
  </si>
  <si>
    <t>Marriages</t>
  </si>
  <si>
    <t>Divorces</t>
  </si>
  <si>
    <t>Source: International Institute for Democracy and Electoral Assistance (IDEA)</t>
  </si>
  <si>
    <t>Figure 3A. Parlimentary Elections - Voting Age Population Turnout</t>
  </si>
  <si>
    <t>Figure 3B. Presidential Elections - Voting Age Population Turnout</t>
  </si>
  <si>
    <t>Source: World Development Indicators, World Bank</t>
  </si>
  <si>
    <t>GDP growth (annual %)</t>
  </si>
  <si>
    <t>Figure 2. GDP Growth (Annual %) 1987-2013</t>
  </si>
  <si>
    <t>NY.GDP.MKTP.KD.ZG</t>
  </si>
  <si>
    <t>Series Code</t>
  </si>
  <si>
    <t>Series Name</t>
  </si>
  <si>
    <t>Pop % increase</t>
  </si>
  <si>
    <t>D:M per 100,000</t>
  </si>
  <si>
    <t>Divorce:Marriage Rate</t>
  </si>
  <si>
    <t>M % Change</t>
  </si>
  <si>
    <t>D % Change</t>
  </si>
  <si>
    <t>Marriage % Change</t>
  </si>
  <si>
    <t>Divorce % Change</t>
  </si>
  <si>
    <t>% (per 1,000)</t>
  </si>
  <si>
    <t>Source: Republic of Korea Census accessed at Korean Statistical Information Service</t>
  </si>
  <si>
    <t>Figure 4. Divorce to Marriage Ratio &amp; Crude Percent Change in Marriages and Divorces</t>
  </si>
  <si>
    <t>Figure 5. Tertiary School Enrollment, % Gross</t>
  </si>
  <si>
    <t xml:space="preserve">Figure 4. Divorce to Marriage Ratio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</si>
</sst>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6" formatCode="0.0%"/>
    <numFmt numFmtId="168" formatCode="0.000"/>
  </numFmts>
  <fonts count="8" x14ac:knownFonts="1">
    <font>
      <sz val="11"/>
      <color theme="1"/>
      <name val="Calibri"/>
      <family val="2"/>
      <scheme val="minor"/>
    </font>
    <font>
      <sz val="11"/>
      <color theme="1"/>
      <name val="Calibri"/>
      <family val="2"/>
      <scheme val="minor"/>
    </font>
    <font>
      <sz val="11"/>
      <color indexed="8"/>
      <name val="Calibri"/>
    </font>
    <font>
      <sz val="11"/>
      <color indexed="8"/>
      <name val="Times New Roman"/>
      <family val="1"/>
    </font>
    <font>
      <sz val="10"/>
      <color indexed="8"/>
      <name val="Times New Roman"/>
      <family val="1"/>
    </font>
    <font>
      <sz val="10"/>
      <color theme="1"/>
      <name val="Times New Roman"/>
      <family val="1"/>
    </font>
    <font>
      <sz val="11"/>
      <color theme="1"/>
      <name val="Times New Roman"/>
      <family val="1"/>
    </font>
    <font>
      <sz val="12"/>
      <color indexed="8"/>
      <name val="Times New Roman"/>
      <family val="1"/>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3">
    <xf numFmtId="0" fontId="0" fillId="0" borderId="0"/>
    <xf numFmtId="9" fontId="1" fillId="0" borderId="0" applyFont="0" applyFill="0" applyBorder="0" applyAlignment="0" applyProtection="0"/>
    <xf numFmtId="0" fontId="2" fillId="0" borderId="0" applyFill="0" applyProtection="0"/>
  </cellStyleXfs>
  <cellXfs count="25">
    <xf numFmtId="0" fontId="0" fillId="0" borderId="0" xfId="0"/>
    <xf numFmtId="0" fontId="0" fillId="0" borderId="0" xfId="0" applyFill="1"/>
    <xf numFmtId="0" fontId="2" fillId="0" borderId="0" xfId="2" applyFill="1" applyProtection="1"/>
    <xf numFmtId="10" fontId="2" fillId="0" borderId="0" xfId="2" applyNumberFormat="1" applyFill="1" applyProtection="1"/>
    <xf numFmtId="0" fontId="0" fillId="0" borderId="0" xfId="0" applyNumberFormat="1"/>
    <xf numFmtId="3" fontId="0" fillId="0" borderId="0" xfId="0" applyNumberFormat="1"/>
    <xf numFmtId="2" fontId="0" fillId="0" borderId="0" xfId="0" applyNumberFormat="1"/>
    <xf numFmtId="9" fontId="0" fillId="0" borderId="0" xfId="1" applyFont="1"/>
    <xf numFmtId="0" fontId="2" fillId="2" borderId="0" xfId="2" applyFill="1" applyProtection="1"/>
    <xf numFmtId="0" fontId="3" fillId="2" borderId="0" xfId="2" applyFont="1" applyFill="1" applyProtection="1"/>
    <xf numFmtId="0" fontId="4" fillId="2" borderId="0" xfId="2" applyFont="1" applyFill="1" applyProtection="1"/>
    <xf numFmtId="0" fontId="0" fillId="2" borderId="0" xfId="0" applyFill="1"/>
    <xf numFmtId="0" fontId="5" fillId="2" borderId="0" xfId="0" applyFont="1" applyFill="1"/>
    <xf numFmtId="0" fontId="6" fillId="2" borderId="0" xfId="0" applyFont="1" applyFill="1"/>
    <xf numFmtId="0" fontId="0" fillId="0" borderId="0" xfId="0" applyBorder="1"/>
    <xf numFmtId="3" fontId="0" fillId="0" borderId="0" xfId="0" applyNumberFormat="1" applyBorder="1" applyAlignment="1">
      <alignment horizontal="right"/>
    </xf>
    <xf numFmtId="0" fontId="0" fillId="0" borderId="0" xfId="0" applyFill="1" applyBorder="1"/>
    <xf numFmtId="166" fontId="0" fillId="0" borderId="0" xfId="1" applyNumberFormat="1" applyFont="1"/>
    <xf numFmtId="10" fontId="0" fillId="0" borderId="0" xfId="1" applyNumberFormat="1" applyFont="1"/>
    <xf numFmtId="168" fontId="0" fillId="0" borderId="0" xfId="1" applyNumberFormat="1" applyFont="1"/>
    <xf numFmtId="10" fontId="0" fillId="0" borderId="0" xfId="1" applyNumberFormat="1" applyFont="1" applyBorder="1" applyAlignment="1">
      <alignment horizontal="right"/>
    </xf>
    <xf numFmtId="0" fontId="3" fillId="2" borderId="0" xfId="2" applyFont="1" applyFill="1" applyAlignment="1" applyProtection="1">
      <alignment horizontal="left"/>
    </xf>
    <xf numFmtId="0" fontId="4" fillId="2" borderId="0" xfId="2" applyFont="1" applyFill="1" applyAlignment="1" applyProtection="1">
      <alignment horizontal="left"/>
    </xf>
    <xf numFmtId="0" fontId="7" fillId="2" borderId="0" xfId="2" applyFont="1" applyFill="1" applyAlignment="1" applyProtection="1">
      <alignment horizontal="left"/>
    </xf>
    <xf numFmtId="0" fontId="0" fillId="0" borderId="0" xfId="0" applyAlignment="1">
      <alignment horizontal="left" wrapText="1"/>
    </xf>
  </cellXfs>
  <cellStyles count="3">
    <cellStyle name="Normal" xfId="0" builtinId="0"/>
    <cellStyle name="Normal 2" xfId="2" xr:uid="{211D0759-5DA0-4D83-A160-9CC603A6F003}"/>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'Economy-GDP Growth'!$B$4</c:f>
              <c:strCache>
                <c:ptCount val="1"/>
                <c:pt idx="0">
                  <c:v>GDP growth (annual %)</c:v>
                </c:pt>
              </c:strCache>
            </c:strRef>
          </c:tx>
          <c:spPr>
            <a:ln w="28575" cap="rnd">
              <a:solidFill>
                <a:sysClr val="windowText" lastClr="000000"/>
              </a:solidFill>
              <a:round/>
            </a:ln>
            <a:effectLst/>
          </c:spPr>
          <c:marker>
            <c:symbol val="none"/>
          </c:marker>
          <c:cat>
            <c:numRef>
              <c:f>'Economy-GDP Growth'!$A$5:$A$31</c:f>
              <c:numCache>
                <c:formatCode>General</c:formatCode>
                <c:ptCount val="27"/>
                <c:pt idx="0">
                  <c:v>1987</c:v>
                </c:pt>
                <c:pt idx="1">
                  <c:v>1988</c:v>
                </c:pt>
                <c:pt idx="2">
                  <c:v>1989</c:v>
                </c:pt>
                <c:pt idx="3">
                  <c:v>1990</c:v>
                </c:pt>
                <c:pt idx="4">
                  <c:v>1991</c:v>
                </c:pt>
                <c:pt idx="5">
                  <c:v>1992</c:v>
                </c:pt>
                <c:pt idx="6">
                  <c:v>1993</c:v>
                </c:pt>
                <c:pt idx="7">
                  <c:v>1994</c:v>
                </c:pt>
                <c:pt idx="8">
                  <c:v>1995</c:v>
                </c:pt>
                <c:pt idx="9">
                  <c:v>1996</c:v>
                </c:pt>
                <c:pt idx="10">
                  <c:v>1997</c:v>
                </c:pt>
                <c:pt idx="11">
                  <c:v>1998</c:v>
                </c:pt>
                <c:pt idx="12">
                  <c:v>1999</c:v>
                </c:pt>
                <c:pt idx="13">
                  <c:v>2000</c:v>
                </c:pt>
                <c:pt idx="14">
                  <c:v>2001</c:v>
                </c:pt>
                <c:pt idx="15">
                  <c:v>2002</c:v>
                </c:pt>
                <c:pt idx="16">
                  <c:v>2003</c:v>
                </c:pt>
                <c:pt idx="17">
                  <c:v>2004</c:v>
                </c:pt>
                <c:pt idx="18">
                  <c:v>2005</c:v>
                </c:pt>
                <c:pt idx="19">
                  <c:v>2006</c:v>
                </c:pt>
                <c:pt idx="20">
                  <c:v>2007</c:v>
                </c:pt>
                <c:pt idx="21">
                  <c:v>2008</c:v>
                </c:pt>
                <c:pt idx="22">
                  <c:v>2009</c:v>
                </c:pt>
                <c:pt idx="23">
                  <c:v>2010</c:v>
                </c:pt>
                <c:pt idx="24">
                  <c:v>2011</c:v>
                </c:pt>
                <c:pt idx="25">
                  <c:v>2012</c:v>
                </c:pt>
                <c:pt idx="26">
                  <c:v>2013</c:v>
                </c:pt>
              </c:numCache>
            </c:numRef>
          </c:cat>
          <c:val>
            <c:numRef>
              <c:f>'Economy-GDP Growth'!$B$5:$B$31</c:f>
              <c:numCache>
                <c:formatCode>0.00</c:formatCode>
                <c:ptCount val="27"/>
                <c:pt idx="0">
                  <c:v>12.467266052988535</c:v>
                </c:pt>
                <c:pt idx="1">
                  <c:v>11.904718610782794</c:v>
                </c:pt>
                <c:pt idx="2">
                  <c:v>7.0297100158120145</c:v>
                </c:pt>
                <c:pt idx="3">
                  <c:v>9.8112296835086426</c:v>
                </c:pt>
                <c:pt idx="4">
                  <c:v>10.353951355138193</c:v>
                </c:pt>
                <c:pt idx="5">
                  <c:v>6.1755056865162601</c:v>
                </c:pt>
                <c:pt idx="6">
                  <c:v>6.8467439170321427</c:v>
                </c:pt>
                <c:pt idx="7">
                  <c:v>9.206141515013158</c:v>
                </c:pt>
                <c:pt idx="8">
                  <c:v>9.5706041321593602</c:v>
                </c:pt>
                <c:pt idx="9">
                  <c:v>7.5945090893005016</c:v>
                </c:pt>
                <c:pt idx="10">
                  <c:v>5.9221854644983125</c:v>
                </c:pt>
                <c:pt idx="11">
                  <c:v>-5.4712192582852026</c:v>
                </c:pt>
                <c:pt idx="12">
                  <c:v>11.308621493625751</c:v>
                </c:pt>
                <c:pt idx="13">
                  <c:v>8.9244260342026678</c:v>
                </c:pt>
                <c:pt idx="14">
                  <c:v>4.5253067636010513</c:v>
                </c:pt>
                <c:pt idx="15">
                  <c:v>7.4324336136980804</c:v>
                </c:pt>
                <c:pt idx="16">
                  <c:v>2.9332179018593649</c:v>
                </c:pt>
                <c:pt idx="17">
                  <c:v>4.8998404504571482</c:v>
                </c:pt>
                <c:pt idx="18">
                  <c:v>3.92367739233066</c:v>
                </c:pt>
                <c:pt idx="19">
                  <c:v>5.1761538182653339</c:v>
                </c:pt>
                <c:pt idx="20">
                  <c:v>5.4633963931931788</c:v>
                </c:pt>
                <c:pt idx="21">
                  <c:v>2.8292231734122026</c:v>
                </c:pt>
                <c:pt idx="22">
                  <c:v>0.70750994641844045</c:v>
                </c:pt>
                <c:pt idx="23">
                  <c:v>6.4967935855551104</c:v>
                </c:pt>
                <c:pt idx="24">
                  <c:v>3.681688569107294</c:v>
                </c:pt>
                <c:pt idx="25">
                  <c:v>2.2923978462567902</c:v>
                </c:pt>
                <c:pt idx="26">
                  <c:v>2.8962049350710402</c:v>
                </c:pt>
              </c:numCache>
            </c:numRef>
          </c:val>
          <c:smooth val="0"/>
          <c:extLst>
            <c:ext xmlns:c16="http://schemas.microsoft.com/office/drawing/2014/chart" uri="{C3380CC4-5D6E-409C-BE32-E72D297353CC}">
              <c16:uniqueId val="{00000000-AB56-4474-8BE0-F5760D119730}"/>
            </c:ext>
          </c:extLst>
        </c:ser>
        <c:dLbls>
          <c:showLegendKey val="0"/>
          <c:showVal val="0"/>
          <c:showCatName val="0"/>
          <c:showSerName val="0"/>
          <c:showPercent val="0"/>
          <c:showBubbleSize val="0"/>
        </c:dLbls>
        <c:smooth val="0"/>
        <c:axId val="632003288"/>
        <c:axId val="631998368"/>
      </c:lineChart>
      <c:dateAx>
        <c:axId val="632003288"/>
        <c:scaling>
          <c:orientation val="minMax"/>
        </c:scaling>
        <c:delete val="0"/>
        <c:axPos val="b"/>
        <c:numFmt formatCode="General" sourceLinked="1"/>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1998368"/>
        <c:crosses val="autoZero"/>
        <c:auto val="0"/>
        <c:lblOffset val="100"/>
        <c:baseTimeUnit val="days"/>
      </c:dateAx>
      <c:valAx>
        <c:axId val="631998368"/>
        <c:scaling>
          <c:orientation val="minMax"/>
          <c:max val="13"/>
          <c:min val="-7"/>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2003288"/>
        <c:crossesAt val="1987"/>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ysClr val="windowText" lastClr="000000"/>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smoothMarker"/>
        <c:varyColors val="0"/>
        <c:ser>
          <c:idx val="0"/>
          <c:order val="0"/>
          <c:tx>
            <c:strRef>
              <c:f>'VAP Turnout-Polity'!$B$11</c:f>
              <c:strCache>
                <c:ptCount val="1"/>
                <c:pt idx="0">
                  <c:v>Parliamentary VAP Turnout</c:v>
                </c:pt>
              </c:strCache>
            </c:strRef>
          </c:tx>
          <c:spPr>
            <a:ln w="19050" cap="rnd">
              <a:solidFill>
                <a:sysClr val="windowText" lastClr="000000"/>
              </a:solidFill>
              <a:round/>
            </a:ln>
            <a:effectLst/>
          </c:spPr>
          <c:marker>
            <c:symbol val="circle"/>
            <c:size val="5"/>
            <c:spPr>
              <a:solidFill>
                <a:schemeClr val="tx1"/>
              </a:solidFill>
              <a:ln w="9525">
                <a:solidFill>
                  <a:sysClr val="windowText" lastClr="000000"/>
                </a:solidFill>
              </a:ln>
              <a:effectLst/>
            </c:spPr>
          </c:marker>
          <c:xVal>
            <c:numRef>
              <c:f>'VAP Turnout-Polity'!$A$12:$A$18</c:f>
              <c:numCache>
                <c:formatCode>General</c:formatCode>
                <c:ptCount val="7"/>
                <c:pt idx="0">
                  <c:v>2012</c:v>
                </c:pt>
                <c:pt idx="1">
                  <c:v>2008</c:v>
                </c:pt>
                <c:pt idx="2">
                  <c:v>2004</c:v>
                </c:pt>
                <c:pt idx="3">
                  <c:v>2000</c:v>
                </c:pt>
                <c:pt idx="4">
                  <c:v>1996</c:v>
                </c:pt>
                <c:pt idx="5">
                  <c:v>1992</c:v>
                </c:pt>
                <c:pt idx="6">
                  <c:v>1988</c:v>
                </c:pt>
              </c:numCache>
            </c:numRef>
          </c:xVal>
          <c:yVal>
            <c:numRef>
              <c:f>'VAP Turnout-Polity'!$B$12:$B$18</c:f>
              <c:numCache>
                <c:formatCode>0.00%</c:formatCode>
                <c:ptCount val="7"/>
                <c:pt idx="0">
                  <c:v>0.56289999999999996</c:v>
                </c:pt>
                <c:pt idx="1">
                  <c:v>0.46589999999999998</c:v>
                </c:pt>
                <c:pt idx="2">
                  <c:v>0.59460000000000002</c:v>
                </c:pt>
                <c:pt idx="3">
                  <c:v>0.55740000000000001</c:v>
                </c:pt>
                <c:pt idx="4">
                  <c:v>0.6532</c:v>
                </c:pt>
                <c:pt idx="5">
                  <c:v>0.74590000000000001</c:v>
                </c:pt>
                <c:pt idx="6">
                  <c:v>0.73760000000000003</c:v>
                </c:pt>
              </c:numCache>
            </c:numRef>
          </c:yVal>
          <c:smooth val="1"/>
          <c:extLst>
            <c:ext xmlns:c16="http://schemas.microsoft.com/office/drawing/2014/chart" uri="{C3380CC4-5D6E-409C-BE32-E72D297353CC}">
              <c16:uniqueId val="{00000000-9754-4646-9DF8-45E257948CE7}"/>
            </c:ext>
          </c:extLst>
        </c:ser>
        <c:dLbls>
          <c:showLegendKey val="0"/>
          <c:showVal val="0"/>
          <c:showCatName val="0"/>
          <c:showSerName val="0"/>
          <c:showPercent val="0"/>
          <c:showBubbleSize val="0"/>
        </c:dLbls>
        <c:axId val="493627776"/>
        <c:axId val="420422552"/>
      </c:scatterChart>
      <c:valAx>
        <c:axId val="49362777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0422552"/>
        <c:crosses val="autoZero"/>
        <c:crossBetween val="midCat"/>
      </c:valAx>
      <c:valAx>
        <c:axId val="420422552"/>
        <c:scaling>
          <c:orientation val="minMax"/>
          <c:max val="1"/>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362777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ysClr val="windowText" lastClr="000000"/>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smoothMarker"/>
        <c:varyColors val="0"/>
        <c:ser>
          <c:idx val="0"/>
          <c:order val="0"/>
          <c:tx>
            <c:strRef>
              <c:f>'VAP Turnout-Polity'!$E$11</c:f>
              <c:strCache>
                <c:ptCount val="1"/>
                <c:pt idx="0">
                  <c:v>Presidential Voter Turnout</c:v>
                </c:pt>
              </c:strCache>
            </c:strRef>
          </c:tx>
          <c:spPr>
            <a:ln w="19050" cap="rnd">
              <a:solidFill>
                <a:sysClr val="windowText" lastClr="000000"/>
              </a:solidFill>
              <a:prstDash val="dash"/>
              <a:round/>
            </a:ln>
            <a:effectLst/>
          </c:spPr>
          <c:marker>
            <c:symbol val="circle"/>
            <c:size val="5"/>
            <c:spPr>
              <a:solidFill>
                <a:schemeClr val="tx1"/>
              </a:solidFill>
              <a:ln w="9525">
                <a:solidFill>
                  <a:sysClr val="windowText" lastClr="000000"/>
                </a:solidFill>
                <a:prstDash val="dash"/>
              </a:ln>
              <a:effectLst/>
            </c:spPr>
          </c:marker>
          <c:xVal>
            <c:numRef>
              <c:f>'VAP Turnout-Polity'!$D$12:$D$16</c:f>
              <c:numCache>
                <c:formatCode>General</c:formatCode>
                <c:ptCount val="5"/>
                <c:pt idx="0">
                  <c:v>2012</c:v>
                </c:pt>
                <c:pt idx="1">
                  <c:v>2007</c:v>
                </c:pt>
                <c:pt idx="2">
                  <c:v>2002</c:v>
                </c:pt>
                <c:pt idx="3">
                  <c:v>1997</c:v>
                </c:pt>
                <c:pt idx="4">
                  <c:v>1992</c:v>
                </c:pt>
              </c:numCache>
            </c:numRef>
          </c:xVal>
          <c:yVal>
            <c:numRef>
              <c:f>'VAP Turnout-Polity'!$E$12:$E$16</c:f>
              <c:numCache>
                <c:formatCode>0.00%</c:formatCode>
                <c:ptCount val="5"/>
                <c:pt idx="0">
                  <c:v>0.79279999999999995</c:v>
                </c:pt>
                <c:pt idx="1">
                  <c:v>0.64170000000000005</c:v>
                </c:pt>
                <c:pt idx="2">
                  <c:v>0.70809999999999995</c:v>
                </c:pt>
                <c:pt idx="3">
                  <c:v>0.92479999999999996</c:v>
                </c:pt>
                <c:pt idx="4">
                  <c:v>0.8508</c:v>
                </c:pt>
              </c:numCache>
            </c:numRef>
          </c:yVal>
          <c:smooth val="1"/>
          <c:extLst>
            <c:ext xmlns:c16="http://schemas.microsoft.com/office/drawing/2014/chart" uri="{C3380CC4-5D6E-409C-BE32-E72D297353CC}">
              <c16:uniqueId val="{00000000-1DED-4D3C-A866-9CF2C92F9E8B}"/>
            </c:ext>
          </c:extLst>
        </c:ser>
        <c:dLbls>
          <c:showLegendKey val="0"/>
          <c:showVal val="0"/>
          <c:showCatName val="0"/>
          <c:showSerName val="0"/>
          <c:showPercent val="0"/>
          <c:showBubbleSize val="0"/>
        </c:dLbls>
        <c:axId val="425739808"/>
        <c:axId val="425734232"/>
      </c:scatterChart>
      <c:valAx>
        <c:axId val="42573980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5734232"/>
        <c:crosses val="autoZero"/>
        <c:crossBetween val="midCat"/>
      </c:valAx>
      <c:valAx>
        <c:axId val="42573423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5739808"/>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ysClr val="windowText" lastClr="000000"/>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1"/>
          <c:order val="1"/>
          <c:tx>
            <c:strRef>
              <c:f>Family!$B$32</c:f>
              <c:strCache>
                <c:ptCount val="1"/>
                <c:pt idx="0">
                  <c:v>Marriage % Change</c:v>
                </c:pt>
              </c:strCache>
            </c:strRef>
          </c:tx>
          <c:spPr>
            <a:ln w="28575" cap="rnd">
              <a:solidFill>
                <a:sysClr val="windowText" lastClr="000000"/>
              </a:solidFill>
              <a:prstDash val="dash"/>
              <a:round/>
            </a:ln>
            <a:effectLst/>
          </c:spPr>
          <c:marker>
            <c:symbol val="none"/>
          </c:marker>
          <c:cat>
            <c:numRef>
              <c:f>Family!$A$33:$A$59</c:f>
              <c:numCache>
                <c:formatCode>General</c:formatCode>
                <c:ptCount val="27"/>
                <c:pt idx="0">
                  <c:v>1987</c:v>
                </c:pt>
                <c:pt idx="1">
                  <c:v>1988</c:v>
                </c:pt>
                <c:pt idx="2">
                  <c:v>1989</c:v>
                </c:pt>
                <c:pt idx="3">
                  <c:v>1990</c:v>
                </c:pt>
                <c:pt idx="4">
                  <c:v>1991</c:v>
                </c:pt>
                <c:pt idx="5">
                  <c:v>1992</c:v>
                </c:pt>
                <c:pt idx="6">
                  <c:v>1993</c:v>
                </c:pt>
                <c:pt idx="7">
                  <c:v>1994</c:v>
                </c:pt>
                <c:pt idx="8">
                  <c:v>1995</c:v>
                </c:pt>
                <c:pt idx="9">
                  <c:v>1996</c:v>
                </c:pt>
                <c:pt idx="10">
                  <c:v>1997</c:v>
                </c:pt>
                <c:pt idx="11">
                  <c:v>1998</c:v>
                </c:pt>
                <c:pt idx="12">
                  <c:v>1999</c:v>
                </c:pt>
                <c:pt idx="13">
                  <c:v>2000</c:v>
                </c:pt>
                <c:pt idx="14">
                  <c:v>2001</c:v>
                </c:pt>
                <c:pt idx="15">
                  <c:v>2002</c:v>
                </c:pt>
                <c:pt idx="16">
                  <c:v>2003</c:v>
                </c:pt>
                <c:pt idx="17">
                  <c:v>2004</c:v>
                </c:pt>
                <c:pt idx="18">
                  <c:v>2005</c:v>
                </c:pt>
                <c:pt idx="19">
                  <c:v>2006</c:v>
                </c:pt>
                <c:pt idx="20">
                  <c:v>2007</c:v>
                </c:pt>
                <c:pt idx="21">
                  <c:v>2008</c:v>
                </c:pt>
                <c:pt idx="22">
                  <c:v>2009</c:v>
                </c:pt>
                <c:pt idx="23">
                  <c:v>2010</c:v>
                </c:pt>
                <c:pt idx="24">
                  <c:v>2011</c:v>
                </c:pt>
                <c:pt idx="25">
                  <c:v>2012</c:v>
                </c:pt>
                <c:pt idx="26">
                  <c:v>2013</c:v>
                </c:pt>
              </c:numCache>
            </c:numRef>
          </c:cat>
          <c:val>
            <c:numRef>
              <c:f>Family!$B$33:$B$59</c:f>
              <c:numCache>
                <c:formatCode>0.00%</c:formatCode>
                <c:ptCount val="27"/>
                <c:pt idx="0">
                  <c:v>1.2044209938267018E-4</c:v>
                </c:pt>
                <c:pt idx="1">
                  <c:v>5.0869128514179705E-2</c:v>
                </c:pt>
                <c:pt idx="2">
                  <c:v>1.4117509369003412E-3</c:v>
                </c:pt>
                <c:pt idx="3">
                  <c:v>-2.7747207261606788E-2</c:v>
                </c:pt>
                <c:pt idx="4">
                  <c:v>4.3975638097527747E-2</c:v>
                </c:pt>
                <c:pt idx="5">
                  <c:v>6.9613694371413772E-3</c:v>
                </c:pt>
                <c:pt idx="6">
                  <c:v>-4.0929166646814716E-2</c:v>
                </c:pt>
                <c:pt idx="7">
                  <c:v>-2.3527483090863478E-2</c:v>
                </c:pt>
                <c:pt idx="8">
                  <c:v>1.3642110189992394E-2</c:v>
                </c:pt>
                <c:pt idx="9">
                  <c:v>9.1413958904247097E-2</c:v>
                </c:pt>
                <c:pt idx="10">
                  <c:v>-0.10565609975374272</c:v>
                </c:pt>
                <c:pt idx="11">
                  <c:v>-3.9747017688194157E-2</c:v>
                </c:pt>
                <c:pt idx="12">
                  <c:v>-3.5054886211512717E-2</c:v>
                </c:pt>
                <c:pt idx="13">
                  <c:v>-7.8569506141667619E-2</c:v>
                </c:pt>
                <c:pt idx="14">
                  <c:v>-4.1202686018850312E-2</c:v>
                </c:pt>
                <c:pt idx="15">
                  <c:v>-4.2492784392302932E-2</c:v>
                </c:pt>
                <c:pt idx="16">
                  <c:v>-7.7867467864089455E-3</c:v>
                </c:pt>
                <c:pt idx="17">
                  <c:v>2.0148560510143701E-2</c:v>
                </c:pt>
                <c:pt idx="18">
                  <c:v>1.8490074465809889E-2</c:v>
                </c:pt>
                <c:pt idx="19">
                  <c:v>5.1956068010588476E-2</c:v>
                </c:pt>
                <c:pt idx="20">
                  <c:v>3.9091563481069701E-2</c:v>
                </c:pt>
                <c:pt idx="21">
                  <c:v>-4.6117260790722994E-2</c:v>
                </c:pt>
                <c:pt idx="22">
                  <c:v>-5.4791510916497567E-2</c:v>
                </c:pt>
                <c:pt idx="23">
                  <c:v>5.2766828405308643E-2</c:v>
                </c:pt>
                <c:pt idx="24">
                  <c:v>9.1473885631577663E-3</c:v>
                </c:pt>
                <c:pt idx="25">
                  <c:v>-6.119962198446004E-3</c:v>
                </c:pt>
                <c:pt idx="26">
                  <c:v>-1.3042959828539806E-2</c:v>
                </c:pt>
              </c:numCache>
            </c:numRef>
          </c:val>
          <c:smooth val="0"/>
          <c:extLst>
            <c:ext xmlns:c16="http://schemas.microsoft.com/office/drawing/2014/chart" uri="{C3380CC4-5D6E-409C-BE32-E72D297353CC}">
              <c16:uniqueId val="{00000001-9265-4C37-8363-FB1C86523B11}"/>
            </c:ext>
          </c:extLst>
        </c:ser>
        <c:ser>
          <c:idx val="2"/>
          <c:order val="2"/>
          <c:tx>
            <c:strRef>
              <c:f>Family!$C$32</c:f>
              <c:strCache>
                <c:ptCount val="1"/>
                <c:pt idx="0">
                  <c:v>Divorce % Change</c:v>
                </c:pt>
              </c:strCache>
            </c:strRef>
          </c:tx>
          <c:spPr>
            <a:ln w="28575" cap="rnd">
              <a:solidFill>
                <a:sysClr val="windowText" lastClr="000000"/>
              </a:solidFill>
              <a:prstDash val="sysDot"/>
              <a:round/>
            </a:ln>
            <a:effectLst/>
          </c:spPr>
          <c:marker>
            <c:symbol val="none"/>
          </c:marker>
          <c:cat>
            <c:numRef>
              <c:f>Family!$A$33:$A$59</c:f>
              <c:numCache>
                <c:formatCode>General</c:formatCode>
                <c:ptCount val="27"/>
                <c:pt idx="0">
                  <c:v>1987</c:v>
                </c:pt>
                <c:pt idx="1">
                  <c:v>1988</c:v>
                </c:pt>
                <c:pt idx="2">
                  <c:v>1989</c:v>
                </c:pt>
                <c:pt idx="3">
                  <c:v>1990</c:v>
                </c:pt>
                <c:pt idx="4">
                  <c:v>1991</c:v>
                </c:pt>
                <c:pt idx="5">
                  <c:v>1992</c:v>
                </c:pt>
                <c:pt idx="6">
                  <c:v>1993</c:v>
                </c:pt>
                <c:pt idx="7">
                  <c:v>1994</c:v>
                </c:pt>
                <c:pt idx="8">
                  <c:v>1995</c:v>
                </c:pt>
                <c:pt idx="9">
                  <c:v>1996</c:v>
                </c:pt>
                <c:pt idx="10">
                  <c:v>1997</c:v>
                </c:pt>
                <c:pt idx="11">
                  <c:v>1998</c:v>
                </c:pt>
                <c:pt idx="12">
                  <c:v>1999</c:v>
                </c:pt>
                <c:pt idx="13">
                  <c:v>2000</c:v>
                </c:pt>
                <c:pt idx="14">
                  <c:v>2001</c:v>
                </c:pt>
                <c:pt idx="15">
                  <c:v>2002</c:v>
                </c:pt>
                <c:pt idx="16">
                  <c:v>2003</c:v>
                </c:pt>
                <c:pt idx="17">
                  <c:v>2004</c:v>
                </c:pt>
                <c:pt idx="18">
                  <c:v>2005</c:v>
                </c:pt>
                <c:pt idx="19">
                  <c:v>2006</c:v>
                </c:pt>
                <c:pt idx="20">
                  <c:v>2007</c:v>
                </c:pt>
                <c:pt idx="21">
                  <c:v>2008</c:v>
                </c:pt>
                <c:pt idx="22">
                  <c:v>2009</c:v>
                </c:pt>
                <c:pt idx="23">
                  <c:v>2010</c:v>
                </c:pt>
                <c:pt idx="24">
                  <c:v>2011</c:v>
                </c:pt>
                <c:pt idx="25">
                  <c:v>2012</c:v>
                </c:pt>
                <c:pt idx="26">
                  <c:v>2013</c:v>
                </c:pt>
              </c:numCache>
            </c:numRef>
          </c:cat>
          <c:val>
            <c:numRef>
              <c:f>Family!$C$33:$C$59</c:f>
              <c:numCache>
                <c:formatCode>0.00%</c:formatCode>
                <c:ptCount val="27"/>
                <c:pt idx="0">
                  <c:v>8.0139016661555762E-2</c:v>
                </c:pt>
                <c:pt idx="1">
                  <c:v>1.1569035677107977E-2</c:v>
                </c:pt>
                <c:pt idx="2">
                  <c:v>2.9468858900297028E-2</c:v>
                </c:pt>
                <c:pt idx="3">
                  <c:v>3.8098916327782451E-2</c:v>
                </c:pt>
                <c:pt idx="4">
                  <c:v>7.6837221517048193E-2</c:v>
                </c:pt>
                <c:pt idx="5">
                  <c:v>8.8080479626054267E-2</c:v>
                </c:pt>
                <c:pt idx="6">
                  <c:v>0.10784661648517903</c:v>
                </c:pt>
                <c:pt idx="7">
                  <c:v>9.6134068416704604E-2</c:v>
                </c:pt>
                <c:pt idx="8">
                  <c:v>5.0203799123279241E-2</c:v>
                </c:pt>
                <c:pt idx="9">
                  <c:v>0.17012551443342755</c:v>
                </c:pt>
                <c:pt idx="10">
                  <c:v>0.14099755929657676</c:v>
                </c:pt>
                <c:pt idx="11">
                  <c:v>0.27571303203159281</c:v>
                </c:pt>
                <c:pt idx="12">
                  <c:v>9.9317247665399767E-3</c:v>
                </c:pt>
                <c:pt idx="13">
                  <c:v>1.707975376546416E-2</c:v>
                </c:pt>
                <c:pt idx="14">
                  <c:v>0.1268511154828178</c:v>
                </c:pt>
                <c:pt idx="15">
                  <c:v>7.6533341257577561E-2</c:v>
                </c:pt>
                <c:pt idx="16">
                  <c:v>0.14979642536746945</c:v>
                </c:pt>
                <c:pt idx="17">
                  <c:v>-0.1661595155356296</c:v>
                </c:pt>
                <c:pt idx="18">
                  <c:v>-7.8434054069616788E-2</c:v>
                </c:pt>
                <c:pt idx="19">
                  <c:v>-2.7422189245128285E-2</c:v>
                </c:pt>
                <c:pt idx="20">
                  <c:v>-3.6298223635604383E-3</c:v>
                </c:pt>
                <c:pt idx="21">
                  <c:v>-6.0746985621252178E-2</c:v>
                </c:pt>
                <c:pt idx="22">
                  <c:v>6.4049427210709234E-2</c:v>
                </c:pt>
                <c:pt idx="23">
                  <c:v>-5.7589174106242792E-2</c:v>
                </c:pt>
                <c:pt idx="24">
                  <c:v>-2.2026733300244742E-2</c:v>
                </c:pt>
                <c:pt idx="25">
                  <c:v>2.8000420006300093E-4</c:v>
                </c:pt>
                <c:pt idx="26">
                  <c:v>8.5377374995626153E-3</c:v>
                </c:pt>
              </c:numCache>
            </c:numRef>
          </c:val>
          <c:smooth val="0"/>
          <c:extLst>
            <c:ext xmlns:c16="http://schemas.microsoft.com/office/drawing/2014/chart" uri="{C3380CC4-5D6E-409C-BE32-E72D297353CC}">
              <c16:uniqueId val="{00000002-9265-4C37-8363-FB1C86523B11}"/>
            </c:ext>
          </c:extLst>
        </c:ser>
        <c:ser>
          <c:idx val="3"/>
          <c:order val="3"/>
          <c:tx>
            <c:strRef>
              <c:f>Family!$D$32</c:f>
              <c:strCache>
                <c:ptCount val="1"/>
                <c:pt idx="0">
                  <c:v>Divorce:Marriage Ratio</c:v>
                </c:pt>
              </c:strCache>
            </c:strRef>
          </c:tx>
          <c:spPr>
            <a:ln w="28575" cap="rnd">
              <a:solidFill>
                <a:schemeClr val="tx1"/>
              </a:solidFill>
              <a:round/>
            </a:ln>
            <a:effectLst/>
          </c:spPr>
          <c:marker>
            <c:symbol val="none"/>
          </c:marker>
          <c:cat>
            <c:numRef>
              <c:f>Family!$A$33:$A$59</c:f>
              <c:numCache>
                <c:formatCode>General</c:formatCode>
                <c:ptCount val="27"/>
                <c:pt idx="0">
                  <c:v>1987</c:v>
                </c:pt>
                <c:pt idx="1">
                  <c:v>1988</c:v>
                </c:pt>
                <c:pt idx="2">
                  <c:v>1989</c:v>
                </c:pt>
                <c:pt idx="3">
                  <c:v>1990</c:v>
                </c:pt>
                <c:pt idx="4">
                  <c:v>1991</c:v>
                </c:pt>
                <c:pt idx="5">
                  <c:v>1992</c:v>
                </c:pt>
                <c:pt idx="6">
                  <c:v>1993</c:v>
                </c:pt>
                <c:pt idx="7">
                  <c:v>1994</c:v>
                </c:pt>
                <c:pt idx="8">
                  <c:v>1995</c:v>
                </c:pt>
                <c:pt idx="9">
                  <c:v>1996</c:v>
                </c:pt>
                <c:pt idx="10">
                  <c:v>1997</c:v>
                </c:pt>
                <c:pt idx="11">
                  <c:v>1998</c:v>
                </c:pt>
                <c:pt idx="12">
                  <c:v>1999</c:v>
                </c:pt>
                <c:pt idx="13">
                  <c:v>2000</c:v>
                </c:pt>
                <c:pt idx="14">
                  <c:v>2001</c:v>
                </c:pt>
                <c:pt idx="15">
                  <c:v>2002</c:v>
                </c:pt>
                <c:pt idx="16">
                  <c:v>2003</c:v>
                </c:pt>
                <c:pt idx="17">
                  <c:v>2004</c:v>
                </c:pt>
                <c:pt idx="18">
                  <c:v>2005</c:v>
                </c:pt>
                <c:pt idx="19">
                  <c:v>2006</c:v>
                </c:pt>
                <c:pt idx="20">
                  <c:v>2007</c:v>
                </c:pt>
                <c:pt idx="21">
                  <c:v>2008</c:v>
                </c:pt>
                <c:pt idx="22">
                  <c:v>2009</c:v>
                </c:pt>
                <c:pt idx="23">
                  <c:v>2010</c:v>
                </c:pt>
                <c:pt idx="24">
                  <c:v>2011</c:v>
                </c:pt>
                <c:pt idx="25">
                  <c:v>2012</c:v>
                </c:pt>
                <c:pt idx="26">
                  <c:v>2013</c:v>
                </c:pt>
              </c:numCache>
            </c:numRef>
          </c:cat>
          <c:val>
            <c:numRef>
              <c:f>Family!$D$33:$D$59</c:f>
              <c:numCache>
                <c:formatCode>0%</c:formatCode>
                <c:ptCount val="27"/>
                <c:pt idx="0">
                  <c:v>0.108302842091238</c:v>
                </c:pt>
                <c:pt idx="1">
                  <c:v>0.10425256443704298</c:v>
                </c:pt>
                <c:pt idx="2">
                  <c:v>0.10717346630696262</c:v>
                </c:pt>
                <c:pt idx="3">
                  <c:v>0.11443182273510438</c:v>
                </c:pt>
                <c:pt idx="4">
                  <c:v>0.11803383292713351</c:v>
                </c:pt>
                <c:pt idx="5">
                  <c:v>0.12754243950316121</c:v>
                </c:pt>
                <c:pt idx="6">
                  <c:v>0.14732744980662854</c:v>
                </c:pt>
                <c:pt idx="7">
                  <c:v>0.16538165094207635</c:v>
                </c:pt>
                <c:pt idx="8">
                  <c:v>0.1713469047690748</c:v>
                </c:pt>
                <c:pt idx="9">
                  <c:v>0.18370425213434471</c:v>
                </c:pt>
                <c:pt idx="10">
                  <c:v>0.23436857260386673</c:v>
                </c:pt>
                <c:pt idx="11">
                  <c:v>0.31136278447121818</c:v>
                </c:pt>
                <c:pt idx="12">
                  <c:v>0.32587879813655118</c:v>
                </c:pt>
                <c:pt idx="13">
                  <c:v>0.35970670601343008</c:v>
                </c:pt>
                <c:pt idx="14">
                  <c:v>0.42275452486911408</c:v>
                </c:pt>
                <c:pt idx="15">
                  <c:v>0.47530643505413661</c:v>
                </c:pt>
                <c:pt idx="16">
                  <c:v>0.55079453757483399</c:v>
                </c:pt>
                <c:pt idx="17">
                  <c:v>0.45020382504099182</c:v>
                </c:pt>
                <c:pt idx="18">
                  <c:v>0.40736038994094886</c:v>
                </c:pt>
                <c:pt idx="19">
                  <c:v>0.37662188401676777</c:v>
                </c:pt>
                <c:pt idx="20">
                  <c:v>0.3611373883379565</c:v>
                </c:pt>
                <c:pt idx="21">
                  <c:v>0.35559861464992448</c:v>
                </c:pt>
                <c:pt idx="22">
                  <c:v>0.40030798136615886</c:v>
                </c:pt>
                <c:pt idx="23">
                  <c:v>0.35834580379265513</c:v>
                </c:pt>
                <c:pt idx="24">
                  <c:v>0.34727594830546332</c:v>
                </c:pt>
                <c:pt idx="25">
                  <c:v>0.34951218841053833</c:v>
                </c:pt>
                <c:pt idx="26">
                  <c:v>0.35715458462796656</c:v>
                </c:pt>
              </c:numCache>
            </c:numRef>
          </c:val>
          <c:smooth val="0"/>
          <c:extLst>
            <c:ext xmlns:c16="http://schemas.microsoft.com/office/drawing/2014/chart" uri="{C3380CC4-5D6E-409C-BE32-E72D297353CC}">
              <c16:uniqueId val="{00000003-9265-4C37-8363-FB1C86523B11}"/>
            </c:ext>
          </c:extLst>
        </c:ser>
        <c:dLbls>
          <c:showLegendKey val="0"/>
          <c:showVal val="0"/>
          <c:showCatName val="0"/>
          <c:showSerName val="0"/>
          <c:showPercent val="0"/>
          <c:showBubbleSize val="0"/>
        </c:dLbls>
        <c:smooth val="0"/>
        <c:axId val="660730432"/>
        <c:axId val="660732728"/>
        <c:extLst>
          <c:ext xmlns:c15="http://schemas.microsoft.com/office/drawing/2012/chart" uri="{02D57815-91ED-43cb-92C2-25804820EDAC}">
            <c15:filteredLineSeries>
              <c15:ser>
                <c:idx val="0"/>
                <c:order val="0"/>
                <c:tx>
                  <c:strRef>
                    <c:extLst>
                      <c:ext uri="{02D57815-91ED-43cb-92C2-25804820EDAC}">
                        <c15:formulaRef>
                          <c15:sqref>Family!#REF!</c15:sqref>
                        </c15:formulaRef>
                      </c:ext>
                    </c:extLst>
                    <c:strCache>
                      <c:ptCount val="1"/>
                      <c:pt idx="0">
                        <c:v>#REF!</c:v>
                      </c:pt>
                    </c:strCache>
                  </c:strRef>
                </c:tx>
                <c:spPr>
                  <a:ln w="28575" cap="rnd">
                    <a:solidFill>
                      <a:schemeClr val="accent1"/>
                    </a:solidFill>
                    <a:round/>
                  </a:ln>
                  <a:effectLst/>
                </c:spPr>
                <c:marker>
                  <c:symbol val="none"/>
                </c:marker>
                <c:cat>
                  <c:numRef>
                    <c:extLst>
                      <c:ext uri="{02D57815-91ED-43cb-92C2-25804820EDAC}">
                        <c15:formulaRef>
                          <c15:sqref>Family!$A$33:$A$59</c15:sqref>
                        </c15:formulaRef>
                      </c:ext>
                    </c:extLst>
                    <c:numCache>
                      <c:formatCode>General</c:formatCode>
                      <c:ptCount val="27"/>
                      <c:pt idx="0">
                        <c:v>1987</c:v>
                      </c:pt>
                      <c:pt idx="1">
                        <c:v>1988</c:v>
                      </c:pt>
                      <c:pt idx="2">
                        <c:v>1989</c:v>
                      </c:pt>
                      <c:pt idx="3">
                        <c:v>1990</c:v>
                      </c:pt>
                      <c:pt idx="4">
                        <c:v>1991</c:v>
                      </c:pt>
                      <c:pt idx="5">
                        <c:v>1992</c:v>
                      </c:pt>
                      <c:pt idx="6">
                        <c:v>1993</c:v>
                      </c:pt>
                      <c:pt idx="7">
                        <c:v>1994</c:v>
                      </c:pt>
                      <c:pt idx="8">
                        <c:v>1995</c:v>
                      </c:pt>
                      <c:pt idx="9">
                        <c:v>1996</c:v>
                      </c:pt>
                      <c:pt idx="10">
                        <c:v>1997</c:v>
                      </c:pt>
                      <c:pt idx="11">
                        <c:v>1998</c:v>
                      </c:pt>
                      <c:pt idx="12">
                        <c:v>1999</c:v>
                      </c:pt>
                      <c:pt idx="13">
                        <c:v>2000</c:v>
                      </c:pt>
                      <c:pt idx="14">
                        <c:v>2001</c:v>
                      </c:pt>
                      <c:pt idx="15">
                        <c:v>2002</c:v>
                      </c:pt>
                      <c:pt idx="16">
                        <c:v>2003</c:v>
                      </c:pt>
                      <c:pt idx="17">
                        <c:v>2004</c:v>
                      </c:pt>
                      <c:pt idx="18">
                        <c:v>2005</c:v>
                      </c:pt>
                      <c:pt idx="19">
                        <c:v>2006</c:v>
                      </c:pt>
                      <c:pt idx="20">
                        <c:v>2007</c:v>
                      </c:pt>
                      <c:pt idx="21">
                        <c:v>2008</c:v>
                      </c:pt>
                      <c:pt idx="22">
                        <c:v>2009</c:v>
                      </c:pt>
                      <c:pt idx="23">
                        <c:v>2010</c:v>
                      </c:pt>
                      <c:pt idx="24">
                        <c:v>2011</c:v>
                      </c:pt>
                      <c:pt idx="25">
                        <c:v>2012</c:v>
                      </c:pt>
                      <c:pt idx="26">
                        <c:v>2013</c:v>
                      </c:pt>
                    </c:numCache>
                  </c:numRef>
                </c:cat>
                <c:val>
                  <c:numRef>
                    <c:extLst>
                      <c:ext uri="{02D57815-91ED-43cb-92C2-25804820EDAC}">
                        <c15:formulaRef>
                          <c15:sqref>Family!#REF!</c15:sqref>
                        </c15:formulaRef>
                      </c:ext>
                    </c:extLst>
                    <c:numCache>
                      <c:formatCode>General</c:formatCode>
                      <c:ptCount val="1"/>
                      <c:pt idx="0">
                        <c:v>1</c:v>
                      </c:pt>
                    </c:numCache>
                  </c:numRef>
                </c:val>
                <c:smooth val="0"/>
                <c:extLst>
                  <c:ext xmlns:c16="http://schemas.microsoft.com/office/drawing/2014/chart" uri="{C3380CC4-5D6E-409C-BE32-E72D297353CC}">
                    <c16:uniqueId val="{00000000-9265-4C37-8363-FB1C86523B11}"/>
                  </c:ext>
                </c:extLst>
              </c15:ser>
            </c15:filteredLineSeries>
          </c:ext>
        </c:extLst>
      </c:lineChart>
      <c:dateAx>
        <c:axId val="660730432"/>
        <c:scaling>
          <c:orientation val="minMax"/>
        </c:scaling>
        <c:delete val="0"/>
        <c:axPos val="b"/>
        <c:numFmt formatCode="General" sourceLinked="1"/>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0732728"/>
        <c:crosses val="autoZero"/>
        <c:auto val="0"/>
        <c:lblOffset val="100"/>
        <c:baseTimeUnit val="days"/>
      </c:dateAx>
      <c:valAx>
        <c:axId val="66073272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0730432"/>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ysClr val="windowText" lastClr="000000"/>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Family!$B$62</c:f>
              <c:strCache>
                <c:ptCount val="1"/>
                <c:pt idx="0">
                  <c:v>Divorce:Marriage Ratio</c:v>
                </c:pt>
              </c:strCache>
            </c:strRef>
          </c:tx>
          <c:spPr>
            <a:ln w="28575" cap="rnd">
              <a:solidFill>
                <a:sysClr val="windowText" lastClr="000000"/>
              </a:solidFill>
              <a:round/>
            </a:ln>
            <a:effectLst/>
          </c:spPr>
          <c:marker>
            <c:symbol val="none"/>
          </c:marker>
          <c:cat>
            <c:numRef>
              <c:f>Family!$A$63:$A$89</c:f>
              <c:numCache>
                <c:formatCode>General</c:formatCode>
                <c:ptCount val="27"/>
                <c:pt idx="0">
                  <c:v>1987</c:v>
                </c:pt>
                <c:pt idx="1">
                  <c:v>1988</c:v>
                </c:pt>
                <c:pt idx="2">
                  <c:v>1989</c:v>
                </c:pt>
                <c:pt idx="3">
                  <c:v>1990</c:v>
                </c:pt>
                <c:pt idx="4">
                  <c:v>1991</c:v>
                </c:pt>
                <c:pt idx="5">
                  <c:v>1992</c:v>
                </c:pt>
                <c:pt idx="6">
                  <c:v>1993</c:v>
                </c:pt>
                <c:pt idx="7">
                  <c:v>1994</c:v>
                </c:pt>
                <c:pt idx="8">
                  <c:v>1995</c:v>
                </c:pt>
                <c:pt idx="9">
                  <c:v>1996</c:v>
                </c:pt>
                <c:pt idx="10">
                  <c:v>1997</c:v>
                </c:pt>
                <c:pt idx="11">
                  <c:v>1998</c:v>
                </c:pt>
                <c:pt idx="12">
                  <c:v>1999</c:v>
                </c:pt>
                <c:pt idx="13">
                  <c:v>2000</c:v>
                </c:pt>
                <c:pt idx="14">
                  <c:v>2001</c:v>
                </c:pt>
                <c:pt idx="15">
                  <c:v>2002</c:v>
                </c:pt>
                <c:pt idx="16">
                  <c:v>2003</c:v>
                </c:pt>
                <c:pt idx="17">
                  <c:v>2004</c:v>
                </c:pt>
                <c:pt idx="18">
                  <c:v>2005</c:v>
                </c:pt>
                <c:pt idx="19">
                  <c:v>2006</c:v>
                </c:pt>
                <c:pt idx="20">
                  <c:v>2007</c:v>
                </c:pt>
                <c:pt idx="21">
                  <c:v>2008</c:v>
                </c:pt>
                <c:pt idx="22">
                  <c:v>2009</c:v>
                </c:pt>
                <c:pt idx="23">
                  <c:v>2010</c:v>
                </c:pt>
                <c:pt idx="24">
                  <c:v>2011</c:v>
                </c:pt>
                <c:pt idx="25">
                  <c:v>2012</c:v>
                </c:pt>
                <c:pt idx="26">
                  <c:v>2013</c:v>
                </c:pt>
              </c:numCache>
            </c:numRef>
          </c:cat>
          <c:val>
            <c:numRef>
              <c:f>Family!$B$63:$B$89</c:f>
              <c:numCache>
                <c:formatCode>0.000</c:formatCode>
                <c:ptCount val="27"/>
                <c:pt idx="0">
                  <c:v>0.10027957942643935</c:v>
                </c:pt>
                <c:pt idx="1">
                  <c:v>0.108302842091238</c:v>
                </c:pt>
                <c:pt idx="2">
                  <c:v>0.10425256443704298</c:v>
                </c:pt>
                <c:pt idx="3">
                  <c:v>0.10717346630696262</c:v>
                </c:pt>
                <c:pt idx="4">
                  <c:v>0.11443182273510438</c:v>
                </c:pt>
                <c:pt idx="5">
                  <c:v>0.11803383292713351</c:v>
                </c:pt>
                <c:pt idx="6">
                  <c:v>0.12754243950316121</c:v>
                </c:pt>
                <c:pt idx="7">
                  <c:v>0.14732744980662854</c:v>
                </c:pt>
                <c:pt idx="8">
                  <c:v>0.16538165094207635</c:v>
                </c:pt>
                <c:pt idx="9">
                  <c:v>0.1713469047690748</c:v>
                </c:pt>
                <c:pt idx="10">
                  <c:v>0.18370425213434471</c:v>
                </c:pt>
                <c:pt idx="11">
                  <c:v>0.23436857260386673</c:v>
                </c:pt>
                <c:pt idx="12">
                  <c:v>0.31136278447121818</c:v>
                </c:pt>
                <c:pt idx="13">
                  <c:v>0.32587879813655118</c:v>
                </c:pt>
                <c:pt idx="14">
                  <c:v>0.35970670601343008</c:v>
                </c:pt>
                <c:pt idx="15">
                  <c:v>0.42275452486911408</c:v>
                </c:pt>
                <c:pt idx="16">
                  <c:v>0.47530643505413661</c:v>
                </c:pt>
                <c:pt idx="17">
                  <c:v>0.55079453757483399</c:v>
                </c:pt>
                <c:pt idx="18">
                  <c:v>0.45020382504099182</c:v>
                </c:pt>
                <c:pt idx="19">
                  <c:v>0.40736038994094886</c:v>
                </c:pt>
                <c:pt idx="20">
                  <c:v>0.37662188401676777</c:v>
                </c:pt>
                <c:pt idx="21">
                  <c:v>0.3611373883379565</c:v>
                </c:pt>
                <c:pt idx="22">
                  <c:v>0.35559861464992448</c:v>
                </c:pt>
                <c:pt idx="23">
                  <c:v>0.40030798136615886</c:v>
                </c:pt>
                <c:pt idx="24">
                  <c:v>0.35834580379265513</c:v>
                </c:pt>
                <c:pt idx="25">
                  <c:v>0.34727594830546332</c:v>
                </c:pt>
                <c:pt idx="26">
                  <c:v>0.34951218841053833</c:v>
                </c:pt>
              </c:numCache>
            </c:numRef>
          </c:val>
          <c:smooth val="0"/>
          <c:extLst>
            <c:ext xmlns:c16="http://schemas.microsoft.com/office/drawing/2014/chart" uri="{C3380CC4-5D6E-409C-BE32-E72D297353CC}">
              <c16:uniqueId val="{00000000-4E32-4F12-8409-0987D5306414}"/>
            </c:ext>
          </c:extLst>
        </c:ser>
        <c:dLbls>
          <c:showLegendKey val="0"/>
          <c:showVal val="0"/>
          <c:showCatName val="0"/>
          <c:showSerName val="0"/>
          <c:showPercent val="0"/>
          <c:showBubbleSize val="0"/>
        </c:dLbls>
        <c:smooth val="0"/>
        <c:axId val="696100856"/>
        <c:axId val="696107744"/>
      </c:lineChart>
      <c:dateAx>
        <c:axId val="696100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6107744"/>
        <c:crosses val="autoZero"/>
        <c:auto val="0"/>
        <c:lblOffset val="100"/>
        <c:baseTimeUnit val="days"/>
      </c:dateAx>
      <c:valAx>
        <c:axId val="696107744"/>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61008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ysClr val="windowText" lastClr="000000"/>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Education!$B$2</c:f>
              <c:strCache>
                <c:ptCount val="1"/>
                <c:pt idx="0">
                  <c:v>School enrollment, tertiary (% gross)</c:v>
                </c:pt>
              </c:strCache>
            </c:strRef>
          </c:tx>
          <c:spPr>
            <a:ln w="28575" cap="rnd">
              <a:solidFill>
                <a:schemeClr val="tx1"/>
              </a:solidFill>
              <a:round/>
            </a:ln>
            <a:effectLst/>
          </c:spPr>
          <c:marker>
            <c:symbol val="none"/>
          </c:marker>
          <c:cat>
            <c:numRef>
              <c:f>Education!$A$3:$A$29</c:f>
              <c:numCache>
                <c:formatCode>General</c:formatCode>
                <c:ptCount val="27"/>
                <c:pt idx="0">
                  <c:v>1987</c:v>
                </c:pt>
                <c:pt idx="1">
                  <c:v>1988</c:v>
                </c:pt>
                <c:pt idx="2">
                  <c:v>1989</c:v>
                </c:pt>
                <c:pt idx="3">
                  <c:v>1990</c:v>
                </c:pt>
                <c:pt idx="4">
                  <c:v>1991</c:v>
                </c:pt>
                <c:pt idx="5">
                  <c:v>1992</c:v>
                </c:pt>
                <c:pt idx="6">
                  <c:v>1993</c:v>
                </c:pt>
                <c:pt idx="7">
                  <c:v>1994</c:v>
                </c:pt>
                <c:pt idx="8">
                  <c:v>1995</c:v>
                </c:pt>
                <c:pt idx="9">
                  <c:v>1996</c:v>
                </c:pt>
                <c:pt idx="10">
                  <c:v>1997</c:v>
                </c:pt>
                <c:pt idx="11">
                  <c:v>1998</c:v>
                </c:pt>
                <c:pt idx="12">
                  <c:v>1999</c:v>
                </c:pt>
                <c:pt idx="13">
                  <c:v>2000</c:v>
                </c:pt>
                <c:pt idx="14">
                  <c:v>2001</c:v>
                </c:pt>
                <c:pt idx="15">
                  <c:v>2002</c:v>
                </c:pt>
                <c:pt idx="16">
                  <c:v>2003</c:v>
                </c:pt>
                <c:pt idx="17">
                  <c:v>2004</c:v>
                </c:pt>
                <c:pt idx="18">
                  <c:v>2005</c:v>
                </c:pt>
                <c:pt idx="19">
                  <c:v>2006</c:v>
                </c:pt>
                <c:pt idx="20">
                  <c:v>2007</c:v>
                </c:pt>
                <c:pt idx="21">
                  <c:v>2008</c:v>
                </c:pt>
                <c:pt idx="22">
                  <c:v>2009</c:v>
                </c:pt>
                <c:pt idx="23">
                  <c:v>2010</c:v>
                </c:pt>
                <c:pt idx="24">
                  <c:v>2011</c:v>
                </c:pt>
                <c:pt idx="25">
                  <c:v>2012</c:v>
                </c:pt>
                <c:pt idx="26">
                  <c:v>2013</c:v>
                </c:pt>
              </c:numCache>
            </c:numRef>
          </c:cat>
          <c:val>
            <c:numRef>
              <c:f>Education!$B$3:$B$29</c:f>
              <c:numCache>
                <c:formatCode>General</c:formatCode>
                <c:ptCount val="27"/>
                <c:pt idx="0">
                  <c:v>34.582279205322301</c:v>
                </c:pt>
                <c:pt idx="1">
                  <c:v>35.125991821289098</c:v>
                </c:pt>
                <c:pt idx="2">
                  <c:v>35.453208923339801</c:v>
                </c:pt>
                <c:pt idx="3">
                  <c:v>36.5076904296875</c:v>
                </c:pt>
                <c:pt idx="4">
                  <c:v>37.576370239257798</c:v>
                </c:pt>
                <c:pt idx="5">
                  <c:v>39.1708793640137</c:v>
                </c:pt>
                <c:pt idx="6">
                  <c:v>42.9410591125488</c:v>
                </c:pt>
                <c:pt idx="7">
                  <c:v>44.5512504577637</c:v>
                </c:pt>
                <c:pt idx="8">
                  <c:v>48.324680328369098</c:v>
                </c:pt>
                <c:pt idx="9">
                  <c:v>53.736858367919901</c:v>
                </c:pt>
                <c:pt idx="10">
                  <c:v>69.257087707519503</c:v>
                </c:pt>
                <c:pt idx="11">
                  <c:v>66.544891357421903</c:v>
                </c:pt>
                <c:pt idx="12">
                  <c:v>72.372673034667997</c:v>
                </c:pt>
                <c:pt idx="13">
                  <c:v>76.6827392578125</c:v>
                </c:pt>
                <c:pt idx="14">
                  <c:v>79.593910217285199</c:v>
                </c:pt>
                <c:pt idx="15">
                  <c:v>82.167312622070298</c:v>
                </c:pt>
                <c:pt idx="16">
                  <c:v>84.378280639648395</c:v>
                </c:pt>
                <c:pt idx="17">
                  <c:v>87.501426696777301</c:v>
                </c:pt>
                <c:pt idx="18">
                  <c:v>91.696281433105497</c:v>
                </c:pt>
                <c:pt idx="19">
                  <c:v>97.0338134765625</c:v>
                </c:pt>
                <c:pt idx="20">
                  <c:v>101.881019592285</c:v>
                </c:pt>
                <c:pt idx="21">
                  <c:v>104.02475738525401</c:v>
                </c:pt>
                <c:pt idx="22">
                  <c:v>104.213516235352</c:v>
                </c:pt>
                <c:pt idx="23">
                  <c:v>102.761268615723</c:v>
                </c:pt>
                <c:pt idx="24">
                  <c:v>100.45070648193401</c:v>
                </c:pt>
                <c:pt idx="25">
                  <c:v>96.637641906738295</c:v>
                </c:pt>
                <c:pt idx="26">
                  <c:v>94.374832153320298</c:v>
                </c:pt>
              </c:numCache>
            </c:numRef>
          </c:val>
          <c:smooth val="0"/>
          <c:extLst>
            <c:ext xmlns:c16="http://schemas.microsoft.com/office/drawing/2014/chart" uri="{C3380CC4-5D6E-409C-BE32-E72D297353CC}">
              <c16:uniqueId val="{00000000-B9E9-4BC2-A5A1-DFB418423733}"/>
            </c:ext>
          </c:extLst>
        </c:ser>
        <c:dLbls>
          <c:showLegendKey val="0"/>
          <c:showVal val="0"/>
          <c:showCatName val="0"/>
          <c:showSerName val="0"/>
          <c:showPercent val="0"/>
          <c:showBubbleSize val="0"/>
        </c:dLbls>
        <c:smooth val="0"/>
        <c:axId val="416208280"/>
        <c:axId val="416216480"/>
      </c:lineChart>
      <c:dateAx>
        <c:axId val="416208280"/>
        <c:scaling>
          <c:orientation val="minMax"/>
        </c:scaling>
        <c:delete val="0"/>
        <c:axPos val="b"/>
        <c:numFmt formatCode="General" sourceLinked="1"/>
        <c:majorTickMark val="in"/>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6216480"/>
        <c:crosses val="autoZero"/>
        <c:auto val="0"/>
        <c:lblOffset val="100"/>
        <c:baseTimeUnit val="days"/>
      </c:dateAx>
      <c:valAx>
        <c:axId val="4162164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6208280"/>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ysClr val="windowText" lastClr="000000"/>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2" Type="http://schemas.openxmlformats.org/officeDocument/2006/relationships/chart" Target="../charts/chart5.xml"/><Relationship Id="rId1" Type="http://schemas.openxmlformats.org/officeDocument/2006/relationships/chart" Target="../charts/chart4.xml"/></Relationships>
</file>

<file path=xl/drawings/_rels/drawing4.xml.rels><?xml version="1.0" encoding="UTF-8" standalone="yes"?>
<Relationships xmlns="http://schemas.openxmlformats.org/package/2006/relationships"><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4</xdr:col>
      <xdr:colOff>190500</xdr:colOff>
      <xdr:row>2</xdr:row>
      <xdr:rowOff>66675</xdr:rowOff>
    </xdr:from>
    <xdr:to>
      <xdr:col>11</xdr:col>
      <xdr:colOff>514350</xdr:colOff>
      <xdr:row>15</xdr:row>
      <xdr:rowOff>123824</xdr:rowOff>
    </xdr:to>
    <xdr:graphicFrame macro="">
      <xdr:nvGraphicFramePr>
        <xdr:cNvPr id="2" name="Chart 1">
          <a:extLst>
            <a:ext uri="{FF2B5EF4-FFF2-40B4-BE49-F238E27FC236}">
              <a16:creationId xmlns:a16="http://schemas.microsoft.com/office/drawing/2014/main" id="{E9DD6E32-F0AC-41D1-88B5-BA66016AD3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7</xdr:col>
      <xdr:colOff>57150</xdr:colOff>
      <xdr:row>3</xdr:row>
      <xdr:rowOff>57149</xdr:rowOff>
    </xdr:from>
    <xdr:to>
      <xdr:col>13</xdr:col>
      <xdr:colOff>238125</xdr:colOff>
      <xdr:row>16</xdr:row>
      <xdr:rowOff>147636</xdr:rowOff>
    </xdr:to>
    <xdr:graphicFrame macro="">
      <xdr:nvGraphicFramePr>
        <xdr:cNvPr id="2" name="Chart 1">
          <a:extLst>
            <a:ext uri="{FF2B5EF4-FFF2-40B4-BE49-F238E27FC236}">
              <a16:creationId xmlns:a16="http://schemas.microsoft.com/office/drawing/2014/main" id="{9A7FD9B6-464C-4359-B76E-3CF604187C4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57150</xdr:colOff>
      <xdr:row>3</xdr:row>
      <xdr:rowOff>57150</xdr:rowOff>
    </xdr:from>
    <xdr:to>
      <xdr:col>21</xdr:col>
      <xdr:colOff>314325</xdr:colOff>
      <xdr:row>16</xdr:row>
      <xdr:rowOff>104774</xdr:rowOff>
    </xdr:to>
    <xdr:graphicFrame macro="">
      <xdr:nvGraphicFramePr>
        <xdr:cNvPr id="3" name="Chart 2">
          <a:extLst>
            <a:ext uri="{FF2B5EF4-FFF2-40B4-BE49-F238E27FC236}">
              <a16:creationId xmlns:a16="http://schemas.microsoft.com/office/drawing/2014/main" id="{4DBF5888-BB73-41D0-ABEA-50A9F09BA68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7</xdr:col>
      <xdr:colOff>47624</xdr:colOff>
      <xdr:row>32</xdr:row>
      <xdr:rowOff>19050</xdr:rowOff>
    </xdr:from>
    <xdr:to>
      <xdr:col>14</xdr:col>
      <xdr:colOff>552449</xdr:colOff>
      <xdr:row>47</xdr:row>
      <xdr:rowOff>152400</xdr:rowOff>
    </xdr:to>
    <xdr:graphicFrame macro="">
      <xdr:nvGraphicFramePr>
        <xdr:cNvPr id="2" name="Chart 1">
          <a:extLst>
            <a:ext uri="{FF2B5EF4-FFF2-40B4-BE49-F238E27FC236}">
              <a16:creationId xmlns:a16="http://schemas.microsoft.com/office/drawing/2014/main" id="{614E4DA4-9D54-4C4B-93A6-F71FCA0C861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9524</xdr:colOff>
      <xdr:row>51</xdr:row>
      <xdr:rowOff>0</xdr:rowOff>
    </xdr:from>
    <xdr:to>
      <xdr:col>14</xdr:col>
      <xdr:colOff>304800</xdr:colOff>
      <xdr:row>64</xdr:row>
      <xdr:rowOff>14286</xdr:rowOff>
    </xdr:to>
    <xdr:graphicFrame macro="">
      <xdr:nvGraphicFramePr>
        <xdr:cNvPr id="4" name="Chart 3">
          <a:extLst>
            <a:ext uri="{FF2B5EF4-FFF2-40B4-BE49-F238E27FC236}">
              <a16:creationId xmlns:a16="http://schemas.microsoft.com/office/drawing/2014/main" id="{99A5554F-833C-4D6B-80CB-09100839CAC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3</xdr:row>
      <xdr:rowOff>66675</xdr:rowOff>
    </xdr:from>
    <xdr:to>
      <xdr:col>12</xdr:col>
      <xdr:colOff>228599</xdr:colOff>
      <xdr:row>16</xdr:row>
      <xdr:rowOff>28575</xdr:rowOff>
    </xdr:to>
    <xdr:graphicFrame macro="">
      <xdr:nvGraphicFramePr>
        <xdr:cNvPr id="2" name="Chart 1">
          <a:extLst>
            <a:ext uri="{FF2B5EF4-FFF2-40B4-BE49-F238E27FC236}">
              <a16:creationId xmlns:a16="http://schemas.microsoft.com/office/drawing/2014/main" id="{8CE909B9-2890-47EA-9182-39CAB8D020F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ACE079-84C9-4596-9A9A-E9AEC0829E7E}">
  <dimension ref="A1:M31"/>
  <sheetViews>
    <sheetView zoomScaleNormal="100" workbookViewId="0">
      <selection activeCell="O14" sqref="O14"/>
    </sheetView>
  </sheetViews>
  <sheetFormatPr defaultRowHeight="15" x14ac:dyDescent="0.25"/>
  <cols>
    <col min="2" max="2" width="10.140625" customWidth="1"/>
    <col min="3" max="3" width="11.140625" customWidth="1"/>
    <col min="4" max="4" width="8.5703125" customWidth="1"/>
    <col min="5" max="5" width="3.42578125" customWidth="1"/>
    <col min="6" max="6" width="12" customWidth="1"/>
    <col min="12" max="12" width="8.140625" customWidth="1"/>
    <col min="13" max="13" width="3.42578125" customWidth="1"/>
  </cols>
  <sheetData>
    <row r="1" spans="1:13" x14ac:dyDescent="0.25">
      <c r="A1" t="s">
        <v>90</v>
      </c>
      <c r="B1" t="s">
        <v>86</v>
      </c>
    </row>
    <row r="2" spans="1:13" x14ac:dyDescent="0.25">
      <c r="A2" t="s">
        <v>89</v>
      </c>
      <c r="B2" t="s">
        <v>88</v>
      </c>
      <c r="E2" s="11"/>
      <c r="F2" s="13" t="s">
        <v>87</v>
      </c>
      <c r="G2" s="11"/>
      <c r="H2" s="11"/>
      <c r="I2" s="11"/>
      <c r="J2" s="11"/>
      <c r="K2" s="11"/>
      <c r="L2" s="11"/>
      <c r="M2" s="11"/>
    </row>
    <row r="3" spans="1:13" x14ac:dyDescent="0.25">
      <c r="A3" t="s">
        <v>4</v>
      </c>
      <c r="B3" t="s">
        <v>0</v>
      </c>
      <c r="E3" s="11"/>
      <c r="F3" s="11"/>
      <c r="G3" s="11"/>
      <c r="H3" s="11"/>
      <c r="I3" s="11"/>
      <c r="J3" s="11"/>
      <c r="K3" s="11"/>
      <c r="L3" s="11"/>
      <c r="M3" s="11"/>
    </row>
    <row r="4" spans="1:13" x14ac:dyDescent="0.25">
      <c r="B4" t="s">
        <v>86</v>
      </c>
      <c r="E4" s="11"/>
      <c r="F4" s="11"/>
      <c r="G4" s="11"/>
      <c r="H4" s="11"/>
      <c r="I4" s="11"/>
      <c r="J4" s="11"/>
      <c r="K4" s="11"/>
      <c r="L4" s="11"/>
      <c r="M4" s="11"/>
    </row>
    <row r="5" spans="1:13" x14ac:dyDescent="0.25">
      <c r="A5">
        <v>1987</v>
      </c>
      <c r="B5" s="6">
        <v>12.467266052988535</v>
      </c>
      <c r="C5" s="6">
        <v>12.467266052988535</v>
      </c>
      <c r="E5" s="11"/>
      <c r="F5" s="11"/>
      <c r="G5" s="11"/>
      <c r="H5" s="11"/>
      <c r="I5" s="11"/>
      <c r="J5" s="11"/>
      <c r="K5" s="11"/>
      <c r="L5" s="11"/>
      <c r="M5" s="11"/>
    </row>
    <row r="6" spans="1:13" x14ac:dyDescent="0.25">
      <c r="A6">
        <f>A5+1</f>
        <v>1988</v>
      </c>
      <c r="B6" s="6">
        <v>11.904718610782794</v>
      </c>
      <c r="C6" s="6">
        <v>11.904718610782794</v>
      </c>
      <c r="E6" s="11"/>
      <c r="F6" s="11"/>
      <c r="G6" s="11"/>
      <c r="H6" s="11"/>
      <c r="I6" s="11"/>
      <c r="J6" s="11"/>
      <c r="K6" s="11"/>
      <c r="L6" s="11"/>
      <c r="M6" s="11"/>
    </row>
    <row r="7" spans="1:13" x14ac:dyDescent="0.25">
      <c r="A7">
        <f>A6+1</f>
        <v>1989</v>
      </c>
      <c r="B7" s="6">
        <v>7.0297100158120145</v>
      </c>
      <c r="C7" s="6">
        <v>7.0297100158120145</v>
      </c>
      <c r="E7" s="11"/>
      <c r="F7" s="11"/>
      <c r="G7" s="11"/>
      <c r="H7" s="11"/>
      <c r="I7" s="11"/>
      <c r="J7" s="11"/>
      <c r="K7" s="11"/>
      <c r="L7" s="11"/>
      <c r="M7" s="11"/>
    </row>
    <row r="8" spans="1:13" x14ac:dyDescent="0.25">
      <c r="A8">
        <f>A7+1</f>
        <v>1990</v>
      </c>
      <c r="B8" s="6">
        <v>9.8112296835086426</v>
      </c>
      <c r="C8" s="6">
        <v>9.8112296835086426</v>
      </c>
      <c r="E8" s="11"/>
      <c r="F8" s="11"/>
      <c r="G8" s="11"/>
      <c r="H8" s="11"/>
      <c r="I8" s="11"/>
      <c r="J8" s="11"/>
      <c r="K8" s="11"/>
      <c r="L8" s="11"/>
      <c r="M8" s="11"/>
    </row>
    <row r="9" spans="1:13" x14ac:dyDescent="0.25">
      <c r="A9">
        <f>A8+1</f>
        <v>1991</v>
      </c>
      <c r="B9" s="6">
        <v>10.353951355138193</v>
      </c>
      <c r="C9" s="6">
        <v>10.353951355138193</v>
      </c>
      <c r="E9" s="11"/>
      <c r="F9" s="11"/>
      <c r="G9" s="11"/>
      <c r="H9" s="11"/>
      <c r="I9" s="11"/>
      <c r="J9" s="11"/>
      <c r="K9" s="11"/>
      <c r="L9" s="11"/>
      <c r="M9" s="11"/>
    </row>
    <row r="10" spans="1:13" x14ac:dyDescent="0.25">
      <c r="A10">
        <f>A9+1</f>
        <v>1992</v>
      </c>
      <c r="B10" s="6">
        <v>6.1755056865162601</v>
      </c>
      <c r="C10" s="6">
        <v>6.1755056865162601</v>
      </c>
      <c r="E10" s="11"/>
      <c r="F10" s="11"/>
      <c r="G10" s="11"/>
      <c r="H10" s="11"/>
      <c r="I10" s="11"/>
      <c r="J10" s="11"/>
      <c r="K10" s="11"/>
      <c r="L10" s="11"/>
      <c r="M10" s="11"/>
    </row>
    <row r="11" spans="1:13" x14ac:dyDescent="0.25">
      <c r="A11">
        <f>A10+1</f>
        <v>1993</v>
      </c>
      <c r="B11" s="6">
        <v>6.8467439170321427</v>
      </c>
      <c r="C11" s="6">
        <v>6.8467439170321427</v>
      </c>
      <c r="E11" s="11"/>
      <c r="F11" s="11"/>
      <c r="G11" s="11"/>
      <c r="H11" s="11"/>
      <c r="I11" s="11"/>
      <c r="J11" s="11"/>
      <c r="K11" s="11"/>
      <c r="L11" s="11"/>
      <c r="M11" s="11"/>
    </row>
    <row r="12" spans="1:13" x14ac:dyDescent="0.25">
      <c r="A12">
        <f>A11+1</f>
        <v>1994</v>
      </c>
      <c r="B12" s="6">
        <v>9.206141515013158</v>
      </c>
      <c r="C12" s="6">
        <v>9.206141515013158</v>
      </c>
      <c r="E12" s="11"/>
      <c r="F12" s="11"/>
      <c r="G12" s="11"/>
      <c r="H12" s="11"/>
      <c r="I12" s="11"/>
      <c r="J12" s="11"/>
      <c r="K12" s="11"/>
      <c r="L12" s="11"/>
      <c r="M12" s="11"/>
    </row>
    <row r="13" spans="1:13" x14ac:dyDescent="0.25">
      <c r="A13">
        <f>A12+1</f>
        <v>1995</v>
      </c>
      <c r="B13" s="6">
        <v>9.5706041321593602</v>
      </c>
      <c r="C13" s="6">
        <v>9.5706041321593602</v>
      </c>
      <c r="E13" s="11"/>
      <c r="F13" s="11"/>
      <c r="G13" s="11"/>
      <c r="H13" s="11"/>
      <c r="I13" s="11"/>
      <c r="J13" s="11"/>
      <c r="K13" s="11"/>
      <c r="L13" s="11"/>
      <c r="M13" s="11"/>
    </row>
    <row r="14" spans="1:13" x14ac:dyDescent="0.25">
      <c r="A14">
        <f>A13+1</f>
        <v>1996</v>
      </c>
      <c r="B14" s="6">
        <v>7.5945090893005016</v>
      </c>
      <c r="C14" s="6">
        <v>7.5945090893005016</v>
      </c>
      <c r="E14" s="11"/>
      <c r="F14" s="11"/>
      <c r="G14" s="11"/>
      <c r="H14" s="11"/>
      <c r="I14" s="11"/>
      <c r="J14" s="11"/>
      <c r="K14" s="11"/>
      <c r="L14" s="11"/>
      <c r="M14" s="11"/>
    </row>
    <row r="15" spans="1:13" x14ac:dyDescent="0.25">
      <c r="A15">
        <f>A14+1</f>
        <v>1997</v>
      </c>
      <c r="B15" s="6">
        <v>5.9221854644983125</v>
      </c>
      <c r="C15" s="6">
        <v>5.9221854644983125</v>
      </c>
      <c r="E15" s="11"/>
      <c r="F15" s="11"/>
      <c r="G15" s="11"/>
      <c r="H15" s="11"/>
      <c r="I15" s="11"/>
      <c r="J15" s="11"/>
      <c r="K15" s="11"/>
      <c r="L15" s="11"/>
      <c r="M15" s="11"/>
    </row>
    <row r="16" spans="1:13" ht="13.5" customHeight="1" x14ac:dyDescent="0.25">
      <c r="A16">
        <f>A15+1</f>
        <v>1998</v>
      </c>
      <c r="B16" s="6">
        <v>-5.4712192582852026</v>
      </c>
      <c r="C16" s="6">
        <v>-5.4712192582852026</v>
      </c>
      <c r="E16" s="11"/>
      <c r="F16" s="11"/>
      <c r="G16" s="11"/>
      <c r="H16" s="11"/>
      <c r="I16" s="11"/>
      <c r="J16" s="11"/>
      <c r="K16" s="11"/>
      <c r="L16" s="11"/>
      <c r="M16" s="11"/>
    </row>
    <row r="17" spans="1:13" ht="14.25" customHeight="1" x14ac:dyDescent="0.25">
      <c r="A17">
        <f>A16+1</f>
        <v>1999</v>
      </c>
      <c r="B17" s="6">
        <v>11.308621493625751</v>
      </c>
      <c r="C17" s="6">
        <v>11.308621493625751</v>
      </c>
      <c r="E17" s="11"/>
      <c r="F17" s="12" t="s">
        <v>85</v>
      </c>
      <c r="G17" s="11"/>
      <c r="H17" s="11"/>
      <c r="I17" s="11"/>
      <c r="J17" s="11"/>
      <c r="K17" s="11"/>
      <c r="L17" s="11"/>
      <c r="M17" s="11"/>
    </row>
    <row r="18" spans="1:13" x14ac:dyDescent="0.25">
      <c r="A18">
        <f>A17+1</f>
        <v>2000</v>
      </c>
      <c r="B18" s="6">
        <v>8.9244260342026678</v>
      </c>
      <c r="C18" s="6">
        <v>8.9244260342026678</v>
      </c>
    </row>
    <row r="19" spans="1:13" x14ac:dyDescent="0.25">
      <c r="A19">
        <f>A18+1</f>
        <v>2001</v>
      </c>
      <c r="B19" s="6">
        <v>4.5253067636010513</v>
      </c>
      <c r="C19" s="6">
        <v>4.5253067636010513</v>
      </c>
    </row>
    <row r="20" spans="1:13" x14ac:dyDescent="0.25">
      <c r="A20">
        <f>A19+1</f>
        <v>2002</v>
      </c>
      <c r="B20" s="6">
        <v>7.4324336136980804</v>
      </c>
      <c r="C20" s="6">
        <v>7.4324336136980804</v>
      </c>
    </row>
    <row r="21" spans="1:13" x14ac:dyDescent="0.25">
      <c r="A21">
        <f>A20+1</f>
        <v>2003</v>
      </c>
      <c r="B21" s="6">
        <v>2.9332179018593649</v>
      </c>
      <c r="C21" s="6">
        <v>2.9332179018593649</v>
      </c>
    </row>
    <row r="22" spans="1:13" x14ac:dyDescent="0.25">
      <c r="A22">
        <f>A21+1</f>
        <v>2004</v>
      </c>
      <c r="B22" s="6">
        <v>4.8998404504571482</v>
      </c>
      <c r="C22" s="6">
        <v>4.8998404504571482</v>
      </c>
    </row>
    <row r="23" spans="1:13" x14ac:dyDescent="0.25">
      <c r="A23">
        <f>A22+1</f>
        <v>2005</v>
      </c>
      <c r="B23" s="6">
        <v>3.92367739233066</v>
      </c>
      <c r="C23" s="6">
        <v>3.92367739233066</v>
      </c>
    </row>
    <row r="24" spans="1:13" x14ac:dyDescent="0.25">
      <c r="A24">
        <f>A23+1</f>
        <v>2006</v>
      </c>
      <c r="B24" s="6">
        <v>5.1761538182653339</v>
      </c>
      <c r="C24" s="6">
        <v>5.1761538182653339</v>
      </c>
    </row>
    <row r="25" spans="1:13" x14ac:dyDescent="0.25">
      <c r="A25">
        <f>A24+1</f>
        <v>2007</v>
      </c>
      <c r="B25" s="6">
        <v>5.4633963931931788</v>
      </c>
      <c r="C25" s="6">
        <v>5.4633963931931788</v>
      </c>
    </row>
    <row r="26" spans="1:13" x14ac:dyDescent="0.25">
      <c r="A26">
        <f>A25+1</f>
        <v>2008</v>
      </c>
      <c r="B26" s="6">
        <v>2.8292231734122026</v>
      </c>
      <c r="C26" s="6">
        <v>2.8292231734122026</v>
      </c>
    </row>
    <row r="27" spans="1:13" x14ac:dyDescent="0.25">
      <c r="A27">
        <f>A26+1</f>
        <v>2009</v>
      </c>
      <c r="B27" s="6">
        <v>0.70750994641844045</v>
      </c>
      <c r="C27" s="6">
        <v>0.70750994641844045</v>
      </c>
    </row>
    <row r="28" spans="1:13" x14ac:dyDescent="0.25">
      <c r="A28">
        <f>A27+1</f>
        <v>2010</v>
      </c>
      <c r="B28" s="6">
        <v>6.4967935855551104</v>
      </c>
      <c r="C28" s="6">
        <v>6.4967935855551104</v>
      </c>
    </row>
    <row r="29" spans="1:13" x14ac:dyDescent="0.25">
      <c r="A29">
        <f>A28+1</f>
        <v>2011</v>
      </c>
      <c r="B29" s="6">
        <v>3.681688569107294</v>
      </c>
      <c r="C29" s="6">
        <v>3.681688569107294</v>
      </c>
    </row>
    <row r="30" spans="1:13" x14ac:dyDescent="0.25">
      <c r="A30">
        <f>A29+1</f>
        <v>2012</v>
      </c>
      <c r="B30" s="6">
        <v>2.2923978462567902</v>
      </c>
      <c r="C30" s="6">
        <v>2.2923978462567902</v>
      </c>
    </row>
    <row r="31" spans="1:13" x14ac:dyDescent="0.25">
      <c r="A31">
        <f>A30+1</f>
        <v>2013</v>
      </c>
      <c r="B31" s="6">
        <v>2.8962049350710402</v>
      </c>
      <c r="C31" s="6">
        <v>2.8962049350710402</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BCAB1A-02E2-44DE-A36E-9CC7D99DF136}">
  <dimension ref="A1:V18"/>
  <sheetViews>
    <sheetView workbookViewId="0">
      <selection activeCell="H18" sqref="H18"/>
    </sheetView>
  </sheetViews>
  <sheetFormatPr defaultRowHeight="15" x14ac:dyDescent="0.25"/>
  <cols>
    <col min="1" max="6" width="9.140625" style="2"/>
    <col min="7" max="7" width="16.5703125" style="2" customWidth="1"/>
    <col min="8" max="8" width="8.140625" style="2" customWidth="1"/>
    <col min="9" max="12" width="9.140625" style="2"/>
    <col min="13" max="13" width="10.7109375" style="2" customWidth="1"/>
    <col min="14" max="15" width="5.7109375" style="2" customWidth="1"/>
    <col min="16" max="21" width="9.140625" style="2"/>
    <col min="22" max="22" width="7.28515625" style="2" customWidth="1"/>
    <col min="23" max="16384" width="9.140625" style="2"/>
  </cols>
  <sheetData>
    <row r="1" spans="1:22" x14ac:dyDescent="0.25">
      <c r="A1" s="2" t="s">
        <v>69</v>
      </c>
      <c r="B1" s="2" t="s">
        <v>73</v>
      </c>
    </row>
    <row r="2" spans="1:22" x14ac:dyDescent="0.25">
      <c r="A2" s="2">
        <v>2012</v>
      </c>
      <c r="B2" s="3">
        <v>0.56289999999999996</v>
      </c>
    </row>
    <row r="3" spans="1:22" x14ac:dyDescent="0.25">
      <c r="A3" s="2">
        <v>2008</v>
      </c>
      <c r="B3" s="3">
        <v>0.46589999999999998</v>
      </c>
      <c r="H3" s="9" t="s">
        <v>83</v>
      </c>
      <c r="I3" s="8"/>
      <c r="J3" s="8"/>
      <c r="K3" s="8"/>
      <c r="L3" s="8"/>
      <c r="M3" s="8"/>
      <c r="N3" s="8"/>
      <c r="O3" s="8"/>
      <c r="P3" s="9" t="s">
        <v>84</v>
      </c>
      <c r="Q3" s="8"/>
      <c r="R3" s="8"/>
      <c r="S3" s="8"/>
      <c r="T3" s="8"/>
      <c r="U3" s="8"/>
      <c r="V3" s="8"/>
    </row>
    <row r="4" spans="1:22" x14ac:dyDescent="0.25">
      <c r="A4" s="2">
        <v>2004</v>
      </c>
      <c r="B4" s="3">
        <v>0.59460000000000002</v>
      </c>
      <c r="H4" s="8"/>
      <c r="I4" s="8"/>
      <c r="J4" s="8"/>
      <c r="K4" s="8"/>
      <c r="L4" s="8"/>
      <c r="M4" s="8"/>
      <c r="N4" s="8"/>
      <c r="O4" s="8"/>
      <c r="P4" s="8"/>
      <c r="Q4" s="8"/>
      <c r="R4" s="8"/>
      <c r="S4" s="8"/>
      <c r="T4" s="8"/>
      <c r="U4" s="8"/>
      <c r="V4" s="8"/>
    </row>
    <row r="5" spans="1:22" x14ac:dyDescent="0.25">
      <c r="A5" s="2">
        <v>2000</v>
      </c>
      <c r="B5" s="3">
        <v>0.55740000000000001</v>
      </c>
      <c r="H5" s="8"/>
      <c r="I5" s="8"/>
      <c r="J5" s="8"/>
      <c r="K5" s="8"/>
      <c r="L5" s="8"/>
      <c r="M5" s="8"/>
      <c r="N5" s="8"/>
      <c r="O5" s="8"/>
      <c r="P5" s="8"/>
      <c r="Q5" s="8"/>
      <c r="R5" s="8"/>
      <c r="S5" s="8"/>
      <c r="T5" s="8"/>
      <c r="U5" s="8"/>
      <c r="V5" s="8"/>
    </row>
    <row r="6" spans="1:22" x14ac:dyDescent="0.25">
      <c r="A6" s="2">
        <v>1996</v>
      </c>
      <c r="B6" s="3">
        <v>0.6532</v>
      </c>
      <c r="H6" s="8"/>
      <c r="I6" s="8"/>
      <c r="J6" s="8"/>
      <c r="K6" s="8"/>
      <c r="L6" s="8"/>
      <c r="M6" s="8"/>
      <c r="N6" s="8"/>
      <c r="O6" s="8"/>
      <c r="P6" s="8"/>
      <c r="Q6" s="8"/>
      <c r="R6" s="8"/>
      <c r="S6" s="8"/>
      <c r="T6" s="8"/>
      <c r="U6" s="8"/>
      <c r="V6" s="8"/>
    </row>
    <row r="7" spans="1:22" x14ac:dyDescent="0.25">
      <c r="A7" s="2">
        <v>1992</v>
      </c>
      <c r="B7" s="3">
        <v>0.74590000000000001</v>
      </c>
      <c r="H7" s="8"/>
      <c r="I7" s="8"/>
      <c r="J7" s="8"/>
      <c r="K7" s="8"/>
      <c r="L7" s="8"/>
      <c r="M7" s="8"/>
      <c r="N7" s="8"/>
      <c r="O7" s="8"/>
      <c r="P7" s="8"/>
      <c r="Q7" s="8"/>
      <c r="R7" s="8"/>
      <c r="S7" s="8"/>
      <c r="T7" s="8"/>
      <c r="U7" s="8"/>
      <c r="V7" s="8"/>
    </row>
    <row r="8" spans="1:22" x14ac:dyDescent="0.25">
      <c r="A8" s="2">
        <v>1988</v>
      </c>
      <c r="B8" s="3">
        <v>0.73760000000000003</v>
      </c>
      <c r="H8" s="8"/>
      <c r="I8" s="8"/>
      <c r="J8" s="8"/>
      <c r="K8" s="8"/>
      <c r="L8" s="8"/>
      <c r="M8" s="8"/>
      <c r="N8" s="8"/>
      <c r="O8" s="8"/>
      <c r="P8" s="8"/>
      <c r="Q8" s="8"/>
      <c r="R8" s="8"/>
      <c r="S8" s="8"/>
      <c r="T8" s="8"/>
      <c r="U8" s="8"/>
      <c r="V8" s="8"/>
    </row>
    <row r="9" spans="1:22" x14ac:dyDescent="0.25">
      <c r="H9" s="8"/>
      <c r="I9" s="8"/>
      <c r="J9" s="8"/>
      <c r="K9" s="8"/>
      <c r="L9" s="8"/>
      <c r="M9" s="8"/>
      <c r="N9" s="8"/>
      <c r="O9" s="8"/>
      <c r="P9" s="8"/>
      <c r="Q9" s="8"/>
      <c r="R9" s="8"/>
      <c r="S9" s="8"/>
      <c r="T9" s="8"/>
      <c r="U9" s="8"/>
      <c r="V9" s="8"/>
    </row>
    <row r="10" spans="1:22" x14ac:dyDescent="0.25">
      <c r="H10" s="8"/>
      <c r="I10" s="8"/>
      <c r="J10" s="8"/>
      <c r="K10" s="8"/>
      <c r="L10" s="8"/>
      <c r="M10" s="8"/>
      <c r="N10" s="8"/>
      <c r="O10" s="8"/>
      <c r="P10" s="8"/>
      <c r="Q10" s="8"/>
      <c r="R10" s="8"/>
      <c r="S10" s="8"/>
      <c r="T10" s="8"/>
      <c r="U10" s="8"/>
      <c r="V10" s="8"/>
    </row>
    <row r="11" spans="1:22" x14ac:dyDescent="0.25">
      <c r="A11" s="2" t="s">
        <v>69</v>
      </c>
      <c r="B11" s="2" t="s">
        <v>72</v>
      </c>
      <c r="D11" s="2" t="s">
        <v>69</v>
      </c>
      <c r="E11" s="2" t="s">
        <v>71</v>
      </c>
      <c r="H11" s="8"/>
      <c r="I11" s="8"/>
      <c r="J11" s="8"/>
      <c r="K11" s="8"/>
      <c r="L11" s="8"/>
      <c r="M11" s="8"/>
      <c r="N11" s="8"/>
      <c r="O11" s="8"/>
      <c r="P11" s="8"/>
      <c r="Q11" s="8"/>
      <c r="R11" s="8"/>
      <c r="S11" s="8"/>
      <c r="T11" s="8"/>
      <c r="U11" s="8"/>
      <c r="V11" s="8"/>
    </row>
    <row r="12" spans="1:22" x14ac:dyDescent="0.25">
      <c r="A12" s="2">
        <v>2012</v>
      </c>
      <c r="B12" s="3">
        <v>0.56289999999999996</v>
      </c>
      <c r="D12" s="2">
        <v>2012</v>
      </c>
      <c r="E12" s="3">
        <v>0.79279999999999995</v>
      </c>
      <c r="H12" s="8"/>
      <c r="I12" s="8"/>
      <c r="J12" s="8"/>
      <c r="K12" s="8"/>
      <c r="L12" s="8"/>
      <c r="M12" s="8"/>
      <c r="N12" s="8"/>
      <c r="O12" s="8"/>
      <c r="P12" s="8"/>
      <c r="Q12" s="8"/>
      <c r="R12" s="8"/>
      <c r="S12" s="8"/>
      <c r="T12" s="8"/>
      <c r="U12" s="8"/>
      <c r="V12" s="8"/>
    </row>
    <row r="13" spans="1:22" x14ac:dyDescent="0.25">
      <c r="A13" s="2">
        <v>2008</v>
      </c>
      <c r="B13" s="3">
        <v>0.46589999999999998</v>
      </c>
      <c r="D13" s="2">
        <v>2007</v>
      </c>
      <c r="E13" s="3">
        <v>0.64170000000000005</v>
      </c>
      <c r="H13" s="8"/>
      <c r="I13" s="8"/>
      <c r="J13" s="8"/>
      <c r="K13" s="8"/>
      <c r="L13" s="8"/>
      <c r="M13" s="8"/>
      <c r="N13" s="8"/>
      <c r="O13" s="8"/>
      <c r="P13" s="8"/>
      <c r="Q13" s="8"/>
      <c r="R13" s="8"/>
      <c r="S13" s="8"/>
      <c r="T13" s="8"/>
      <c r="U13" s="8"/>
      <c r="V13" s="8"/>
    </row>
    <row r="14" spans="1:22" x14ac:dyDescent="0.25">
      <c r="A14" s="2">
        <v>2004</v>
      </c>
      <c r="B14" s="3">
        <v>0.59460000000000002</v>
      </c>
      <c r="D14" s="2">
        <v>2002</v>
      </c>
      <c r="E14" s="3">
        <v>0.70809999999999995</v>
      </c>
      <c r="H14" s="8"/>
      <c r="I14" s="8"/>
      <c r="J14" s="8"/>
      <c r="K14" s="8"/>
      <c r="L14" s="8"/>
      <c r="M14" s="8"/>
      <c r="N14" s="8"/>
      <c r="O14" s="8"/>
      <c r="P14" s="8"/>
      <c r="Q14" s="8"/>
      <c r="R14" s="8"/>
      <c r="S14" s="8"/>
      <c r="T14" s="8"/>
      <c r="U14" s="8"/>
      <c r="V14" s="8"/>
    </row>
    <row r="15" spans="1:22" x14ac:dyDescent="0.25">
      <c r="A15" s="2">
        <v>2000</v>
      </c>
      <c r="B15" s="3">
        <v>0.55740000000000001</v>
      </c>
      <c r="D15" s="2">
        <v>1997</v>
      </c>
      <c r="E15" s="3">
        <v>0.92479999999999996</v>
      </c>
      <c r="H15" s="8"/>
      <c r="I15" s="8"/>
      <c r="J15" s="8"/>
      <c r="K15" s="8"/>
      <c r="L15" s="8"/>
      <c r="M15" s="8"/>
      <c r="N15" s="8"/>
      <c r="O15" s="8"/>
      <c r="P15" s="8"/>
      <c r="Q15" s="8"/>
      <c r="R15" s="8"/>
      <c r="S15" s="8"/>
      <c r="T15" s="8"/>
      <c r="U15" s="8"/>
      <c r="V15" s="8"/>
    </row>
    <row r="16" spans="1:22" x14ac:dyDescent="0.25">
      <c r="A16" s="2">
        <v>1996</v>
      </c>
      <c r="B16" s="3">
        <v>0.6532</v>
      </c>
      <c r="D16" s="2">
        <v>1992</v>
      </c>
      <c r="E16" s="3">
        <v>0.8508</v>
      </c>
      <c r="H16" s="8"/>
      <c r="I16" s="8"/>
      <c r="J16" s="8"/>
      <c r="K16" s="8"/>
      <c r="L16" s="8"/>
      <c r="M16" s="8"/>
      <c r="N16" s="8"/>
      <c r="O16" s="8"/>
      <c r="P16" s="8"/>
      <c r="Q16" s="8"/>
      <c r="R16" s="8"/>
      <c r="S16" s="8"/>
      <c r="T16" s="8"/>
      <c r="U16" s="8"/>
      <c r="V16" s="8"/>
    </row>
    <row r="17" spans="1:22" x14ac:dyDescent="0.25">
      <c r="A17" s="2">
        <v>1992</v>
      </c>
      <c r="B17" s="3">
        <v>0.74590000000000001</v>
      </c>
      <c r="H17" s="8"/>
      <c r="I17" s="8"/>
      <c r="J17" s="8"/>
      <c r="K17" s="8"/>
      <c r="L17" s="8"/>
      <c r="M17" s="8"/>
      <c r="N17" s="8"/>
      <c r="O17" s="8"/>
      <c r="P17" s="8"/>
      <c r="Q17" s="8"/>
      <c r="R17" s="8"/>
      <c r="S17" s="8"/>
      <c r="T17" s="8"/>
      <c r="U17" s="8"/>
      <c r="V17" s="8"/>
    </row>
    <row r="18" spans="1:22" x14ac:dyDescent="0.25">
      <c r="A18" s="2">
        <v>1988</v>
      </c>
      <c r="B18" s="3">
        <v>0.73760000000000003</v>
      </c>
      <c r="H18" s="10" t="s">
        <v>82</v>
      </c>
      <c r="I18" s="8"/>
      <c r="J18" s="8"/>
      <c r="K18" s="8"/>
      <c r="L18" s="8"/>
      <c r="M18" s="8"/>
      <c r="N18" s="8"/>
      <c r="O18" s="8"/>
      <c r="P18" s="10" t="s">
        <v>82</v>
      </c>
      <c r="Q18" s="8"/>
      <c r="R18" s="8"/>
      <c r="S18" s="8"/>
      <c r="T18" s="8"/>
      <c r="U18" s="8"/>
      <c r="V18" s="8"/>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65227C-DEB4-4734-BF8E-D3B201A74A58}">
  <dimension ref="A1:P90"/>
  <sheetViews>
    <sheetView topLeftCell="A49" workbookViewId="0">
      <selection activeCell="H65" sqref="G51:O65"/>
    </sheetView>
  </sheetViews>
  <sheetFormatPr defaultRowHeight="15" x14ac:dyDescent="0.25"/>
  <cols>
    <col min="2" max="2" width="11.5703125" bestFit="1" customWidth="1"/>
    <col min="3" max="3" width="11.5703125" customWidth="1"/>
    <col min="5" max="5" width="9.5703125" bestFit="1" customWidth="1"/>
    <col min="7" max="7" width="4.85546875" customWidth="1"/>
    <col min="15" max="15" width="8.85546875" customWidth="1"/>
  </cols>
  <sheetData>
    <row r="1" spans="1:10" x14ac:dyDescent="0.25">
      <c r="A1" t="s">
        <v>78</v>
      </c>
    </row>
    <row r="2" spans="1:10" x14ac:dyDescent="0.25">
      <c r="B2" t="s">
        <v>79</v>
      </c>
      <c r="C2" t="s">
        <v>91</v>
      </c>
      <c r="D2" t="s">
        <v>80</v>
      </c>
      <c r="E2" t="s">
        <v>94</v>
      </c>
      <c r="F2" s="14" t="s">
        <v>81</v>
      </c>
      <c r="G2" s="16" t="s">
        <v>95</v>
      </c>
      <c r="H2" s="16" t="s">
        <v>93</v>
      </c>
      <c r="I2" s="16" t="s">
        <v>98</v>
      </c>
      <c r="J2" s="16" t="s">
        <v>92</v>
      </c>
    </row>
    <row r="3" spans="1:10" x14ac:dyDescent="0.25">
      <c r="A3">
        <v>1986</v>
      </c>
      <c r="B3" s="5">
        <v>41040968.600000001</v>
      </c>
      <c r="D3" s="15">
        <v>390229</v>
      </c>
      <c r="E3" s="14"/>
      <c r="F3" s="15">
        <v>39132</v>
      </c>
      <c r="G3" s="14"/>
      <c r="H3" s="19">
        <f>F3/D3</f>
        <v>0.10027957942643935</v>
      </c>
      <c r="I3" s="17">
        <f>H3</f>
        <v>0.10027957942643935</v>
      </c>
      <c r="J3" s="6">
        <f>H3*100</f>
        <v>10.027957942643935</v>
      </c>
    </row>
    <row r="4" spans="1:10" x14ac:dyDescent="0.25">
      <c r="A4">
        <v>1987</v>
      </c>
      <c r="B4" s="5">
        <v>41633451.200000003</v>
      </c>
      <c r="C4" s="18">
        <f>(B4-B3)/B3</f>
        <v>1.4436369808289599E-2</v>
      </c>
      <c r="D4" s="5">
        <v>390276</v>
      </c>
      <c r="E4" s="18">
        <f>(D4-D3)/D3</f>
        <v>1.2044209938267018E-4</v>
      </c>
      <c r="F4" s="15">
        <v>42268</v>
      </c>
      <c r="G4" s="20">
        <f>(F4-F3)/F3</f>
        <v>8.0139016661555762E-2</v>
      </c>
      <c r="H4" s="19">
        <f>F4/D4</f>
        <v>0.108302842091238</v>
      </c>
      <c r="I4" s="17">
        <f>H4</f>
        <v>0.108302842091238</v>
      </c>
      <c r="J4" s="6">
        <f>H4*100</f>
        <v>10.8302842091238</v>
      </c>
    </row>
    <row r="5" spans="1:10" x14ac:dyDescent="0.25">
      <c r="A5">
        <f>A4+1</f>
        <v>1988</v>
      </c>
      <c r="B5" s="5">
        <v>42225933.800000004</v>
      </c>
      <c r="C5" s="18">
        <f>(B5-B4)/B4</f>
        <v>1.4230926885062112E-2</v>
      </c>
      <c r="D5" s="5">
        <v>410129</v>
      </c>
      <c r="E5" s="18">
        <f>(D5-D4)/D4</f>
        <v>5.0869128514179705E-2</v>
      </c>
      <c r="F5" s="15">
        <v>42757</v>
      </c>
      <c r="G5" s="20">
        <f>(F5-F4)/F4</f>
        <v>1.1569035677107977E-2</v>
      </c>
      <c r="H5" s="19">
        <f t="shared" ref="H5:H30" si="0">F5/D5</f>
        <v>0.10425256443704298</v>
      </c>
      <c r="I5" s="17">
        <f t="shared" ref="I5:I30" si="1">H5</f>
        <v>0.10425256443704298</v>
      </c>
      <c r="J5" s="6">
        <f t="shared" ref="J5:J30" si="2">H5*100</f>
        <v>10.425256443704297</v>
      </c>
    </row>
    <row r="6" spans="1:10" x14ac:dyDescent="0.25">
      <c r="A6">
        <f t="shared" ref="A6:A29" si="3">A5+1</f>
        <v>1989</v>
      </c>
      <c r="B6" s="5">
        <v>42818416.400000006</v>
      </c>
      <c r="C6" s="18">
        <f>(B6-B5)/B5</f>
        <v>1.4031249203540442E-2</v>
      </c>
      <c r="D6" s="5">
        <v>410708</v>
      </c>
      <c r="E6" s="18">
        <f t="shared" ref="E6:E30" si="4">(D6-D5)/D5</f>
        <v>1.4117509369003412E-3</v>
      </c>
      <c r="F6" s="15">
        <v>44017</v>
      </c>
      <c r="G6" s="20">
        <f t="shared" ref="G6:G30" si="5">(F6-F5)/F5</f>
        <v>2.9468858900297028E-2</v>
      </c>
      <c r="H6" s="19">
        <f t="shared" si="0"/>
        <v>0.10717346630696262</v>
      </c>
      <c r="I6" s="17">
        <f t="shared" si="1"/>
        <v>0.10717346630696262</v>
      </c>
      <c r="J6" s="6">
        <f t="shared" si="2"/>
        <v>10.717346630696262</v>
      </c>
    </row>
    <row r="7" spans="1:10" x14ac:dyDescent="0.25">
      <c r="A7">
        <f t="shared" si="3"/>
        <v>1990</v>
      </c>
      <c r="B7" s="5">
        <v>43410899</v>
      </c>
      <c r="C7" s="18">
        <f t="shared" ref="C7:C30" si="6">(B7-B6)/B6</f>
        <v>1.3837097441090651E-2</v>
      </c>
      <c r="D7" s="5">
        <v>399312</v>
      </c>
      <c r="E7" s="18">
        <f t="shared" si="4"/>
        <v>-2.7747207261606788E-2</v>
      </c>
      <c r="F7" s="15">
        <v>45694</v>
      </c>
      <c r="G7" s="20">
        <f t="shared" si="5"/>
        <v>3.8098916327782451E-2</v>
      </c>
      <c r="H7" s="19">
        <f t="shared" si="0"/>
        <v>0.11443182273510438</v>
      </c>
      <c r="I7" s="17">
        <f t="shared" si="1"/>
        <v>0.11443182273510438</v>
      </c>
      <c r="J7" s="6">
        <f t="shared" si="2"/>
        <v>11.443182273510438</v>
      </c>
    </row>
    <row r="8" spans="1:10" x14ac:dyDescent="0.25">
      <c r="A8">
        <f t="shared" si="3"/>
        <v>1991</v>
      </c>
      <c r="B8" s="5">
        <v>43650464.399999999</v>
      </c>
      <c r="C8" s="18">
        <f t="shared" si="6"/>
        <v>5.5185542229843829E-3</v>
      </c>
      <c r="D8" s="5">
        <v>416872</v>
      </c>
      <c r="E8" s="18">
        <f t="shared" si="4"/>
        <v>4.3975638097527747E-2</v>
      </c>
      <c r="F8" s="15">
        <v>49205</v>
      </c>
      <c r="G8" s="20">
        <f t="shared" si="5"/>
        <v>7.6837221517048193E-2</v>
      </c>
      <c r="H8" s="19">
        <f t="shared" si="0"/>
        <v>0.11803383292713351</v>
      </c>
      <c r="I8" s="17">
        <f t="shared" si="1"/>
        <v>0.11803383292713351</v>
      </c>
      <c r="J8" s="6">
        <f t="shared" si="2"/>
        <v>11.803383292713351</v>
      </c>
    </row>
    <row r="9" spans="1:10" x14ac:dyDescent="0.25">
      <c r="A9">
        <f t="shared" si="3"/>
        <v>1992</v>
      </c>
      <c r="B9" s="5">
        <v>43890029.799999997</v>
      </c>
      <c r="C9" s="18">
        <f t="shared" si="6"/>
        <v>5.4882669243720237E-3</v>
      </c>
      <c r="D9" s="5">
        <v>419774</v>
      </c>
      <c r="E9" s="18">
        <f t="shared" si="4"/>
        <v>6.9613694371413772E-3</v>
      </c>
      <c r="F9" s="15">
        <v>53539</v>
      </c>
      <c r="G9" s="20">
        <f t="shared" si="5"/>
        <v>8.8080479626054267E-2</v>
      </c>
      <c r="H9" s="19">
        <f t="shared" si="0"/>
        <v>0.12754243950316121</v>
      </c>
      <c r="I9" s="17">
        <f t="shared" si="1"/>
        <v>0.12754243950316121</v>
      </c>
      <c r="J9" s="6">
        <f t="shared" si="2"/>
        <v>12.754243950316122</v>
      </c>
    </row>
    <row r="10" spans="1:10" x14ac:dyDescent="0.25">
      <c r="A10">
        <f t="shared" si="3"/>
        <v>1993</v>
      </c>
      <c r="B10" s="5">
        <v>44129595.199999996</v>
      </c>
      <c r="C10" s="18">
        <f t="shared" si="6"/>
        <v>5.4583102607052352E-3</v>
      </c>
      <c r="D10" s="5">
        <v>402593</v>
      </c>
      <c r="E10" s="18">
        <f t="shared" si="4"/>
        <v>-4.0929166646814716E-2</v>
      </c>
      <c r="F10" s="15">
        <v>59313</v>
      </c>
      <c r="G10" s="20">
        <f t="shared" si="5"/>
        <v>0.10784661648517903</v>
      </c>
      <c r="H10" s="19">
        <f t="shared" si="0"/>
        <v>0.14732744980662854</v>
      </c>
      <c r="I10" s="17">
        <f t="shared" si="1"/>
        <v>0.14732744980662854</v>
      </c>
      <c r="J10" s="6">
        <f t="shared" si="2"/>
        <v>14.732744980662854</v>
      </c>
    </row>
    <row r="11" spans="1:10" x14ac:dyDescent="0.25">
      <c r="A11">
        <f t="shared" si="3"/>
        <v>1994</v>
      </c>
      <c r="B11" s="5">
        <v>44369160.599999994</v>
      </c>
      <c r="C11" s="18">
        <f t="shared" si="6"/>
        <v>5.4286788472512103E-3</v>
      </c>
      <c r="D11" s="5">
        <v>393121</v>
      </c>
      <c r="E11" s="18">
        <f t="shared" si="4"/>
        <v>-2.3527483090863478E-2</v>
      </c>
      <c r="F11" s="15">
        <v>65015</v>
      </c>
      <c r="G11" s="20">
        <f t="shared" si="5"/>
        <v>9.6134068416704604E-2</v>
      </c>
      <c r="H11" s="19">
        <f t="shared" si="0"/>
        <v>0.16538165094207635</v>
      </c>
      <c r="I11" s="17">
        <f t="shared" si="1"/>
        <v>0.16538165094207635</v>
      </c>
      <c r="J11" s="6">
        <f t="shared" si="2"/>
        <v>16.538165094207635</v>
      </c>
    </row>
    <row r="12" spans="1:10" x14ac:dyDescent="0.25">
      <c r="A12">
        <f t="shared" si="3"/>
        <v>1995</v>
      </c>
      <c r="B12" s="5">
        <v>44608726</v>
      </c>
      <c r="C12" s="18">
        <f t="shared" si="6"/>
        <v>5.3993674155739151E-3</v>
      </c>
      <c r="D12" s="5">
        <v>398484</v>
      </c>
      <c r="E12" s="18">
        <f t="shared" si="4"/>
        <v>1.3642110189992394E-2</v>
      </c>
      <c r="F12" s="15">
        <v>68279</v>
      </c>
      <c r="G12" s="20">
        <f t="shared" si="5"/>
        <v>5.0203799123279241E-2</v>
      </c>
      <c r="H12" s="19">
        <f t="shared" si="0"/>
        <v>0.1713469047690748</v>
      </c>
      <c r="I12" s="17">
        <f t="shared" si="1"/>
        <v>0.1713469047690748</v>
      </c>
      <c r="J12" s="6">
        <f t="shared" si="2"/>
        <v>17.13469047690748</v>
      </c>
    </row>
    <row r="13" spans="1:10" x14ac:dyDescent="0.25">
      <c r="A13">
        <f t="shared" si="3"/>
        <v>1996</v>
      </c>
      <c r="B13" s="5">
        <v>44914201</v>
      </c>
      <c r="C13" s="18">
        <f t="shared" si="6"/>
        <v>6.8478754582679633E-3</v>
      </c>
      <c r="D13" s="5">
        <v>434911</v>
      </c>
      <c r="E13" s="18">
        <f t="shared" si="4"/>
        <v>9.1413958904247097E-2</v>
      </c>
      <c r="F13" s="15">
        <v>79895</v>
      </c>
      <c r="G13" s="20">
        <f t="shared" si="5"/>
        <v>0.17012551443342755</v>
      </c>
      <c r="H13" s="19">
        <f t="shared" si="0"/>
        <v>0.18370425213434471</v>
      </c>
      <c r="I13" s="17">
        <f t="shared" si="1"/>
        <v>0.18370425213434471</v>
      </c>
      <c r="J13" s="6">
        <f t="shared" si="2"/>
        <v>18.370425213434473</v>
      </c>
    </row>
    <row r="14" spans="1:10" x14ac:dyDescent="0.25">
      <c r="A14">
        <f t="shared" si="3"/>
        <v>1997</v>
      </c>
      <c r="B14" s="5">
        <v>45219676</v>
      </c>
      <c r="C14" s="18">
        <f t="shared" si="6"/>
        <v>6.8013009960925276E-3</v>
      </c>
      <c r="D14" s="5">
        <v>388960</v>
      </c>
      <c r="E14" s="18">
        <f t="shared" si="4"/>
        <v>-0.10565609975374272</v>
      </c>
      <c r="F14" s="15">
        <v>91160</v>
      </c>
      <c r="G14" s="20">
        <f t="shared" si="5"/>
        <v>0.14099755929657676</v>
      </c>
      <c r="H14" s="19">
        <f t="shared" si="0"/>
        <v>0.23436857260386673</v>
      </c>
      <c r="I14" s="17">
        <f t="shared" si="1"/>
        <v>0.23436857260386673</v>
      </c>
      <c r="J14" s="6">
        <f t="shared" si="2"/>
        <v>23.436857260386674</v>
      </c>
    </row>
    <row r="15" spans="1:10" x14ac:dyDescent="0.25">
      <c r="A15">
        <f t="shared" si="3"/>
        <v>1998</v>
      </c>
      <c r="B15" s="5">
        <v>45525151</v>
      </c>
      <c r="C15" s="18">
        <f t="shared" si="6"/>
        <v>6.7553557880423555E-3</v>
      </c>
      <c r="D15" s="5">
        <v>373500</v>
      </c>
      <c r="E15" s="18">
        <f t="shared" si="4"/>
        <v>-3.9747017688194157E-2</v>
      </c>
      <c r="F15" s="15">
        <v>116294</v>
      </c>
      <c r="G15" s="20">
        <f t="shared" si="5"/>
        <v>0.27571303203159281</v>
      </c>
      <c r="H15" s="19">
        <f t="shared" si="0"/>
        <v>0.31136278447121818</v>
      </c>
      <c r="I15" s="17">
        <f t="shared" si="1"/>
        <v>0.31136278447121818</v>
      </c>
      <c r="J15" s="6">
        <f t="shared" si="2"/>
        <v>31.136278447121818</v>
      </c>
    </row>
    <row r="16" spans="1:10" x14ac:dyDescent="0.25">
      <c r="A16">
        <f t="shared" si="3"/>
        <v>1999</v>
      </c>
      <c r="B16" s="5">
        <v>45830626</v>
      </c>
      <c r="C16" s="18">
        <f t="shared" si="6"/>
        <v>6.7100271671806204E-3</v>
      </c>
      <c r="D16" s="5">
        <v>360407</v>
      </c>
      <c r="E16" s="18">
        <f t="shared" si="4"/>
        <v>-3.5054886211512717E-2</v>
      </c>
      <c r="F16" s="15">
        <v>117449</v>
      </c>
      <c r="G16" s="20">
        <f t="shared" si="5"/>
        <v>9.9317247665399767E-3</v>
      </c>
      <c r="H16" s="19">
        <f t="shared" si="0"/>
        <v>0.32587879813655118</v>
      </c>
      <c r="I16" s="17">
        <f t="shared" si="1"/>
        <v>0.32587879813655118</v>
      </c>
      <c r="J16" s="6">
        <f t="shared" si="2"/>
        <v>32.587879813655121</v>
      </c>
    </row>
    <row r="17" spans="1:16" x14ac:dyDescent="0.25">
      <c r="A17">
        <f t="shared" si="3"/>
        <v>2000</v>
      </c>
      <c r="B17" s="5">
        <v>46136101</v>
      </c>
      <c r="C17" s="18">
        <f t="shared" si="6"/>
        <v>6.6653028042863742E-3</v>
      </c>
      <c r="D17" s="5">
        <v>332090</v>
      </c>
      <c r="E17" s="18">
        <f t="shared" si="4"/>
        <v>-7.8569506141667619E-2</v>
      </c>
      <c r="F17" s="15">
        <v>119455</v>
      </c>
      <c r="G17" s="20">
        <f t="shared" si="5"/>
        <v>1.707975376546416E-2</v>
      </c>
      <c r="H17" s="19">
        <f t="shared" si="0"/>
        <v>0.35970670601343008</v>
      </c>
      <c r="I17" s="17">
        <f t="shared" si="1"/>
        <v>0.35970670601343008</v>
      </c>
      <c r="J17" s="6">
        <f t="shared" si="2"/>
        <v>35.970670601343009</v>
      </c>
    </row>
    <row r="18" spans="1:16" x14ac:dyDescent="0.25">
      <c r="A18">
        <f t="shared" si="3"/>
        <v>2001</v>
      </c>
      <c r="B18" s="5">
        <v>46364671</v>
      </c>
      <c r="C18" s="18">
        <f t="shared" si="6"/>
        <v>4.9542548036298085E-3</v>
      </c>
      <c r="D18" s="5">
        <v>318407</v>
      </c>
      <c r="E18" s="18">
        <f t="shared" si="4"/>
        <v>-4.1202686018850312E-2</v>
      </c>
      <c r="F18" s="15">
        <v>134608</v>
      </c>
      <c r="G18" s="20">
        <f t="shared" si="5"/>
        <v>0.1268511154828178</v>
      </c>
      <c r="H18" s="19">
        <f t="shared" si="0"/>
        <v>0.42275452486911408</v>
      </c>
      <c r="I18" s="17">
        <f t="shared" si="1"/>
        <v>0.42275452486911408</v>
      </c>
      <c r="J18" s="6">
        <f t="shared" si="2"/>
        <v>42.275452486911405</v>
      </c>
    </row>
    <row r="19" spans="1:16" x14ac:dyDescent="0.25">
      <c r="A19">
        <f t="shared" si="3"/>
        <v>2002</v>
      </c>
      <c r="B19" s="5">
        <v>46593241</v>
      </c>
      <c r="C19" s="18">
        <f t="shared" si="6"/>
        <v>4.9298311639049486E-3</v>
      </c>
      <c r="D19" s="5">
        <v>304877</v>
      </c>
      <c r="E19" s="18">
        <f t="shared" si="4"/>
        <v>-4.2492784392302932E-2</v>
      </c>
      <c r="F19" s="15">
        <v>144910</v>
      </c>
      <c r="G19" s="20">
        <f t="shared" si="5"/>
        <v>7.6533341257577561E-2</v>
      </c>
      <c r="H19" s="19">
        <f t="shared" si="0"/>
        <v>0.47530643505413661</v>
      </c>
      <c r="I19" s="17">
        <f t="shared" si="1"/>
        <v>0.47530643505413661</v>
      </c>
      <c r="J19" s="6">
        <f t="shared" si="2"/>
        <v>47.530643505413664</v>
      </c>
    </row>
    <row r="20" spans="1:16" x14ac:dyDescent="0.25">
      <c r="A20">
        <f t="shared" si="3"/>
        <v>2003</v>
      </c>
      <c r="B20" s="5">
        <v>46821811</v>
      </c>
      <c r="C20" s="18">
        <f t="shared" si="6"/>
        <v>4.905647151697389E-3</v>
      </c>
      <c r="D20" s="5">
        <v>302503</v>
      </c>
      <c r="E20" s="18">
        <f t="shared" si="4"/>
        <v>-7.7867467864089455E-3</v>
      </c>
      <c r="F20" s="15">
        <v>166617</v>
      </c>
      <c r="G20" s="20">
        <f t="shared" si="5"/>
        <v>0.14979642536746945</v>
      </c>
      <c r="H20" s="19">
        <f t="shared" si="0"/>
        <v>0.55079453757483399</v>
      </c>
      <c r="I20" s="17">
        <f t="shared" si="1"/>
        <v>0.55079453757483399</v>
      </c>
      <c r="J20" s="6">
        <f t="shared" si="2"/>
        <v>55.0794537574834</v>
      </c>
    </row>
    <row r="21" spans="1:16" x14ac:dyDescent="0.25">
      <c r="A21">
        <f t="shared" si="3"/>
        <v>2004</v>
      </c>
      <c r="B21" s="5">
        <v>47050381</v>
      </c>
      <c r="C21" s="18">
        <f t="shared" si="6"/>
        <v>4.8816992576387105E-3</v>
      </c>
      <c r="D21" s="5">
        <v>308598</v>
      </c>
      <c r="E21" s="18">
        <f t="shared" si="4"/>
        <v>2.0148560510143701E-2</v>
      </c>
      <c r="F21" s="15">
        <v>138932</v>
      </c>
      <c r="G21" s="20">
        <f t="shared" si="5"/>
        <v>-0.1661595155356296</v>
      </c>
      <c r="H21" s="19">
        <f t="shared" si="0"/>
        <v>0.45020382504099182</v>
      </c>
      <c r="I21" s="17">
        <f t="shared" si="1"/>
        <v>0.45020382504099182</v>
      </c>
      <c r="J21" s="6">
        <f t="shared" si="2"/>
        <v>45.020382504099182</v>
      </c>
    </row>
    <row r="22" spans="1:16" x14ac:dyDescent="0.25">
      <c r="A22">
        <f t="shared" si="3"/>
        <v>2005</v>
      </c>
      <c r="B22" s="5">
        <v>47278951</v>
      </c>
      <c r="C22" s="18">
        <f t="shared" si="6"/>
        <v>4.8579840405543152E-3</v>
      </c>
      <c r="D22" s="5">
        <v>314304</v>
      </c>
      <c r="E22" s="18">
        <f t="shared" si="4"/>
        <v>1.8490074465809889E-2</v>
      </c>
      <c r="F22" s="15">
        <v>128035</v>
      </c>
      <c r="G22" s="20">
        <f t="shared" si="5"/>
        <v>-7.8434054069616788E-2</v>
      </c>
      <c r="H22" s="19">
        <f t="shared" si="0"/>
        <v>0.40736038994094886</v>
      </c>
      <c r="I22" s="17">
        <f t="shared" si="1"/>
        <v>0.40736038994094886</v>
      </c>
      <c r="J22" s="6">
        <f t="shared" si="2"/>
        <v>40.736038994094883</v>
      </c>
    </row>
    <row r="23" spans="1:16" x14ac:dyDescent="0.25">
      <c r="A23">
        <f t="shared" si="3"/>
        <v>2006</v>
      </c>
      <c r="B23" s="5">
        <v>47539219.399999999</v>
      </c>
      <c r="C23" s="18">
        <f t="shared" si="6"/>
        <v>5.5049529334946223E-3</v>
      </c>
      <c r="D23" s="5">
        <v>330634</v>
      </c>
      <c r="E23" s="18">
        <f t="shared" si="4"/>
        <v>5.1956068010588476E-2</v>
      </c>
      <c r="F23" s="15">
        <v>124524</v>
      </c>
      <c r="G23" s="20">
        <f t="shared" si="5"/>
        <v>-2.7422189245128285E-2</v>
      </c>
      <c r="H23" s="19">
        <f t="shared" si="0"/>
        <v>0.37662188401676777</v>
      </c>
      <c r="I23" s="17">
        <f t="shared" si="1"/>
        <v>0.37662188401676777</v>
      </c>
      <c r="J23" s="6">
        <f t="shared" si="2"/>
        <v>37.662188401676779</v>
      </c>
    </row>
    <row r="24" spans="1:16" x14ac:dyDescent="0.25">
      <c r="A24">
        <f t="shared" si="3"/>
        <v>2007</v>
      </c>
      <c r="B24" s="5">
        <v>47799487.799999997</v>
      </c>
      <c r="C24" s="18">
        <f t="shared" si="6"/>
        <v>5.4748143382429733E-3</v>
      </c>
      <c r="D24" s="5">
        <v>343559</v>
      </c>
      <c r="E24" s="18">
        <f t="shared" si="4"/>
        <v>3.9091563481069701E-2</v>
      </c>
      <c r="F24" s="15">
        <v>124072</v>
      </c>
      <c r="G24" s="20">
        <f t="shared" si="5"/>
        <v>-3.6298223635604383E-3</v>
      </c>
      <c r="H24" s="19">
        <f t="shared" si="0"/>
        <v>0.3611373883379565</v>
      </c>
      <c r="I24" s="17">
        <f t="shared" si="1"/>
        <v>0.3611373883379565</v>
      </c>
      <c r="J24" s="6">
        <f t="shared" si="2"/>
        <v>36.113738833795651</v>
      </c>
    </row>
    <row r="25" spans="1:16" x14ac:dyDescent="0.25">
      <c r="A25">
        <f t="shared" si="3"/>
        <v>2008</v>
      </c>
      <c r="B25" s="5">
        <v>48059756.199999996</v>
      </c>
      <c r="C25" s="18">
        <f t="shared" si="6"/>
        <v>5.4450039525318619E-3</v>
      </c>
      <c r="D25" s="5">
        <v>327715</v>
      </c>
      <c r="E25" s="18">
        <f t="shared" si="4"/>
        <v>-4.6117260790722994E-2</v>
      </c>
      <c r="F25" s="15">
        <v>116535</v>
      </c>
      <c r="G25" s="20">
        <f t="shared" si="5"/>
        <v>-6.0746985621252178E-2</v>
      </c>
      <c r="H25" s="19">
        <f t="shared" si="0"/>
        <v>0.35559861464992448</v>
      </c>
      <c r="I25" s="17">
        <f t="shared" si="1"/>
        <v>0.35559861464992448</v>
      </c>
      <c r="J25" s="6">
        <f t="shared" si="2"/>
        <v>35.559861464992451</v>
      </c>
    </row>
    <row r="26" spans="1:16" x14ac:dyDescent="0.25">
      <c r="A26">
        <f t="shared" si="3"/>
        <v>2009</v>
      </c>
      <c r="B26" s="5">
        <v>48320024.599999994</v>
      </c>
      <c r="C26" s="18">
        <f t="shared" si="6"/>
        <v>5.4155164440887974E-3</v>
      </c>
      <c r="D26" s="5">
        <v>309759</v>
      </c>
      <c r="E26" s="18">
        <f t="shared" si="4"/>
        <v>-5.4791510916497567E-2</v>
      </c>
      <c r="F26" s="15">
        <v>123999</v>
      </c>
      <c r="G26" s="20">
        <f t="shared" si="5"/>
        <v>6.4049427210709234E-2</v>
      </c>
      <c r="H26" s="19">
        <f t="shared" si="0"/>
        <v>0.40030798136615886</v>
      </c>
      <c r="I26" s="17">
        <f t="shared" si="1"/>
        <v>0.40030798136615886</v>
      </c>
      <c r="J26" s="6">
        <f t="shared" si="2"/>
        <v>40.030798136615886</v>
      </c>
    </row>
    <row r="27" spans="1:16" x14ac:dyDescent="0.25">
      <c r="A27">
        <f t="shared" si="3"/>
        <v>2010</v>
      </c>
      <c r="B27" s="5">
        <v>48580293</v>
      </c>
      <c r="C27" s="18">
        <f t="shared" si="6"/>
        <v>5.3863465955273125E-3</v>
      </c>
      <c r="D27" s="5">
        <v>326104</v>
      </c>
      <c r="E27" s="18">
        <f t="shared" si="4"/>
        <v>5.2766828405308643E-2</v>
      </c>
      <c r="F27" s="15">
        <v>116858</v>
      </c>
      <c r="G27" s="20">
        <f t="shared" si="5"/>
        <v>-5.7589174106242792E-2</v>
      </c>
      <c r="H27" s="19">
        <f t="shared" si="0"/>
        <v>0.35834580379265513</v>
      </c>
      <c r="I27" s="17">
        <f t="shared" si="1"/>
        <v>0.35834580379265513</v>
      </c>
      <c r="J27" s="6">
        <f t="shared" si="2"/>
        <v>35.83458037926551</v>
      </c>
    </row>
    <row r="28" spans="1:16" x14ac:dyDescent="0.25">
      <c r="A28">
        <f t="shared" si="3"/>
        <v>2011</v>
      </c>
      <c r="B28" s="5">
        <v>49078109.399999999</v>
      </c>
      <c r="C28" s="18">
        <f t="shared" si="6"/>
        <v>1.0247291015721097E-2</v>
      </c>
      <c r="D28" s="5">
        <v>329087</v>
      </c>
      <c r="E28" s="18">
        <f t="shared" si="4"/>
        <v>9.1473885631577663E-3</v>
      </c>
      <c r="F28" s="15">
        <v>114284</v>
      </c>
      <c r="G28" s="20">
        <f t="shared" si="5"/>
        <v>-2.2026733300244742E-2</v>
      </c>
      <c r="H28" s="19">
        <f t="shared" si="0"/>
        <v>0.34727594830546332</v>
      </c>
      <c r="I28" s="17">
        <f t="shared" si="1"/>
        <v>0.34727594830546332</v>
      </c>
      <c r="J28" s="6">
        <f t="shared" si="2"/>
        <v>34.72759483054633</v>
      </c>
    </row>
    <row r="29" spans="1:16" x14ac:dyDescent="0.25">
      <c r="A29">
        <f t="shared" si="3"/>
        <v>2012</v>
      </c>
      <c r="B29" s="5">
        <v>49575925.799999997</v>
      </c>
      <c r="C29" s="18">
        <f t="shared" si="6"/>
        <v>1.0143349164953745E-2</v>
      </c>
      <c r="D29" s="5">
        <v>327073</v>
      </c>
      <c r="E29" s="18">
        <f t="shared" si="4"/>
        <v>-6.119962198446004E-3</v>
      </c>
      <c r="F29" s="15">
        <v>114316</v>
      </c>
      <c r="G29" s="20">
        <f t="shared" si="5"/>
        <v>2.8000420006300093E-4</v>
      </c>
      <c r="H29" s="19">
        <f t="shared" si="0"/>
        <v>0.34951218841053833</v>
      </c>
      <c r="I29" s="17">
        <f t="shared" si="1"/>
        <v>0.34951218841053833</v>
      </c>
      <c r="J29" s="6">
        <f t="shared" si="2"/>
        <v>34.95121884105383</v>
      </c>
    </row>
    <row r="30" spans="1:16" x14ac:dyDescent="0.25">
      <c r="A30">
        <f>A29+1</f>
        <v>2013</v>
      </c>
      <c r="B30" s="5">
        <v>50073742.199999996</v>
      </c>
      <c r="C30" s="18">
        <f t="shared" si="6"/>
        <v>1.0041494777289637E-2</v>
      </c>
      <c r="D30" s="5">
        <v>322807</v>
      </c>
      <c r="E30" s="18">
        <f t="shared" si="4"/>
        <v>-1.3042959828539806E-2</v>
      </c>
      <c r="F30" s="15">
        <v>115292</v>
      </c>
      <c r="G30" s="20">
        <f t="shared" si="5"/>
        <v>8.5377374995626153E-3</v>
      </c>
      <c r="H30" s="19">
        <f t="shared" si="0"/>
        <v>0.35715458462796656</v>
      </c>
      <c r="I30" s="17">
        <f t="shared" si="1"/>
        <v>0.35715458462796656</v>
      </c>
      <c r="J30" s="6">
        <f t="shared" si="2"/>
        <v>35.715458462796654</v>
      </c>
    </row>
    <row r="31" spans="1:16" x14ac:dyDescent="0.25">
      <c r="F31" s="15"/>
      <c r="G31" s="15"/>
    </row>
    <row r="32" spans="1:16" x14ac:dyDescent="0.25">
      <c r="B32" t="s">
        <v>96</v>
      </c>
      <c r="C32" s="16" t="s">
        <v>97</v>
      </c>
      <c r="D32" s="16" t="s">
        <v>76</v>
      </c>
      <c r="E32" s="15"/>
      <c r="F32" s="15"/>
      <c r="G32" s="11"/>
      <c r="H32" s="21" t="s">
        <v>100</v>
      </c>
      <c r="I32" s="21"/>
      <c r="J32" s="21"/>
      <c r="K32" s="21"/>
      <c r="L32" s="21"/>
      <c r="M32" s="21"/>
      <c r="N32" s="21"/>
      <c r="O32" s="21"/>
      <c r="P32" s="11"/>
    </row>
    <row r="33" spans="1:16" x14ac:dyDescent="0.25">
      <c r="A33">
        <v>1987</v>
      </c>
      <c r="B33" s="18">
        <v>1.2044209938267018E-4</v>
      </c>
      <c r="C33" s="18">
        <v>8.0139016661555762E-2</v>
      </c>
      <c r="D33" s="7">
        <v>0.108302842091238</v>
      </c>
      <c r="E33" s="15"/>
      <c r="F33" s="15"/>
      <c r="G33" s="11"/>
      <c r="H33" s="11"/>
      <c r="I33" s="11"/>
      <c r="J33" s="11"/>
      <c r="K33" s="11"/>
      <c r="L33" s="11"/>
      <c r="M33" s="11"/>
      <c r="N33" s="11"/>
      <c r="O33" s="11"/>
      <c r="P33" s="11"/>
    </row>
    <row r="34" spans="1:16" x14ac:dyDescent="0.25">
      <c r="A34">
        <f>A33+1</f>
        <v>1988</v>
      </c>
      <c r="B34" s="18">
        <v>5.0869128514179705E-2</v>
      </c>
      <c r="C34" s="18">
        <v>1.1569035677107977E-2</v>
      </c>
      <c r="D34" s="7">
        <v>0.10425256443704298</v>
      </c>
      <c r="E34" s="15"/>
      <c r="F34" s="15"/>
      <c r="G34" s="11"/>
      <c r="H34" s="11"/>
      <c r="I34" s="11"/>
      <c r="J34" s="11"/>
      <c r="K34" s="11"/>
      <c r="L34" s="11"/>
      <c r="M34" s="11"/>
      <c r="N34" s="11"/>
      <c r="O34" s="11"/>
      <c r="P34" s="11"/>
    </row>
    <row r="35" spans="1:16" x14ac:dyDescent="0.25">
      <c r="A35">
        <f t="shared" ref="A35:A58" si="7">A34+1</f>
        <v>1989</v>
      </c>
      <c r="B35" s="18">
        <v>1.4117509369003412E-3</v>
      </c>
      <c r="C35" s="18">
        <v>2.9468858900297028E-2</v>
      </c>
      <c r="D35" s="7">
        <v>0.10717346630696262</v>
      </c>
      <c r="E35" s="15"/>
      <c r="F35" s="15"/>
      <c r="G35" s="11"/>
      <c r="H35" s="11"/>
      <c r="I35" s="11"/>
      <c r="J35" s="11"/>
      <c r="K35" s="11"/>
      <c r="L35" s="11"/>
      <c r="M35" s="11"/>
      <c r="N35" s="11"/>
      <c r="O35" s="11"/>
      <c r="P35" s="11"/>
    </row>
    <row r="36" spans="1:16" x14ac:dyDescent="0.25">
      <c r="A36">
        <f t="shared" si="7"/>
        <v>1990</v>
      </c>
      <c r="B36" s="18">
        <v>-2.7747207261606788E-2</v>
      </c>
      <c r="C36" s="18">
        <v>3.8098916327782451E-2</v>
      </c>
      <c r="D36" s="7">
        <v>0.11443182273510438</v>
      </c>
      <c r="G36" s="11"/>
      <c r="H36" s="11"/>
      <c r="I36" s="11"/>
      <c r="J36" s="11"/>
      <c r="K36" s="11"/>
      <c r="L36" s="11"/>
      <c r="M36" s="11"/>
      <c r="N36" s="11"/>
      <c r="O36" s="11"/>
      <c r="P36" s="11"/>
    </row>
    <row r="37" spans="1:16" x14ac:dyDescent="0.25">
      <c r="A37">
        <f t="shared" si="7"/>
        <v>1991</v>
      </c>
      <c r="B37" s="18">
        <v>4.3975638097527747E-2</v>
      </c>
      <c r="C37" s="18">
        <v>7.6837221517048193E-2</v>
      </c>
      <c r="D37" s="7">
        <v>0.11803383292713351</v>
      </c>
      <c r="G37" s="11"/>
      <c r="H37" s="11"/>
      <c r="I37" s="11"/>
      <c r="J37" s="11"/>
      <c r="K37" s="11"/>
      <c r="L37" s="11"/>
      <c r="M37" s="11"/>
      <c r="N37" s="11"/>
      <c r="O37" s="11"/>
      <c r="P37" s="11"/>
    </row>
    <row r="38" spans="1:16" x14ac:dyDescent="0.25">
      <c r="A38">
        <f t="shared" si="7"/>
        <v>1992</v>
      </c>
      <c r="B38" s="18">
        <v>6.9613694371413772E-3</v>
      </c>
      <c r="C38" s="18">
        <v>8.8080479626054267E-2</v>
      </c>
      <c r="D38" s="7">
        <v>0.12754243950316121</v>
      </c>
      <c r="G38" s="11"/>
      <c r="H38" s="11"/>
      <c r="I38" s="11"/>
      <c r="J38" s="11"/>
      <c r="K38" s="11"/>
      <c r="L38" s="11"/>
      <c r="M38" s="11"/>
      <c r="N38" s="11"/>
      <c r="O38" s="11"/>
      <c r="P38" s="11"/>
    </row>
    <row r="39" spans="1:16" x14ac:dyDescent="0.25">
      <c r="A39">
        <f t="shared" si="7"/>
        <v>1993</v>
      </c>
      <c r="B39" s="18">
        <v>-4.0929166646814716E-2</v>
      </c>
      <c r="C39" s="18">
        <v>0.10784661648517903</v>
      </c>
      <c r="D39" s="7">
        <v>0.14732744980662854</v>
      </c>
      <c r="G39" s="11"/>
      <c r="H39" s="11"/>
      <c r="I39" s="11"/>
      <c r="J39" s="11"/>
      <c r="K39" s="11"/>
      <c r="L39" s="11"/>
      <c r="M39" s="11"/>
      <c r="N39" s="11"/>
      <c r="O39" s="11"/>
      <c r="P39" s="11"/>
    </row>
    <row r="40" spans="1:16" x14ac:dyDescent="0.25">
      <c r="A40">
        <f t="shared" si="7"/>
        <v>1994</v>
      </c>
      <c r="B40" s="18">
        <v>-2.3527483090863478E-2</v>
      </c>
      <c r="C40" s="18">
        <v>9.6134068416704604E-2</v>
      </c>
      <c r="D40" s="7">
        <v>0.16538165094207635</v>
      </c>
      <c r="G40" s="11"/>
      <c r="H40" s="11"/>
      <c r="I40" s="11"/>
      <c r="J40" s="11"/>
      <c r="K40" s="11"/>
      <c r="L40" s="11"/>
      <c r="M40" s="11"/>
      <c r="N40" s="11"/>
      <c r="O40" s="11"/>
      <c r="P40" s="11"/>
    </row>
    <row r="41" spans="1:16" x14ac:dyDescent="0.25">
      <c r="A41">
        <f t="shared" si="7"/>
        <v>1995</v>
      </c>
      <c r="B41" s="18">
        <v>1.3642110189992394E-2</v>
      </c>
      <c r="C41" s="18">
        <v>5.0203799123279241E-2</v>
      </c>
      <c r="D41" s="7">
        <v>0.1713469047690748</v>
      </c>
      <c r="G41" s="11"/>
      <c r="H41" s="11"/>
      <c r="I41" s="11"/>
      <c r="J41" s="11"/>
      <c r="K41" s="11"/>
      <c r="L41" s="11"/>
      <c r="M41" s="11"/>
      <c r="N41" s="11"/>
      <c r="O41" s="11"/>
      <c r="P41" s="11"/>
    </row>
    <row r="42" spans="1:16" x14ac:dyDescent="0.25">
      <c r="A42">
        <f t="shared" si="7"/>
        <v>1996</v>
      </c>
      <c r="B42" s="18">
        <v>9.1413958904247097E-2</v>
      </c>
      <c r="C42" s="18">
        <v>0.17012551443342755</v>
      </c>
      <c r="D42" s="7">
        <v>0.18370425213434471</v>
      </c>
      <c r="G42" s="11"/>
      <c r="H42" s="11"/>
      <c r="I42" s="11"/>
      <c r="J42" s="11"/>
      <c r="K42" s="11"/>
      <c r="L42" s="11"/>
      <c r="M42" s="11"/>
      <c r="N42" s="11"/>
      <c r="O42" s="11"/>
      <c r="P42" s="11"/>
    </row>
    <row r="43" spans="1:16" x14ac:dyDescent="0.25">
      <c r="A43">
        <f t="shared" si="7"/>
        <v>1997</v>
      </c>
      <c r="B43" s="18">
        <v>-0.10565609975374272</v>
      </c>
      <c r="C43" s="18">
        <v>0.14099755929657676</v>
      </c>
      <c r="D43" s="7">
        <v>0.23436857260386673</v>
      </c>
      <c r="G43" s="11"/>
      <c r="H43" s="11"/>
      <c r="I43" s="11"/>
      <c r="J43" s="11"/>
      <c r="K43" s="11"/>
      <c r="L43" s="11"/>
      <c r="M43" s="11"/>
      <c r="N43" s="11"/>
      <c r="O43" s="11"/>
      <c r="P43" s="11"/>
    </row>
    <row r="44" spans="1:16" x14ac:dyDescent="0.25">
      <c r="A44">
        <f t="shared" si="7"/>
        <v>1998</v>
      </c>
      <c r="B44" s="18">
        <v>-3.9747017688194157E-2</v>
      </c>
      <c r="C44" s="18">
        <v>0.27571303203159281</v>
      </c>
      <c r="D44" s="7">
        <v>0.31136278447121818</v>
      </c>
      <c r="G44" s="11"/>
      <c r="H44" s="11"/>
      <c r="I44" s="11"/>
      <c r="J44" s="11"/>
      <c r="K44" s="11"/>
      <c r="L44" s="11"/>
      <c r="M44" s="11"/>
      <c r="N44" s="11"/>
      <c r="O44" s="11"/>
      <c r="P44" s="11"/>
    </row>
    <row r="45" spans="1:16" x14ac:dyDescent="0.25">
      <c r="A45">
        <f t="shared" si="7"/>
        <v>1999</v>
      </c>
      <c r="B45" s="18">
        <v>-3.5054886211512717E-2</v>
      </c>
      <c r="C45" s="18">
        <v>9.9317247665399767E-3</v>
      </c>
      <c r="D45" s="7">
        <v>0.32587879813655118</v>
      </c>
      <c r="G45" s="11"/>
      <c r="H45" s="11"/>
      <c r="I45" s="11"/>
      <c r="J45" s="11"/>
      <c r="K45" s="11"/>
      <c r="L45" s="11"/>
      <c r="M45" s="11"/>
      <c r="N45" s="11"/>
      <c r="O45" s="11"/>
      <c r="P45" s="11"/>
    </row>
    <row r="46" spans="1:16" x14ac:dyDescent="0.25">
      <c r="A46">
        <f t="shared" si="7"/>
        <v>2000</v>
      </c>
      <c r="B46" s="18">
        <v>-7.8569506141667619E-2</v>
      </c>
      <c r="C46" s="18">
        <v>1.707975376546416E-2</v>
      </c>
      <c r="D46" s="7">
        <v>0.35970670601343008</v>
      </c>
      <c r="G46" s="11"/>
      <c r="H46" s="11"/>
      <c r="I46" s="11"/>
      <c r="J46" s="11"/>
      <c r="K46" s="11"/>
      <c r="L46" s="11"/>
      <c r="M46" s="11"/>
      <c r="N46" s="11"/>
      <c r="O46" s="11"/>
      <c r="P46" s="11"/>
    </row>
    <row r="47" spans="1:16" x14ac:dyDescent="0.25">
      <c r="A47">
        <f t="shared" si="7"/>
        <v>2001</v>
      </c>
      <c r="B47" s="18">
        <v>-4.1202686018850312E-2</v>
      </c>
      <c r="C47" s="18">
        <v>0.1268511154828178</v>
      </c>
      <c r="D47" s="7">
        <v>0.42275452486911408</v>
      </c>
      <c r="G47" s="11"/>
      <c r="H47" s="11"/>
      <c r="I47" s="11"/>
      <c r="J47" s="11"/>
      <c r="K47" s="11"/>
      <c r="L47" s="11"/>
      <c r="M47" s="11"/>
      <c r="N47" s="11"/>
      <c r="O47" s="11"/>
      <c r="P47" s="11"/>
    </row>
    <row r="48" spans="1:16" ht="12" customHeight="1" x14ac:dyDescent="0.25">
      <c r="A48">
        <f t="shared" si="7"/>
        <v>2002</v>
      </c>
      <c r="B48" s="18">
        <v>-4.2492784392302932E-2</v>
      </c>
      <c r="C48" s="18">
        <v>7.6533341257577561E-2</v>
      </c>
      <c r="D48" s="7">
        <v>0.47530643505413661</v>
      </c>
      <c r="G48" s="11"/>
      <c r="H48" s="11"/>
      <c r="I48" s="11"/>
      <c r="J48" s="11"/>
      <c r="K48" s="11"/>
      <c r="L48" s="11"/>
      <c r="M48" s="11"/>
      <c r="N48" s="11"/>
      <c r="O48" s="11"/>
      <c r="P48" s="11"/>
    </row>
    <row r="49" spans="1:16" x14ac:dyDescent="0.25">
      <c r="A49">
        <f t="shared" si="7"/>
        <v>2003</v>
      </c>
      <c r="B49" s="18">
        <v>-7.7867467864089455E-3</v>
      </c>
      <c r="C49" s="18">
        <v>0.14979642536746945</v>
      </c>
      <c r="D49" s="7">
        <v>0.55079453757483399</v>
      </c>
      <c r="G49" s="11"/>
      <c r="H49" s="22" t="s">
        <v>99</v>
      </c>
      <c r="I49" s="22"/>
      <c r="J49" s="22"/>
      <c r="K49" s="22"/>
      <c r="L49" s="22"/>
      <c r="M49" s="22"/>
      <c r="N49" s="22"/>
      <c r="O49" s="22"/>
      <c r="P49" s="11"/>
    </row>
    <row r="50" spans="1:16" x14ac:dyDescent="0.25">
      <c r="A50">
        <f t="shared" si="7"/>
        <v>2004</v>
      </c>
      <c r="B50" s="18">
        <v>2.0148560510143701E-2</v>
      </c>
      <c r="C50" s="18">
        <v>-0.1661595155356296</v>
      </c>
      <c r="D50" s="7">
        <v>0.45020382504099182</v>
      </c>
    </row>
    <row r="51" spans="1:16" x14ac:dyDescent="0.25">
      <c r="A51">
        <f t="shared" si="7"/>
        <v>2005</v>
      </c>
      <c r="B51" s="18">
        <v>1.8490074465809889E-2</v>
      </c>
      <c r="C51" s="18">
        <v>-7.8434054069616788E-2</v>
      </c>
      <c r="D51" s="7">
        <v>0.40736038994094886</v>
      </c>
      <c r="G51" s="11"/>
      <c r="H51" s="21" t="s">
        <v>102</v>
      </c>
      <c r="I51" s="21"/>
      <c r="J51" s="21"/>
      <c r="K51" s="21"/>
      <c r="L51" s="21"/>
      <c r="M51" s="21"/>
      <c r="N51" s="21"/>
      <c r="O51" s="21"/>
    </row>
    <row r="52" spans="1:16" x14ac:dyDescent="0.25">
      <c r="A52">
        <f t="shared" si="7"/>
        <v>2006</v>
      </c>
      <c r="B52" s="18">
        <v>5.1956068010588476E-2</v>
      </c>
      <c r="C52" s="18">
        <v>-2.7422189245128285E-2</v>
      </c>
      <c r="D52" s="7">
        <v>0.37662188401676777</v>
      </c>
      <c r="G52" s="11"/>
      <c r="H52" s="11"/>
      <c r="I52" s="11"/>
      <c r="J52" s="11"/>
      <c r="K52" s="11"/>
      <c r="L52" s="11"/>
      <c r="M52" s="11"/>
      <c r="N52" s="11"/>
      <c r="O52" s="11"/>
    </row>
    <row r="53" spans="1:16" x14ac:dyDescent="0.25">
      <c r="A53">
        <f t="shared" si="7"/>
        <v>2007</v>
      </c>
      <c r="B53" s="18">
        <v>3.9091563481069701E-2</v>
      </c>
      <c r="C53" s="18">
        <v>-3.6298223635604383E-3</v>
      </c>
      <c r="D53" s="7">
        <v>0.3611373883379565</v>
      </c>
      <c r="G53" s="11"/>
      <c r="H53" s="11"/>
      <c r="I53" s="11"/>
      <c r="J53" s="11"/>
      <c r="K53" s="11"/>
      <c r="L53" s="11"/>
      <c r="M53" s="11"/>
      <c r="N53" s="11"/>
      <c r="O53" s="11"/>
    </row>
    <row r="54" spans="1:16" x14ac:dyDescent="0.25">
      <c r="A54">
        <f t="shared" si="7"/>
        <v>2008</v>
      </c>
      <c r="B54" s="18">
        <v>-4.6117260790722994E-2</v>
      </c>
      <c r="C54" s="18">
        <v>-6.0746985621252178E-2</v>
      </c>
      <c r="D54" s="7">
        <v>0.35559861464992448</v>
      </c>
      <c r="G54" s="11"/>
      <c r="H54" s="11"/>
      <c r="I54" s="11"/>
      <c r="J54" s="11"/>
      <c r="K54" s="11"/>
      <c r="L54" s="11"/>
      <c r="M54" s="11"/>
      <c r="N54" s="11"/>
      <c r="O54" s="11"/>
    </row>
    <row r="55" spans="1:16" x14ac:dyDescent="0.25">
      <c r="A55">
        <f t="shared" si="7"/>
        <v>2009</v>
      </c>
      <c r="B55" s="18">
        <v>-5.4791510916497567E-2</v>
      </c>
      <c r="C55" s="18">
        <v>6.4049427210709234E-2</v>
      </c>
      <c r="D55" s="7">
        <v>0.40030798136615886</v>
      </c>
      <c r="G55" s="11"/>
      <c r="H55" s="11"/>
      <c r="I55" s="11"/>
      <c r="J55" s="11"/>
      <c r="K55" s="11"/>
      <c r="L55" s="11"/>
      <c r="M55" s="11"/>
      <c r="N55" s="11"/>
      <c r="O55" s="11"/>
    </row>
    <row r="56" spans="1:16" x14ac:dyDescent="0.25">
      <c r="A56">
        <f t="shared" si="7"/>
        <v>2010</v>
      </c>
      <c r="B56" s="18">
        <v>5.2766828405308643E-2</v>
      </c>
      <c r="C56" s="18">
        <v>-5.7589174106242792E-2</v>
      </c>
      <c r="D56" s="7">
        <v>0.35834580379265513</v>
      </c>
      <c r="G56" s="11"/>
      <c r="H56" s="11"/>
      <c r="I56" s="11"/>
      <c r="J56" s="11"/>
      <c r="K56" s="11"/>
      <c r="L56" s="11"/>
      <c r="M56" s="11"/>
      <c r="N56" s="11"/>
      <c r="O56" s="11"/>
    </row>
    <row r="57" spans="1:16" x14ac:dyDescent="0.25">
      <c r="A57">
        <f t="shared" si="7"/>
        <v>2011</v>
      </c>
      <c r="B57" s="18">
        <v>9.1473885631577663E-3</v>
      </c>
      <c r="C57" s="18">
        <v>-2.2026733300244742E-2</v>
      </c>
      <c r="D57" s="7">
        <v>0.34727594830546332</v>
      </c>
      <c r="G57" s="11"/>
      <c r="H57" s="11"/>
      <c r="I57" s="11"/>
      <c r="J57" s="11"/>
      <c r="K57" s="11"/>
      <c r="L57" s="11"/>
      <c r="M57" s="11"/>
      <c r="N57" s="11"/>
      <c r="O57" s="11"/>
    </row>
    <row r="58" spans="1:16" x14ac:dyDescent="0.25">
      <c r="A58">
        <f t="shared" si="7"/>
        <v>2012</v>
      </c>
      <c r="B58" s="18">
        <v>-6.119962198446004E-3</v>
      </c>
      <c r="C58" s="18">
        <v>2.8000420006300093E-4</v>
      </c>
      <c r="D58" s="7">
        <v>0.34951218841053833</v>
      </c>
      <c r="G58" s="11"/>
      <c r="H58" s="11"/>
      <c r="I58" s="11"/>
      <c r="J58" s="11"/>
      <c r="K58" s="11"/>
      <c r="L58" s="11"/>
      <c r="M58" s="11"/>
      <c r="N58" s="11"/>
      <c r="O58" s="11"/>
    </row>
    <row r="59" spans="1:16" x14ac:dyDescent="0.25">
      <c r="A59">
        <f>A58+1</f>
        <v>2013</v>
      </c>
      <c r="B59" s="18">
        <v>-1.3042959828539806E-2</v>
      </c>
      <c r="C59" s="18">
        <v>8.5377374995626153E-3</v>
      </c>
      <c r="D59" s="7">
        <v>0.35715458462796656</v>
      </c>
      <c r="G59" s="11"/>
      <c r="H59" s="11"/>
      <c r="I59" s="11"/>
      <c r="J59" s="11"/>
      <c r="K59" s="11"/>
      <c r="L59" s="11"/>
      <c r="M59" s="11"/>
      <c r="N59" s="11"/>
      <c r="O59" s="11"/>
    </row>
    <row r="60" spans="1:16" x14ac:dyDescent="0.25">
      <c r="G60" s="11"/>
      <c r="H60" s="11"/>
      <c r="I60" s="11"/>
      <c r="J60" s="11"/>
      <c r="K60" s="11"/>
      <c r="L60" s="11"/>
      <c r="M60" s="11"/>
      <c r="N60" s="11"/>
      <c r="O60" s="11"/>
    </row>
    <row r="61" spans="1:16" x14ac:dyDescent="0.25">
      <c r="G61" s="11"/>
      <c r="H61" s="11"/>
      <c r="I61" s="11"/>
      <c r="J61" s="11"/>
      <c r="K61" s="11"/>
      <c r="L61" s="11"/>
      <c r="M61" s="11"/>
      <c r="N61" s="11"/>
      <c r="O61" s="11"/>
    </row>
    <row r="62" spans="1:16" x14ac:dyDescent="0.25">
      <c r="B62" s="16" t="s">
        <v>76</v>
      </c>
      <c r="G62" s="11"/>
      <c r="H62" s="11"/>
      <c r="I62" s="11"/>
      <c r="J62" s="11"/>
      <c r="K62" s="11"/>
      <c r="L62" s="11"/>
      <c r="M62" s="11"/>
      <c r="N62" s="11"/>
      <c r="O62" s="11"/>
    </row>
    <row r="63" spans="1:16" x14ac:dyDescent="0.25">
      <c r="A63">
        <v>1987</v>
      </c>
      <c r="B63" s="19">
        <v>0.10027957942643935</v>
      </c>
      <c r="G63" s="11"/>
      <c r="H63" s="11"/>
      <c r="I63" s="11"/>
      <c r="J63" s="11"/>
      <c r="K63" s="11"/>
      <c r="L63" s="11"/>
      <c r="M63" s="11"/>
      <c r="N63" s="11"/>
      <c r="O63" s="11"/>
    </row>
    <row r="64" spans="1:16" x14ac:dyDescent="0.25">
      <c r="A64">
        <f>A63+1</f>
        <v>1988</v>
      </c>
      <c r="B64" s="19">
        <v>0.108302842091238</v>
      </c>
      <c r="G64" s="11"/>
      <c r="H64" s="11"/>
      <c r="I64" s="11"/>
      <c r="J64" s="11"/>
      <c r="K64" s="11"/>
      <c r="L64" s="11"/>
      <c r="M64" s="11"/>
      <c r="N64" s="11"/>
      <c r="O64" s="11"/>
    </row>
    <row r="65" spans="1:15" x14ac:dyDescent="0.25">
      <c r="A65">
        <f t="shared" ref="A65:A88" si="8">A64+1</f>
        <v>1989</v>
      </c>
      <c r="B65" s="19">
        <v>0.10425256443704298</v>
      </c>
      <c r="G65" s="11"/>
      <c r="H65" s="22" t="s">
        <v>99</v>
      </c>
      <c r="I65" s="22"/>
      <c r="J65" s="22"/>
      <c r="K65" s="22"/>
      <c r="L65" s="22"/>
      <c r="M65" s="22"/>
      <c r="N65" s="22"/>
      <c r="O65" s="22"/>
    </row>
    <row r="66" spans="1:15" x14ac:dyDescent="0.25">
      <c r="A66">
        <f t="shared" si="8"/>
        <v>1990</v>
      </c>
      <c r="B66" s="19">
        <v>0.10717346630696262</v>
      </c>
    </row>
    <row r="67" spans="1:15" x14ac:dyDescent="0.25">
      <c r="A67">
        <f t="shared" si="8"/>
        <v>1991</v>
      </c>
      <c r="B67" s="19">
        <v>0.11443182273510438</v>
      </c>
    </row>
    <row r="68" spans="1:15" x14ac:dyDescent="0.25">
      <c r="A68">
        <f t="shared" si="8"/>
        <v>1992</v>
      </c>
      <c r="B68" s="19">
        <v>0.11803383292713351</v>
      </c>
    </row>
    <row r="69" spans="1:15" x14ac:dyDescent="0.25">
      <c r="A69">
        <f t="shared" si="8"/>
        <v>1993</v>
      </c>
      <c r="B69" s="19">
        <v>0.12754243950316121</v>
      </c>
    </row>
    <row r="70" spans="1:15" x14ac:dyDescent="0.25">
      <c r="A70">
        <f t="shared" si="8"/>
        <v>1994</v>
      </c>
      <c r="B70" s="19">
        <v>0.14732744980662854</v>
      </c>
    </row>
    <row r="71" spans="1:15" x14ac:dyDescent="0.25">
      <c r="A71">
        <f t="shared" si="8"/>
        <v>1995</v>
      </c>
      <c r="B71" s="19">
        <v>0.16538165094207635</v>
      </c>
    </row>
    <row r="72" spans="1:15" x14ac:dyDescent="0.25">
      <c r="A72">
        <f t="shared" si="8"/>
        <v>1996</v>
      </c>
      <c r="B72" s="19">
        <v>0.1713469047690748</v>
      </c>
    </row>
    <row r="73" spans="1:15" x14ac:dyDescent="0.25">
      <c r="A73">
        <f t="shared" si="8"/>
        <v>1997</v>
      </c>
      <c r="B73" s="19">
        <v>0.18370425213434471</v>
      </c>
    </row>
    <row r="74" spans="1:15" x14ac:dyDescent="0.25">
      <c r="A74">
        <f t="shared" si="8"/>
        <v>1998</v>
      </c>
      <c r="B74" s="19">
        <v>0.23436857260386673</v>
      </c>
    </row>
    <row r="75" spans="1:15" x14ac:dyDescent="0.25">
      <c r="A75">
        <f t="shared" si="8"/>
        <v>1999</v>
      </c>
      <c r="B75" s="19">
        <v>0.31136278447121818</v>
      </c>
    </row>
    <row r="76" spans="1:15" x14ac:dyDescent="0.25">
      <c r="A76">
        <f t="shared" si="8"/>
        <v>2000</v>
      </c>
      <c r="B76" s="19">
        <v>0.32587879813655118</v>
      </c>
    </row>
    <row r="77" spans="1:15" x14ac:dyDescent="0.25">
      <c r="A77">
        <f t="shared" si="8"/>
        <v>2001</v>
      </c>
      <c r="B77" s="19">
        <v>0.35970670601343008</v>
      </c>
    </row>
    <row r="78" spans="1:15" x14ac:dyDescent="0.25">
      <c r="A78">
        <f t="shared" si="8"/>
        <v>2002</v>
      </c>
      <c r="B78" s="19">
        <v>0.42275452486911408</v>
      </c>
    </row>
    <row r="79" spans="1:15" x14ac:dyDescent="0.25">
      <c r="A79">
        <f t="shared" si="8"/>
        <v>2003</v>
      </c>
      <c r="B79" s="19">
        <v>0.47530643505413661</v>
      </c>
    </row>
    <row r="80" spans="1:15" x14ac:dyDescent="0.25">
      <c r="A80">
        <f t="shared" si="8"/>
        <v>2004</v>
      </c>
      <c r="B80" s="19">
        <v>0.55079453757483399</v>
      </c>
    </row>
    <row r="81" spans="1:2" x14ac:dyDescent="0.25">
      <c r="A81">
        <f t="shared" si="8"/>
        <v>2005</v>
      </c>
      <c r="B81" s="19">
        <v>0.45020382504099182</v>
      </c>
    </row>
    <row r="82" spans="1:2" x14ac:dyDescent="0.25">
      <c r="A82">
        <f t="shared" si="8"/>
        <v>2006</v>
      </c>
      <c r="B82" s="19">
        <v>0.40736038994094886</v>
      </c>
    </row>
    <row r="83" spans="1:2" x14ac:dyDescent="0.25">
      <c r="A83">
        <f t="shared" si="8"/>
        <v>2007</v>
      </c>
      <c r="B83" s="19">
        <v>0.37662188401676777</v>
      </c>
    </row>
    <row r="84" spans="1:2" x14ac:dyDescent="0.25">
      <c r="A84">
        <f t="shared" si="8"/>
        <v>2008</v>
      </c>
      <c r="B84" s="19">
        <v>0.3611373883379565</v>
      </c>
    </row>
    <row r="85" spans="1:2" x14ac:dyDescent="0.25">
      <c r="A85">
        <f t="shared" si="8"/>
        <v>2009</v>
      </c>
      <c r="B85" s="19">
        <v>0.35559861464992448</v>
      </c>
    </row>
    <row r="86" spans="1:2" x14ac:dyDescent="0.25">
      <c r="A86">
        <f t="shared" si="8"/>
        <v>2010</v>
      </c>
      <c r="B86" s="19">
        <v>0.40030798136615886</v>
      </c>
    </row>
    <row r="87" spans="1:2" x14ac:dyDescent="0.25">
      <c r="A87">
        <f t="shared" si="8"/>
        <v>2011</v>
      </c>
      <c r="B87" s="19">
        <v>0.35834580379265513</v>
      </c>
    </row>
    <row r="88" spans="1:2" x14ac:dyDescent="0.25">
      <c r="A88">
        <f t="shared" si="8"/>
        <v>2012</v>
      </c>
      <c r="B88" s="19">
        <v>0.34727594830546332</v>
      </c>
    </row>
    <row r="89" spans="1:2" x14ac:dyDescent="0.25">
      <c r="A89">
        <f>A88+1</f>
        <v>2013</v>
      </c>
      <c r="B89" s="19">
        <v>0.34951218841053833</v>
      </c>
    </row>
    <row r="90" spans="1:2" x14ac:dyDescent="0.25">
      <c r="B90" s="19">
        <v>0.35715458462796656</v>
      </c>
    </row>
  </sheetData>
  <mergeCells count="4">
    <mergeCell ref="H32:O32"/>
    <mergeCell ref="H49:O49"/>
    <mergeCell ref="H65:O65"/>
    <mergeCell ref="H51:O51"/>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DE0051-37C6-4AFA-B6D6-3C63AF6077B0}">
  <dimension ref="A1:T31"/>
  <sheetViews>
    <sheetView tabSelected="1" workbookViewId="0">
      <selection activeCell="F21" sqref="F21:T22"/>
    </sheetView>
  </sheetViews>
  <sheetFormatPr defaultRowHeight="15" x14ac:dyDescent="0.25"/>
  <cols>
    <col min="5" max="5" width="4.140625" customWidth="1"/>
    <col min="13" max="13" width="7.28515625" customWidth="1"/>
  </cols>
  <sheetData>
    <row r="1" spans="1:13" x14ac:dyDescent="0.25">
      <c r="B1" s="1" t="s">
        <v>67</v>
      </c>
    </row>
    <row r="2" spans="1:13" x14ac:dyDescent="0.25">
      <c r="B2" s="1" t="s">
        <v>2</v>
      </c>
    </row>
    <row r="3" spans="1:13" ht="15.75" x14ac:dyDescent="0.25">
      <c r="A3" s="4">
        <v>1987</v>
      </c>
      <c r="B3" s="1">
        <v>34.582279205322301</v>
      </c>
      <c r="E3" s="11"/>
      <c r="F3" s="23" t="s">
        <v>101</v>
      </c>
      <c r="G3" s="23"/>
      <c r="H3" s="23"/>
      <c r="I3" s="23"/>
      <c r="J3" s="23"/>
      <c r="K3" s="23"/>
      <c r="L3" s="23"/>
      <c r="M3" s="23"/>
    </row>
    <row r="4" spans="1:13" x14ac:dyDescent="0.25">
      <c r="A4" s="4">
        <v>1988</v>
      </c>
      <c r="B4" s="1">
        <v>35.125991821289098</v>
      </c>
      <c r="E4" s="11"/>
      <c r="F4" s="11"/>
      <c r="G4" s="11"/>
      <c r="H4" s="11"/>
      <c r="I4" s="11"/>
      <c r="J4" s="11"/>
      <c r="K4" s="11"/>
      <c r="L4" s="11"/>
      <c r="M4" s="11"/>
    </row>
    <row r="5" spans="1:13" x14ac:dyDescent="0.25">
      <c r="A5" s="4">
        <v>1989</v>
      </c>
      <c r="B5" s="1">
        <v>35.453208923339801</v>
      </c>
      <c r="E5" s="11"/>
      <c r="F5" s="11"/>
      <c r="G5" s="11"/>
      <c r="H5" s="11"/>
      <c r="I5" s="11"/>
      <c r="J5" s="11"/>
      <c r="K5" s="11"/>
      <c r="L5" s="11"/>
      <c r="M5" s="11"/>
    </row>
    <row r="6" spans="1:13" x14ac:dyDescent="0.25">
      <c r="A6" s="4">
        <v>1990</v>
      </c>
      <c r="B6" s="1">
        <v>36.5076904296875</v>
      </c>
      <c r="E6" s="11"/>
      <c r="F6" s="11"/>
      <c r="G6" s="11"/>
      <c r="H6" s="11"/>
      <c r="I6" s="11"/>
      <c r="J6" s="11"/>
      <c r="K6" s="11"/>
      <c r="L6" s="11"/>
      <c r="M6" s="11"/>
    </row>
    <row r="7" spans="1:13" x14ac:dyDescent="0.25">
      <c r="A7" s="4">
        <v>1991</v>
      </c>
      <c r="B7" s="1">
        <v>37.576370239257798</v>
      </c>
      <c r="E7" s="11"/>
      <c r="F7" s="11"/>
      <c r="G7" s="11"/>
      <c r="H7" s="11"/>
      <c r="I7" s="11"/>
      <c r="J7" s="11"/>
      <c r="K7" s="11"/>
      <c r="L7" s="11"/>
      <c r="M7" s="11"/>
    </row>
    <row r="8" spans="1:13" x14ac:dyDescent="0.25">
      <c r="A8" s="4">
        <v>1992</v>
      </c>
      <c r="B8" s="1">
        <v>39.1708793640137</v>
      </c>
      <c r="E8" s="11"/>
      <c r="F8" s="11"/>
      <c r="G8" s="11"/>
      <c r="H8" s="11"/>
      <c r="I8" s="11"/>
      <c r="J8" s="11"/>
      <c r="K8" s="11"/>
      <c r="L8" s="11"/>
      <c r="M8" s="11"/>
    </row>
    <row r="9" spans="1:13" x14ac:dyDescent="0.25">
      <c r="A9" s="4">
        <v>1993</v>
      </c>
      <c r="B9" s="1">
        <v>42.9410591125488</v>
      </c>
      <c r="E9" s="11"/>
      <c r="F9" s="11"/>
      <c r="G9" s="11"/>
      <c r="H9" s="11"/>
      <c r="I9" s="11"/>
      <c r="J9" s="11"/>
      <c r="K9" s="11"/>
      <c r="L9" s="11"/>
      <c r="M9" s="11"/>
    </row>
    <row r="10" spans="1:13" x14ac:dyDescent="0.25">
      <c r="A10" s="4">
        <v>1994</v>
      </c>
      <c r="B10" s="1">
        <v>44.5512504577637</v>
      </c>
      <c r="E10" s="11"/>
      <c r="F10" s="11"/>
      <c r="G10" s="11"/>
      <c r="H10" s="11"/>
      <c r="I10" s="11"/>
      <c r="J10" s="11"/>
      <c r="K10" s="11"/>
      <c r="L10" s="11"/>
      <c r="M10" s="11"/>
    </row>
    <row r="11" spans="1:13" x14ac:dyDescent="0.25">
      <c r="A11" s="4">
        <v>1995</v>
      </c>
      <c r="B11" s="1">
        <v>48.324680328369098</v>
      </c>
      <c r="E11" s="11"/>
      <c r="F11" s="11"/>
      <c r="G11" s="11"/>
      <c r="H11" s="11"/>
      <c r="I11" s="11"/>
      <c r="J11" s="11"/>
      <c r="K11" s="11"/>
      <c r="L11" s="11"/>
      <c r="M11" s="11"/>
    </row>
    <row r="12" spans="1:13" x14ac:dyDescent="0.25">
      <c r="A12" s="4">
        <v>1996</v>
      </c>
      <c r="B12" s="1">
        <v>53.736858367919901</v>
      </c>
      <c r="E12" s="11"/>
      <c r="F12" s="11"/>
      <c r="G12" s="11"/>
      <c r="H12" s="11"/>
      <c r="I12" s="11"/>
      <c r="J12" s="11"/>
      <c r="K12" s="11"/>
      <c r="L12" s="11"/>
      <c r="M12" s="11"/>
    </row>
    <row r="13" spans="1:13" x14ac:dyDescent="0.25">
      <c r="A13" s="4">
        <v>1997</v>
      </c>
      <c r="B13" s="1">
        <v>69.257087707519503</v>
      </c>
      <c r="E13" s="11"/>
      <c r="F13" s="11"/>
      <c r="G13" s="11"/>
      <c r="H13" s="11"/>
      <c r="I13" s="11"/>
      <c r="J13" s="11"/>
      <c r="K13" s="11"/>
      <c r="L13" s="11"/>
      <c r="M13" s="11"/>
    </row>
    <row r="14" spans="1:13" x14ac:dyDescent="0.25">
      <c r="A14" s="4">
        <v>1998</v>
      </c>
      <c r="B14" s="1">
        <v>66.544891357421903</v>
      </c>
      <c r="E14" s="11"/>
      <c r="F14" s="11"/>
      <c r="G14" s="11"/>
      <c r="H14" s="11"/>
      <c r="I14" s="11"/>
      <c r="J14" s="11"/>
      <c r="K14" s="11"/>
      <c r="L14" s="11"/>
      <c r="M14" s="11"/>
    </row>
    <row r="15" spans="1:13" x14ac:dyDescent="0.25">
      <c r="A15" s="4">
        <v>1999</v>
      </c>
      <c r="B15" s="1">
        <v>72.372673034667997</v>
      </c>
      <c r="E15" s="11"/>
      <c r="F15" s="11"/>
      <c r="G15" s="11"/>
      <c r="H15" s="11"/>
      <c r="I15" s="11"/>
      <c r="J15" s="11"/>
      <c r="K15" s="11"/>
      <c r="L15" s="11"/>
      <c r="M15" s="11"/>
    </row>
    <row r="16" spans="1:13" x14ac:dyDescent="0.25">
      <c r="A16" s="4">
        <v>2000</v>
      </c>
      <c r="B16" s="1">
        <v>76.6827392578125</v>
      </c>
      <c r="E16" s="11"/>
      <c r="F16" s="11"/>
      <c r="G16" s="11"/>
      <c r="H16" s="11"/>
      <c r="I16" s="11"/>
      <c r="J16" s="11"/>
      <c r="K16" s="11"/>
      <c r="L16" s="11"/>
      <c r="M16" s="11"/>
    </row>
    <row r="17" spans="1:20" x14ac:dyDescent="0.25">
      <c r="A17" s="4">
        <v>2001</v>
      </c>
      <c r="B17" s="1">
        <v>79.593910217285199</v>
      </c>
      <c r="E17" s="11"/>
      <c r="F17" s="22" t="s">
        <v>99</v>
      </c>
      <c r="G17" s="22"/>
      <c r="H17" s="22"/>
      <c r="I17" s="22"/>
      <c r="J17" s="22"/>
      <c r="K17" s="22"/>
      <c r="L17" s="22"/>
      <c r="M17" s="22"/>
    </row>
    <row r="18" spans="1:20" x14ac:dyDescent="0.25">
      <c r="A18" s="4">
        <v>2002</v>
      </c>
      <c r="B18" s="1">
        <v>82.167312622070298</v>
      </c>
      <c r="E18" s="11"/>
      <c r="F18" s="11"/>
      <c r="G18" s="11"/>
      <c r="H18" s="11"/>
      <c r="I18" s="11"/>
      <c r="J18" s="11"/>
      <c r="K18" s="11"/>
      <c r="L18" s="11"/>
      <c r="M18" s="11"/>
    </row>
    <row r="19" spans="1:20" x14ac:dyDescent="0.25">
      <c r="A19" s="4">
        <v>2003</v>
      </c>
      <c r="B19" s="1">
        <v>84.378280639648395</v>
      </c>
    </row>
    <row r="20" spans="1:20" x14ac:dyDescent="0.25">
      <c r="A20" s="4">
        <v>2004</v>
      </c>
      <c r="B20" s="1">
        <v>87.501426696777301</v>
      </c>
    </row>
    <row r="21" spans="1:20" x14ac:dyDescent="0.25">
      <c r="A21" s="4">
        <v>2005</v>
      </c>
      <c r="B21" s="1">
        <v>91.696281433105497</v>
      </c>
      <c r="F21" s="24" t="s">
        <v>66</v>
      </c>
      <c r="G21" s="24"/>
      <c r="H21" s="24"/>
      <c r="I21" s="24"/>
      <c r="J21" s="24"/>
      <c r="K21" s="24"/>
      <c r="L21" s="24"/>
      <c r="M21" s="24"/>
      <c r="N21" s="24"/>
      <c r="O21" s="24"/>
      <c r="P21" s="24"/>
      <c r="Q21" s="24"/>
      <c r="R21" s="24"/>
      <c r="S21" s="24"/>
      <c r="T21" s="24"/>
    </row>
    <row r="22" spans="1:20" x14ac:dyDescent="0.25">
      <c r="A22" s="4">
        <v>2006</v>
      </c>
      <c r="B22" s="1">
        <v>97.0338134765625</v>
      </c>
      <c r="F22" s="24"/>
      <c r="G22" s="24"/>
      <c r="H22" s="24"/>
      <c r="I22" s="24"/>
      <c r="J22" s="24"/>
      <c r="K22" s="24"/>
      <c r="L22" s="24"/>
      <c r="M22" s="24"/>
      <c r="N22" s="24"/>
      <c r="O22" s="24"/>
      <c r="P22" s="24"/>
      <c r="Q22" s="24"/>
      <c r="R22" s="24"/>
      <c r="S22" s="24"/>
      <c r="T22" s="24"/>
    </row>
    <row r="23" spans="1:20" x14ac:dyDescent="0.25">
      <c r="A23" s="4">
        <v>2007</v>
      </c>
      <c r="B23" s="1">
        <v>101.881019592285</v>
      </c>
    </row>
    <row r="24" spans="1:20" x14ac:dyDescent="0.25">
      <c r="A24" s="4">
        <v>2008</v>
      </c>
      <c r="B24" s="1">
        <v>104.02475738525401</v>
      </c>
    </row>
    <row r="25" spans="1:20" x14ac:dyDescent="0.25">
      <c r="A25" s="4">
        <v>2009</v>
      </c>
      <c r="B25" s="1">
        <v>104.213516235352</v>
      </c>
    </row>
    <row r="26" spans="1:20" x14ac:dyDescent="0.25">
      <c r="A26" s="4">
        <v>2010</v>
      </c>
      <c r="B26" s="1">
        <v>102.761268615723</v>
      </c>
    </row>
    <row r="27" spans="1:20" x14ac:dyDescent="0.25">
      <c r="A27" s="4">
        <v>2011</v>
      </c>
      <c r="B27" s="1">
        <v>100.45070648193401</v>
      </c>
    </row>
    <row r="28" spans="1:20" x14ac:dyDescent="0.25">
      <c r="A28" s="4">
        <v>2012</v>
      </c>
      <c r="B28" s="1">
        <v>96.637641906738295</v>
      </c>
    </row>
    <row r="29" spans="1:20" x14ac:dyDescent="0.25">
      <c r="A29" s="4">
        <v>2013</v>
      </c>
      <c r="B29" s="1">
        <v>94.374832153320298</v>
      </c>
    </row>
    <row r="30" spans="1:20" x14ac:dyDescent="0.25">
      <c r="A30" s="4"/>
      <c r="B30" s="1"/>
    </row>
    <row r="31" spans="1:20" x14ac:dyDescent="0.25">
      <c r="A31" s="4"/>
      <c r="B31" s="1"/>
    </row>
  </sheetData>
  <mergeCells count="3">
    <mergeCell ref="F3:M3"/>
    <mergeCell ref="F17:M17"/>
    <mergeCell ref="F21:T22"/>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1BA139-5E09-4D0E-AAB5-12973F84D58F}">
  <dimension ref="A1:E34"/>
  <sheetViews>
    <sheetView workbookViewId="0">
      <selection activeCell="A34" sqref="A33:A34"/>
    </sheetView>
  </sheetViews>
  <sheetFormatPr defaultRowHeight="15" x14ac:dyDescent="0.25"/>
  <sheetData>
    <row r="1" spans="1:5" x14ac:dyDescent="0.25">
      <c r="B1" t="s">
        <v>70</v>
      </c>
      <c r="C1" t="s">
        <v>74</v>
      </c>
      <c r="D1" t="s">
        <v>75</v>
      </c>
      <c r="E1" s="1" t="s">
        <v>67</v>
      </c>
    </row>
    <row r="2" spans="1:5" x14ac:dyDescent="0.25">
      <c r="D2" t="s">
        <v>77</v>
      </c>
      <c r="E2" s="1" t="s">
        <v>2</v>
      </c>
    </row>
    <row r="3" spans="1:5" x14ac:dyDescent="0.25">
      <c r="A3" s="4">
        <v>1987</v>
      </c>
      <c r="E3" s="1">
        <v>34.582279205322301</v>
      </c>
    </row>
    <row r="4" spans="1:5" x14ac:dyDescent="0.25">
      <c r="A4" s="4">
        <v>1988</v>
      </c>
      <c r="E4" s="1">
        <v>35.125991821289098</v>
      </c>
    </row>
    <row r="5" spans="1:5" x14ac:dyDescent="0.25">
      <c r="A5" s="4">
        <v>1989</v>
      </c>
      <c r="E5" s="1">
        <v>35.453208923339801</v>
      </c>
    </row>
    <row r="6" spans="1:5" x14ac:dyDescent="0.25">
      <c r="A6" s="4">
        <v>1990</v>
      </c>
      <c r="E6" s="1">
        <v>36.5076904296875</v>
      </c>
    </row>
    <row r="7" spans="1:5" x14ac:dyDescent="0.25">
      <c r="A7" s="4">
        <v>1991</v>
      </c>
      <c r="E7" s="1">
        <v>37.576370239257798</v>
      </c>
    </row>
    <row r="8" spans="1:5" x14ac:dyDescent="0.25">
      <c r="A8" s="4">
        <v>1992</v>
      </c>
      <c r="E8" s="1">
        <v>39.1708793640137</v>
      </c>
    </row>
    <row r="9" spans="1:5" x14ac:dyDescent="0.25">
      <c r="A9" s="4">
        <v>1993</v>
      </c>
      <c r="E9" s="1">
        <v>42.9410591125488</v>
      </c>
    </row>
    <row r="10" spans="1:5" x14ac:dyDescent="0.25">
      <c r="A10" s="4">
        <v>1994</v>
      </c>
      <c r="E10" s="1">
        <v>44.5512504577637</v>
      </c>
    </row>
    <row r="11" spans="1:5" x14ac:dyDescent="0.25">
      <c r="A11" s="4">
        <v>1995</v>
      </c>
      <c r="E11" s="1">
        <v>48.324680328369098</v>
      </c>
    </row>
    <row r="12" spans="1:5" x14ac:dyDescent="0.25">
      <c r="A12" s="4">
        <v>1996</v>
      </c>
      <c r="E12" s="1">
        <v>53.736858367919901</v>
      </c>
    </row>
    <row r="13" spans="1:5" x14ac:dyDescent="0.25">
      <c r="A13" s="4">
        <v>1997</v>
      </c>
      <c r="E13" s="1">
        <v>69.257087707519503</v>
      </c>
    </row>
    <row r="14" spans="1:5" x14ac:dyDescent="0.25">
      <c r="A14" s="4">
        <v>1998</v>
      </c>
      <c r="E14" s="1">
        <v>66.544891357421903</v>
      </c>
    </row>
    <row r="15" spans="1:5" x14ac:dyDescent="0.25">
      <c r="A15" s="4">
        <v>1999</v>
      </c>
      <c r="E15" s="1">
        <v>72.372673034667997</v>
      </c>
    </row>
    <row r="16" spans="1:5" x14ac:dyDescent="0.25">
      <c r="A16" s="4">
        <v>2000</v>
      </c>
      <c r="E16" s="1">
        <v>76.6827392578125</v>
      </c>
    </row>
    <row r="17" spans="1:5" x14ac:dyDescent="0.25">
      <c r="A17" s="4">
        <v>2001</v>
      </c>
      <c r="E17" s="1">
        <v>79.593910217285199</v>
      </c>
    </row>
    <row r="18" spans="1:5" x14ac:dyDescent="0.25">
      <c r="A18" s="4">
        <v>2002</v>
      </c>
      <c r="E18" s="1">
        <v>82.167312622070298</v>
      </c>
    </row>
    <row r="19" spans="1:5" x14ac:dyDescent="0.25">
      <c r="A19" s="4">
        <v>2003</v>
      </c>
      <c r="E19" s="1">
        <v>84.378280639648395</v>
      </c>
    </row>
    <row r="20" spans="1:5" x14ac:dyDescent="0.25">
      <c r="A20" s="4">
        <v>2004</v>
      </c>
      <c r="E20" s="1">
        <v>87.501426696777301</v>
      </c>
    </row>
    <row r="21" spans="1:5" x14ac:dyDescent="0.25">
      <c r="A21" s="4">
        <v>2005</v>
      </c>
      <c r="E21" s="1">
        <v>91.696281433105497</v>
      </c>
    </row>
    <row r="22" spans="1:5" x14ac:dyDescent="0.25">
      <c r="A22" s="4">
        <v>2006</v>
      </c>
      <c r="E22" s="1">
        <v>97.0338134765625</v>
      </c>
    </row>
    <row r="23" spans="1:5" x14ac:dyDescent="0.25">
      <c r="A23" s="4">
        <v>2007</v>
      </c>
      <c r="E23" s="1">
        <v>101.881019592285</v>
      </c>
    </row>
    <row r="24" spans="1:5" x14ac:dyDescent="0.25">
      <c r="A24" s="4">
        <v>2008</v>
      </c>
      <c r="E24" s="1">
        <v>104.02475738525401</v>
      </c>
    </row>
    <row r="25" spans="1:5" x14ac:dyDescent="0.25">
      <c r="A25" s="4">
        <v>2009</v>
      </c>
      <c r="E25" s="1">
        <v>104.213516235352</v>
      </c>
    </row>
    <row r="26" spans="1:5" x14ac:dyDescent="0.25">
      <c r="A26" s="4">
        <v>2010</v>
      </c>
      <c r="E26" s="1">
        <v>102.761268615723</v>
      </c>
    </row>
    <row r="27" spans="1:5" x14ac:dyDescent="0.25">
      <c r="A27" s="4">
        <v>2011</v>
      </c>
      <c r="E27" s="1">
        <v>100.45070648193401</v>
      </c>
    </row>
    <row r="28" spans="1:5" x14ac:dyDescent="0.25">
      <c r="A28" s="4">
        <v>2012</v>
      </c>
      <c r="E28" s="1">
        <v>96.637641906738295</v>
      </c>
    </row>
    <row r="29" spans="1:5" x14ac:dyDescent="0.25">
      <c r="A29" s="4">
        <v>2013</v>
      </c>
      <c r="E29" s="1">
        <v>94.374832153320298</v>
      </c>
    </row>
    <row r="30" spans="1:5" x14ac:dyDescent="0.25">
      <c r="A30" s="4">
        <v>2014</v>
      </c>
      <c r="E30" s="1">
        <v>93.424911499023395</v>
      </c>
    </row>
    <row r="31" spans="1:5" x14ac:dyDescent="0.25">
      <c r="A31" s="4">
        <v>2015</v>
      </c>
      <c r="E31" s="1">
        <v>93.260559082031307</v>
      </c>
    </row>
    <row r="33" spans="1:1" x14ac:dyDescent="0.25">
      <c r="A33" t="s">
        <v>66</v>
      </c>
    </row>
    <row r="34" spans="1:1" x14ac:dyDescent="0.25">
      <c r="A34" t="s">
        <v>68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05D5DD-D00E-4191-B221-4681388A4CB6}">
  <dimension ref="A1:BJ2"/>
  <sheetViews>
    <sheetView topLeftCell="AQ1" workbookViewId="0">
      <selection activeCell="AS20" sqref="AS20"/>
    </sheetView>
  </sheetViews>
  <sheetFormatPr defaultRowHeight="15" x14ac:dyDescent="0.25"/>
  <sheetData>
    <row r="1" spans="1:62" ht="15.75" customHeight="1" x14ac:dyDescent="0.25">
      <c r="A1" t="s">
        <v>4</v>
      </c>
      <c r="B1" t="s">
        <v>5</v>
      </c>
      <c r="C1" t="s">
        <v>6</v>
      </c>
      <c r="D1" t="s">
        <v>7</v>
      </c>
      <c r="E1" t="s">
        <v>8</v>
      </c>
      <c r="F1" t="s">
        <v>9</v>
      </c>
      <c r="G1" t="s">
        <v>10</v>
      </c>
      <c r="H1" t="s">
        <v>11</v>
      </c>
      <c r="I1" t="s">
        <v>12</v>
      </c>
      <c r="J1" t="s">
        <v>13</v>
      </c>
      <c r="K1" t="s">
        <v>14</v>
      </c>
      <c r="L1" t="s">
        <v>15</v>
      </c>
      <c r="M1" t="s">
        <v>16</v>
      </c>
      <c r="N1" t="s">
        <v>17</v>
      </c>
      <c r="O1" t="s">
        <v>18</v>
      </c>
      <c r="P1" t="s">
        <v>19</v>
      </c>
      <c r="Q1" t="s">
        <v>20</v>
      </c>
      <c r="R1" t="s">
        <v>21</v>
      </c>
      <c r="S1" t="s">
        <v>22</v>
      </c>
      <c r="T1" t="s">
        <v>23</v>
      </c>
      <c r="U1" t="s">
        <v>24</v>
      </c>
      <c r="V1" t="s">
        <v>25</v>
      </c>
      <c r="W1" t="s">
        <v>26</v>
      </c>
      <c r="X1" t="s">
        <v>27</v>
      </c>
      <c r="Y1" t="s">
        <v>28</v>
      </c>
      <c r="Z1" t="s">
        <v>29</v>
      </c>
      <c r="AA1" t="s">
        <v>30</v>
      </c>
      <c r="AB1" t="s">
        <v>31</v>
      </c>
      <c r="AC1" t="s">
        <v>32</v>
      </c>
      <c r="AD1" t="s">
        <v>33</v>
      </c>
      <c r="AE1" t="s">
        <v>34</v>
      </c>
      <c r="AF1" t="s">
        <v>35</v>
      </c>
      <c r="AG1" t="s">
        <v>36</v>
      </c>
      <c r="AH1" t="s">
        <v>37</v>
      </c>
      <c r="AI1" t="s">
        <v>38</v>
      </c>
      <c r="AJ1" t="s">
        <v>39</v>
      </c>
      <c r="AK1" t="s">
        <v>40</v>
      </c>
      <c r="AL1" t="s">
        <v>41</v>
      </c>
      <c r="AM1" t="s">
        <v>42</v>
      </c>
      <c r="AN1" t="s">
        <v>43</v>
      </c>
      <c r="AO1" t="s">
        <v>44</v>
      </c>
      <c r="AP1" t="s">
        <v>45</v>
      </c>
      <c r="AQ1" t="s">
        <v>46</v>
      </c>
      <c r="AR1" t="s">
        <v>47</v>
      </c>
      <c r="AS1" t="s">
        <v>48</v>
      </c>
      <c r="AT1" t="s">
        <v>49</v>
      </c>
      <c r="AU1" t="s">
        <v>50</v>
      </c>
      <c r="AV1" t="s">
        <v>51</v>
      </c>
      <c r="AW1" t="s">
        <v>52</v>
      </c>
      <c r="AX1" t="s">
        <v>53</v>
      </c>
      <c r="AY1" t="s">
        <v>54</v>
      </c>
      <c r="AZ1" t="s">
        <v>55</v>
      </c>
      <c r="BA1" t="s">
        <v>56</v>
      </c>
      <c r="BB1" t="s">
        <v>57</v>
      </c>
      <c r="BC1" t="s">
        <v>58</v>
      </c>
      <c r="BD1" t="s">
        <v>59</v>
      </c>
      <c r="BE1" t="s">
        <v>60</v>
      </c>
      <c r="BF1" t="s">
        <v>61</v>
      </c>
      <c r="BG1" t="s">
        <v>62</v>
      </c>
      <c r="BH1" t="s">
        <v>63</v>
      </c>
      <c r="BI1" t="s">
        <v>64</v>
      </c>
      <c r="BJ1" t="s">
        <v>65</v>
      </c>
    </row>
    <row r="2" spans="1:62" s="1" customFormat="1" x14ac:dyDescent="0.25">
      <c r="A2" s="1" t="s">
        <v>0</v>
      </c>
      <c r="B2" s="1" t="s">
        <v>1</v>
      </c>
      <c r="C2" s="1" t="s">
        <v>2</v>
      </c>
      <c r="D2" s="1" t="s">
        <v>3</v>
      </c>
      <c r="P2" s="1">
        <v>6.7896199226379403</v>
      </c>
      <c r="Q2" s="1">
        <v>6.9845099449157697</v>
      </c>
      <c r="R2" s="1">
        <v>7.15570020675659</v>
      </c>
      <c r="S2" s="1">
        <v>7.3627600669860804</v>
      </c>
      <c r="T2" s="1">
        <v>7.5659499168395996</v>
      </c>
      <c r="U2" s="1">
        <v>8.3064498901367205</v>
      </c>
      <c r="V2" s="1">
        <v>8.5625696182250994</v>
      </c>
      <c r="W2" s="1">
        <v>9.2089900970459002</v>
      </c>
      <c r="X2" s="1">
        <v>10.3532304763794</v>
      </c>
      <c r="Y2" s="1">
        <v>12.4356899261475</v>
      </c>
      <c r="Z2" s="1">
        <v>14.864299774169901</v>
      </c>
      <c r="AA2" s="1">
        <v>19.065269470214801</v>
      </c>
      <c r="AB2" s="1">
        <v>23.6703395843506</v>
      </c>
      <c r="AC2" s="1">
        <v>27.719469070434599</v>
      </c>
      <c r="AD2" s="1">
        <v>30.923700332641602</v>
      </c>
      <c r="AE2" s="1">
        <v>33.403919219970703</v>
      </c>
      <c r="AF2" s="1">
        <v>34.582279205322301</v>
      </c>
      <c r="AG2" s="1">
        <v>35.125991821289098</v>
      </c>
      <c r="AH2" s="1">
        <v>35.453208923339801</v>
      </c>
      <c r="AI2" s="1">
        <v>36.5076904296875</v>
      </c>
      <c r="AJ2" s="1">
        <v>37.576370239257798</v>
      </c>
      <c r="AK2" s="1">
        <v>39.1708793640137</v>
      </c>
      <c r="AL2" s="1">
        <v>42.9410591125488</v>
      </c>
      <c r="AM2" s="1">
        <v>44.5512504577637</v>
      </c>
      <c r="AN2" s="1">
        <v>48.324680328369098</v>
      </c>
      <c r="AO2" s="1">
        <v>53.736858367919901</v>
      </c>
      <c r="AP2" s="1">
        <v>69.257087707519503</v>
      </c>
      <c r="AQ2" s="1">
        <v>66.544891357421903</v>
      </c>
      <c r="AR2" s="1">
        <v>72.372673034667997</v>
      </c>
      <c r="AS2" s="1">
        <v>76.6827392578125</v>
      </c>
      <c r="AT2" s="1">
        <v>79.593910217285199</v>
      </c>
      <c r="AU2" s="1">
        <v>82.167312622070298</v>
      </c>
      <c r="AV2" s="1">
        <v>84.378280639648395</v>
      </c>
      <c r="AW2" s="1">
        <v>87.501426696777301</v>
      </c>
      <c r="AX2" s="1">
        <v>91.696281433105497</v>
      </c>
      <c r="AY2" s="1">
        <v>97.0338134765625</v>
      </c>
      <c r="AZ2" s="1">
        <v>101.881019592285</v>
      </c>
      <c r="BA2" s="1">
        <v>104.02475738525401</v>
      </c>
      <c r="BB2" s="1">
        <v>104.213516235352</v>
      </c>
      <c r="BC2" s="1">
        <v>102.761268615723</v>
      </c>
      <c r="BD2" s="1">
        <v>100.45070648193401</v>
      </c>
      <c r="BE2" s="1">
        <v>96.637641906738295</v>
      </c>
      <c r="BF2" s="1">
        <v>94.374832153320298</v>
      </c>
      <c r="BG2" s="1">
        <v>93.424911499023395</v>
      </c>
      <c r="BH2" s="1">
        <v>93.260559082031307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Economy-GDP Growth</vt:lpstr>
      <vt:lpstr>VAP Turnout-Polity</vt:lpstr>
      <vt:lpstr>Family</vt:lpstr>
      <vt:lpstr>Education</vt:lpstr>
      <vt:lpstr>Merge Sheet 1987-2013</vt:lpstr>
      <vt:lpstr>Edu All Years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Megan Alsleben</dc:creator>
  <cp:lastModifiedBy>Megan Alsleben</cp:lastModifiedBy>
  <dcterms:created xsi:type="dcterms:W3CDTF">2018-10-12T19:23:55Z</dcterms:created>
  <dcterms:modified xsi:type="dcterms:W3CDTF">2018-10-13T15:36:48Z</dcterms:modified>
</cp:coreProperties>
</file>