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ropbox\Research Projects\IAT SK\Data\"/>
    </mc:Choice>
  </mc:AlternateContent>
  <xr:revisionPtr revIDLastSave="0" documentId="10_ncr:100000_{C1916C30-EA60-463F-904A-36243F928CB6}" xr6:coauthVersionLast="31" xr6:coauthVersionMax="34" xr10:uidLastSave="{00000000-0000-0000-0000-000000000000}"/>
  <bookViews>
    <workbookView xWindow="0" yWindow="0" windowWidth="19200" windowHeight="8475" activeTab="1" xr2:uid="{00000000-000D-0000-FFFF-FFFF00000000}"/>
  </bookViews>
  <sheets>
    <sheet name="Data" sheetId="1" r:id="rId1"/>
    <sheet name="Interpolate" sheetId="3" r:id="rId2"/>
    <sheet name="Meta Data" sheetId="2" r:id="rId3"/>
  </sheets>
  <calcPr calcId="179017"/>
</workbook>
</file>

<file path=xl/calcChain.xml><?xml version="1.0" encoding="utf-8"?>
<calcChain xmlns="http://schemas.openxmlformats.org/spreadsheetml/2006/main">
  <c r="B30" i="3" l="1"/>
  <c r="B31" i="3" s="1"/>
  <c r="B32" i="3" s="1"/>
  <c r="B29" i="3"/>
  <c r="C28" i="3"/>
  <c r="B25" i="3"/>
  <c r="B26" i="3" s="1"/>
  <c r="B27" i="3" s="1"/>
  <c r="B24" i="3"/>
  <c r="C23" i="3"/>
  <c r="A32" i="3"/>
  <c r="B20" i="3"/>
  <c r="B21" i="3" s="1"/>
  <c r="B22" i="3" s="1"/>
  <c r="C18" i="3"/>
  <c r="B19" i="3" s="1"/>
  <c r="B15" i="3"/>
  <c r="B16" i="3"/>
  <c r="B17" i="3"/>
  <c r="B14" i="3"/>
  <c r="C13" i="3"/>
  <c r="C8" i="3"/>
  <c r="B9" i="3" s="1"/>
  <c r="B10" i="3" s="1"/>
  <c r="B11" i="3" s="1"/>
  <c r="B12" i="3" s="1"/>
  <c r="B8" i="3"/>
  <c r="C3" i="3" s="1"/>
  <c r="B4" i="3" s="1"/>
  <c r="B5" i="3" s="1"/>
  <c r="B6" i="3" s="1"/>
  <c r="B7" i="3" s="1"/>
  <c r="B28" i="3"/>
  <c r="B23" i="3"/>
  <c r="B18" i="3"/>
  <c r="B13" i="3"/>
  <c r="B3" i="3"/>
  <c r="A30" i="3"/>
  <c r="A31" i="3"/>
  <c r="A26" i="3"/>
  <c r="A27" i="3"/>
  <c r="A28" i="3"/>
  <c r="A29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4" i="3"/>
</calcChain>
</file>

<file path=xl/sharedStrings.xml><?xml version="1.0" encoding="utf-8"?>
<sst xmlns="http://schemas.openxmlformats.org/spreadsheetml/2006/main" count="36" uniqueCount="36">
  <si>
    <t>Population (Person)</t>
  </si>
  <si>
    <t>Male (Person)</t>
  </si>
  <si>
    <t>Female (Person)</t>
  </si>
  <si>
    <t/>
  </si>
  <si>
    <t>○ Table ID</t>
  </si>
  <si>
    <t>DT_1IN0001_ENG</t>
  </si>
  <si>
    <t>○ Table Name</t>
  </si>
  <si>
    <t>Summary of Census Population(by administrative district/sex/age)</t>
  </si>
  <si>
    <t>○ Search Period</t>
  </si>
  <si>
    <t>[Every 5 Years] 2010~2010</t>
  </si>
  <si>
    <t>○ Source</t>
  </si>
  <si>
    <t>Source : STATISTICS KOREA</t>
  </si>
  <si>
    <t>○ Download Date</t>
  </si>
  <si>
    <t>2018.07.18 00:44</t>
  </si>
  <si>
    <t>○ Table URL</t>
  </si>
  <si>
    <t>http://kosis.kr/statHtml/statHtml.do?orgId=101&amp;tblId=DT_1IN0001_ENG&amp;language=en&amp;conn_path=I3</t>
  </si>
  <si>
    <t>* The URL for a statistical table may change in case of the KOSIS revision.</t>
  </si>
  <si>
    <t>○ Comment</t>
  </si>
  <si>
    <t>Item &gt; Sex ratio</t>
  </si>
  <si>
    <t>Sex ratio means the number of male per one hundred female</t>
  </si>
  <si>
    <t>Census-KOSIS</t>
  </si>
  <si>
    <t> 24,167,098</t>
  </si>
  <si>
    <t> 24,413,195</t>
  </si>
  <si>
    <t> *Population, Households and Housing Units</t>
  </si>
  <si>
    <t> 23,623,954</t>
  </si>
  <si>
    <t> 23,654,997</t>
  </si>
  <si>
    <t> 23,158,582</t>
  </si>
  <si>
    <t> 22,977,519</t>
  </si>
  <si>
    <t> 22,389,324</t>
  </si>
  <si>
    <t> 22,219,402</t>
  </si>
  <si>
    <t> 21,782,154</t>
  </si>
  <si>
    <t> 21,628,745</t>
  </si>
  <si>
    <t> 20,243,765</t>
  </si>
  <si>
    <t> 20,204,721</t>
  </si>
  <si>
    <t>Population</t>
  </si>
  <si>
    <t>Interpolated KOSIS Census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</si>
</sst>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EBD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/>
    <xf numFmtId="0" fontId="0" fillId="2" borderId="1" xfId="0" applyFill="1" applyBorder="1"/>
    <xf numFmtId="0" fontId="0" fillId="0" borderId="0" xfId="0"/>
    <xf numFmtId="3" fontId="0" fillId="0" borderId="1" xfId="0" applyNumberForma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0" fillId="2" borderId="1" xfId="0" applyFill="1" applyBorder="1"/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A9" sqref="A9:B9"/>
    </sheetView>
  </sheetViews>
  <sheetFormatPr defaultRowHeight="15" x14ac:dyDescent="0.25"/>
  <cols>
    <col min="2" max="2" width="18.5703125" customWidth="1"/>
    <col min="3" max="3" width="12.7109375" customWidth="1"/>
    <col min="4" max="4" width="14.5703125" customWidth="1"/>
  </cols>
  <sheetData>
    <row r="1" spans="1:6" ht="20.100000000000001" customHeight="1" x14ac:dyDescent="0.25">
      <c r="B1" s="9" t="s">
        <v>20</v>
      </c>
      <c r="C1" s="9"/>
      <c r="D1" s="9"/>
      <c r="F1" s="5" t="s">
        <v>23</v>
      </c>
    </row>
    <row r="2" spans="1:6" ht="20.100000000000001" customHeight="1" x14ac:dyDescent="0.25">
      <c r="A2" s="3"/>
      <c r="B2" s="4" t="s">
        <v>0</v>
      </c>
      <c r="C2" s="4" t="s">
        <v>1</v>
      </c>
      <c r="D2" s="1" t="s">
        <v>2</v>
      </c>
    </row>
    <row r="3" spans="1:6" s="5" customFormat="1" ht="20.100000000000001" customHeight="1" x14ac:dyDescent="0.25">
      <c r="A3" s="5">
        <v>1985</v>
      </c>
      <c r="B3" s="8">
        <v>40448486</v>
      </c>
      <c r="C3" s="7" t="s">
        <v>32</v>
      </c>
      <c r="D3" s="7" t="s">
        <v>33</v>
      </c>
    </row>
    <row r="4" spans="1:6" s="5" customFormat="1" ht="20.100000000000001" customHeight="1" x14ac:dyDescent="0.25">
      <c r="A4" s="5">
        <v>1990</v>
      </c>
      <c r="B4" s="8">
        <v>43410899</v>
      </c>
      <c r="C4" s="7" t="s">
        <v>30</v>
      </c>
      <c r="D4" s="7" t="s">
        <v>31</v>
      </c>
    </row>
    <row r="5" spans="1:6" s="5" customFormat="1" ht="20.100000000000001" customHeight="1" x14ac:dyDescent="0.25">
      <c r="A5" s="5">
        <v>1995</v>
      </c>
      <c r="B5" s="8">
        <v>44608726</v>
      </c>
      <c r="C5" s="7" t="s">
        <v>28</v>
      </c>
      <c r="D5" s="7" t="s">
        <v>29</v>
      </c>
    </row>
    <row r="6" spans="1:6" s="5" customFormat="1" ht="20.100000000000001" customHeight="1" x14ac:dyDescent="0.25">
      <c r="A6" s="5">
        <v>2000</v>
      </c>
      <c r="B6" s="8">
        <v>46136101</v>
      </c>
      <c r="C6" s="7" t="s">
        <v>26</v>
      </c>
      <c r="D6" s="7" t="s">
        <v>27</v>
      </c>
    </row>
    <row r="7" spans="1:6" s="3" customFormat="1" ht="20.100000000000001" customHeight="1" x14ac:dyDescent="0.25">
      <c r="A7" s="3">
        <v>2005</v>
      </c>
      <c r="B7" s="8">
        <v>47278951</v>
      </c>
      <c r="C7" s="7" t="s">
        <v>24</v>
      </c>
      <c r="D7" s="7" t="s">
        <v>25</v>
      </c>
      <c r="E7" s="5"/>
    </row>
    <row r="8" spans="1:6" ht="20.100000000000001" customHeight="1" x14ac:dyDescent="0.25">
      <c r="A8">
        <v>2010</v>
      </c>
      <c r="B8" s="6">
        <v>48580293</v>
      </c>
      <c r="C8" s="6" t="s">
        <v>21</v>
      </c>
      <c r="D8" s="6" t="s">
        <v>22</v>
      </c>
      <c r="E8" s="5"/>
    </row>
    <row r="9" spans="1:6" ht="21.95" customHeight="1" x14ac:dyDescent="0.25">
      <c r="A9">
        <v>2015</v>
      </c>
      <c r="B9" s="6">
        <v>51069375</v>
      </c>
      <c r="C9" s="6">
        <v>25608502</v>
      </c>
      <c r="D9" s="6">
        <v>25460873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D0F0-6170-4949-B3DF-FB3CFA04F8A7}">
  <dimension ref="A1:C33"/>
  <sheetViews>
    <sheetView tabSelected="1" workbookViewId="0">
      <selection activeCell="A2" sqref="A2"/>
    </sheetView>
  </sheetViews>
  <sheetFormatPr defaultRowHeight="15" x14ac:dyDescent="0.25"/>
  <cols>
    <col min="2" max="2" width="10.140625" bestFit="1" customWidth="1"/>
    <col min="3" max="3" width="9.140625" style="12"/>
  </cols>
  <sheetData>
    <row r="1" spans="1:3" x14ac:dyDescent="0.25">
      <c r="A1" t="s">
        <v>35</v>
      </c>
    </row>
    <row r="2" spans="1:3" x14ac:dyDescent="0.25">
      <c r="B2" t="s">
        <v>34</v>
      </c>
    </row>
    <row r="3" spans="1:3" x14ac:dyDescent="0.25">
      <c r="A3">
        <v>1985</v>
      </c>
      <c r="B3" s="10">
        <f>Data!B3</f>
        <v>40448486</v>
      </c>
      <c r="C3" s="13">
        <f>(B8-B3)/(ROW(B8)-ROW(B3))</f>
        <v>592482.6</v>
      </c>
    </row>
    <row r="4" spans="1:3" x14ac:dyDescent="0.25">
      <c r="A4">
        <f>A3+1</f>
        <v>1986</v>
      </c>
      <c r="B4" s="10">
        <f>B3+$C$3</f>
        <v>41040968.600000001</v>
      </c>
    </row>
    <row r="5" spans="1:3" x14ac:dyDescent="0.25">
      <c r="A5" s="5">
        <f t="shared" ref="A5:A32" si="0">A4+1</f>
        <v>1987</v>
      </c>
      <c r="B5" s="10">
        <f t="shared" ref="B5:B7" si="1">B4+$C$3</f>
        <v>41633451.200000003</v>
      </c>
    </row>
    <row r="6" spans="1:3" x14ac:dyDescent="0.25">
      <c r="A6" s="5">
        <f t="shared" si="0"/>
        <v>1988</v>
      </c>
      <c r="B6" s="10">
        <f t="shared" si="1"/>
        <v>42225933.800000004</v>
      </c>
    </row>
    <row r="7" spans="1:3" x14ac:dyDescent="0.25">
      <c r="A7" s="5">
        <f t="shared" si="0"/>
        <v>1989</v>
      </c>
      <c r="B7" s="10">
        <f t="shared" si="1"/>
        <v>42818416.400000006</v>
      </c>
    </row>
    <row r="8" spans="1:3" x14ac:dyDescent="0.25">
      <c r="A8" s="5">
        <f t="shared" si="0"/>
        <v>1990</v>
      </c>
      <c r="B8" s="10">
        <f>Data!B4</f>
        <v>43410899</v>
      </c>
      <c r="C8" s="12">
        <f>(B13-B8)/(ROW(B13)-ROW(B8))</f>
        <v>239565.4</v>
      </c>
    </row>
    <row r="9" spans="1:3" x14ac:dyDescent="0.25">
      <c r="A9" s="5">
        <f t="shared" si="0"/>
        <v>1991</v>
      </c>
      <c r="B9" s="10">
        <f>B8+$C$8</f>
        <v>43650464.399999999</v>
      </c>
    </row>
    <row r="10" spans="1:3" x14ac:dyDescent="0.25">
      <c r="A10" s="5">
        <f t="shared" si="0"/>
        <v>1992</v>
      </c>
      <c r="B10" s="10">
        <f t="shared" ref="B10:B12" si="2">B9+$C$8</f>
        <v>43890029.799999997</v>
      </c>
    </row>
    <row r="11" spans="1:3" x14ac:dyDescent="0.25">
      <c r="A11" s="5">
        <f t="shared" si="0"/>
        <v>1993</v>
      </c>
      <c r="B11" s="10">
        <f t="shared" si="2"/>
        <v>44129595.199999996</v>
      </c>
    </row>
    <row r="12" spans="1:3" x14ac:dyDescent="0.25">
      <c r="A12" s="5">
        <f t="shared" si="0"/>
        <v>1994</v>
      </c>
      <c r="B12" s="10">
        <f t="shared" si="2"/>
        <v>44369160.599999994</v>
      </c>
    </row>
    <row r="13" spans="1:3" x14ac:dyDescent="0.25">
      <c r="A13" s="5">
        <f t="shared" si="0"/>
        <v>1995</v>
      </c>
      <c r="B13" s="10">
        <f>Data!B5</f>
        <v>44608726</v>
      </c>
      <c r="C13" s="12">
        <f>(B18-B13)/(ROW(B18)-ROW(B13))</f>
        <v>305475</v>
      </c>
    </row>
    <row r="14" spans="1:3" x14ac:dyDescent="0.25">
      <c r="A14" s="5">
        <f t="shared" si="0"/>
        <v>1996</v>
      </c>
      <c r="B14" s="10">
        <f>B13+$C$13</f>
        <v>44914201</v>
      </c>
    </row>
    <row r="15" spans="1:3" x14ac:dyDescent="0.25">
      <c r="A15" s="5">
        <f t="shared" si="0"/>
        <v>1997</v>
      </c>
      <c r="B15" s="10">
        <f t="shared" ref="B15:B17" si="3">B14+$C$13</f>
        <v>45219676</v>
      </c>
    </row>
    <row r="16" spans="1:3" x14ac:dyDescent="0.25">
      <c r="A16" s="5">
        <f t="shared" si="0"/>
        <v>1998</v>
      </c>
      <c r="B16" s="10">
        <f t="shared" si="3"/>
        <v>45525151</v>
      </c>
    </row>
    <row r="17" spans="1:3" x14ac:dyDescent="0.25">
      <c r="A17" s="5">
        <f t="shared" si="0"/>
        <v>1999</v>
      </c>
      <c r="B17" s="10">
        <f t="shared" si="3"/>
        <v>45830626</v>
      </c>
    </row>
    <row r="18" spans="1:3" x14ac:dyDescent="0.25">
      <c r="A18" s="5">
        <f t="shared" si="0"/>
        <v>2000</v>
      </c>
      <c r="B18" s="10">
        <f>Data!B6</f>
        <v>46136101</v>
      </c>
      <c r="C18" s="12">
        <f>(B23-B18)/(ROW(B23)-ROW(B18))</f>
        <v>228570</v>
      </c>
    </row>
    <row r="19" spans="1:3" x14ac:dyDescent="0.25">
      <c r="A19" s="5">
        <f t="shared" si="0"/>
        <v>2001</v>
      </c>
      <c r="B19" s="10">
        <f>B18+$C$18</f>
        <v>46364671</v>
      </c>
    </row>
    <row r="20" spans="1:3" x14ac:dyDescent="0.25">
      <c r="A20" s="5">
        <f t="shared" si="0"/>
        <v>2002</v>
      </c>
      <c r="B20" s="10">
        <f t="shared" ref="B20:B22" si="4">B19+$C$18</f>
        <v>46593241</v>
      </c>
    </row>
    <row r="21" spans="1:3" x14ac:dyDescent="0.25">
      <c r="A21" s="5">
        <f t="shared" si="0"/>
        <v>2003</v>
      </c>
      <c r="B21" s="10">
        <f t="shared" si="4"/>
        <v>46821811</v>
      </c>
    </row>
    <row r="22" spans="1:3" x14ac:dyDescent="0.25">
      <c r="A22" s="5">
        <f t="shared" si="0"/>
        <v>2004</v>
      </c>
      <c r="B22" s="10">
        <f t="shared" si="4"/>
        <v>47050381</v>
      </c>
    </row>
    <row r="23" spans="1:3" x14ac:dyDescent="0.25">
      <c r="A23" s="5">
        <f t="shared" si="0"/>
        <v>2005</v>
      </c>
      <c r="B23" s="10">
        <f>Data!B7</f>
        <v>47278951</v>
      </c>
      <c r="C23" s="12">
        <f>(B28-B23)/(ROW(B28)-ROW(B23))</f>
        <v>260268.4</v>
      </c>
    </row>
    <row r="24" spans="1:3" x14ac:dyDescent="0.25">
      <c r="A24" s="5">
        <f t="shared" si="0"/>
        <v>2006</v>
      </c>
      <c r="B24" s="10">
        <f>B23+$C$23</f>
        <v>47539219.399999999</v>
      </c>
    </row>
    <row r="25" spans="1:3" x14ac:dyDescent="0.25">
      <c r="A25" s="5">
        <f t="shared" si="0"/>
        <v>2007</v>
      </c>
      <c r="B25" s="10">
        <f t="shared" ref="B25:B27" si="5">B24+$C$23</f>
        <v>47799487.799999997</v>
      </c>
    </row>
    <row r="26" spans="1:3" x14ac:dyDescent="0.25">
      <c r="A26" s="5">
        <f>A25+1</f>
        <v>2008</v>
      </c>
      <c r="B26" s="10">
        <f t="shared" si="5"/>
        <v>48059756.199999996</v>
      </c>
    </row>
    <row r="27" spans="1:3" x14ac:dyDescent="0.25">
      <c r="A27" s="5">
        <f t="shared" si="0"/>
        <v>2009</v>
      </c>
      <c r="B27" s="10">
        <f t="shared" si="5"/>
        <v>48320024.599999994</v>
      </c>
    </row>
    <row r="28" spans="1:3" x14ac:dyDescent="0.25">
      <c r="A28" s="5">
        <f t="shared" si="0"/>
        <v>2010</v>
      </c>
      <c r="B28" s="10">
        <f>Data!B8</f>
        <v>48580293</v>
      </c>
      <c r="C28" s="12">
        <f>(B33-B28)/(ROW(B33)-ROW(B28))</f>
        <v>497816.4</v>
      </c>
    </row>
    <row r="29" spans="1:3" x14ac:dyDescent="0.25">
      <c r="A29" s="5">
        <f t="shared" si="0"/>
        <v>2011</v>
      </c>
      <c r="B29" s="10">
        <f>B28+$C$28</f>
        <v>49078109.399999999</v>
      </c>
    </row>
    <row r="30" spans="1:3" x14ac:dyDescent="0.25">
      <c r="A30" s="5">
        <f>A29+1</f>
        <v>2012</v>
      </c>
      <c r="B30" s="10">
        <f t="shared" ref="B30:B32" si="6">B29+$C$28</f>
        <v>49575925.799999997</v>
      </c>
    </row>
    <row r="31" spans="1:3" x14ac:dyDescent="0.25">
      <c r="A31" s="5">
        <f t="shared" si="0"/>
        <v>2013</v>
      </c>
      <c r="B31" s="10">
        <f t="shared" si="6"/>
        <v>50073742.199999996</v>
      </c>
    </row>
    <row r="32" spans="1:3" x14ac:dyDescent="0.25">
      <c r="A32" s="5">
        <f t="shared" si="0"/>
        <v>2014</v>
      </c>
      <c r="B32" s="10">
        <f t="shared" si="6"/>
        <v>50571558.599999994</v>
      </c>
    </row>
    <row r="33" spans="1:2" x14ac:dyDescent="0.25">
      <c r="A33" s="5">
        <v>2015</v>
      </c>
      <c r="B33" s="11">
        <v>51069375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5" x14ac:dyDescent="0.25"/>
  <sheetData>
    <row r="1" spans="1:2" x14ac:dyDescent="0.25">
      <c r="A1" s="2" t="s">
        <v>4</v>
      </c>
      <c r="B1" s="2" t="s">
        <v>5</v>
      </c>
    </row>
    <row r="2" spans="1:2" x14ac:dyDescent="0.25">
      <c r="A2" s="2" t="s">
        <v>6</v>
      </c>
      <c r="B2" s="2" t="s">
        <v>7</v>
      </c>
    </row>
    <row r="3" spans="1:2" x14ac:dyDescent="0.25">
      <c r="A3" s="2" t="s">
        <v>8</v>
      </c>
      <c r="B3" s="2" t="s">
        <v>9</v>
      </c>
    </row>
    <row r="4" spans="1:2" x14ac:dyDescent="0.25">
      <c r="A4" s="2" t="s">
        <v>10</v>
      </c>
      <c r="B4" s="2" t="s">
        <v>11</v>
      </c>
    </row>
    <row r="5" spans="1:2" x14ac:dyDescent="0.25">
      <c r="A5" s="2" t="s">
        <v>12</v>
      </c>
      <c r="B5" s="2" t="s">
        <v>13</v>
      </c>
    </row>
    <row r="6" spans="1:2" x14ac:dyDescent="0.25">
      <c r="A6" s="2" t="s">
        <v>14</v>
      </c>
      <c r="B6" s="2" t="s">
        <v>15</v>
      </c>
    </row>
    <row r="7" spans="1:2" x14ac:dyDescent="0.25">
      <c r="A7" s="2" t="s">
        <v>3</v>
      </c>
      <c r="B7" s="2" t="s">
        <v>16</v>
      </c>
    </row>
    <row r="8" spans="1:2" x14ac:dyDescent="0.25">
      <c r="A8" s="2" t="s">
        <v>17</v>
      </c>
    </row>
    <row r="9" spans="1:2" x14ac:dyDescent="0.25">
      <c r="A9" s="2" t="s">
        <v>18</v>
      </c>
      <c r="B9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Interpolate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Megan Alsleben</cp:lastModifiedBy>
  <dcterms:created xsi:type="dcterms:W3CDTF">2018-07-18T00:44:45Z</dcterms:created>
  <dcterms:modified xsi:type="dcterms:W3CDTF">2018-10-12T21:50:59Z</dcterms:modified>
</cp:coreProperties>
</file>