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CS\cs378\project\"/>
    </mc:Choice>
  </mc:AlternateContent>
  <bookViews>
    <workbookView xWindow="0" yWindow="0" windowWidth="20490" windowHeight="7530" activeTab="2"/>
  </bookViews>
  <sheets>
    <sheet name="USD" sheetId="1" r:id="rId1"/>
    <sheet name="Gold" sheetId="2" r:id="rId2"/>
    <sheet name="BTC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E34" i="1"/>
  <c r="F6" i="1"/>
  <c r="F7" i="1"/>
  <c r="F8" i="1"/>
  <c r="F9" i="1"/>
  <c r="F10" i="1"/>
  <c r="F13" i="1"/>
  <c r="F14" i="1"/>
  <c r="F15" i="1"/>
  <c r="F16" i="1"/>
  <c r="F17" i="1"/>
  <c r="F20" i="1"/>
  <c r="F21" i="1"/>
  <c r="F22" i="1"/>
  <c r="F23" i="1"/>
  <c r="F24" i="1"/>
  <c r="F27" i="1"/>
  <c r="F28" i="1"/>
  <c r="F29" i="1"/>
  <c r="F30" i="1"/>
  <c r="F31" i="1"/>
  <c r="F3" i="1"/>
  <c r="E3" i="1"/>
  <c r="E6" i="1"/>
  <c r="E7" i="1"/>
  <c r="E8" i="1"/>
  <c r="E9" i="1"/>
  <c r="E10" i="1"/>
  <c r="E13" i="1"/>
  <c r="E14" i="1"/>
  <c r="E15" i="1"/>
  <c r="E16" i="1"/>
  <c r="E17" i="1"/>
  <c r="E20" i="1"/>
  <c r="E21" i="1"/>
  <c r="E22" i="1"/>
  <c r="E23" i="1"/>
  <c r="E24" i="1"/>
  <c r="E27" i="1"/>
  <c r="E28" i="1"/>
  <c r="E29" i="1"/>
  <c r="E30" i="1"/>
  <c r="E31" i="1"/>
  <c r="F34" i="2"/>
  <c r="E34" i="2"/>
  <c r="F6" i="2"/>
  <c r="F7" i="2"/>
  <c r="F8" i="2"/>
  <c r="F9" i="2"/>
  <c r="F10" i="2"/>
  <c r="F13" i="2"/>
  <c r="F14" i="2"/>
  <c r="F15" i="2"/>
  <c r="F16" i="2"/>
  <c r="F17" i="2"/>
  <c r="F20" i="2"/>
  <c r="F21" i="2"/>
  <c r="F22" i="2"/>
  <c r="F23" i="2"/>
  <c r="F28" i="2"/>
  <c r="F29" i="2"/>
  <c r="F30" i="2"/>
  <c r="F31" i="2"/>
  <c r="F3" i="2"/>
  <c r="E3" i="2"/>
  <c r="E6" i="2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8" i="2"/>
  <c r="E29" i="2"/>
  <c r="E30" i="2"/>
  <c r="E31" i="2"/>
  <c r="F33" i="3"/>
  <c r="E3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" i="3"/>
</calcChain>
</file>

<file path=xl/sharedStrings.xml><?xml version="1.0" encoding="utf-8"?>
<sst xmlns="http://schemas.openxmlformats.org/spreadsheetml/2006/main" count="24" uniqueCount="13">
  <si>
    <t>USD</t>
  </si>
  <si>
    <t>Date</t>
  </si>
  <si>
    <t>30 Day - Daily Periodicity - Multilayer Perceptron</t>
  </si>
  <si>
    <t>Gold</t>
  </si>
  <si>
    <t>30 Day - Actual USD Prices</t>
  </si>
  <si>
    <t>30 Day - Actual Gold Prices - (from USD PM)</t>
  </si>
  <si>
    <t>Bitcoin (BTC)</t>
  </si>
  <si>
    <t>30 Day - Actual BTC Prices - (from USD PM)</t>
  </si>
  <si>
    <t>30 Day - Daily Periodicity - Gaussian Processes</t>
  </si>
  <si>
    <t>Percent Error - Multilayer Perceptron (%)</t>
  </si>
  <si>
    <t>Percent Error - Gaussian Processes (%)</t>
  </si>
  <si>
    <t>Average Percent Error</t>
  </si>
  <si>
    <t>Percent Error - Gaussian Process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</si>
</sst>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>
      <protection locked="0"/>
    </xf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 Comparison - Multilayer Perceptron vs. Gaussian Processes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USD!$A$3:$A$32</c:f>
              <c:numCache>
                <c:formatCode>m/d/yyyy</c:formatCode>
                <c:ptCount val="30"/>
                <c:pt idx="0">
                  <c:v>42818</c:v>
                </c:pt>
                <c:pt idx="1">
                  <c:v>42819</c:v>
                </c:pt>
                <c:pt idx="2">
                  <c:v>42820</c:v>
                </c:pt>
                <c:pt idx="3">
                  <c:v>42821</c:v>
                </c:pt>
                <c:pt idx="4">
                  <c:v>42822</c:v>
                </c:pt>
                <c:pt idx="5">
                  <c:v>42823</c:v>
                </c:pt>
                <c:pt idx="6">
                  <c:v>42824</c:v>
                </c:pt>
                <c:pt idx="7">
                  <c:v>42825</c:v>
                </c:pt>
                <c:pt idx="8">
                  <c:v>42826</c:v>
                </c:pt>
                <c:pt idx="9">
                  <c:v>42827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42834</c:v>
                </c:pt>
                <c:pt idx="17">
                  <c:v>42835</c:v>
                </c:pt>
                <c:pt idx="18">
                  <c:v>42836</c:v>
                </c:pt>
                <c:pt idx="19">
                  <c:v>42837</c:v>
                </c:pt>
                <c:pt idx="20">
                  <c:v>42838</c:v>
                </c:pt>
                <c:pt idx="21">
                  <c:v>42839</c:v>
                </c:pt>
                <c:pt idx="22">
                  <c:v>42840</c:v>
                </c:pt>
                <c:pt idx="23">
                  <c:v>42841</c:v>
                </c:pt>
                <c:pt idx="24">
                  <c:v>42842</c:v>
                </c:pt>
                <c:pt idx="25">
                  <c:v>42843</c:v>
                </c:pt>
                <c:pt idx="26">
                  <c:v>42844</c:v>
                </c:pt>
                <c:pt idx="27">
                  <c:v>42845</c:v>
                </c:pt>
                <c:pt idx="28">
                  <c:v>42846</c:v>
                </c:pt>
                <c:pt idx="29">
                  <c:v>42847</c:v>
                </c:pt>
              </c:numCache>
            </c:numRef>
          </c:cat>
          <c:val>
            <c:numRef>
              <c:f>USD!$B$3:$B$32</c:f>
              <c:numCache>
                <c:formatCode>General</c:formatCode>
                <c:ptCount val="30"/>
                <c:pt idx="0">
                  <c:v>124.5146</c:v>
                </c:pt>
                <c:pt idx="1">
                  <c:v>124.4721</c:v>
                </c:pt>
                <c:pt idx="2">
                  <c:v>124.3942</c:v>
                </c:pt>
                <c:pt idx="3">
                  <c:v>124.2938</c:v>
                </c:pt>
                <c:pt idx="4">
                  <c:v>124.2209</c:v>
                </c:pt>
                <c:pt idx="5">
                  <c:v>124.16589999999999</c:v>
                </c:pt>
                <c:pt idx="6">
                  <c:v>124.211</c:v>
                </c:pt>
                <c:pt idx="7">
                  <c:v>124.3664</c:v>
                </c:pt>
                <c:pt idx="8">
                  <c:v>124.3215</c:v>
                </c:pt>
                <c:pt idx="9">
                  <c:v>124.2381</c:v>
                </c:pt>
                <c:pt idx="10">
                  <c:v>124.1317</c:v>
                </c:pt>
                <c:pt idx="11">
                  <c:v>124.07089999999999</c:v>
                </c:pt>
                <c:pt idx="12">
                  <c:v>124.0159</c:v>
                </c:pt>
                <c:pt idx="13">
                  <c:v>124.07299999999999</c:v>
                </c:pt>
                <c:pt idx="14">
                  <c:v>124.2431</c:v>
                </c:pt>
                <c:pt idx="15">
                  <c:v>124.203</c:v>
                </c:pt>
                <c:pt idx="16">
                  <c:v>124.12090000000001</c:v>
                </c:pt>
                <c:pt idx="17">
                  <c:v>124.017</c:v>
                </c:pt>
                <c:pt idx="18">
                  <c:v>123.965</c:v>
                </c:pt>
                <c:pt idx="19">
                  <c:v>123.91119999999999</c:v>
                </c:pt>
                <c:pt idx="20">
                  <c:v>123.9764</c:v>
                </c:pt>
                <c:pt idx="21">
                  <c:v>124.1566</c:v>
                </c:pt>
                <c:pt idx="22">
                  <c:v>124.1193</c:v>
                </c:pt>
                <c:pt idx="23">
                  <c:v>124.03749999999999</c:v>
                </c:pt>
                <c:pt idx="24">
                  <c:v>123.9354</c:v>
                </c:pt>
                <c:pt idx="25">
                  <c:v>123.8904</c:v>
                </c:pt>
                <c:pt idx="26">
                  <c:v>123.83759999999999</c:v>
                </c:pt>
                <c:pt idx="27">
                  <c:v>123.91030000000001</c:v>
                </c:pt>
                <c:pt idx="28">
                  <c:v>124.09829999999999</c:v>
                </c:pt>
                <c:pt idx="29">
                  <c:v>124.063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A-476F-8A84-CFFA23F124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USD!$A$3:$A$32</c:f>
              <c:numCache>
                <c:formatCode>m/d/yyyy</c:formatCode>
                <c:ptCount val="30"/>
                <c:pt idx="0">
                  <c:v>42818</c:v>
                </c:pt>
                <c:pt idx="1">
                  <c:v>42819</c:v>
                </c:pt>
                <c:pt idx="2">
                  <c:v>42820</c:v>
                </c:pt>
                <c:pt idx="3">
                  <c:v>42821</c:v>
                </c:pt>
                <c:pt idx="4">
                  <c:v>42822</c:v>
                </c:pt>
                <c:pt idx="5">
                  <c:v>42823</c:v>
                </c:pt>
                <c:pt idx="6">
                  <c:v>42824</c:v>
                </c:pt>
                <c:pt idx="7">
                  <c:v>42825</c:v>
                </c:pt>
                <c:pt idx="8">
                  <c:v>42826</c:v>
                </c:pt>
                <c:pt idx="9">
                  <c:v>42827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42834</c:v>
                </c:pt>
                <c:pt idx="17">
                  <c:v>42835</c:v>
                </c:pt>
                <c:pt idx="18">
                  <c:v>42836</c:v>
                </c:pt>
                <c:pt idx="19">
                  <c:v>42837</c:v>
                </c:pt>
                <c:pt idx="20">
                  <c:v>42838</c:v>
                </c:pt>
                <c:pt idx="21">
                  <c:v>42839</c:v>
                </c:pt>
                <c:pt idx="22">
                  <c:v>42840</c:v>
                </c:pt>
                <c:pt idx="23">
                  <c:v>42841</c:v>
                </c:pt>
                <c:pt idx="24">
                  <c:v>42842</c:v>
                </c:pt>
                <c:pt idx="25">
                  <c:v>42843</c:v>
                </c:pt>
                <c:pt idx="26">
                  <c:v>42844</c:v>
                </c:pt>
                <c:pt idx="27">
                  <c:v>42845</c:v>
                </c:pt>
                <c:pt idx="28">
                  <c:v>42846</c:v>
                </c:pt>
                <c:pt idx="29">
                  <c:v>42847</c:v>
                </c:pt>
              </c:numCache>
            </c:numRef>
          </c:cat>
          <c:val>
            <c:numRef>
              <c:f>USD!$C$3:$C$32</c:f>
              <c:numCache>
                <c:formatCode>General</c:formatCode>
                <c:ptCount val="30"/>
                <c:pt idx="0">
                  <c:v>124.7441</c:v>
                </c:pt>
                <c:pt idx="1">
                  <c:v>124.8222</c:v>
                </c:pt>
                <c:pt idx="2">
                  <c:v>124.9097</c:v>
                </c:pt>
                <c:pt idx="3">
                  <c:v>125.0192</c:v>
                </c:pt>
                <c:pt idx="4">
                  <c:v>125.0838</c:v>
                </c:pt>
                <c:pt idx="5">
                  <c:v>125.1726</c:v>
                </c:pt>
                <c:pt idx="6">
                  <c:v>125.2582</c:v>
                </c:pt>
                <c:pt idx="7">
                  <c:v>125.3887</c:v>
                </c:pt>
                <c:pt idx="8">
                  <c:v>125.4571</c:v>
                </c:pt>
                <c:pt idx="9">
                  <c:v>125.54040000000001</c:v>
                </c:pt>
                <c:pt idx="10">
                  <c:v>125.6499</c:v>
                </c:pt>
                <c:pt idx="11">
                  <c:v>125.7159</c:v>
                </c:pt>
                <c:pt idx="12">
                  <c:v>125.7996</c:v>
                </c:pt>
                <c:pt idx="13">
                  <c:v>125.8753</c:v>
                </c:pt>
                <c:pt idx="14">
                  <c:v>125.9893</c:v>
                </c:pt>
                <c:pt idx="15">
                  <c:v>126.04810000000001</c:v>
                </c:pt>
                <c:pt idx="16">
                  <c:v>126.1225</c:v>
                </c:pt>
                <c:pt idx="17">
                  <c:v>126.2235</c:v>
                </c:pt>
                <c:pt idx="18">
                  <c:v>126.28100000000001</c:v>
                </c:pt>
                <c:pt idx="19">
                  <c:v>126.3561</c:v>
                </c:pt>
                <c:pt idx="20">
                  <c:v>126.42319999999999</c:v>
                </c:pt>
                <c:pt idx="21">
                  <c:v>126.5287</c:v>
                </c:pt>
                <c:pt idx="22">
                  <c:v>126.5793</c:v>
                </c:pt>
                <c:pt idx="23">
                  <c:v>126.64570000000001</c:v>
                </c:pt>
                <c:pt idx="24">
                  <c:v>126.7389</c:v>
                </c:pt>
                <c:pt idx="25">
                  <c:v>126.78870000000001</c:v>
                </c:pt>
                <c:pt idx="26">
                  <c:v>126.8563</c:v>
                </c:pt>
                <c:pt idx="27">
                  <c:v>126.9161</c:v>
                </c:pt>
                <c:pt idx="28">
                  <c:v>127.01430000000001</c:v>
                </c:pt>
                <c:pt idx="29">
                  <c:v>127.0579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A-476F-8A84-CFFA23F124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USD!$A$3:$A$32</c:f>
              <c:numCache>
                <c:formatCode>m/d/yyyy</c:formatCode>
                <c:ptCount val="30"/>
                <c:pt idx="0">
                  <c:v>42818</c:v>
                </c:pt>
                <c:pt idx="1">
                  <c:v>42819</c:v>
                </c:pt>
                <c:pt idx="2">
                  <c:v>42820</c:v>
                </c:pt>
                <c:pt idx="3">
                  <c:v>42821</c:v>
                </c:pt>
                <c:pt idx="4">
                  <c:v>42822</c:v>
                </c:pt>
                <c:pt idx="5">
                  <c:v>42823</c:v>
                </c:pt>
                <c:pt idx="6">
                  <c:v>42824</c:v>
                </c:pt>
                <c:pt idx="7">
                  <c:v>42825</c:v>
                </c:pt>
                <c:pt idx="8">
                  <c:v>42826</c:v>
                </c:pt>
                <c:pt idx="9">
                  <c:v>42827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42834</c:v>
                </c:pt>
                <c:pt idx="17">
                  <c:v>42835</c:v>
                </c:pt>
                <c:pt idx="18">
                  <c:v>42836</c:v>
                </c:pt>
                <c:pt idx="19">
                  <c:v>42837</c:v>
                </c:pt>
                <c:pt idx="20">
                  <c:v>42838</c:v>
                </c:pt>
                <c:pt idx="21">
                  <c:v>42839</c:v>
                </c:pt>
                <c:pt idx="22">
                  <c:v>42840</c:v>
                </c:pt>
                <c:pt idx="23">
                  <c:v>42841</c:v>
                </c:pt>
                <c:pt idx="24">
                  <c:v>42842</c:v>
                </c:pt>
                <c:pt idx="25">
                  <c:v>42843</c:v>
                </c:pt>
                <c:pt idx="26">
                  <c:v>42844</c:v>
                </c:pt>
                <c:pt idx="27">
                  <c:v>42845</c:v>
                </c:pt>
                <c:pt idx="28">
                  <c:v>42846</c:v>
                </c:pt>
                <c:pt idx="29">
                  <c:v>42847</c:v>
                </c:pt>
              </c:numCache>
            </c:numRef>
          </c:cat>
          <c:val>
            <c:numRef>
              <c:f>USD!$D$3:$D$32</c:f>
              <c:numCache>
                <c:formatCode>m/d/yyyy</c:formatCode>
                <c:ptCount val="30"/>
                <c:pt idx="0" formatCode="General">
                  <c:v>124.1875</c:v>
                </c:pt>
                <c:pt idx="3" formatCode="General">
                  <c:v>123.7709</c:v>
                </c:pt>
                <c:pt idx="4" formatCode="General">
                  <c:v>123.9659</c:v>
                </c:pt>
                <c:pt idx="5" formatCode="General">
                  <c:v>124.2556</c:v>
                </c:pt>
                <c:pt idx="6" formatCode="General">
                  <c:v>124.07129999999999</c:v>
                </c:pt>
                <c:pt idx="7" formatCode="General">
                  <c:v>124.3472</c:v>
                </c:pt>
                <c:pt idx="10" formatCode="General">
                  <c:v>124.4054</c:v>
                </c:pt>
                <c:pt idx="11" formatCode="General">
                  <c:v>124.54349999999999</c:v>
                </c:pt>
                <c:pt idx="12" formatCode="General">
                  <c:v>124.51439999999999</c:v>
                </c:pt>
                <c:pt idx="13" formatCode="General">
                  <c:v>124.59820000000001</c:v>
                </c:pt>
                <c:pt idx="14" formatCode="General">
                  <c:v>124.6403</c:v>
                </c:pt>
                <c:pt idx="17" formatCode="General">
                  <c:v>124.70569999999999</c:v>
                </c:pt>
                <c:pt idx="18" formatCode="General">
                  <c:v>124.6026</c:v>
                </c:pt>
                <c:pt idx="19" formatCode="General">
                  <c:v>124.49160000000001</c:v>
                </c:pt>
                <c:pt idx="20" formatCode="General">
                  <c:v>124.0608</c:v>
                </c:pt>
                <c:pt idx="21" formatCode="General">
                  <c:v>124.0848</c:v>
                </c:pt>
                <c:pt idx="24" formatCode="General">
                  <c:v>123.87260000000001</c:v>
                </c:pt>
                <c:pt idx="25" formatCode="General">
                  <c:v>123.8313</c:v>
                </c:pt>
                <c:pt idx="26" formatCode="General">
                  <c:v>124.39</c:v>
                </c:pt>
                <c:pt idx="27" formatCode="General">
                  <c:v>124.2064</c:v>
                </c:pt>
                <c:pt idx="28" formatCode="General">
                  <c:v>124.3998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A-476F-8A84-CFFA23F1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68704"/>
        <c:axId val="382421056"/>
      </c:lineChart>
      <c:dateAx>
        <c:axId val="394968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21056"/>
        <c:crosses val="autoZero"/>
        <c:auto val="1"/>
        <c:lblOffset val="100"/>
        <c:baseTimeUnit val="days"/>
      </c:dateAx>
      <c:valAx>
        <c:axId val="382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 Comparison</a:t>
            </a:r>
            <a:r>
              <a:rPr lang="en-US" baseline="0"/>
              <a:t> - Multilayer Perceptron vs. Gaussian Processes vs.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Gold!$B$1:$B$2</c:f>
              <c:strCache>
                <c:ptCount val="2"/>
                <c:pt idx="0">
                  <c:v>Gold</c:v>
                </c:pt>
                <c:pt idx="1">
                  <c:v>30 Day - Daily Periodicity - Multilayer Perceptron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Gold!$A$3:$A$32</c:f>
              <c:numCache>
                <c:formatCode>m/d/yyyy</c:formatCode>
                <c:ptCount val="30"/>
                <c:pt idx="0">
                  <c:v>42818</c:v>
                </c:pt>
                <c:pt idx="1">
                  <c:v>42819</c:v>
                </c:pt>
                <c:pt idx="2">
                  <c:v>42820</c:v>
                </c:pt>
                <c:pt idx="3">
                  <c:v>42821</c:v>
                </c:pt>
                <c:pt idx="4">
                  <c:v>42822</c:v>
                </c:pt>
                <c:pt idx="5">
                  <c:v>42823</c:v>
                </c:pt>
                <c:pt idx="6">
                  <c:v>42824</c:v>
                </c:pt>
                <c:pt idx="7">
                  <c:v>42825</c:v>
                </c:pt>
                <c:pt idx="8">
                  <c:v>42826</c:v>
                </c:pt>
                <c:pt idx="9">
                  <c:v>42827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42834</c:v>
                </c:pt>
                <c:pt idx="17">
                  <c:v>42835</c:v>
                </c:pt>
                <c:pt idx="18">
                  <c:v>42836</c:v>
                </c:pt>
                <c:pt idx="19">
                  <c:v>42837</c:v>
                </c:pt>
                <c:pt idx="20">
                  <c:v>42838</c:v>
                </c:pt>
                <c:pt idx="21">
                  <c:v>42839</c:v>
                </c:pt>
                <c:pt idx="22">
                  <c:v>42840</c:v>
                </c:pt>
                <c:pt idx="23">
                  <c:v>42841</c:v>
                </c:pt>
                <c:pt idx="24">
                  <c:v>42842</c:v>
                </c:pt>
                <c:pt idx="25">
                  <c:v>42843</c:v>
                </c:pt>
                <c:pt idx="26">
                  <c:v>42844</c:v>
                </c:pt>
                <c:pt idx="27">
                  <c:v>42845</c:v>
                </c:pt>
                <c:pt idx="28">
                  <c:v>42846</c:v>
                </c:pt>
                <c:pt idx="29">
                  <c:v>42847</c:v>
                </c:pt>
              </c:numCache>
            </c:numRef>
          </c:cat>
          <c:val>
            <c:numRef>
              <c:f>Gold!$B$3:$B$32</c:f>
              <c:numCache>
                <c:formatCode>General</c:formatCode>
                <c:ptCount val="30"/>
                <c:pt idx="0">
                  <c:v>1236.1058</c:v>
                </c:pt>
                <c:pt idx="1">
                  <c:v>1230.2541000000001</c:v>
                </c:pt>
                <c:pt idx="2">
                  <c:v>1222.1759</c:v>
                </c:pt>
                <c:pt idx="3">
                  <c:v>1212.1658</c:v>
                </c:pt>
                <c:pt idx="4">
                  <c:v>1203.6876999999999</c:v>
                </c:pt>
                <c:pt idx="5">
                  <c:v>1188.5569</c:v>
                </c:pt>
                <c:pt idx="6">
                  <c:v>1180.5387000000001</c:v>
                </c:pt>
                <c:pt idx="7">
                  <c:v>1169.1332</c:v>
                </c:pt>
                <c:pt idx="8">
                  <c:v>1165.4236000000001</c:v>
                </c:pt>
                <c:pt idx="9">
                  <c:v>1156.0153</c:v>
                </c:pt>
                <c:pt idx="10">
                  <c:v>1142.0971999999999</c:v>
                </c:pt>
                <c:pt idx="11">
                  <c:v>1133.7157</c:v>
                </c:pt>
                <c:pt idx="12">
                  <c:v>1119.1543999999999</c:v>
                </c:pt>
                <c:pt idx="13">
                  <c:v>1111.9445000000001</c:v>
                </c:pt>
                <c:pt idx="14">
                  <c:v>1102.231</c:v>
                </c:pt>
                <c:pt idx="15">
                  <c:v>1100.2021999999999</c:v>
                </c:pt>
                <c:pt idx="16">
                  <c:v>1091.5853</c:v>
                </c:pt>
                <c:pt idx="17">
                  <c:v>1079.1071999999999</c:v>
                </c:pt>
                <c:pt idx="18">
                  <c:v>1070.7123999999999</c:v>
                </c:pt>
                <c:pt idx="19">
                  <c:v>1055.3237999999999</c:v>
                </c:pt>
                <c:pt idx="20">
                  <c:v>1046.527</c:v>
                </c:pt>
                <c:pt idx="21">
                  <c:v>1035.1117999999999</c:v>
                </c:pt>
                <c:pt idx="22">
                  <c:v>1031.0268000000001</c:v>
                </c:pt>
                <c:pt idx="23">
                  <c:v>1018.3908</c:v>
                </c:pt>
                <c:pt idx="24">
                  <c:v>999.91229999999996</c:v>
                </c:pt>
                <c:pt idx="25">
                  <c:v>985.03790000000004</c:v>
                </c:pt>
                <c:pt idx="26">
                  <c:v>958.93140000000005</c:v>
                </c:pt>
                <c:pt idx="27">
                  <c:v>935.63850000000002</c:v>
                </c:pt>
                <c:pt idx="28">
                  <c:v>906.97460000000001</c:v>
                </c:pt>
                <c:pt idx="29">
                  <c:v>884.04759999999999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1-40A7-B6FC-75FFB613BC84}"/>
            </c:ext>
          </c:extLst>
        </c:ser>
        <c:ser>
          <c:idx val="1"/>
          <c:order val="1"/>
          <c:tx>
            <c:strRef>
              <c:f>Gold!$C$1:$C$2</c:f>
              <c:strCache>
                <c:ptCount val="2"/>
                <c:pt idx="0">
                  <c:v>Gold</c:v>
                </c:pt>
                <c:pt idx="1">
                  <c:v>30 Day - Daily Periodicity - Gaussian Processes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Gold!$A$3:$A$32</c:f>
              <c:numCache>
                <c:formatCode>m/d/yyyy</c:formatCode>
                <c:ptCount val="30"/>
                <c:pt idx="0">
                  <c:v>42818</c:v>
                </c:pt>
                <c:pt idx="1">
                  <c:v>42819</c:v>
                </c:pt>
                <c:pt idx="2">
                  <c:v>42820</c:v>
                </c:pt>
                <c:pt idx="3">
                  <c:v>42821</c:v>
                </c:pt>
                <c:pt idx="4">
                  <c:v>42822</c:v>
                </c:pt>
                <c:pt idx="5">
                  <c:v>42823</c:v>
                </c:pt>
                <c:pt idx="6">
                  <c:v>42824</c:v>
                </c:pt>
                <c:pt idx="7">
                  <c:v>42825</c:v>
                </c:pt>
                <c:pt idx="8">
                  <c:v>42826</c:v>
                </c:pt>
                <c:pt idx="9">
                  <c:v>42827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42834</c:v>
                </c:pt>
                <c:pt idx="17">
                  <c:v>42835</c:v>
                </c:pt>
                <c:pt idx="18">
                  <c:v>42836</c:v>
                </c:pt>
                <c:pt idx="19">
                  <c:v>42837</c:v>
                </c:pt>
                <c:pt idx="20">
                  <c:v>42838</c:v>
                </c:pt>
                <c:pt idx="21">
                  <c:v>42839</c:v>
                </c:pt>
                <c:pt idx="22">
                  <c:v>42840</c:v>
                </c:pt>
                <c:pt idx="23">
                  <c:v>42841</c:v>
                </c:pt>
                <c:pt idx="24">
                  <c:v>42842</c:v>
                </c:pt>
                <c:pt idx="25">
                  <c:v>42843</c:v>
                </c:pt>
                <c:pt idx="26">
                  <c:v>42844</c:v>
                </c:pt>
                <c:pt idx="27">
                  <c:v>42845</c:v>
                </c:pt>
                <c:pt idx="28">
                  <c:v>42846</c:v>
                </c:pt>
                <c:pt idx="29">
                  <c:v>42847</c:v>
                </c:pt>
              </c:numCache>
            </c:numRef>
          </c:cat>
          <c:val>
            <c:numRef>
              <c:f>Gold!$C$3:$C$32</c:f>
              <c:numCache>
                <c:formatCode>General</c:formatCode>
                <c:ptCount val="30"/>
                <c:pt idx="0">
                  <c:v>1253.6591000000001</c:v>
                </c:pt>
                <c:pt idx="1">
                  <c:v>1257.6641</c:v>
                </c:pt>
                <c:pt idx="2">
                  <c:v>1262.0047</c:v>
                </c:pt>
                <c:pt idx="3">
                  <c:v>1266.8956000000001</c:v>
                </c:pt>
                <c:pt idx="4">
                  <c:v>1271.4675</c:v>
                </c:pt>
                <c:pt idx="5">
                  <c:v>1275.2899</c:v>
                </c:pt>
                <c:pt idx="6">
                  <c:v>1278.8571999999999</c:v>
                </c:pt>
                <c:pt idx="7">
                  <c:v>1283.7446</c:v>
                </c:pt>
                <c:pt idx="8">
                  <c:v>1287.8076000000001</c:v>
                </c:pt>
                <c:pt idx="9">
                  <c:v>1292.1387</c:v>
                </c:pt>
                <c:pt idx="10">
                  <c:v>1297.0053</c:v>
                </c:pt>
                <c:pt idx="11">
                  <c:v>1301.6527000000001</c:v>
                </c:pt>
                <c:pt idx="12">
                  <c:v>1305.5561</c:v>
                </c:pt>
                <c:pt idx="13">
                  <c:v>1309.1298999999999</c:v>
                </c:pt>
                <c:pt idx="14">
                  <c:v>1314.0659000000001</c:v>
                </c:pt>
                <c:pt idx="15">
                  <c:v>1318.1732</c:v>
                </c:pt>
                <c:pt idx="16">
                  <c:v>1322.5519999999999</c:v>
                </c:pt>
                <c:pt idx="17">
                  <c:v>1327.4686999999999</c:v>
                </c:pt>
                <c:pt idx="18">
                  <c:v>1332.1674</c:v>
                </c:pt>
                <c:pt idx="19">
                  <c:v>1336.1242</c:v>
                </c:pt>
                <c:pt idx="20">
                  <c:v>1339.7541000000001</c:v>
                </c:pt>
                <c:pt idx="21">
                  <c:v>1344.7481</c:v>
                </c:pt>
                <c:pt idx="22">
                  <c:v>1348.9156</c:v>
                </c:pt>
                <c:pt idx="23">
                  <c:v>1353.3565000000001</c:v>
                </c:pt>
                <c:pt idx="24">
                  <c:v>1358.3376000000001</c:v>
                </c:pt>
                <c:pt idx="25">
                  <c:v>1363.1027999999999</c:v>
                </c:pt>
                <c:pt idx="26">
                  <c:v>1367.1282000000001</c:v>
                </c:pt>
                <c:pt idx="27">
                  <c:v>1370.8288</c:v>
                </c:pt>
                <c:pt idx="28">
                  <c:v>1375.8956000000001</c:v>
                </c:pt>
                <c:pt idx="29">
                  <c:v>1380.1378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1-40A7-B6FC-75FFB613BC84}"/>
            </c:ext>
          </c:extLst>
        </c:ser>
        <c:ser>
          <c:idx val="2"/>
          <c:order val="2"/>
          <c:tx>
            <c:strRef>
              <c:f>Gold!$D$1:$D$2</c:f>
              <c:strCache>
                <c:ptCount val="2"/>
                <c:pt idx="0">
                  <c:v>Gold</c:v>
                </c:pt>
                <c:pt idx="1">
                  <c:v>30 Day - Actual Gold Prices - (from USD PM)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Gold!$A$3:$A$32</c:f>
              <c:numCache>
                <c:formatCode>m/d/yyyy</c:formatCode>
                <c:ptCount val="30"/>
                <c:pt idx="0">
                  <c:v>42818</c:v>
                </c:pt>
                <c:pt idx="1">
                  <c:v>42819</c:v>
                </c:pt>
                <c:pt idx="2">
                  <c:v>42820</c:v>
                </c:pt>
                <c:pt idx="3">
                  <c:v>42821</c:v>
                </c:pt>
                <c:pt idx="4">
                  <c:v>42822</c:v>
                </c:pt>
                <c:pt idx="5">
                  <c:v>42823</c:v>
                </c:pt>
                <c:pt idx="6">
                  <c:v>42824</c:v>
                </c:pt>
                <c:pt idx="7">
                  <c:v>42825</c:v>
                </c:pt>
                <c:pt idx="8">
                  <c:v>42826</c:v>
                </c:pt>
                <c:pt idx="9">
                  <c:v>42827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42834</c:v>
                </c:pt>
                <c:pt idx="17">
                  <c:v>42835</c:v>
                </c:pt>
                <c:pt idx="18">
                  <c:v>42836</c:v>
                </c:pt>
                <c:pt idx="19">
                  <c:v>42837</c:v>
                </c:pt>
                <c:pt idx="20">
                  <c:v>42838</c:v>
                </c:pt>
                <c:pt idx="21">
                  <c:v>42839</c:v>
                </c:pt>
                <c:pt idx="22">
                  <c:v>42840</c:v>
                </c:pt>
                <c:pt idx="23">
                  <c:v>42841</c:v>
                </c:pt>
                <c:pt idx="24">
                  <c:v>42842</c:v>
                </c:pt>
                <c:pt idx="25">
                  <c:v>42843</c:v>
                </c:pt>
                <c:pt idx="26">
                  <c:v>42844</c:v>
                </c:pt>
                <c:pt idx="27">
                  <c:v>42845</c:v>
                </c:pt>
                <c:pt idx="28">
                  <c:v>42846</c:v>
                </c:pt>
                <c:pt idx="29">
                  <c:v>42847</c:v>
                </c:pt>
              </c:numCache>
            </c:numRef>
          </c:cat>
          <c:val>
            <c:numRef>
              <c:f>Gold!$D$3:$D$32</c:f>
              <c:numCache>
                <c:formatCode>General</c:formatCode>
                <c:ptCount val="30"/>
                <c:pt idx="0">
                  <c:v>1247.5</c:v>
                </c:pt>
                <c:pt idx="3">
                  <c:v>1257.55</c:v>
                </c:pt>
                <c:pt idx="4">
                  <c:v>1257.25</c:v>
                </c:pt>
                <c:pt idx="5">
                  <c:v>1251.0999999999999</c:v>
                </c:pt>
                <c:pt idx="6">
                  <c:v>1248.8</c:v>
                </c:pt>
                <c:pt idx="7">
                  <c:v>1244.8499999999999</c:v>
                </c:pt>
                <c:pt idx="10">
                  <c:v>1247.25</c:v>
                </c:pt>
                <c:pt idx="11">
                  <c:v>1257.6500000000001</c:v>
                </c:pt>
                <c:pt idx="12">
                  <c:v>1245.8</c:v>
                </c:pt>
                <c:pt idx="13">
                  <c:v>1252.5</c:v>
                </c:pt>
                <c:pt idx="14">
                  <c:v>1266.45</c:v>
                </c:pt>
                <c:pt idx="17">
                  <c:v>1250.05</c:v>
                </c:pt>
                <c:pt idx="18">
                  <c:v>1252.9000000000001</c:v>
                </c:pt>
                <c:pt idx="19">
                  <c:v>1274.3</c:v>
                </c:pt>
                <c:pt idx="20">
                  <c:v>1284.1500000000001</c:v>
                </c:pt>
                <c:pt idx="25">
                  <c:v>1278.95</c:v>
                </c:pt>
                <c:pt idx="26">
                  <c:v>1279.05</c:v>
                </c:pt>
                <c:pt idx="27">
                  <c:v>1282.0999999999999</c:v>
                </c:pt>
                <c:pt idx="28">
                  <c:v>1281.8499999999999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1-40A7-B6FC-75FFB613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28112"/>
        <c:axId val="379382288"/>
      </c:lineChart>
      <c:dateAx>
        <c:axId val="27112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2288"/>
        <c:crosses val="autoZero"/>
        <c:auto val="1"/>
        <c:lblOffset val="100"/>
        <c:baseTimeUnit val="days"/>
      </c:dateAx>
      <c:valAx>
        <c:axId val="3793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 Comparison - Multilayer</a:t>
            </a:r>
            <a:r>
              <a:rPr lang="en-US" baseline="0"/>
              <a:t> Perceptron vs. Gaussian Processes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BTC!$B$1:$B$2</c:f>
              <c:strCache>
                <c:ptCount val="2"/>
                <c:pt idx="0">
                  <c:v>Bitcoin (BTC)</c:v>
                </c:pt>
                <c:pt idx="1">
                  <c:v>30 Day - Daily Periodicity - Multilayer Perceptron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BTC!$A$3:$A$32</c:f>
              <c:numCache>
                <c:formatCode>m/d/yyyy</c:formatCode>
                <c:ptCount val="30"/>
                <c:pt idx="0">
                  <c:v>42818</c:v>
                </c:pt>
                <c:pt idx="1">
                  <c:v>42819</c:v>
                </c:pt>
                <c:pt idx="2">
                  <c:v>42820</c:v>
                </c:pt>
                <c:pt idx="3">
                  <c:v>42821</c:v>
                </c:pt>
                <c:pt idx="4">
                  <c:v>42822</c:v>
                </c:pt>
                <c:pt idx="5">
                  <c:v>42823</c:v>
                </c:pt>
                <c:pt idx="6">
                  <c:v>42824</c:v>
                </c:pt>
                <c:pt idx="7">
                  <c:v>42825</c:v>
                </c:pt>
                <c:pt idx="8">
                  <c:v>42826</c:v>
                </c:pt>
                <c:pt idx="9">
                  <c:v>42827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42834</c:v>
                </c:pt>
                <c:pt idx="17">
                  <c:v>42835</c:v>
                </c:pt>
                <c:pt idx="18">
                  <c:v>42836</c:v>
                </c:pt>
                <c:pt idx="19">
                  <c:v>42837</c:v>
                </c:pt>
                <c:pt idx="20">
                  <c:v>42838</c:v>
                </c:pt>
                <c:pt idx="21">
                  <c:v>42839</c:v>
                </c:pt>
                <c:pt idx="22">
                  <c:v>42840</c:v>
                </c:pt>
                <c:pt idx="23">
                  <c:v>42841</c:v>
                </c:pt>
                <c:pt idx="24">
                  <c:v>42842</c:v>
                </c:pt>
                <c:pt idx="25">
                  <c:v>42843</c:v>
                </c:pt>
                <c:pt idx="26">
                  <c:v>42844</c:v>
                </c:pt>
                <c:pt idx="27">
                  <c:v>42845</c:v>
                </c:pt>
                <c:pt idx="28">
                  <c:v>42846</c:v>
                </c:pt>
                <c:pt idx="29">
                  <c:v>42847</c:v>
                </c:pt>
              </c:numCache>
            </c:numRef>
          </c:cat>
          <c:val>
            <c:numRef>
              <c:f>BTC!$B$3:$B$32</c:f>
              <c:numCache>
                <c:formatCode>General</c:formatCode>
                <c:ptCount val="30"/>
                <c:pt idx="0">
                  <c:v>1052.3219999999999</c:v>
                </c:pt>
                <c:pt idx="1">
                  <c:v>1091.1495</c:v>
                </c:pt>
                <c:pt idx="2">
                  <c:v>1129.5623000000001</c:v>
                </c:pt>
                <c:pt idx="3">
                  <c:v>1204.2357</c:v>
                </c:pt>
                <c:pt idx="4">
                  <c:v>1284.1569</c:v>
                </c:pt>
                <c:pt idx="5">
                  <c:v>1446.5019</c:v>
                </c:pt>
                <c:pt idx="6">
                  <c:v>1455.8539000000001</c:v>
                </c:pt>
                <c:pt idx="7">
                  <c:v>1554.7641000000001</c:v>
                </c:pt>
                <c:pt idx="8">
                  <c:v>1543.3329000000001</c:v>
                </c:pt>
                <c:pt idx="9">
                  <c:v>1571.4744000000001</c:v>
                </c:pt>
                <c:pt idx="10">
                  <c:v>1699.2066</c:v>
                </c:pt>
                <c:pt idx="11">
                  <c:v>1528.0992000000001</c:v>
                </c:pt>
                <c:pt idx="12">
                  <c:v>1259.0146999999999</c:v>
                </c:pt>
                <c:pt idx="13">
                  <c:v>1249.7726</c:v>
                </c:pt>
                <c:pt idx="14">
                  <c:v>1298.0209</c:v>
                </c:pt>
                <c:pt idx="15">
                  <c:v>1391.4106999999999</c:v>
                </c:pt>
                <c:pt idx="16">
                  <c:v>1575.2301</c:v>
                </c:pt>
                <c:pt idx="17">
                  <c:v>1750.4731999999999</c:v>
                </c:pt>
                <c:pt idx="18">
                  <c:v>1527.6833999999999</c:v>
                </c:pt>
                <c:pt idx="19">
                  <c:v>1386.7005999999999</c:v>
                </c:pt>
                <c:pt idx="20">
                  <c:v>1352.6537000000001</c:v>
                </c:pt>
                <c:pt idx="21">
                  <c:v>1330.9192</c:v>
                </c:pt>
                <c:pt idx="22">
                  <c:v>1376.7607</c:v>
                </c:pt>
                <c:pt idx="23">
                  <c:v>1532.2448999999999</c:v>
                </c:pt>
                <c:pt idx="24">
                  <c:v>1673.8827000000001</c:v>
                </c:pt>
                <c:pt idx="25">
                  <c:v>1546.0724</c:v>
                </c:pt>
                <c:pt idx="26">
                  <c:v>1424.1926000000001</c:v>
                </c:pt>
                <c:pt idx="27">
                  <c:v>1398.0278000000001</c:v>
                </c:pt>
                <c:pt idx="28">
                  <c:v>1380.9603999999999</c:v>
                </c:pt>
                <c:pt idx="29">
                  <c:v>1400.4185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1-4A5F-9928-07D4F2AB73EE}"/>
            </c:ext>
          </c:extLst>
        </c:ser>
        <c:ser>
          <c:idx val="1"/>
          <c:order val="1"/>
          <c:tx>
            <c:strRef>
              <c:f>BTC!$C$1:$C$2</c:f>
              <c:strCache>
                <c:ptCount val="2"/>
                <c:pt idx="0">
                  <c:v>Bitcoin (BTC)</c:v>
                </c:pt>
                <c:pt idx="1">
                  <c:v>30 Day - Daily Periodicity - Gaussian Processes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BTC!$A$3:$A$32</c:f>
              <c:numCache>
                <c:formatCode>m/d/yyyy</c:formatCode>
                <c:ptCount val="30"/>
                <c:pt idx="0">
                  <c:v>42818</c:v>
                </c:pt>
                <c:pt idx="1">
                  <c:v>42819</c:v>
                </c:pt>
                <c:pt idx="2">
                  <c:v>42820</c:v>
                </c:pt>
                <c:pt idx="3">
                  <c:v>42821</c:v>
                </c:pt>
                <c:pt idx="4">
                  <c:v>42822</c:v>
                </c:pt>
                <c:pt idx="5">
                  <c:v>42823</c:v>
                </c:pt>
                <c:pt idx="6">
                  <c:v>42824</c:v>
                </c:pt>
                <c:pt idx="7">
                  <c:v>42825</c:v>
                </c:pt>
                <c:pt idx="8">
                  <c:v>42826</c:v>
                </c:pt>
                <c:pt idx="9">
                  <c:v>42827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42834</c:v>
                </c:pt>
                <c:pt idx="17">
                  <c:v>42835</c:v>
                </c:pt>
                <c:pt idx="18">
                  <c:v>42836</c:v>
                </c:pt>
                <c:pt idx="19">
                  <c:v>42837</c:v>
                </c:pt>
                <c:pt idx="20">
                  <c:v>42838</c:v>
                </c:pt>
                <c:pt idx="21">
                  <c:v>42839</c:v>
                </c:pt>
                <c:pt idx="22">
                  <c:v>42840</c:v>
                </c:pt>
                <c:pt idx="23">
                  <c:v>42841</c:v>
                </c:pt>
                <c:pt idx="24">
                  <c:v>42842</c:v>
                </c:pt>
                <c:pt idx="25">
                  <c:v>42843</c:v>
                </c:pt>
                <c:pt idx="26">
                  <c:v>42844</c:v>
                </c:pt>
                <c:pt idx="27">
                  <c:v>42845</c:v>
                </c:pt>
                <c:pt idx="28">
                  <c:v>42846</c:v>
                </c:pt>
                <c:pt idx="29">
                  <c:v>42847</c:v>
                </c:pt>
              </c:numCache>
            </c:numRef>
          </c:cat>
          <c:val>
            <c:numRef>
              <c:f>BTC!$C$3:$C$32</c:f>
              <c:numCache>
                <c:formatCode>General</c:formatCode>
                <c:ptCount val="30"/>
                <c:pt idx="0">
                  <c:v>1038.2693999999999</c:v>
                </c:pt>
                <c:pt idx="1">
                  <c:v>1037.3005000000001</c:v>
                </c:pt>
                <c:pt idx="2">
                  <c:v>1037.7852</c:v>
                </c:pt>
                <c:pt idx="3">
                  <c:v>1039.6576</c:v>
                </c:pt>
                <c:pt idx="4">
                  <c:v>1039.9712</c:v>
                </c:pt>
                <c:pt idx="5">
                  <c:v>1040.9088999999999</c:v>
                </c:pt>
                <c:pt idx="6">
                  <c:v>1041.2900999999999</c:v>
                </c:pt>
                <c:pt idx="7">
                  <c:v>1042.1226999999999</c:v>
                </c:pt>
                <c:pt idx="8">
                  <c:v>1043.1084000000001</c:v>
                </c:pt>
                <c:pt idx="9">
                  <c:v>1044.422</c:v>
                </c:pt>
                <c:pt idx="10">
                  <c:v>1046.4574</c:v>
                </c:pt>
                <c:pt idx="11">
                  <c:v>1049.6035999999999</c:v>
                </c:pt>
                <c:pt idx="12">
                  <c:v>1049.6301000000001</c:v>
                </c:pt>
                <c:pt idx="13">
                  <c:v>1050.2741000000001</c:v>
                </c:pt>
                <c:pt idx="14">
                  <c:v>1051.3929000000001</c:v>
                </c:pt>
                <c:pt idx="15">
                  <c:v>1052.5118</c:v>
                </c:pt>
                <c:pt idx="16">
                  <c:v>1053.9471000000001</c:v>
                </c:pt>
                <c:pt idx="17">
                  <c:v>1056.0898999999999</c:v>
                </c:pt>
                <c:pt idx="18">
                  <c:v>1059.2107000000001</c:v>
                </c:pt>
                <c:pt idx="19">
                  <c:v>1059.3268</c:v>
                </c:pt>
                <c:pt idx="20">
                  <c:v>1060.0188000000001</c:v>
                </c:pt>
                <c:pt idx="21">
                  <c:v>1061.1751999999999</c:v>
                </c:pt>
                <c:pt idx="22">
                  <c:v>1062.3313000000001</c:v>
                </c:pt>
                <c:pt idx="23">
                  <c:v>1063.8008</c:v>
                </c:pt>
                <c:pt idx="24">
                  <c:v>1065.9762000000001</c:v>
                </c:pt>
                <c:pt idx="25">
                  <c:v>1069.1341</c:v>
                </c:pt>
                <c:pt idx="26">
                  <c:v>1069.2841000000001</c:v>
                </c:pt>
                <c:pt idx="27">
                  <c:v>1070.0094999999999</c:v>
                </c:pt>
                <c:pt idx="28">
                  <c:v>1071.1987999999999</c:v>
                </c:pt>
                <c:pt idx="29">
                  <c:v>1072.3875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1-4A5F-9928-07D4F2AB73EE}"/>
            </c:ext>
          </c:extLst>
        </c:ser>
        <c:ser>
          <c:idx val="2"/>
          <c:order val="2"/>
          <c:tx>
            <c:strRef>
              <c:f>BTC!$D$1:$D$2</c:f>
              <c:strCache>
                <c:ptCount val="2"/>
                <c:pt idx="0">
                  <c:v>Bitcoin (BTC)</c:v>
                </c:pt>
                <c:pt idx="1">
                  <c:v>30 Day - Actual BTC Prices - (from USD PM)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BTC!$A$3:$A$32</c:f>
              <c:numCache>
                <c:formatCode>m/d/yyyy</c:formatCode>
                <c:ptCount val="30"/>
                <c:pt idx="0">
                  <c:v>42818</c:v>
                </c:pt>
                <c:pt idx="1">
                  <c:v>42819</c:v>
                </c:pt>
                <c:pt idx="2">
                  <c:v>42820</c:v>
                </c:pt>
                <c:pt idx="3">
                  <c:v>42821</c:v>
                </c:pt>
                <c:pt idx="4">
                  <c:v>42822</c:v>
                </c:pt>
                <c:pt idx="5">
                  <c:v>42823</c:v>
                </c:pt>
                <c:pt idx="6">
                  <c:v>42824</c:v>
                </c:pt>
                <c:pt idx="7">
                  <c:v>42825</c:v>
                </c:pt>
                <c:pt idx="8">
                  <c:v>42826</c:v>
                </c:pt>
                <c:pt idx="9">
                  <c:v>42827</c:v>
                </c:pt>
                <c:pt idx="10">
                  <c:v>42828</c:v>
                </c:pt>
                <c:pt idx="11">
                  <c:v>42829</c:v>
                </c:pt>
                <c:pt idx="12">
                  <c:v>42830</c:v>
                </c:pt>
                <c:pt idx="13">
                  <c:v>42831</c:v>
                </c:pt>
                <c:pt idx="14">
                  <c:v>42832</c:v>
                </c:pt>
                <c:pt idx="15">
                  <c:v>42833</c:v>
                </c:pt>
                <c:pt idx="16">
                  <c:v>42834</c:v>
                </c:pt>
                <c:pt idx="17">
                  <c:v>42835</c:v>
                </c:pt>
                <c:pt idx="18">
                  <c:v>42836</c:v>
                </c:pt>
                <c:pt idx="19">
                  <c:v>42837</c:v>
                </c:pt>
                <c:pt idx="20">
                  <c:v>42838</c:v>
                </c:pt>
                <c:pt idx="21">
                  <c:v>42839</c:v>
                </c:pt>
                <c:pt idx="22">
                  <c:v>42840</c:v>
                </c:pt>
                <c:pt idx="23">
                  <c:v>42841</c:v>
                </c:pt>
                <c:pt idx="24">
                  <c:v>42842</c:v>
                </c:pt>
                <c:pt idx="25">
                  <c:v>42843</c:v>
                </c:pt>
                <c:pt idx="26">
                  <c:v>42844</c:v>
                </c:pt>
                <c:pt idx="27">
                  <c:v>42845</c:v>
                </c:pt>
                <c:pt idx="28">
                  <c:v>42846</c:v>
                </c:pt>
                <c:pt idx="29">
                  <c:v>42847</c:v>
                </c:pt>
              </c:numCache>
            </c:numRef>
          </c:cat>
          <c:val>
            <c:numRef>
              <c:f>BTC!$D$3:$D$32</c:f>
              <c:numCache>
                <c:formatCode>General</c:formatCode>
                <c:ptCount val="30"/>
                <c:pt idx="0">
                  <c:v>976.64536702600003</c:v>
                </c:pt>
                <c:pt idx="1">
                  <c:v>923.16909599500002</c:v>
                </c:pt>
                <c:pt idx="2">
                  <c:v>970.09207358399999</c:v>
                </c:pt>
                <c:pt idx="3">
                  <c:v>1007.68254946</c:v>
                </c:pt>
                <c:pt idx="4">
                  <c:v>1046.40026612</c:v>
                </c:pt>
                <c:pt idx="5">
                  <c:v>1031.5767527200001</c:v>
                </c:pt>
                <c:pt idx="6">
                  <c:v>1031.6941968199999</c:v>
                </c:pt>
                <c:pt idx="7">
                  <c:v>1054.1135246900001</c:v>
                </c:pt>
                <c:pt idx="8">
                  <c:v>1078.3600217799999</c:v>
                </c:pt>
                <c:pt idx="9">
                  <c:v>1083.08910072</c:v>
                </c:pt>
                <c:pt idx="10">
                  <c:v>1127.36231668</c:v>
                </c:pt>
                <c:pt idx="11">
                  <c:v>1141.6244993</c:v>
                </c:pt>
                <c:pt idx="12">
                  <c:v>1127.1511968499999</c:v>
                </c:pt>
                <c:pt idx="13">
                  <c:v>1170.3772140999999</c:v>
                </c:pt>
                <c:pt idx="14">
                  <c:v>1190.1636553799999</c:v>
                </c:pt>
                <c:pt idx="15">
                  <c:v>1185.03618865</c:v>
                </c:pt>
                <c:pt idx="16">
                  <c:v>1196.69217607</c:v>
                </c:pt>
                <c:pt idx="17">
                  <c:v>1207.77569584</c:v>
                </c:pt>
                <c:pt idx="18">
                  <c:v>1212.7666815699999</c:v>
                </c:pt>
                <c:pt idx="19">
                  <c:v>1215.72350839</c:v>
                </c:pt>
                <c:pt idx="20">
                  <c:v>1178.7570679299999</c:v>
                </c:pt>
                <c:pt idx="21">
                  <c:v>1166.19431749</c:v>
                </c:pt>
                <c:pt idx="22">
                  <c:v>1179.3437776599999</c:v>
                </c:pt>
                <c:pt idx="23">
                  <c:v>1161.7044864899999</c:v>
                </c:pt>
                <c:pt idx="24">
                  <c:v>1179.7977546300001</c:v>
                </c:pt>
                <c:pt idx="25">
                  <c:v>1203.5841955000001</c:v>
                </c:pt>
                <c:pt idx="26">
                  <c:v>1198.6860936</c:v>
                </c:pt>
                <c:pt idx="27">
                  <c:v>1222.47039877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1-4A5F-9928-07D4F2AB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19520"/>
        <c:axId val="274262576"/>
      </c:lineChart>
      <c:dateAx>
        <c:axId val="380919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62576"/>
        <c:crosses val="autoZero"/>
        <c:auto val="1"/>
        <c:lblOffset val="100"/>
        <c:baseTimeUnit val="days"/>
      </c:dateAx>
      <c:valAx>
        <c:axId val="2742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4</xdr:col>
      <xdr:colOff>581025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CB776F-4E80-47B4-9EA2-F4E056714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35</xdr:row>
      <xdr:rowOff>9525</xdr:rowOff>
    </xdr:from>
    <xdr:to>
      <xdr:col>4</xdr:col>
      <xdr:colOff>581025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8AAEE-F6CE-44FB-A918-592C63C0B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34</xdr:row>
      <xdr:rowOff>9525</xdr:rowOff>
    </xdr:from>
    <xdr:to>
      <xdr:col>5</xdr:col>
      <xdr:colOff>742950</xdr:colOff>
      <xdr:row>48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5D8CE-7BB1-43B2-B8D8-FF722FB8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4" workbookViewId="0">
      <selection activeCell="J35" sqref="J35"/>
    </sheetView>
  </sheetViews>
  <sheetFormatPr defaultRowHeight="15" x14ac:dyDescent="0.25"/>
  <cols>
    <col min="1" max="1" width="11.140625" customWidth="1"/>
    <col min="2" max="2" width="26" customWidth="1"/>
    <col min="3" max="3" width="25.85546875" customWidth="1"/>
    <col min="4" max="4" width="34" customWidth="1"/>
    <col min="5" max="5" width="23.85546875" customWidth="1"/>
    <col min="6" max="6" width="18.5703125" customWidth="1"/>
  </cols>
  <sheetData>
    <row r="1" spans="1:6" x14ac:dyDescent="0.25">
      <c r="A1" t="s">
        <v>0</v>
      </c>
    </row>
    <row r="2" spans="1:6" ht="43.5" customHeight="1" x14ac:dyDescent="0.25">
      <c r="A2" t="s">
        <v>1</v>
      </c>
      <c r="B2" s="1" t="s">
        <v>2</v>
      </c>
      <c r="C2" s="1" t="s">
        <v>8</v>
      </c>
      <c r="D2" t="s">
        <v>4</v>
      </c>
      <c r="E2" s="1" t="s">
        <v>9</v>
      </c>
      <c r="F2" s="1" t="s">
        <v>12</v>
      </c>
    </row>
    <row r="3" spans="1:6" x14ac:dyDescent="0.25">
      <c r="A3" s="2">
        <v>42818</v>
      </c>
      <c r="B3">
        <v>124.5146</v>
      </c>
      <c r="C3">
        <v>124.7441</v>
      </c>
      <c r="D3">
        <v>124.1875</v>
      </c>
      <c r="E3">
        <f>(ABS(B3-D3)/D3)*100</f>
        <v>0.2633920483140425</v>
      </c>
      <c r="F3">
        <f>(ABS(C3-D3)/D3)*100</f>
        <v>0.44819325616507544</v>
      </c>
    </row>
    <row r="4" spans="1:6" x14ac:dyDescent="0.25">
      <c r="A4" s="2">
        <v>42819</v>
      </c>
      <c r="B4">
        <v>124.4721</v>
      </c>
      <c r="C4">
        <v>124.8222</v>
      </c>
      <c r="D4" s="2"/>
    </row>
    <row r="5" spans="1:6" x14ac:dyDescent="0.25">
      <c r="A5" s="2">
        <v>42820</v>
      </c>
      <c r="B5">
        <v>124.3942</v>
      </c>
      <c r="C5">
        <v>124.9097</v>
      </c>
      <c r="D5" s="2"/>
    </row>
    <row r="6" spans="1:6" x14ac:dyDescent="0.25">
      <c r="A6" s="2">
        <v>42821</v>
      </c>
      <c r="B6">
        <v>124.2938</v>
      </c>
      <c r="C6">
        <v>125.0192</v>
      </c>
      <c r="D6">
        <v>123.7709</v>
      </c>
      <c r="E6">
        <f t="shared" ref="E4:E31" si="0">(ABS(B6-D6)/D6)*100</f>
        <v>0.42247410336355878</v>
      </c>
      <c r="F6">
        <f t="shared" ref="F4:F31" si="1">(ABS(C6-D6)/D6)*100</f>
        <v>1.0085569386665205</v>
      </c>
    </row>
    <row r="7" spans="1:6" x14ac:dyDescent="0.25">
      <c r="A7" s="2">
        <v>42822</v>
      </c>
      <c r="B7">
        <v>124.2209</v>
      </c>
      <c r="C7">
        <v>125.0838</v>
      </c>
      <c r="D7">
        <v>123.9659</v>
      </c>
      <c r="E7">
        <f t="shared" si="0"/>
        <v>0.20570172926586702</v>
      </c>
      <c r="F7">
        <f t="shared" si="1"/>
        <v>0.90178024763260833</v>
      </c>
    </row>
    <row r="8" spans="1:6" x14ac:dyDescent="0.25">
      <c r="A8" s="2">
        <v>42823</v>
      </c>
      <c r="B8">
        <v>124.16589999999999</v>
      </c>
      <c r="C8">
        <v>125.1726</v>
      </c>
      <c r="D8">
        <v>124.2556</v>
      </c>
      <c r="E8">
        <f t="shared" si="0"/>
        <v>7.2189905324192755E-2</v>
      </c>
      <c r="F8">
        <f t="shared" si="1"/>
        <v>0.73799490727178618</v>
      </c>
    </row>
    <row r="9" spans="1:6" x14ac:dyDescent="0.25">
      <c r="A9" s="2">
        <v>42824</v>
      </c>
      <c r="B9">
        <v>124.211</v>
      </c>
      <c r="C9">
        <v>125.2582</v>
      </c>
      <c r="D9">
        <v>124.07129999999999</v>
      </c>
      <c r="E9">
        <f t="shared" si="0"/>
        <v>0.1125965473078825</v>
      </c>
      <c r="F9">
        <f t="shared" si="1"/>
        <v>0.95662735862363701</v>
      </c>
    </row>
    <row r="10" spans="1:6" x14ac:dyDescent="0.25">
      <c r="A10" s="2">
        <v>42825</v>
      </c>
      <c r="B10">
        <v>124.3664</v>
      </c>
      <c r="C10">
        <v>125.3887</v>
      </c>
      <c r="D10">
        <v>124.3472</v>
      </c>
      <c r="E10">
        <f t="shared" si="0"/>
        <v>1.5440637183626078E-2</v>
      </c>
      <c r="F10">
        <f t="shared" si="1"/>
        <v>0.83757414722647494</v>
      </c>
    </row>
    <row r="11" spans="1:6" x14ac:dyDescent="0.25">
      <c r="A11" s="2">
        <v>42826</v>
      </c>
      <c r="B11">
        <v>124.3215</v>
      </c>
      <c r="C11">
        <v>125.4571</v>
      </c>
    </row>
    <row r="12" spans="1:6" x14ac:dyDescent="0.25">
      <c r="A12" s="2">
        <v>42827</v>
      </c>
      <c r="B12">
        <v>124.2381</v>
      </c>
      <c r="C12">
        <v>125.54040000000001</v>
      </c>
    </row>
    <row r="13" spans="1:6" x14ac:dyDescent="0.25">
      <c r="A13" s="2">
        <v>42828</v>
      </c>
      <c r="B13">
        <v>124.1317</v>
      </c>
      <c r="C13">
        <v>125.6499</v>
      </c>
      <c r="D13">
        <v>124.4054</v>
      </c>
      <c r="E13">
        <f t="shared" si="0"/>
        <v>0.22000652704786539</v>
      </c>
      <c r="F13">
        <f t="shared" si="1"/>
        <v>1.0003585053381945</v>
      </c>
    </row>
    <row r="14" spans="1:6" x14ac:dyDescent="0.25">
      <c r="A14" s="2">
        <v>42829</v>
      </c>
      <c r="B14">
        <v>124.07089999999999</v>
      </c>
      <c r="C14">
        <v>125.7159</v>
      </c>
      <c r="D14">
        <v>124.54349999999999</v>
      </c>
      <c r="E14">
        <f t="shared" si="0"/>
        <v>0.37946580913496081</v>
      </c>
      <c r="F14">
        <f t="shared" si="1"/>
        <v>0.94135783882740598</v>
      </c>
    </row>
    <row r="15" spans="1:6" x14ac:dyDescent="0.25">
      <c r="A15" s="2">
        <v>42830</v>
      </c>
      <c r="B15">
        <v>124.0159</v>
      </c>
      <c r="C15">
        <v>125.7996</v>
      </c>
      <c r="D15">
        <v>124.51439999999999</v>
      </c>
      <c r="E15">
        <f t="shared" si="0"/>
        <v>0.4003553002704851</v>
      </c>
      <c r="F15">
        <f t="shared" si="1"/>
        <v>1.0321697731346762</v>
      </c>
    </row>
    <row r="16" spans="1:6" x14ac:dyDescent="0.25">
      <c r="A16" s="2">
        <v>42831</v>
      </c>
      <c r="B16">
        <v>124.07299999999999</v>
      </c>
      <c r="C16">
        <v>125.8753</v>
      </c>
      <c r="D16">
        <v>124.59820000000001</v>
      </c>
      <c r="E16">
        <f t="shared" si="0"/>
        <v>0.42151491755098569</v>
      </c>
      <c r="F16">
        <f t="shared" si="1"/>
        <v>1.0249746786069061</v>
      </c>
    </row>
    <row r="17" spans="1:6" x14ac:dyDescent="0.25">
      <c r="A17" s="2">
        <v>42832</v>
      </c>
      <c r="B17">
        <v>124.2431</v>
      </c>
      <c r="C17">
        <v>125.9893</v>
      </c>
      <c r="D17">
        <v>124.6403</v>
      </c>
      <c r="E17">
        <f t="shared" si="0"/>
        <v>0.318677025007159</v>
      </c>
      <c r="F17">
        <f t="shared" si="1"/>
        <v>1.0823144681134462</v>
      </c>
    </row>
    <row r="18" spans="1:6" x14ac:dyDescent="0.25">
      <c r="A18" s="2">
        <v>42833</v>
      </c>
      <c r="B18">
        <v>124.203</v>
      </c>
      <c r="C18">
        <v>126.04810000000001</v>
      </c>
    </row>
    <row r="19" spans="1:6" x14ac:dyDescent="0.25">
      <c r="A19" s="2">
        <v>42834</v>
      </c>
      <c r="B19">
        <v>124.12090000000001</v>
      </c>
      <c r="C19">
        <v>126.1225</v>
      </c>
    </row>
    <row r="20" spans="1:6" x14ac:dyDescent="0.25">
      <c r="A20" s="2">
        <v>42835</v>
      </c>
      <c r="B20">
        <v>124.017</v>
      </c>
      <c r="C20">
        <v>126.2235</v>
      </c>
      <c r="D20">
        <v>124.70569999999999</v>
      </c>
      <c r="E20">
        <f t="shared" si="0"/>
        <v>0.5522602415126151</v>
      </c>
      <c r="F20">
        <f t="shared" si="1"/>
        <v>1.217105553314731</v>
      </c>
    </row>
    <row r="21" spans="1:6" x14ac:dyDescent="0.25">
      <c r="A21" s="2">
        <v>42836</v>
      </c>
      <c r="B21">
        <v>123.965</v>
      </c>
      <c r="C21">
        <v>126.28100000000001</v>
      </c>
      <c r="D21">
        <v>124.6026</v>
      </c>
      <c r="E21">
        <f t="shared" si="0"/>
        <v>0.51170681831678633</v>
      </c>
      <c r="F21">
        <f t="shared" si="1"/>
        <v>1.347002389998291</v>
      </c>
    </row>
    <row r="22" spans="1:6" x14ac:dyDescent="0.25">
      <c r="A22" s="2">
        <v>42837</v>
      </c>
      <c r="B22">
        <v>123.91119999999999</v>
      </c>
      <c r="C22">
        <v>126.3561</v>
      </c>
      <c r="D22">
        <v>124.49160000000001</v>
      </c>
      <c r="E22">
        <f t="shared" si="0"/>
        <v>0.46621619450630525</v>
      </c>
      <c r="F22">
        <f t="shared" si="1"/>
        <v>1.4976914105047989</v>
      </c>
    </row>
    <row r="23" spans="1:6" x14ac:dyDescent="0.25">
      <c r="A23" s="2">
        <v>42838</v>
      </c>
      <c r="B23">
        <v>123.9764</v>
      </c>
      <c r="C23">
        <v>126.42319999999999</v>
      </c>
      <c r="D23">
        <v>124.0608</v>
      </c>
      <c r="E23">
        <f t="shared" si="0"/>
        <v>6.8031158915630274E-2</v>
      </c>
      <c r="F23">
        <f t="shared" si="1"/>
        <v>1.9042276045293869</v>
      </c>
    </row>
    <row r="24" spans="1:6" x14ac:dyDescent="0.25">
      <c r="A24" s="2">
        <v>42839</v>
      </c>
      <c r="B24">
        <v>124.1566</v>
      </c>
      <c r="C24">
        <v>126.5287</v>
      </c>
      <c r="D24">
        <v>124.0848</v>
      </c>
      <c r="E24">
        <f t="shared" si="0"/>
        <v>5.7863654533025867E-2</v>
      </c>
      <c r="F24">
        <f t="shared" si="1"/>
        <v>1.9695401854215822</v>
      </c>
    </row>
    <row r="25" spans="1:6" x14ac:dyDescent="0.25">
      <c r="A25" s="2">
        <v>42840</v>
      </c>
      <c r="B25">
        <v>124.1193</v>
      </c>
      <c r="C25">
        <v>126.5793</v>
      </c>
      <c r="D25" s="2"/>
    </row>
    <row r="26" spans="1:6" x14ac:dyDescent="0.25">
      <c r="A26" s="2">
        <v>42841</v>
      </c>
      <c r="B26">
        <v>124.03749999999999</v>
      </c>
      <c r="C26">
        <v>126.64570000000001</v>
      </c>
      <c r="D26" s="2"/>
    </row>
    <row r="27" spans="1:6" x14ac:dyDescent="0.25">
      <c r="A27" s="2">
        <v>42842</v>
      </c>
      <c r="B27">
        <v>123.9354</v>
      </c>
      <c r="C27">
        <v>126.7389</v>
      </c>
      <c r="D27">
        <v>123.87260000000001</v>
      </c>
      <c r="E27">
        <f t="shared" si="0"/>
        <v>5.0697248624793335E-2</v>
      </c>
      <c r="F27">
        <f t="shared" si="1"/>
        <v>2.3139096135868589</v>
      </c>
    </row>
    <row r="28" spans="1:6" x14ac:dyDescent="0.25">
      <c r="A28" s="2">
        <v>42843</v>
      </c>
      <c r="B28">
        <v>123.8904</v>
      </c>
      <c r="C28">
        <v>126.78870000000001</v>
      </c>
      <c r="D28">
        <v>123.8313</v>
      </c>
      <c r="E28">
        <f t="shared" si="0"/>
        <v>4.7726221076578229E-2</v>
      </c>
      <c r="F28">
        <f t="shared" si="1"/>
        <v>2.3882491744817402</v>
      </c>
    </row>
    <row r="29" spans="1:6" x14ac:dyDescent="0.25">
      <c r="A29" s="2">
        <v>42844</v>
      </c>
      <c r="B29">
        <v>123.83759999999999</v>
      </c>
      <c r="C29">
        <v>126.8563</v>
      </c>
      <c r="D29">
        <v>124.39</v>
      </c>
      <c r="E29">
        <f t="shared" si="0"/>
        <v>0.44408714526891691</v>
      </c>
      <c r="F29">
        <f t="shared" si="1"/>
        <v>1.9827156523836351</v>
      </c>
    </row>
    <row r="30" spans="1:6" x14ac:dyDescent="0.25">
      <c r="A30" s="2">
        <v>42845</v>
      </c>
      <c r="B30">
        <v>123.91030000000001</v>
      </c>
      <c r="C30">
        <v>126.9161</v>
      </c>
      <c r="D30">
        <v>124.2064</v>
      </c>
      <c r="E30">
        <f t="shared" si="0"/>
        <v>0.23839351273363982</v>
      </c>
      <c r="F30">
        <f t="shared" si="1"/>
        <v>2.1816106094371932</v>
      </c>
    </row>
    <row r="31" spans="1:6" x14ac:dyDescent="0.25">
      <c r="A31" s="2">
        <v>42846</v>
      </c>
      <c r="B31">
        <v>124.09829999999999</v>
      </c>
      <c r="C31">
        <v>127.01430000000001</v>
      </c>
      <c r="D31">
        <v>124.3998</v>
      </c>
      <c r="E31">
        <f t="shared" si="0"/>
        <v>0.24236373370375544</v>
      </c>
      <c r="F31">
        <f t="shared" si="1"/>
        <v>2.1016914818191079</v>
      </c>
    </row>
    <row r="32" spans="1:6" x14ac:dyDescent="0.25">
      <c r="A32" s="2">
        <v>42847</v>
      </c>
      <c r="B32">
        <v>124.063</v>
      </c>
      <c r="C32">
        <v>127.0579</v>
      </c>
      <c r="E32" s="2"/>
    </row>
    <row r="34" spans="4:6" x14ac:dyDescent="0.25">
      <c r="D34" t="s">
        <v>11</v>
      </c>
      <c r="E34">
        <f>(SUM(E3:E31)/21)</f>
        <v>0.26243621328393679</v>
      </c>
      <c r="F34">
        <f>(SUM(F3:F31)/21)</f>
        <v>1.3750307521468597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7" workbookViewId="0">
      <selection activeCell="H26" sqref="H26"/>
    </sheetView>
  </sheetViews>
  <sheetFormatPr defaultRowHeight="15" x14ac:dyDescent="0.25"/>
  <cols>
    <col min="1" max="1" width="11" customWidth="1"/>
    <col min="2" max="2" width="25" customWidth="1"/>
    <col min="3" max="3" width="27.28515625" customWidth="1"/>
    <col min="4" max="4" width="32.7109375" customWidth="1"/>
    <col min="5" max="5" width="23.5703125" customWidth="1"/>
    <col min="6" max="6" width="14.7109375" customWidth="1"/>
  </cols>
  <sheetData>
    <row r="1" spans="1:6" x14ac:dyDescent="0.25">
      <c r="A1" t="s">
        <v>3</v>
      </c>
    </row>
    <row r="2" spans="1:6" ht="45" x14ac:dyDescent="0.25">
      <c r="A2" t="s">
        <v>1</v>
      </c>
      <c r="B2" s="1" t="s">
        <v>2</v>
      </c>
      <c r="C2" s="1" t="s">
        <v>8</v>
      </c>
      <c r="D2" s="1" t="s">
        <v>5</v>
      </c>
      <c r="E2" s="1" t="s">
        <v>9</v>
      </c>
      <c r="F2" s="1" t="s">
        <v>10</v>
      </c>
    </row>
    <row r="3" spans="1:6" x14ac:dyDescent="0.25">
      <c r="A3" s="2">
        <v>42818</v>
      </c>
      <c r="B3">
        <v>1236.1058</v>
      </c>
      <c r="C3">
        <v>1253.6591000000001</v>
      </c>
      <c r="D3">
        <v>1247.5</v>
      </c>
      <c r="E3">
        <f>((ABS(B3-D3)/D3))*100</f>
        <v>0.91336272545089814</v>
      </c>
      <c r="F3">
        <f>((ABS(C3-D3)/D3))*100</f>
        <v>0.49371543086172992</v>
      </c>
    </row>
    <row r="4" spans="1:6" x14ac:dyDescent="0.25">
      <c r="A4" s="2">
        <v>42819</v>
      </c>
      <c r="B4">
        <v>1230.2541000000001</v>
      </c>
      <c r="C4">
        <v>1257.6641</v>
      </c>
    </row>
    <row r="5" spans="1:6" x14ac:dyDescent="0.25">
      <c r="A5" s="2">
        <v>42820</v>
      </c>
      <c r="B5">
        <v>1222.1759</v>
      </c>
      <c r="C5">
        <v>1262.0047</v>
      </c>
    </row>
    <row r="6" spans="1:6" x14ac:dyDescent="0.25">
      <c r="A6" s="2">
        <v>42821</v>
      </c>
      <c r="B6">
        <v>1212.1658</v>
      </c>
      <c r="C6">
        <v>1266.8956000000001</v>
      </c>
      <c r="D6">
        <v>1257.55</v>
      </c>
      <c r="E6">
        <f t="shared" ref="E4:E31" si="0">((ABS(B6-D6)/D6))*100</f>
        <v>3.6089380143930629</v>
      </c>
      <c r="F6">
        <f t="shared" ref="F4:F31" si="1">((ABS(C6-D6)/D6))*100</f>
        <v>0.74315931772097366</v>
      </c>
    </row>
    <row r="7" spans="1:6" x14ac:dyDescent="0.25">
      <c r="A7" s="2">
        <v>42822</v>
      </c>
      <c r="B7">
        <v>1203.6876999999999</v>
      </c>
      <c r="C7">
        <v>1271.4675</v>
      </c>
      <c r="D7">
        <v>1257.25</v>
      </c>
      <c r="E7">
        <f t="shared" si="0"/>
        <v>4.2602744084311039</v>
      </c>
      <c r="F7">
        <f t="shared" si="1"/>
        <v>1.1308411214953249</v>
      </c>
    </row>
    <row r="8" spans="1:6" x14ac:dyDescent="0.25">
      <c r="A8" s="2">
        <v>42823</v>
      </c>
      <c r="B8">
        <v>1188.5569</v>
      </c>
      <c r="C8">
        <v>1275.2899</v>
      </c>
      <c r="D8">
        <v>1251.0999999999999</v>
      </c>
      <c r="E8">
        <f t="shared" si="0"/>
        <v>4.999048837023409</v>
      </c>
      <c r="F8">
        <f t="shared" si="1"/>
        <v>1.9334905283350716</v>
      </c>
    </row>
    <row r="9" spans="1:6" x14ac:dyDescent="0.25">
      <c r="A9" s="2">
        <v>42824</v>
      </c>
      <c r="B9">
        <v>1180.5387000000001</v>
      </c>
      <c r="C9">
        <v>1278.8571999999999</v>
      </c>
      <c r="D9">
        <v>1248.8</v>
      </c>
      <c r="E9">
        <f t="shared" si="0"/>
        <v>5.466151505445219</v>
      </c>
      <c r="F9">
        <f t="shared" si="1"/>
        <v>2.4068866111466982</v>
      </c>
    </row>
    <row r="10" spans="1:6" x14ac:dyDescent="0.25">
      <c r="A10" s="2">
        <v>42825</v>
      </c>
      <c r="B10">
        <v>1169.1332</v>
      </c>
      <c r="C10">
        <v>1283.7446</v>
      </c>
      <c r="D10">
        <v>1244.8499999999999</v>
      </c>
      <c r="E10">
        <f t="shared" si="0"/>
        <v>6.0824035024300063</v>
      </c>
      <c r="F10">
        <f t="shared" si="1"/>
        <v>3.1244406956661512</v>
      </c>
    </row>
    <row r="11" spans="1:6" x14ac:dyDescent="0.25">
      <c r="A11" s="2">
        <v>42826</v>
      </c>
      <c r="B11">
        <v>1165.4236000000001</v>
      </c>
      <c r="C11">
        <v>1287.8076000000001</v>
      </c>
    </row>
    <row r="12" spans="1:6" x14ac:dyDescent="0.25">
      <c r="A12" s="2">
        <v>42827</v>
      </c>
      <c r="B12">
        <v>1156.0153</v>
      </c>
      <c r="C12">
        <v>1292.1387</v>
      </c>
    </row>
    <row r="13" spans="1:6" x14ac:dyDescent="0.25">
      <c r="A13" s="2">
        <v>42828</v>
      </c>
      <c r="B13">
        <v>1142.0971999999999</v>
      </c>
      <c r="C13">
        <v>1297.0053</v>
      </c>
      <c r="D13">
        <v>1247.25</v>
      </c>
      <c r="E13">
        <f t="shared" si="0"/>
        <v>8.4307716977350236</v>
      </c>
      <c r="F13">
        <f t="shared" si="1"/>
        <v>3.9892002405291671</v>
      </c>
    </row>
    <row r="14" spans="1:6" x14ac:dyDescent="0.25">
      <c r="A14" s="2">
        <v>42829</v>
      </c>
      <c r="B14">
        <v>1133.7157</v>
      </c>
      <c r="C14">
        <v>1301.6527000000001</v>
      </c>
      <c r="D14">
        <v>1257.6500000000001</v>
      </c>
      <c r="E14">
        <f t="shared" si="0"/>
        <v>9.8544348586649786</v>
      </c>
      <c r="F14">
        <f t="shared" si="1"/>
        <v>3.4988033236592062</v>
      </c>
    </row>
    <row r="15" spans="1:6" x14ac:dyDescent="0.25">
      <c r="A15" s="2">
        <v>42830</v>
      </c>
      <c r="B15">
        <v>1119.1543999999999</v>
      </c>
      <c r="C15">
        <v>1305.5561</v>
      </c>
      <c r="D15">
        <v>1245.8</v>
      </c>
      <c r="E15">
        <f t="shared" si="0"/>
        <v>10.165805105153321</v>
      </c>
      <c r="F15">
        <f t="shared" si="1"/>
        <v>4.7966045914272009</v>
      </c>
    </row>
    <row r="16" spans="1:6" x14ac:dyDescent="0.25">
      <c r="A16" s="2">
        <v>42831</v>
      </c>
      <c r="B16">
        <v>1111.9445000000001</v>
      </c>
      <c r="C16">
        <v>1309.1298999999999</v>
      </c>
      <c r="D16">
        <v>1252.5</v>
      </c>
      <c r="E16">
        <f t="shared" si="0"/>
        <v>11.221996007984027</v>
      </c>
      <c r="F16">
        <f t="shared" si="1"/>
        <v>4.5213493013971986</v>
      </c>
    </row>
    <row r="17" spans="1:6" x14ac:dyDescent="0.25">
      <c r="A17" s="2">
        <v>42832</v>
      </c>
      <c r="B17">
        <v>1102.231</v>
      </c>
      <c r="C17">
        <v>1314.0659000000001</v>
      </c>
      <c r="D17">
        <v>1266.45</v>
      </c>
      <c r="E17">
        <f t="shared" si="0"/>
        <v>12.96687591298512</v>
      </c>
      <c r="F17">
        <f t="shared" si="1"/>
        <v>3.7597931225077978</v>
      </c>
    </row>
    <row r="18" spans="1:6" x14ac:dyDescent="0.25">
      <c r="A18" s="2">
        <v>42833</v>
      </c>
      <c r="B18">
        <v>1100.2021999999999</v>
      </c>
      <c r="C18">
        <v>1318.1732</v>
      </c>
    </row>
    <row r="19" spans="1:6" x14ac:dyDescent="0.25">
      <c r="A19" s="2">
        <v>42834</v>
      </c>
      <c r="B19">
        <v>1091.5853</v>
      </c>
      <c r="C19">
        <v>1322.5519999999999</v>
      </c>
    </row>
    <row r="20" spans="1:6" x14ac:dyDescent="0.25">
      <c r="A20" s="2">
        <v>42835</v>
      </c>
      <c r="B20">
        <v>1079.1071999999999</v>
      </c>
      <c r="C20">
        <v>1327.4686999999999</v>
      </c>
      <c r="D20">
        <v>1250.05</v>
      </c>
      <c r="E20">
        <f t="shared" si="0"/>
        <v>13.674877004919805</v>
      </c>
      <c r="F20">
        <f t="shared" si="1"/>
        <v>6.1932482700691933</v>
      </c>
    </row>
    <row r="21" spans="1:6" x14ac:dyDescent="0.25">
      <c r="A21" s="2">
        <v>42836</v>
      </c>
      <c r="B21">
        <v>1070.7123999999999</v>
      </c>
      <c r="C21">
        <v>1332.1674</v>
      </c>
      <c r="D21">
        <v>1252.9000000000001</v>
      </c>
      <c r="E21">
        <f t="shared" si="0"/>
        <v>14.541272248383766</v>
      </c>
      <c r="F21">
        <f t="shared" si="1"/>
        <v>6.3267140234655557</v>
      </c>
    </row>
    <row r="22" spans="1:6" x14ac:dyDescent="0.25">
      <c r="A22" s="2">
        <v>42837</v>
      </c>
      <c r="B22">
        <v>1055.3237999999999</v>
      </c>
      <c r="C22">
        <v>1336.1242</v>
      </c>
      <c r="D22">
        <v>1274.3</v>
      </c>
      <c r="E22">
        <f t="shared" si="0"/>
        <v>17.184038295534808</v>
      </c>
      <c r="F22">
        <f t="shared" si="1"/>
        <v>4.8516204975280566</v>
      </c>
    </row>
    <row r="23" spans="1:6" x14ac:dyDescent="0.25">
      <c r="A23" s="2">
        <v>42838</v>
      </c>
      <c r="B23">
        <v>1046.527</v>
      </c>
      <c r="C23">
        <v>1339.7541000000001</v>
      </c>
      <c r="D23">
        <v>1284.1500000000001</v>
      </c>
      <c r="E23">
        <f t="shared" si="0"/>
        <v>18.504302456878094</v>
      </c>
      <c r="F23">
        <f t="shared" si="1"/>
        <v>4.3300315383716859</v>
      </c>
    </row>
    <row r="24" spans="1:6" x14ac:dyDescent="0.25">
      <c r="A24" s="2">
        <v>42839</v>
      </c>
      <c r="B24">
        <v>1035.1117999999999</v>
      </c>
      <c r="C24">
        <v>1344.7481</v>
      </c>
    </row>
    <row r="25" spans="1:6" x14ac:dyDescent="0.25">
      <c r="A25" s="2">
        <v>42840</v>
      </c>
      <c r="B25">
        <v>1031.0268000000001</v>
      </c>
      <c r="C25">
        <v>1348.9156</v>
      </c>
    </row>
    <row r="26" spans="1:6" x14ac:dyDescent="0.25">
      <c r="A26" s="2">
        <v>42841</v>
      </c>
      <c r="B26">
        <v>1018.3908</v>
      </c>
      <c r="C26">
        <v>1353.3565000000001</v>
      </c>
    </row>
    <row r="27" spans="1:6" x14ac:dyDescent="0.25">
      <c r="A27" s="2">
        <v>42842</v>
      </c>
      <c r="B27">
        <v>999.91229999999996</v>
      </c>
      <c r="C27">
        <v>1358.3376000000001</v>
      </c>
    </row>
    <row r="28" spans="1:6" x14ac:dyDescent="0.25">
      <c r="A28" s="2">
        <v>42843</v>
      </c>
      <c r="B28">
        <v>985.03790000000004</v>
      </c>
      <c r="C28">
        <v>1363.1027999999999</v>
      </c>
      <c r="D28">
        <v>1278.95</v>
      </c>
      <c r="E28">
        <f t="shared" si="0"/>
        <v>22.980734196020173</v>
      </c>
      <c r="F28">
        <f t="shared" si="1"/>
        <v>6.5798350209155823</v>
      </c>
    </row>
    <row r="29" spans="1:6" x14ac:dyDescent="0.25">
      <c r="A29" s="2">
        <v>42844</v>
      </c>
      <c r="B29">
        <v>958.93140000000005</v>
      </c>
      <c r="C29">
        <v>1367.1282000000001</v>
      </c>
      <c r="D29">
        <v>1279.05</v>
      </c>
      <c r="E29">
        <f t="shared" si="0"/>
        <v>25.027840975724164</v>
      </c>
      <c r="F29">
        <f t="shared" si="1"/>
        <v>6.8862202415855638</v>
      </c>
    </row>
    <row r="30" spans="1:6" x14ac:dyDescent="0.25">
      <c r="A30" s="2">
        <v>42845</v>
      </c>
      <c r="B30">
        <v>935.63850000000002</v>
      </c>
      <c r="C30">
        <v>1370.8288</v>
      </c>
      <c r="D30">
        <v>1282.0999999999999</v>
      </c>
      <c r="E30">
        <f t="shared" si="0"/>
        <v>27.02297012713516</v>
      </c>
      <c r="F30">
        <f t="shared" si="1"/>
        <v>6.9205834178301302</v>
      </c>
    </row>
    <row r="31" spans="1:6" x14ac:dyDescent="0.25">
      <c r="A31" s="2">
        <v>42846</v>
      </c>
      <c r="B31">
        <v>906.97460000000001</v>
      </c>
      <c r="C31">
        <v>1375.8956000000001</v>
      </c>
      <c r="D31">
        <v>1281.8499999999999</v>
      </c>
      <c r="E31">
        <f t="shared" si="0"/>
        <v>29.244872645005259</v>
      </c>
      <c r="F31">
        <f t="shared" si="1"/>
        <v>7.3367086632601444</v>
      </c>
    </row>
    <row r="32" spans="1:6" x14ac:dyDescent="0.25">
      <c r="A32" s="2">
        <v>42847</v>
      </c>
      <c r="B32">
        <v>884.04759999999999</v>
      </c>
      <c r="C32">
        <v>1380.1378</v>
      </c>
      <c r="F32" s="2"/>
    </row>
    <row r="33" spans="4:6" x14ac:dyDescent="0.25">
      <c r="F33" s="2"/>
    </row>
    <row r="34" spans="4:6" x14ac:dyDescent="0.25">
      <c r="D34" t="s">
        <v>11</v>
      </c>
      <c r="E34">
        <f>(SUM(E3:E31)/19)</f>
        <v>12.955314238173548</v>
      </c>
      <c r="F34">
        <f>(SUM(F3:F31)/19)</f>
        <v>4.2012234714617058</v>
      </c>
    </row>
    <row r="35" spans="4:6" x14ac:dyDescent="0.25">
      <c r="F35" s="2"/>
    </row>
    <row r="36" spans="4:6" x14ac:dyDescent="0.25">
      <c r="F36" s="2"/>
    </row>
    <row r="37" spans="4:6" x14ac:dyDescent="0.25">
      <c r="F37" s="2"/>
    </row>
    <row r="38" spans="4:6" x14ac:dyDescent="0.25">
      <c r="F3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29" workbookViewId="0">
      <selection activeCell="F33" sqref="F33"/>
    </sheetView>
  </sheetViews>
  <sheetFormatPr defaultRowHeight="15" x14ac:dyDescent="0.25"/>
  <cols>
    <col min="1" max="1" width="9.7109375" bestFit="1" customWidth="1"/>
    <col min="2" max="2" width="20" customWidth="1"/>
    <col min="3" max="3" width="17.140625" customWidth="1"/>
    <col min="4" max="4" width="20.140625" customWidth="1"/>
    <col min="5" max="5" width="20.28515625" customWidth="1"/>
    <col min="6" max="6" width="15.28515625" customWidth="1"/>
  </cols>
  <sheetData>
    <row r="1" spans="1:6" x14ac:dyDescent="0.25">
      <c r="A1" t="s">
        <v>6</v>
      </c>
    </row>
    <row r="2" spans="1:6" ht="61.5" customHeight="1" x14ac:dyDescent="0.25">
      <c r="A2" t="s">
        <v>1</v>
      </c>
      <c r="B2" s="1" t="s">
        <v>2</v>
      </c>
      <c r="C2" s="1" t="s">
        <v>8</v>
      </c>
      <c r="D2" s="1" t="s">
        <v>7</v>
      </c>
      <c r="E2" s="1" t="s">
        <v>9</v>
      </c>
      <c r="F2" s="1" t="s">
        <v>10</v>
      </c>
    </row>
    <row r="3" spans="1:6" x14ac:dyDescent="0.25">
      <c r="A3" s="2">
        <v>42818</v>
      </c>
      <c r="B3">
        <v>1052.3219999999999</v>
      </c>
      <c r="C3">
        <v>1038.2693999999999</v>
      </c>
      <c r="D3">
        <v>976.64536702600003</v>
      </c>
      <c r="E3">
        <f>(ABS(B3-D3)/D3)*100</f>
        <v>7.7486297000971911</v>
      </c>
      <c r="F3">
        <f>(ABS(C3-D3)/D3)*100</f>
        <v>6.3097655561150408</v>
      </c>
    </row>
    <row r="4" spans="1:6" x14ac:dyDescent="0.25">
      <c r="A4" s="2">
        <v>42819</v>
      </c>
      <c r="B4">
        <v>1091.1495</v>
      </c>
      <c r="C4">
        <v>1037.3005000000001</v>
      </c>
      <c r="D4">
        <v>923.16909599500002</v>
      </c>
      <c r="E4">
        <f t="shared" ref="E4:E32" si="0">(ABS(B4-D4)/D4)*100</f>
        <v>18.196060151249881</v>
      </c>
      <c r="F4">
        <f t="shared" ref="F4:F30" si="1">(ABS(C4-D4)/D4)*100</f>
        <v>12.363000938846222</v>
      </c>
    </row>
    <row r="5" spans="1:6" x14ac:dyDescent="0.25">
      <c r="A5" s="2">
        <v>42820</v>
      </c>
      <c r="B5">
        <v>1129.5623000000001</v>
      </c>
      <c r="C5">
        <v>1037.7852</v>
      </c>
      <c r="D5">
        <v>970.09207358399999</v>
      </c>
      <c r="E5">
        <f t="shared" si="0"/>
        <v>16.438669148881729</v>
      </c>
      <c r="F5">
        <f t="shared" si="1"/>
        <v>6.978010465120918</v>
      </c>
    </row>
    <row r="6" spans="1:6" x14ac:dyDescent="0.25">
      <c r="A6" s="2">
        <v>42821</v>
      </c>
      <c r="B6">
        <v>1204.2357</v>
      </c>
      <c r="C6">
        <v>1039.6576</v>
      </c>
      <c r="D6">
        <v>1007.68254946</v>
      </c>
      <c r="E6">
        <f t="shared" si="0"/>
        <v>19.505463366943236</v>
      </c>
      <c r="F6">
        <f t="shared" si="1"/>
        <v>3.1731273462197862</v>
      </c>
    </row>
    <row r="7" spans="1:6" x14ac:dyDescent="0.25">
      <c r="A7" s="2">
        <v>42822</v>
      </c>
      <c r="B7">
        <v>1284.1569</v>
      </c>
      <c r="C7">
        <v>1039.9712</v>
      </c>
      <c r="D7">
        <v>1046.40026612</v>
      </c>
      <c r="E7">
        <f t="shared" si="0"/>
        <v>22.721385073953556</v>
      </c>
      <c r="F7">
        <f t="shared" si="1"/>
        <v>0.61439836438867435</v>
      </c>
    </row>
    <row r="8" spans="1:6" x14ac:dyDescent="0.25">
      <c r="A8" s="2">
        <v>42823</v>
      </c>
      <c r="B8">
        <v>1446.5019</v>
      </c>
      <c r="C8">
        <v>1040.9088999999999</v>
      </c>
      <c r="D8">
        <v>1031.5767527200001</v>
      </c>
      <c r="E8">
        <f t="shared" si="0"/>
        <v>40.22242127752007</v>
      </c>
      <c r="F8">
        <f t="shared" si="1"/>
        <v>0.9046488548131193</v>
      </c>
    </row>
    <row r="9" spans="1:6" x14ac:dyDescent="0.25">
      <c r="A9" s="2">
        <v>42824</v>
      </c>
      <c r="B9">
        <v>1455.8539000000001</v>
      </c>
      <c r="C9">
        <v>1041.2900999999999</v>
      </c>
      <c r="D9">
        <v>1031.6941968199999</v>
      </c>
      <c r="E9">
        <f t="shared" si="0"/>
        <v>41.112929052755298</v>
      </c>
      <c r="F9">
        <f t="shared" si="1"/>
        <v>0.93011119085263716</v>
      </c>
    </row>
    <row r="10" spans="1:6" x14ac:dyDescent="0.25">
      <c r="A10" s="2">
        <v>42825</v>
      </c>
      <c r="B10">
        <v>1554.7641000000001</v>
      </c>
      <c r="C10">
        <v>1042.1226999999999</v>
      </c>
      <c r="D10">
        <v>1054.1135246900001</v>
      </c>
      <c r="E10">
        <f t="shared" si="0"/>
        <v>47.494938977965802</v>
      </c>
      <c r="F10">
        <f t="shared" si="1"/>
        <v>1.1375268800887943</v>
      </c>
    </row>
    <row r="11" spans="1:6" x14ac:dyDescent="0.25">
      <c r="A11" s="2">
        <v>42826</v>
      </c>
      <c r="B11">
        <v>1543.3329000000001</v>
      </c>
      <c r="C11">
        <v>1043.1084000000001</v>
      </c>
      <c r="D11">
        <v>1078.3600217799999</v>
      </c>
      <c r="E11">
        <f t="shared" si="0"/>
        <v>43.118519680699087</v>
      </c>
      <c r="F11">
        <f t="shared" si="1"/>
        <v>3.2690030294160546</v>
      </c>
    </row>
    <row r="12" spans="1:6" x14ac:dyDescent="0.25">
      <c r="A12" s="2">
        <v>42827</v>
      </c>
      <c r="B12">
        <v>1571.4744000000001</v>
      </c>
      <c r="C12">
        <v>1044.422</v>
      </c>
      <c r="D12">
        <v>1083.08910072</v>
      </c>
      <c r="E12">
        <f t="shared" si="0"/>
        <v>45.091885695769484</v>
      </c>
      <c r="F12">
        <f t="shared" si="1"/>
        <v>3.5700756931535418</v>
      </c>
    </row>
    <row r="13" spans="1:6" x14ac:dyDescent="0.25">
      <c r="A13" s="2">
        <v>42828</v>
      </c>
      <c r="B13">
        <v>1699.2066</v>
      </c>
      <c r="C13">
        <v>1046.4574</v>
      </c>
      <c r="D13">
        <v>1127.36231668</v>
      </c>
      <c r="E13">
        <f t="shared" si="0"/>
        <v>50.724090636987029</v>
      </c>
      <c r="F13">
        <f t="shared" si="1"/>
        <v>7.1764787134502708</v>
      </c>
    </row>
    <row r="14" spans="1:6" x14ac:dyDescent="0.25">
      <c r="A14" s="2">
        <v>42829</v>
      </c>
      <c r="B14">
        <v>1528.0992000000001</v>
      </c>
      <c r="C14">
        <v>1049.6035999999999</v>
      </c>
      <c r="D14">
        <v>1141.6244993</v>
      </c>
      <c r="E14">
        <f t="shared" si="0"/>
        <v>33.85304896110511</v>
      </c>
      <c r="F14">
        <f t="shared" si="1"/>
        <v>8.060522470954659</v>
      </c>
    </row>
    <row r="15" spans="1:6" x14ac:dyDescent="0.25">
      <c r="A15" s="2">
        <v>42830</v>
      </c>
      <c r="B15">
        <v>1259.0146999999999</v>
      </c>
      <c r="C15">
        <v>1049.6301000000001</v>
      </c>
      <c r="D15">
        <v>1127.1511968499999</v>
      </c>
      <c r="E15">
        <f t="shared" si="0"/>
        <v>11.698830069871123</v>
      </c>
      <c r="F15">
        <f t="shared" si="1"/>
        <v>6.8776129650258673</v>
      </c>
    </row>
    <row r="16" spans="1:6" x14ac:dyDescent="0.25">
      <c r="A16" s="2">
        <v>42831</v>
      </c>
      <c r="B16">
        <v>1249.7726</v>
      </c>
      <c r="C16">
        <v>1050.2741000000001</v>
      </c>
      <c r="D16">
        <v>1170.3772140999999</v>
      </c>
      <c r="E16">
        <f t="shared" si="0"/>
        <v>6.7837433045937896</v>
      </c>
      <c r="F16">
        <f t="shared" si="1"/>
        <v>10.261914932473895</v>
      </c>
    </row>
    <row r="17" spans="1:6" x14ac:dyDescent="0.25">
      <c r="A17" s="2">
        <v>42832</v>
      </c>
      <c r="B17">
        <v>1298.0209</v>
      </c>
      <c r="C17">
        <v>1051.3929000000001</v>
      </c>
      <c r="D17">
        <v>1190.1636553799999</v>
      </c>
      <c r="E17">
        <f t="shared" si="0"/>
        <v>9.0623876920155997</v>
      </c>
      <c r="F17">
        <f t="shared" si="1"/>
        <v>11.659804494340117</v>
      </c>
    </row>
    <row r="18" spans="1:6" x14ac:dyDescent="0.25">
      <c r="A18" s="2">
        <v>42833</v>
      </c>
      <c r="B18">
        <v>1391.4106999999999</v>
      </c>
      <c r="C18">
        <v>1052.5118</v>
      </c>
      <c r="D18">
        <v>1185.03618865</v>
      </c>
      <c r="E18">
        <f t="shared" si="0"/>
        <v>17.415038741146205</v>
      </c>
      <c r="F18">
        <f t="shared" si="1"/>
        <v>11.183151191439354</v>
      </c>
    </row>
    <row r="19" spans="1:6" x14ac:dyDescent="0.25">
      <c r="A19" s="2">
        <v>42834</v>
      </c>
      <c r="B19">
        <v>1575.2301</v>
      </c>
      <c r="C19">
        <v>1053.9471000000001</v>
      </c>
      <c r="D19">
        <v>1196.69217607</v>
      </c>
      <c r="E19">
        <f t="shared" si="0"/>
        <v>31.632021291652336</v>
      </c>
      <c r="F19">
        <f t="shared" si="1"/>
        <v>11.928303612611742</v>
      </c>
    </row>
    <row r="20" spans="1:6" x14ac:dyDescent="0.25">
      <c r="A20" s="2">
        <v>42835</v>
      </c>
      <c r="B20">
        <v>1750.4731999999999</v>
      </c>
      <c r="C20">
        <v>1056.0898999999999</v>
      </c>
      <c r="D20">
        <v>1207.77569584</v>
      </c>
      <c r="E20">
        <f t="shared" si="0"/>
        <v>44.933633457705682</v>
      </c>
      <c r="F20">
        <f t="shared" si="1"/>
        <v>12.559103181365444</v>
      </c>
    </row>
    <row r="21" spans="1:6" x14ac:dyDescent="0.25">
      <c r="A21" s="2">
        <v>42836</v>
      </c>
      <c r="B21">
        <v>1527.6833999999999</v>
      </c>
      <c r="C21">
        <v>1059.2107000000001</v>
      </c>
      <c r="D21">
        <v>1212.7666815699999</v>
      </c>
      <c r="E21">
        <f t="shared" si="0"/>
        <v>25.966801629339052</v>
      </c>
      <c r="F21">
        <f t="shared" si="1"/>
        <v>12.661626007997873</v>
      </c>
    </row>
    <row r="22" spans="1:6" x14ac:dyDescent="0.25">
      <c r="A22" s="2">
        <v>42837</v>
      </c>
      <c r="B22">
        <v>1386.7005999999999</v>
      </c>
      <c r="C22">
        <v>1059.3268</v>
      </c>
      <c r="D22">
        <v>1215.72350839</v>
      </c>
      <c r="E22">
        <f t="shared" si="0"/>
        <v>14.063813887783358</v>
      </c>
      <c r="F22">
        <f t="shared" si="1"/>
        <v>12.86449651673828</v>
      </c>
    </row>
    <row r="23" spans="1:6" x14ac:dyDescent="0.25">
      <c r="A23" s="2">
        <v>42838</v>
      </c>
      <c r="B23">
        <v>1352.6537000000001</v>
      </c>
      <c r="C23">
        <v>1060.0188000000001</v>
      </c>
      <c r="D23">
        <v>1178.7570679299999</v>
      </c>
      <c r="E23">
        <f t="shared" si="0"/>
        <v>14.752542046290992</v>
      </c>
      <c r="F23">
        <f t="shared" si="1"/>
        <v>10.073175479534102</v>
      </c>
    </row>
    <row r="24" spans="1:6" x14ac:dyDescent="0.25">
      <c r="A24" s="2">
        <v>42839</v>
      </c>
      <c r="B24">
        <v>1330.9192</v>
      </c>
      <c r="C24">
        <v>1061.1751999999999</v>
      </c>
      <c r="D24">
        <v>1166.19431749</v>
      </c>
      <c r="E24">
        <f t="shared" si="0"/>
        <v>14.124994440423738</v>
      </c>
      <c r="F24">
        <f t="shared" si="1"/>
        <v>9.005284618092869</v>
      </c>
    </row>
    <row r="25" spans="1:6" x14ac:dyDescent="0.25">
      <c r="A25" s="2">
        <v>42840</v>
      </c>
      <c r="B25">
        <v>1376.7607</v>
      </c>
      <c r="C25">
        <v>1062.3313000000001</v>
      </c>
      <c r="D25">
        <v>1179.3437776599999</v>
      </c>
      <c r="E25">
        <f t="shared" si="0"/>
        <v>16.739556868795784</v>
      </c>
      <c r="F25">
        <f t="shared" si="1"/>
        <v>9.9218294000898233</v>
      </c>
    </row>
    <row r="26" spans="1:6" x14ac:dyDescent="0.25">
      <c r="A26" s="2">
        <v>42841</v>
      </c>
      <c r="B26">
        <v>1532.2448999999999</v>
      </c>
      <c r="C26">
        <v>1063.8008</v>
      </c>
      <c r="D26">
        <v>1161.7044864899999</v>
      </c>
      <c r="E26">
        <f t="shared" si="0"/>
        <v>31.896271196262582</v>
      </c>
      <c r="F26">
        <f t="shared" si="1"/>
        <v>8.427589600330144</v>
      </c>
    </row>
    <row r="27" spans="1:6" x14ac:dyDescent="0.25">
      <c r="A27" s="2">
        <v>42842</v>
      </c>
      <c r="B27">
        <v>1673.8827000000001</v>
      </c>
      <c r="C27">
        <v>1065.9762000000001</v>
      </c>
      <c r="D27">
        <v>1179.7977546300001</v>
      </c>
      <c r="E27">
        <f t="shared" si="0"/>
        <v>41.878783327990945</v>
      </c>
      <c r="F27">
        <f t="shared" si="1"/>
        <v>9.6475479956898162</v>
      </c>
    </row>
    <row r="28" spans="1:6" x14ac:dyDescent="0.25">
      <c r="A28" s="2">
        <v>42843</v>
      </c>
      <c r="B28">
        <v>1546.0724</v>
      </c>
      <c r="C28">
        <v>1069.1341</v>
      </c>
      <c r="D28">
        <v>1203.5841955000001</v>
      </c>
      <c r="E28">
        <f t="shared" si="0"/>
        <v>28.455691407423426</v>
      </c>
      <c r="F28">
        <f t="shared" si="1"/>
        <v>11.170809321249523</v>
      </c>
    </row>
    <row r="29" spans="1:6" x14ac:dyDescent="0.25">
      <c r="A29" s="2">
        <v>42844</v>
      </c>
      <c r="B29">
        <v>1424.1926000000001</v>
      </c>
      <c r="C29">
        <v>1069.2841000000001</v>
      </c>
      <c r="D29">
        <v>1198.6860936</v>
      </c>
      <c r="E29">
        <f t="shared" si="0"/>
        <v>18.812807423396308</v>
      </c>
      <c r="F29">
        <f t="shared" si="1"/>
        <v>10.795319499483677</v>
      </c>
    </row>
    <row r="30" spans="1:6" x14ac:dyDescent="0.25">
      <c r="A30" s="2">
        <v>42845</v>
      </c>
      <c r="B30">
        <v>1398.0278000000001</v>
      </c>
      <c r="C30">
        <v>1070.0094999999999</v>
      </c>
      <c r="D30">
        <v>1222.47039877</v>
      </c>
      <c r="E30">
        <f t="shared" si="0"/>
        <v>14.360871347612084</v>
      </c>
      <c r="F30">
        <f t="shared" si="1"/>
        <v>12.471541145159836</v>
      </c>
    </row>
    <row r="31" spans="1:6" x14ac:dyDescent="0.25">
      <c r="A31" s="2">
        <v>42846</v>
      </c>
      <c r="B31">
        <v>1380.9603999999999</v>
      </c>
      <c r="C31">
        <v>1071.1987999999999</v>
      </c>
    </row>
    <row r="32" spans="1:6" x14ac:dyDescent="0.25">
      <c r="A32" s="2">
        <v>42847</v>
      </c>
      <c r="B32">
        <v>1400.4185</v>
      </c>
      <c r="C32">
        <v>1072.3875</v>
      </c>
    </row>
    <row r="33" spans="4:6" x14ac:dyDescent="0.25">
      <c r="D33" t="s">
        <v>11</v>
      </c>
      <c r="E33">
        <f>(SUM(E3:E30)/28)</f>
        <v>26.028779637722511</v>
      </c>
      <c r="F33">
        <f>(SUM(F3:F30)/28)</f>
        <v>8.0712778380372185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Gold</vt:lpstr>
      <vt:lpstr>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2017-05-03T19:48:40Z</dcterms:created>
  <dcterms:modified xsi:type="dcterms:W3CDTF">2017-05-03T23:10:50Z</dcterms:modified>
</cp:coreProperties>
</file>