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97D33B91-9795-4F68-902D-D83FAB2F9B1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ile" sheetId="1" r:id="rId1"/>
    <sheet name="info" sheetId="3" r:id="rId2"/>
    <sheet name="Sub_Idea" sheetId="2" r:id="rId3"/>
  </sheets>
  <definedNames>
    <definedName name="타일확률">info!$B$3:$N$33</definedName>
    <definedName name="티어확률">info!$Q$3:$AI$33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T2" i="1" l="1"/>
  <c r="R2" i="1"/>
  <c r="P2" i="1"/>
  <c r="N2" i="1"/>
  <c r="L2" i="1"/>
  <c r="H2" i="1"/>
  <c r="F2" i="1"/>
  <c r="D2" i="1"/>
  <c r="M4" i="3"/>
  <c r="X6" i="3"/>
  <c r="AG5" i="3"/>
  <c r="AG6" i="3" s="1"/>
  <c r="AD5" i="3"/>
  <c r="AD6" i="3" s="1"/>
  <c r="AA5" i="3"/>
  <c r="AA6" i="3" s="1"/>
  <c r="Y5" i="3"/>
  <c r="X5" i="3"/>
  <c r="U5" i="3"/>
  <c r="U6" i="3" s="1"/>
  <c r="R5" i="3"/>
  <c r="R6" i="3" s="1"/>
  <c r="AH4" i="3"/>
  <c r="AE4" i="3"/>
  <c r="AB4" i="3"/>
  <c r="Y4" i="3"/>
  <c r="V4" i="3"/>
  <c r="S4" i="3"/>
  <c r="AJ4" i="3" s="1"/>
  <c r="AH3" i="3"/>
  <c r="AE3" i="3"/>
  <c r="AB3" i="3"/>
  <c r="Y3" i="3"/>
  <c r="V3" i="3"/>
  <c r="S3" i="3"/>
  <c r="M3" i="3"/>
  <c r="D4" i="3"/>
  <c r="D3" i="3"/>
  <c r="G3" i="3"/>
  <c r="J3" i="3"/>
  <c r="G4" i="3"/>
  <c r="J4" i="3"/>
  <c r="C5" i="3"/>
  <c r="C6" i="3" s="1"/>
  <c r="C7" i="3" s="1"/>
  <c r="C8" i="3" s="1"/>
  <c r="C9" i="3" s="1"/>
  <c r="F5" i="3"/>
  <c r="I5" i="3"/>
  <c r="I6" i="3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AK29" i="2"/>
  <c r="AJ29" i="2"/>
  <c r="AH29" i="2"/>
  <c r="AF29" i="2"/>
  <c r="AD29" i="2"/>
  <c r="AB29" i="2"/>
  <c r="Z29" i="2"/>
  <c r="X29" i="2"/>
  <c r="V29" i="2"/>
  <c r="T29" i="2"/>
  <c r="R29" i="2"/>
  <c r="P29" i="2"/>
  <c r="N29" i="2"/>
  <c r="L29" i="2"/>
  <c r="J29" i="2"/>
  <c r="H29" i="2"/>
  <c r="F29" i="2"/>
  <c r="AK28" i="2"/>
  <c r="AJ28" i="2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H28" i="2"/>
  <c r="F28" i="2"/>
  <c r="B28" i="2"/>
  <c r="AK27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J27" i="2"/>
  <c r="H27" i="2"/>
  <c r="F27" i="2"/>
  <c r="AK26" i="2"/>
  <c r="AJ26" i="2"/>
  <c r="AH26" i="2"/>
  <c r="AF26" i="2"/>
  <c r="AD26" i="2"/>
  <c r="AB26" i="2"/>
  <c r="Z26" i="2"/>
  <c r="X26" i="2"/>
  <c r="V26" i="2"/>
  <c r="T26" i="2"/>
  <c r="R26" i="2"/>
  <c r="P26" i="2"/>
  <c r="N26" i="2"/>
  <c r="L26" i="2"/>
  <c r="J26" i="2"/>
  <c r="H26" i="2"/>
  <c r="F26" i="2"/>
  <c r="B26" i="2"/>
  <c r="AK25" i="2"/>
  <c r="AJ25" i="2"/>
  <c r="AH25" i="2"/>
  <c r="AF25" i="2"/>
  <c r="AD25" i="2"/>
  <c r="AB25" i="2"/>
  <c r="Z25" i="2"/>
  <c r="X25" i="2"/>
  <c r="V25" i="2"/>
  <c r="T25" i="2"/>
  <c r="R25" i="2"/>
  <c r="P25" i="2"/>
  <c r="N25" i="2"/>
  <c r="L25" i="2"/>
  <c r="J25" i="2"/>
  <c r="H25" i="2"/>
  <c r="F25" i="2"/>
  <c r="AK24" i="2"/>
  <c r="AJ24" i="2"/>
  <c r="AH24" i="2"/>
  <c r="AF24" i="2"/>
  <c r="AD24" i="2"/>
  <c r="AB24" i="2"/>
  <c r="Z24" i="2"/>
  <c r="X24" i="2"/>
  <c r="V24" i="2"/>
  <c r="T24" i="2"/>
  <c r="R24" i="2"/>
  <c r="P24" i="2"/>
  <c r="N24" i="2"/>
  <c r="L24" i="2"/>
  <c r="J24" i="2"/>
  <c r="H24" i="2"/>
  <c r="F24" i="2"/>
  <c r="C24" i="2"/>
  <c r="B24" i="2"/>
  <c r="AK23" i="2"/>
  <c r="AJ23" i="2"/>
  <c r="AH23" i="2"/>
  <c r="AF23" i="2"/>
  <c r="AD23" i="2"/>
  <c r="AB23" i="2"/>
  <c r="Z23" i="2"/>
  <c r="X23" i="2"/>
  <c r="V23" i="2"/>
  <c r="T23" i="2"/>
  <c r="R23" i="2"/>
  <c r="P23" i="2"/>
  <c r="N23" i="2"/>
  <c r="L23" i="2"/>
  <c r="J23" i="2"/>
  <c r="H23" i="2"/>
  <c r="F23" i="2"/>
  <c r="AK22" i="2"/>
  <c r="AJ22" i="2"/>
  <c r="AH22" i="2"/>
  <c r="AF22" i="2"/>
  <c r="AD22" i="2"/>
  <c r="AB22" i="2"/>
  <c r="Z22" i="2"/>
  <c r="X22" i="2"/>
  <c r="V22" i="2"/>
  <c r="T22" i="2"/>
  <c r="R22" i="2"/>
  <c r="P22" i="2"/>
  <c r="N22" i="2"/>
  <c r="L22" i="2"/>
  <c r="J22" i="2"/>
  <c r="H22" i="2"/>
  <c r="F22" i="2"/>
  <c r="B22" i="2"/>
  <c r="AK21" i="2"/>
  <c r="AJ21" i="2"/>
  <c r="AH21" i="2"/>
  <c r="AF21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AK20" i="2"/>
  <c r="AJ20" i="2"/>
  <c r="AH20" i="2"/>
  <c r="AF20" i="2"/>
  <c r="AD20" i="2"/>
  <c r="AB20" i="2"/>
  <c r="Z20" i="2"/>
  <c r="X20" i="2"/>
  <c r="V20" i="2"/>
  <c r="T20" i="2"/>
  <c r="R20" i="2"/>
  <c r="P20" i="2"/>
  <c r="N20" i="2"/>
  <c r="L20" i="2"/>
  <c r="J20" i="2"/>
  <c r="H20" i="2"/>
  <c r="F20" i="2"/>
  <c r="B20" i="2"/>
  <c r="AK19" i="2"/>
  <c r="AJ19" i="2"/>
  <c r="AH19" i="2"/>
  <c r="AF19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AK18" i="2"/>
  <c r="AJ18" i="2"/>
  <c r="AH18" i="2"/>
  <c r="AF18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C18" i="2"/>
  <c r="B18" i="2"/>
  <c r="AK17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J17" i="2"/>
  <c r="H17" i="2"/>
  <c r="F17" i="2"/>
  <c r="AK16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B16" i="2"/>
  <c r="AK15" i="2"/>
  <c r="AJ15" i="2"/>
  <c r="AH15" i="2"/>
  <c r="AF15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AK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B14" i="2"/>
  <c r="AK13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J13" i="2"/>
  <c r="H13" i="2"/>
  <c r="F13" i="2"/>
  <c r="AK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C12" i="2"/>
  <c r="B12" i="2"/>
  <c r="AK11" i="2"/>
  <c r="AJ11" i="2"/>
  <c r="AH11" i="2"/>
  <c r="AF11" i="2"/>
  <c r="AD11" i="2"/>
  <c r="AB11" i="2"/>
  <c r="Z11" i="2"/>
  <c r="X11" i="2"/>
  <c r="V11" i="2"/>
  <c r="T11" i="2"/>
  <c r="R11" i="2"/>
  <c r="P11" i="2"/>
  <c r="N11" i="2"/>
  <c r="L11" i="2"/>
  <c r="J11" i="2"/>
  <c r="H11" i="2"/>
  <c r="F11" i="2"/>
  <c r="AK10" i="2"/>
  <c r="AJ10" i="2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AK9" i="2"/>
  <c r="AJ9" i="2"/>
  <c r="AH9" i="2"/>
  <c r="AF9" i="2"/>
  <c r="AD9" i="2"/>
  <c r="AB9" i="2"/>
  <c r="Z9" i="2"/>
  <c r="X9" i="2"/>
  <c r="V9" i="2"/>
  <c r="T9" i="2"/>
  <c r="R9" i="2"/>
  <c r="P9" i="2"/>
  <c r="N9" i="2"/>
  <c r="L9" i="2"/>
  <c r="J9" i="2"/>
  <c r="H9" i="2"/>
  <c r="F9" i="2"/>
  <c r="AK8" i="2"/>
  <c r="AJ8" i="2"/>
  <c r="AH8" i="2"/>
  <c r="AF8" i="2"/>
  <c r="AD8" i="2"/>
  <c r="AB8" i="2"/>
  <c r="Z8" i="2"/>
  <c r="X8" i="2"/>
  <c r="V8" i="2"/>
  <c r="T8" i="2"/>
  <c r="R8" i="2"/>
  <c r="P8" i="2"/>
  <c r="N8" i="2"/>
  <c r="L8" i="2"/>
  <c r="J8" i="2"/>
  <c r="H8" i="2"/>
  <c r="F8" i="2"/>
  <c r="AK7" i="2"/>
  <c r="AJ7" i="2"/>
  <c r="AH7" i="2"/>
  <c r="AF7" i="2"/>
  <c r="AD7" i="2"/>
  <c r="AB7" i="2"/>
  <c r="Z7" i="2"/>
  <c r="X7" i="2"/>
  <c r="V7" i="2"/>
  <c r="T7" i="2"/>
  <c r="R7" i="2"/>
  <c r="P7" i="2"/>
  <c r="N7" i="2"/>
  <c r="L7" i="2"/>
  <c r="J7" i="2"/>
  <c r="H7" i="2"/>
  <c r="F7" i="2"/>
  <c r="AK6" i="2"/>
  <c r="AJ6" i="2"/>
  <c r="AH6" i="2"/>
  <c r="AF6" i="2"/>
  <c r="AD6" i="2"/>
  <c r="AB6" i="2"/>
  <c r="Z6" i="2"/>
  <c r="X6" i="2"/>
  <c r="V6" i="2"/>
  <c r="T6" i="2"/>
  <c r="R6" i="2"/>
  <c r="P6" i="2"/>
  <c r="N6" i="2"/>
  <c r="L6" i="2"/>
  <c r="J6" i="2"/>
  <c r="H6" i="2"/>
  <c r="F6" i="2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T3" i="1" l="1"/>
  <c r="J3" i="1"/>
  <c r="F3" i="1"/>
  <c r="N3" i="1"/>
  <c r="R3" i="1"/>
  <c r="D3" i="1"/>
  <c r="H3" i="1"/>
  <c r="L3" i="1"/>
  <c r="P3" i="1"/>
  <c r="B4" i="1"/>
  <c r="J4" i="1" s="1"/>
  <c r="U2" i="1"/>
  <c r="R7" i="3"/>
  <c r="S6" i="3"/>
  <c r="U7" i="3"/>
  <c r="V6" i="3"/>
  <c r="AA7" i="3"/>
  <c r="AB6" i="3"/>
  <c r="AE6" i="3"/>
  <c r="AD7" i="3"/>
  <c r="AG7" i="3"/>
  <c r="AH6" i="3"/>
  <c r="Y6" i="3"/>
  <c r="O4" i="3"/>
  <c r="AB5" i="3"/>
  <c r="AE5" i="3"/>
  <c r="M5" i="3"/>
  <c r="AH5" i="3"/>
  <c r="X7" i="3"/>
  <c r="S5" i="3"/>
  <c r="V5" i="3"/>
  <c r="J5" i="3"/>
  <c r="I7" i="3"/>
  <c r="C10" i="3"/>
  <c r="G5" i="3"/>
  <c r="D5" i="3"/>
  <c r="F6" i="3"/>
  <c r="M6" i="3" s="1"/>
  <c r="U3" i="1" l="1"/>
  <c r="H4" i="1"/>
  <c r="R4" i="1"/>
  <c r="N4" i="1"/>
  <c r="F4" i="1"/>
  <c r="L4" i="1"/>
  <c r="D4" i="1"/>
  <c r="T4" i="1"/>
  <c r="P4" i="1"/>
  <c r="B5" i="1"/>
  <c r="J5" i="1" s="1"/>
  <c r="AG8" i="3"/>
  <c r="AH7" i="3"/>
  <c r="AJ5" i="3"/>
  <c r="AD8" i="3"/>
  <c r="AE7" i="3"/>
  <c r="X8" i="3"/>
  <c r="Y7" i="3"/>
  <c r="AA8" i="3"/>
  <c r="AB7" i="3"/>
  <c r="U8" i="3"/>
  <c r="V7" i="3"/>
  <c r="AJ6" i="3"/>
  <c r="R8" i="3"/>
  <c r="S7" i="3"/>
  <c r="D6" i="3"/>
  <c r="O5" i="3"/>
  <c r="F7" i="3"/>
  <c r="M7" i="3" s="1"/>
  <c r="G6" i="3"/>
  <c r="C11" i="3"/>
  <c r="J6" i="3"/>
  <c r="I8" i="3"/>
  <c r="J7" i="3"/>
  <c r="R5" i="1" l="1"/>
  <c r="N5" i="1"/>
  <c r="L5" i="1"/>
  <c r="F5" i="1"/>
  <c r="P5" i="1"/>
  <c r="T5" i="1"/>
  <c r="H5" i="1"/>
  <c r="D5" i="1"/>
  <c r="U4" i="1"/>
  <c r="B6" i="1"/>
  <c r="J6" i="1" s="1"/>
  <c r="V8" i="3"/>
  <c r="U9" i="3"/>
  <c r="AB8" i="3"/>
  <c r="AA9" i="3"/>
  <c r="X9" i="3"/>
  <c r="Y8" i="3"/>
  <c r="AD9" i="3"/>
  <c r="AE8" i="3"/>
  <c r="D7" i="3"/>
  <c r="AJ7" i="3"/>
  <c r="R9" i="3"/>
  <c r="S8" i="3"/>
  <c r="AG9" i="3"/>
  <c r="AH8" i="3"/>
  <c r="O6" i="3"/>
  <c r="C12" i="3"/>
  <c r="I9" i="3"/>
  <c r="F8" i="3"/>
  <c r="G7" i="3"/>
  <c r="R6" i="1" l="1"/>
  <c r="N6" i="1"/>
  <c r="F6" i="1"/>
  <c r="T6" i="1"/>
  <c r="P6" i="1"/>
  <c r="L6" i="1"/>
  <c r="H6" i="1"/>
  <c r="D6" i="1"/>
  <c r="U5" i="1"/>
  <c r="B7" i="1"/>
  <c r="J7" i="1" s="1"/>
  <c r="O7" i="3"/>
  <c r="S9" i="3"/>
  <c r="R10" i="3"/>
  <c r="X10" i="3"/>
  <c r="Y9" i="3"/>
  <c r="D8" i="3"/>
  <c r="M8" i="3"/>
  <c r="AA10" i="3"/>
  <c r="AB9" i="3"/>
  <c r="AG10" i="3"/>
  <c r="AH9" i="3"/>
  <c r="U10" i="3"/>
  <c r="V9" i="3"/>
  <c r="AD10" i="3"/>
  <c r="AE9" i="3"/>
  <c r="AJ8" i="3"/>
  <c r="J8" i="3"/>
  <c r="F9" i="3"/>
  <c r="M9" i="3" s="1"/>
  <c r="G8" i="3"/>
  <c r="I10" i="3"/>
  <c r="J9" i="3"/>
  <c r="C13" i="3"/>
  <c r="R7" i="1" l="1"/>
  <c r="N7" i="1"/>
  <c r="F7" i="1"/>
  <c r="L7" i="1"/>
  <c r="T7" i="1"/>
  <c r="P7" i="1"/>
  <c r="H7" i="1"/>
  <c r="D7" i="1"/>
  <c r="U6" i="1"/>
  <c r="B8" i="1"/>
  <c r="J8" i="1" s="1"/>
  <c r="U11" i="3"/>
  <c r="V10" i="3"/>
  <c r="Y10" i="3"/>
  <c r="X11" i="3"/>
  <c r="AG11" i="3"/>
  <c r="AH10" i="3"/>
  <c r="AD11" i="3"/>
  <c r="AE10" i="3"/>
  <c r="R11" i="3"/>
  <c r="S10" i="3"/>
  <c r="AJ10" i="3" s="1"/>
  <c r="AA11" i="3"/>
  <c r="AB10" i="3"/>
  <c r="AJ9" i="3"/>
  <c r="O8" i="3"/>
  <c r="D9" i="3"/>
  <c r="C14" i="3"/>
  <c r="I11" i="3"/>
  <c r="F10" i="3"/>
  <c r="G9" i="3"/>
  <c r="O9" i="3" s="1"/>
  <c r="R8" i="1" l="1"/>
  <c r="N8" i="1"/>
  <c r="F8" i="1"/>
  <c r="T8" i="1"/>
  <c r="P8" i="1"/>
  <c r="L8" i="1"/>
  <c r="H8" i="1"/>
  <c r="D8" i="1"/>
  <c r="U7" i="1"/>
  <c r="B9" i="1"/>
  <c r="J9" i="1" s="1"/>
  <c r="X12" i="3"/>
  <c r="Y11" i="3"/>
  <c r="R12" i="3"/>
  <c r="S11" i="3"/>
  <c r="AD12" i="3"/>
  <c r="AE11" i="3"/>
  <c r="AG12" i="3"/>
  <c r="AH11" i="3"/>
  <c r="AA12" i="3"/>
  <c r="AB11" i="3"/>
  <c r="D10" i="3"/>
  <c r="M10" i="3"/>
  <c r="U12" i="3"/>
  <c r="V11" i="3"/>
  <c r="F11" i="3"/>
  <c r="G10" i="3"/>
  <c r="J11" i="3"/>
  <c r="I12" i="3"/>
  <c r="C15" i="3"/>
  <c r="J10" i="3"/>
  <c r="R9" i="1" l="1"/>
  <c r="N9" i="1"/>
  <c r="F9" i="1"/>
  <c r="D9" i="1"/>
  <c r="P9" i="1"/>
  <c r="L9" i="1"/>
  <c r="H9" i="1"/>
  <c r="T9" i="1"/>
  <c r="U8" i="1"/>
  <c r="B10" i="1"/>
  <c r="J10" i="1" s="1"/>
  <c r="AH12" i="3"/>
  <c r="AG13" i="3"/>
  <c r="AJ11" i="3"/>
  <c r="R13" i="3"/>
  <c r="S12" i="3"/>
  <c r="U13" i="3"/>
  <c r="V12" i="3"/>
  <c r="AA13" i="3"/>
  <c r="AB12" i="3"/>
  <c r="AD13" i="3"/>
  <c r="AE12" i="3"/>
  <c r="D11" i="3"/>
  <c r="M11" i="3"/>
  <c r="X13" i="3"/>
  <c r="Y12" i="3"/>
  <c r="O10" i="3"/>
  <c r="I13" i="3"/>
  <c r="C16" i="3"/>
  <c r="F12" i="3"/>
  <c r="M12" i="3" s="1"/>
  <c r="G11" i="3"/>
  <c r="T10" i="1" l="1"/>
  <c r="P10" i="1"/>
  <c r="L10" i="1"/>
  <c r="H10" i="1"/>
  <c r="D10" i="1"/>
  <c r="F10" i="1"/>
  <c r="R10" i="1"/>
  <c r="N10" i="1"/>
  <c r="U9" i="1"/>
  <c r="B11" i="1"/>
  <c r="J11" i="1" s="1"/>
  <c r="O11" i="3"/>
  <c r="R14" i="3"/>
  <c r="S13" i="3"/>
  <c r="AA14" i="3"/>
  <c r="AB13" i="3"/>
  <c r="U14" i="3"/>
  <c r="V13" i="3"/>
  <c r="AJ12" i="3"/>
  <c r="AE13" i="3"/>
  <c r="AD14" i="3"/>
  <c r="AG14" i="3"/>
  <c r="AH13" i="3"/>
  <c r="X14" i="3"/>
  <c r="Y13" i="3"/>
  <c r="D12" i="3"/>
  <c r="J12" i="3"/>
  <c r="C17" i="3"/>
  <c r="F13" i="3"/>
  <c r="G12" i="3"/>
  <c r="I14" i="3"/>
  <c r="J13" i="3"/>
  <c r="T11" i="1" l="1"/>
  <c r="L11" i="1"/>
  <c r="H11" i="1"/>
  <c r="D11" i="1"/>
  <c r="P11" i="1"/>
  <c r="N11" i="1"/>
  <c r="R11" i="1"/>
  <c r="F11" i="1"/>
  <c r="B12" i="1"/>
  <c r="J12" i="1" s="1"/>
  <c r="U10" i="1"/>
  <c r="O12" i="3"/>
  <c r="U15" i="3"/>
  <c r="V14" i="3"/>
  <c r="AG15" i="3"/>
  <c r="AH14" i="3"/>
  <c r="AA15" i="3"/>
  <c r="AB14" i="3"/>
  <c r="AE14" i="3"/>
  <c r="AD15" i="3"/>
  <c r="D13" i="3"/>
  <c r="M13" i="3"/>
  <c r="AJ13" i="3"/>
  <c r="X15" i="3"/>
  <c r="Y14" i="3"/>
  <c r="S14" i="3"/>
  <c r="R15" i="3"/>
  <c r="I15" i="3"/>
  <c r="G13" i="3"/>
  <c r="F14" i="3"/>
  <c r="C18" i="3"/>
  <c r="U11" i="1" l="1"/>
  <c r="T12" i="1"/>
  <c r="P12" i="1"/>
  <c r="L12" i="1"/>
  <c r="H12" i="1"/>
  <c r="D12" i="1"/>
  <c r="R12" i="1"/>
  <c r="N12" i="1"/>
  <c r="F12" i="1"/>
  <c r="B13" i="1"/>
  <c r="J13" i="1" s="1"/>
  <c r="AD16" i="3"/>
  <c r="AE15" i="3"/>
  <c r="D14" i="3"/>
  <c r="M14" i="3"/>
  <c r="AG16" i="3"/>
  <c r="AH15" i="3"/>
  <c r="AA16" i="3"/>
  <c r="AB15" i="3"/>
  <c r="R16" i="3"/>
  <c r="S15" i="3"/>
  <c r="AJ15" i="3" s="1"/>
  <c r="U16" i="3"/>
  <c r="V15" i="3"/>
  <c r="O13" i="3"/>
  <c r="AJ14" i="3"/>
  <c r="X16" i="3"/>
  <c r="Y15" i="3"/>
  <c r="F15" i="3"/>
  <c r="G14" i="3"/>
  <c r="C19" i="3"/>
  <c r="I16" i="3"/>
  <c r="J14" i="3"/>
  <c r="U12" i="1" l="1"/>
  <c r="R13" i="1"/>
  <c r="T13" i="1"/>
  <c r="P13" i="1"/>
  <c r="L13" i="1"/>
  <c r="H13" i="1"/>
  <c r="D13" i="1"/>
  <c r="N13" i="1"/>
  <c r="F13" i="1"/>
  <c r="B14" i="1"/>
  <c r="J14" i="1" s="1"/>
  <c r="AG17" i="3"/>
  <c r="AH16" i="3"/>
  <c r="R17" i="3"/>
  <c r="S16" i="3"/>
  <c r="U17" i="3"/>
  <c r="V16" i="3"/>
  <c r="AA17" i="3"/>
  <c r="AB16" i="3"/>
  <c r="D15" i="3"/>
  <c r="M15" i="3"/>
  <c r="X17" i="3"/>
  <c r="Y16" i="3"/>
  <c r="AD17" i="3"/>
  <c r="AE16" i="3"/>
  <c r="O14" i="3"/>
  <c r="J15" i="3"/>
  <c r="I17" i="3"/>
  <c r="C20" i="3"/>
  <c r="F16" i="3"/>
  <c r="M16" i="3" s="1"/>
  <c r="G15" i="3"/>
  <c r="P14" i="1" l="1"/>
  <c r="L14" i="1"/>
  <c r="H14" i="1"/>
  <c r="T14" i="1"/>
  <c r="D14" i="1"/>
  <c r="R14" i="1"/>
  <c r="N14" i="1"/>
  <c r="F14" i="1"/>
  <c r="U13" i="1"/>
  <c r="B15" i="1"/>
  <c r="J15" i="1" s="1"/>
  <c r="Y17" i="3"/>
  <c r="X18" i="3"/>
  <c r="AJ16" i="3"/>
  <c r="R18" i="3"/>
  <c r="S17" i="3"/>
  <c r="AA18" i="3"/>
  <c r="AB17" i="3"/>
  <c r="O15" i="3"/>
  <c r="AD18" i="3"/>
  <c r="AE17" i="3"/>
  <c r="AG18" i="3"/>
  <c r="AH17" i="3"/>
  <c r="U18" i="3"/>
  <c r="V17" i="3"/>
  <c r="D16" i="3"/>
  <c r="J16" i="3"/>
  <c r="C21" i="3"/>
  <c r="G16" i="3"/>
  <c r="F17" i="3"/>
  <c r="I18" i="3"/>
  <c r="T15" i="1" l="1"/>
  <c r="P15" i="1"/>
  <c r="L15" i="1"/>
  <c r="H15" i="1"/>
  <c r="D15" i="1"/>
  <c r="R15" i="1"/>
  <c r="N15" i="1"/>
  <c r="F15" i="1"/>
  <c r="U14" i="1"/>
  <c r="B16" i="1"/>
  <c r="J16" i="1" s="1"/>
  <c r="O16" i="3"/>
  <c r="J17" i="3"/>
  <c r="M17" i="3"/>
  <c r="R19" i="3"/>
  <c r="S18" i="3"/>
  <c r="AA19" i="3"/>
  <c r="AB18" i="3"/>
  <c r="AG19" i="3"/>
  <c r="AH18" i="3"/>
  <c r="AJ17" i="3"/>
  <c r="U19" i="3"/>
  <c r="V18" i="3"/>
  <c r="X19" i="3"/>
  <c r="Y18" i="3"/>
  <c r="AE18" i="3"/>
  <c r="AD19" i="3"/>
  <c r="D17" i="3"/>
  <c r="I19" i="3"/>
  <c r="F18" i="3"/>
  <c r="G17" i="3"/>
  <c r="C22" i="3"/>
  <c r="H16" i="1" l="1"/>
  <c r="T16" i="1"/>
  <c r="L16" i="1"/>
  <c r="D16" i="1"/>
  <c r="R16" i="1"/>
  <c r="N16" i="1"/>
  <c r="F16" i="1"/>
  <c r="P16" i="1"/>
  <c r="U15" i="1"/>
  <c r="B17" i="1"/>
  <c r="J17" i="1" s="1"/>
  <c r="O17" i="3"/>
  <c r="AA20" i="3"/>
  <c r="AB19" i="3"/>
  <c r="D18" i="3"/>
  <c r="M18" i="3"/>
  <c r="AJ18" i="3"/>
  <c r="V19" i="3"/>
  <c r="U20" i="3"/>
  <c r="AG20" i="3"/>
  <c r="AH19" i="3"/>
  <c r="R20" i="3"/>
  <c r="S19" i="3"/>
  <c r="AJ19" i="3" s="1"/>
  <c r="X20" i="3"/>
  <c r="Y19" i="3"/>
  <c r="AD20" i="3"/>
  <c r="AE19" i="3"/>
  <c r="C23" i="3"/>
  <c r="F19" i="3"/>
  <c r="M19" i="3" s="1"/>
  <c r="G18" i="3"/>
  <c r="J18" i="3"/>
  <c r="I20" i="3"/>
  <c r="J19" i="3"/>
  <c r="L17" i="1" l="1"/>
  <c r="R17" i="1"/>
  <c r="N17" i="1"/>
  <c r="F17" i="1"/>
  <c r="T17" i="1"/>
  <c r="P17" i="1"/>
  <c r="H17" i="1"/>
  <c r="D17" i="1"/>
  <c r="U16" i="1"/>
  <c r="B18" i="1"/>
  <c r="J18" i="1" s="1"/>
  <c r="R21" i="3"/>
  <c r="S20" i="3"/>
  <c r="AG21" i="3"/>
  <c r="AH20" i="3"/>
  <c r="U21" i="3"/>
  <c r="V20" i="3"/>
  <c r="D19" i="3"/>
  <c r="AD21" i="3"/>
  <c r="AE20" i="3"/>
  <c r="X21" i="3"/>
  <c r="Y20" i="3"/>
  <c r="AB20" i="3"/>
  <c r="AA21" i="3"/>
  <c r="O18" i="3"/>
  <c r="G19" i="3"/>
  <c r="F20" i="3"/>
  <c r="C24" i="3"/>
  <c r="J20" i="3"/>
  <c r="I21" i="3"/>
  <c r="R18" i="1" l="1"/>
  <c r="N18" i="1"/>
  <c r="F18" i="1"/>
  <c r="T18" i="1"/>
  <c r="P18" i="1"/>
  <c r="L18" i="1"/>
  <c r="H18" i="1"/>
  <c r="D18" i="1"/>
  <c r="U17" i="1"/>
  <c r="B19" i="1"/>
  <c r="J19" i="1" s="1"/>
  <c r="X22" i="3"/>
  <c r="Y21" i="3"/>
  <c r="U22" i="3"/>
  <c r="V21" i="3"/>
  <c r="O19" i="3"/>
  <c r="AA22" i="3"/>
  <c r="AB21" i="3"/>
  <c r="AG22" i="3"/>
  <c r="AH21" i="3"/>
  <c r="AD22" i="3"/>
  <c r="AE21" i="3"/>
  <c r="D20" i="3"/>
  <c r="M20" i="3"/>
  <c r="AJ20" i="3"/>
  <c r="S21" i="3"/>
  <c r="R22" i="3"/>
  <c r="I22" i="3"/>
  <c r="C25" i="3"/>
  <c r="F21" i="3"/>
  <c r="M21" i="3" s="1"/>
  <c r="G20" i="3"/>
  <c r="H19" i="1" l="1"/>
  <c r="R19" i="1"/>
  <c r="N19" i="1"/>
  <c r="F19" i="1"/>
  <c r="P19" i="1"/>
  <c r="D19" i="1"/>
  <c r="L19" i="1"/>
  <c r="T19" i="1"/>
  <c r="U18" i="1"/>
  <c r="B20" i="1"/>
  <c r="J20" i="1" s="1"/>
  <c r="O20" i="3"/>
  <c r="R23" i="3"/>
  <c r="S22" i="3"/>
  <c r="U23" i="3"/>
  <c r="V22" i="3"/>
  <c r="AJ21" i="3"/>
  <c r="AD23" i="3"/>
  <c r="AE22" i="3"/>
  <c r="AG23" i="3"/>
  <c r="AH22" i="3"/>
  <c r="AA23" i="3"/>
  <c r="AB22" i="3"/>
  <c r="X23" i="3"/>
  <c r="Y22" i="3"/>
  <c r="D21" i="3"/>
  <c r="J21" i="3"/>
  <c r="C26" i="3"/>
  <c r="F22" i="3"/>
  <c r="J22" i="3" s="1"/>
  <c r="G21" i="3"/>
  <c r="I23" i="3"/>
  <c r="R20" i="1" l="1"/>
  <c r="N20" i="1"/>
  <c r="F20" i="1"/>
  <c r="T20" i="1"/>
  <c r="P20" i="1"/>
  <c r="L20" i="1"/>
  <c r="H20" i="1"/>
  <c r="D20" i="1"/>
  <c r="U19" i="1"/>
  <c r="B21" i="1"/>
  <c r="J21" i="1" s="1"/>
  <c r="O21" i="3"/>
  <c r="AH23" i="3"/>
  <c r="AG24" i="3"/>
  <c r="D22" i="3"/>
  <c r="M22" i="3"/>
  <c r="U24" i="3"/>
  <c r="V23" i="3"/>
  <c r="AA24" i="3"/>
  <c r="AB23" i="3"/>
  <c r="AD24" i="3"/>
  <c r="AE23" i="3"/>
  <c r="AJ22" i="3"/>
  <c r="R24" i="3"/>
  <c r="S23" i="3"/>
  <c r="X24" i="3"/>
  <c r="Y23" i="3"/>
  <c r="I24" i="3"/>
  <c r="F23" i="3"/>
  <c r="G22" i="3"/>
  <c r="C27" i="3"/>
  <c r="R21" i="1" l="1"/>
  <c r="N21" i="1"/>
  <c r="F21" i="1"/>
  <c r="T21" i="1"/>
  <c r="P21" i="1"/>
  <c r="L21" i="1"/>
  <c r="H21" i="1"/>
  <c r="D21" i="1"/>
  <c r="U20" i="1"/>
  <c r="B22" i="1"/>
  <c r="J22" i="1" s="1"/>
  <c r="O22" i="3"/>
  <c r="V24" i="3"/>
  <c r="U25" i="3"/>
  <c r="R25" i="3"/>
  <c r="S24" i="3"/>
  <c r="AD25" i="3"/>
  <c r="AE24" i="3"/>
  <c r="AA25" i="3"/>
  <c r="AB24" i="3"/>
  <c r="X25" i="3"/>
  <c r="Y24" i="3"/>
  <c r="AH24" i="3"/>
  <c r="AG25" i="3"/>
  <c r="D23" i="3"/>
  <c r="M23" i="3"/>
  <c r="AJ23" i="3"/>
  <c r="C28" i="3"/>
  <c r="F24" i="3"/>
  <c r="J24" i="3" s="1"/>
  <c r="G23" i="3"/>
  <c r="I25" i="3"/>
  <c r="J23" i="3"/>
  <c r="N22" i="1" l="1"/>
  <c r="T22" i="1"/>
  <c r="P22" i="1"/>
  <c r="L22" i="1"/>
  <c r="H22" i="1"/>
  <c r="D22" i="1"/>
  <c r="F22" i="1"/>
  <c r="R22" i="1"/>
  <c r="B23" i="1"/>
  <c r="J23" i="1" s="1"/>
  <c r="U21" i="1"/>
  <c r="AD26" i="3"/>
  <c r="AE25" i="3"/>
  <c r="X26" i="3"/>
  <c r="Y25" i="3"/>
  <c r="AA26" i="3"/>
  <c r="AB25" i="3"/>
  <c r="R26" i="3"/>
  <c r="S25" i="3"/>
  <c r="AJ24" i="3"/>
  <c r="U26" i="3"/>
  <c r="V25" i="3"/>
  <c r="D24" i="3"/>
  <c r="M24" i="3"/>
  <c r="AG26" i="3"/>
  <c r="AH25" i="3"/>
  <c r="O23" i="3"/>
  <c r="F25" i="3"/>
  <c r="J25" i="3" s="1"/>
  <c r="G24" i="3"/>
  <c r="I26" i="3"/>
  <c r="C29" i="3"/>
  <c r="T23" i="1" l="1"/>
  <c r="P23" i="1"/>
  <c r="L23" i="1"/>
  <c r="H23" i="1"/>
  <c r="D23" i="1"/>
  <c r="N23" i="1"/>
  <c r="R23" i="1"/>
  <c r="F23" i="1"/>
  <c r="U22" i="1"/>
  <c r="B24" i="1"/>
  <c r="J24" i="1" s="1"/>
  <c r="O24" i="3"/>
  <c r="S26" i="3"/>
  <c r="R27" i="3"/>
  <c r="AA27" i="3"/>
  <c r="AB26" i="3"/>
  <c r="AJ25" i="3"/>
  <c r="AG27" i="3"/>
  <c r="AH26" i="3"/>
  <c r="X27" i="3"/>
  <c r="Y26" i="3"/>
  <c r="U27" i="3"/>
  <c r="V26" i="3"/>
  <c r="D25" i="3"/>
  <c r="M25" i="3"/>
  <c r="AD27" i="3"/>
  <c r="AE26" i="3"/>
  <c r="C30" i="3"/>
  <c r="I27" i="3"/>
  <c r="F26" i="3"/>
  <c r="G25" i="3"/>
  <c r="T24" i="1" l="1"/>
  <c r="P24" i="1"/>
  <c r="L24" i="1"/>
  <c r="H24" i="1"/>
  <c r="D24" i="1"/>
  <c r="R24" i="1"/>
  <c r="N24" i="1"/>
  <c r="F24" i="1"/>
  <c r="U23" i="1"/>
  <c r="B25" i="1"/>
  <c r="J25" i="1" s="1"/>
  <c r="O25" i="3"/>
  <c r="X28" i="3"/>
  <c r="Y27" i="3"/>
  <c r="D26" i="3"/>
  <c r="M26" i="3"/>
  <c r="AA28" i="3"/>
  <c r="AB27" i="3"/>
  <c r="AG28" i="3"/>
  <c r="AH27" i="3"/>
  <c r="AD28" i="3"/>
  <c r="AE27" i="3"/>
  <c r="R28" i="3"/>
  <c r="S27" i="3"/>
  <c r="U28" i="3"/>
  <c r="V27" i="3"/>
  <c r="AJ26" i="3"/>
  <c r="F27" i="3"/>
  <c r="J27" i="3" s="1"/>
  <c r="G26" i="3"/>
  <c r="I28" i="3"/>
  <c r="C31" i="3"/>
  <c r="J26" i="3"/>
  <c r="U24" i="1" l="1"/>
  <c r="T25" i="1"/>
  <c r="P25" i="1"/>
  <c r="L25" i="1"/>
  <c r="H25" i="1"/>
  <c r="D25" i="1"/>
  <c r="R25" i="1"/>
  <c r="N25" i="1"/>
  <c r="F25" i="1"/>
  <c r="B26" i="1"/>
  <c r="J26" i="1" s="1"/>
  <c r="AA29" i="3"/>
  <c r="AB28" i="3"/>
  <c r="R29" i="3"/>
  <c r="S28" i="3"/>
  <c r="AG29" i="3"/>
  <c r="AH28" i="3"/>
  <c r="U29" i="3"/>
  <c r="V28" i="3"/>
  <c r="AD29" i="3"/>
  <c r="AE28" i="3"/>
  <c r="D27" i="3"/>
  <c r="M27" i="3"/>
  <c r="AJ27" i="3"/>
  <c r="X29" i="3"/>
  <c r="Y28" i="3"/>
  <c r="O26" i="3"/>
  <c r="C32" i="3"/>
  <c r="I29" i="3"/>
  <c r="F28" i="3"/>
  <c r="M28" i="3" s="1"/>
  <c r="G27" i="3"/>
  <c r="P26" i="1" l="1"/>
  <c r="L26" i="1"/>
  <c r="H26" i="1"/>
  <c r="D26" i="1"/>
  <c r="T26" i="1"/>
  <c r="R26" i="1"/>
  <c r="N26" i="1"/>
  <c r="F26" i="1"/>
  <c r="U25" i="1"/>
  <c r="B27" i="1"/>
  <c r="J27" i="1" s="1"/>
  <c r="O27" i="3"/>
  <c r="AG30" i="3"/>
  <c r="AH29" i="3"/>
  <c r="AJ28" i="3"/>
  <c r="X30" i="3"/>
  <c r="Y29" i="3"/>
  <c r="R30" i="3"/>
  <c r="S29" i="3"/>
  <c r="AJ29" i="3" s="1"/>
  <c r="AD30" i="3"/>
  <c r="AE29" i="3"/>
  <c r="U30" i="3"/>
  <c r="V29" i="3"/>
  <c r="AA30" i="3"/>
  <c r="AB29" i="3"/>
  <c r="D28" i="3"/>
  <c r="J28" i="3"/>
  <c r="C33" i="3"/>
  <c r="F29" i="3"/>
  <c r="J29" i="3" s="1"/>
  <c r="G28" i="3"/>
  <c r="I30" i="3"/>
  <c r="T27" i="1" l="1"/>
  <c r="P27" i="1"/>
  <c r="L27" i="1"/>
  <c r="H27" i="1"/>
  <c r="D27" i="1"/>
  <c r="R27" i="1"/>
  <c r="N27" i="1"/>
  <c r="F27" i="1"/>
  <c r="U26" i="1"/>
  <c r="B28" i="1"/>
  <c r="J28" i="1" s="1"/>
  <c r="Y30" i="3"/>
  <c r="X31" i="3"/>
  <c r="U31" i="3"/>
  <c r="V30" i="3"/>
  <c r="D29" i="3"/>
  <c r="M29" i="3"/>
  <c r="R31" i="3"/>
  <c r="S30" i="3"/>
  <c r="AG31" i="3"/>
  <c r="AH30" i="3"/>
  <c r="AE30" i="3"/>
  <c r="AD31" i="3"/>
  <c r="AA31" i="3"/>
  <c r="AB30" i="3"/>
  <c r="O28" i="3"/>
  <c r="I31" i="3"/>
  <c r="F30" i="3"/>
  <c r="M30" i="3" s="1"/>
  <c r="G29" i="3"/>
  <c r="P28" i="1" l="1"/>
  <c r="R28" i="1"/>
  <c r="N28" i="1"/>
  <c r="F28" i="1"/>
  <c r="T28" i="1"/>
  <c r="L28" i="1"/>
  <c r="H28" i="1"/>
  <c r="D28" i="1"/>
  <c r="B29" i="1"/>
  <c r="J29" i="1" s="1"/>
  <c r="U27" i="1"/>
  <c r="O29" i="3"/>
  <c r="AG32" i="3"/>
  <c r="AH31" i="3"/>
  <c r="V31" i="3"/>
  <c r="U32" i="3"/>
  <c r="AD32" i="3"/>
  <c r="AE31" i="3"/>
  <c r="R32" i="3"/>
  <c r="S31" i="3"/>
  <c r="AA32" i="3"/>
  <c r="AB31" i="3"/>
  <c r="X32" i="3"/>
  <c r="Y31" i="3"/>
  <c r="AJ30" i="3"/>
  <c r="D30" i="3"/>
  <c r="J30" i="3"/>
  <c r="F31" i="3"/>
  <c r="G30" i="3"/>
  <c r="I32" i="3"/>
  <c r="R29" i="1" l="1"/>
  <c r="N29" i="1"/>
  <c r="F29" i="1"/>
  <c r="T29" i="1"/>
  <c r="P29" i="1"/>
  <c r="L29" i="1"/>
  <c r="H29" i="1"/>
  <c r="D29" i="1"/>
  <c r="U28" i="1"/>
  <c r="B30" i="1"/>
  <c r="J30" i="1" s="1"/>
  <c r="X33" i="3"/>
  <c r="Y32" i="3"/>
  <c r="AD33" i="3"/>
  <c r="AE32" i="3"/>
  <c r="R33" i="3"/>
  <c r="S32" i="3"/>
  <c r="J31" i="3"/>
  <c r="M31" i="3"/>
  <c r="AB32" i="3"/>
  <c r="AA33" i="3"/>
  <c r="U33" i="3"/>
  <c r="V33" i="3" s="1"/>
  <c r="V32" i="3"/>
  <c r="AJ31" i="3"/>
  <c r="AG33" i="3"/>
  <c r="AH32" i="3"/>
  <c r="O30" i="3"/>
  <c r="D31" i="3"/>
  <c r="I33" i="3"/>
  <c r="G31" i="3"/>
  <c r="F32" i="3"/>
  <c r="R30" i="1" l="1"/>
  <c r="N30" i="1"/>
  <c r="F30" i="1"/>
  <c r="T30" i="1"/>
  <c r="P30" i="1"/>
  <c r="L30" i="1"/>
  <c r="H30" i="1"/>
  <c r="D30" i="1"/>
  <c r="U29" i="1"/>
  <c r="B31" i="1"/>
  <c r="J31" i="1" s="1"/>
  <c r="O31" i="3"/>
  <c r="AJ32" i="3"/>
  <c r="AE33" i="3"/>
  <c r="AB33" i="3"/>
  <c r="D32" i="3"/>
  <c r="M32" i="3"/>
  <c r="AH33" i="3"/>
  <c r="S33" i="3"/>
  <c r="AJ33" i="3" s="1"/>
  <c r="Y33" i="3"/>
  <c r="F33" i="3"/>
  <c r="G32" i="3"/>
  <c r="J32" i="3"/>
  <c r="L31" i="1" l="1"/>
  <c r="R31" i="1"/>
  <c r="N31" i="1"/>
  <c r="F31" i="1"/>
  <c r="H31" i="1"/>
  <c r="D31" i="1"/>
  <c r="T31" i="1"/>
  <c r="P31" i="1"/>
  <c r="U30" i="1"/>
  <c r="D33" i="3"/>
  <c r="M33" i="3"/>
  <c r="O32" i="3"/>
  <c r="G33" i="3"/>
  <c r="J33" i="3"/>
  <c r="U31" i="1" l="1"/>
  <c r="O33" i="3"/>
</calcChain>
</file>

<file path=xl/sharedStrings.xml><?xml version="1.0" encoding="utf-8"?>
<sst xmlns="http://schemas.openxmlformats.org/spreadsheetml/2006/main" count="118" uniqueCount="87">
  <si>
    <t>ID</t>
  </si>
  <si>
    <t>Lv</t>
  </si>
  <si>
    <t>Tile1</t>
  </si>
  <si>
    <t>TileRate1</t>
  </si>
  <si>
    <t>Tile2</t>
  </si>
  <si>
    <t>TileRate2</t>
  </si>
  <si>
    <t>Tile3</t>
  </si>
  <si>
    <t>TileRate3</t>
  </si>
  <si>
    <t>Tile4</t>
  </si>
  <si>
    <t>TileRate4</t>
  </si>
  <si>
    <t>Tile5</t>
  </si>
  <si>
    <t>TileRate5</t>
  </si>
  <si>
    <t>Tile6</t>
  </si>
  <si>
    <t>TileRate6</t>
  </si>
  <si>
    <t>Tile7</t>
  </si>
  <si>
    <t>TileRate7</t>
  </si>
  <si>
    <t>Tile8</t>
  </si>
  <si>
    <t>TileRate8</t>
  </si>
  <si>
    <t>Tile9</t>
  </si>
  <si>
    <t>TileRate9</t>
  </si>
  <si>
    <t>TotalRate</t>
  </si>
  <si>
    <t>티어 타일 내 오브젝트 생성 확률 / 레벨 당 확률 조절 형태</t>
  </si>
  <si>
    <t>TierTile</t>
  </si>
  <si>
    <t>GroupID</t>
  </si>
  <si>
    <t>Tile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</si>
  <si>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</si>
  <si>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</si>
  <si>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</si>
  <si>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</si>
  <si>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</si>
  <si>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</si>
  <si>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</si>
  <si>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</si>
  <si>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</si>
  <si>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</si>
  <si>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</si>
  <si>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</si>
  <si>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</si>
  <si>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</si>
  <si>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</si>
  <si>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</si>
  <si>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</si>
  <si>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</si>
  <si>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</si>
  <si>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</si>
  <si>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</si>
  <si>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</si>
  <si>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</si>
  <si>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</si>
  <si>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</si>
  <si>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</si>
  <si>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</si>
  <si>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</si>
  <si>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</si>
  <si>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</si>
  <si>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</si>
  <si>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</si>
  <si>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Tier1</t>
  </si>
  <si>
    <t>Tier2</t>
  </si>
  <si>
    <t>Tier3</t>
  </si>
  <si>
    <t>Tier4</t>
  </si>
  <si>
    <t>Tier5</t>
  </si>
  <si>
    <t>Tier6</t>
  </si>
  <si>
    <t>증감률</t>
    <phoneticPr fontId="6" type="noConversion"/>
  </si>
  <si>
    <t>빈 타일</t>
    <phoneticPr fontId="6" type="noConversion"/>
  </si>
  <si>
    <t>환경 타일</t>
    <phoneticPr fontId="6" type="noConversion"/>
  </si>
  <si>
    <t>오브젝트 타일</t>
    <phoneticPr fontId="6" type="noConversion"/>
  </si>
  <si>
    <t>티어 관련 타일</t>
    <phoneticPr fontId="6" type="noConversion"/>
  </si>
  <si>
    <t>레벨</t>
    <phoneticPr fontId="6" type="noConversion"/>
  </si>
  <si>
    <t>타일 분류 결정 확률</t>
    <phoneticPr fontId="6" type="noConversion"/>
  </si>
  <si>
    <t>레벨 당 티어 확률</t>
    <phoneticPr fontId="6" type="noConversion"/>
  </si>
  <si>
    <t>확률 총합</t>
    <phoneticPr fontId="6" type="noConversion"/>
  </si>
  <si>
    <t>Lv</t>
    <phoneticPr fontId="6" type="noConversion"/>
  </si>
  <si>
    <t>6티어 확률</t>
    <phoneticPr fontId="6" type="noConversion"/>
  </si>
  <si>
    <t>5티어</t>
    <phoneticPr fontId="6" type="noConversion"/>
  </si>
  <si>
    <t>4티어</t>
    <phoneticPr fontId="6" type="noConversion"/>
  </si>
  <si>
    <t>3티어</t>
    <phoneticPr fontId="6" type="noConversion"/>
  </si>
  <si>
    <t>2티어</t>
    <phoneticPr fontId="6" type="noConversion"/>
  </si>
  <si>
    <t>1티어</t>
    <phoneticPr fontId="6" type="noConversion"/>
  </si>
  <si>
    <t>증감률</t>
  </si>
  <si>
    <r>
      <t xml:space="preserve">// </t>
    </r>
    <r>
      <rPr>
        <sz val="10"/>
        <color rgb="FF000000"/>
        <rFont val="Arial Unicode MS"/>
        <family val="2"/>
        <charset val="129"/>
      </rPr>
      <t xml:space="preserve">타일 분류 </t>
    </r>
    <phoneticPr fontId="6" type="noConversion"/>
  </si>
  <si>
    <r>
      <t>1</t>
    </r>
    <r>
      <rPr>
        <sz val="10"/>
        <color rgb="FF000000"/>
        <rFont val="Arial Unicode MS"/>
        <family val="2"/>
      </rPr>
      <t>티어 타일</t>
    </r>
    <phoneticPr fontId="6" type="noConversion"/>
  </si>
  <si>
    <r>
      <rPr>
        <sz val="10"/>
        <color rgb="FF000000"/>
        <rFont val="맑은 고딕"/>
        <family val="3"/>
        <charset val="129"/>
      </rPr>
      <t>2티어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타일</t>
    </r>
    <phoneticPr fontId="6" type="noConversion"/>
  </si>
  <si>
    <r>
      <rPr>
        <sz val="10"/>
        <color rgb="FF000000"/>
        <rFont val="맑은 고딕"/>
        <family val="3"/>
        <charset val="129"/>
      </rPr>
      <t>3티어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타일</t>
    </r>
    <phoneticPr fontId="6" type="noConversion"/>
  </si>
  <si>
    <r>
      <rPr>
        <sz val="10"/>
        <color rgb="FF000000"/>
        <rFont val="맑은 고딕"/>
        <family val="3"/>
        <charset val="129"/>
      </rPr>
      <t>4티어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타일</t>
    </r>
    <phoneticPr fontId="6" type="noConversion"/>
  </si>
  <si>
    <r>
      <rPr>
        <sz val="10"/>
        <color rgb="FF000000"/>
        <rFont val="맑은 고딕"/>
        <family val="3"/>
        <charset val="129"/>
      </rPr>
      <t>5티어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타일</t>
    </r>
    <phoneticPr fontId="6" type="noConversion"/>
  </si>
  <si>
    <r>
      <rPr>
        <sz val="10"/>
        <color rgb="FF000000"/>
        <rFont val="맑은 고딕"/>
        <family val="3"/>
        <charset val="129"/>
      </rPr>
      <t>6티어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타일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</si>
</sst>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6">
    <font>
      <sz val="10"/>
      <color rgb="FF000000"/>
      <name val="Arial"/>
      <scheme val="minor"/>
    </font>
    <font>
      <b/>
      <sz val="11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9"/>
      <color theme="1"/>
      <name val="Arial"/>
      <family val="3"/>
      <charset val="129"/>
      <scheme val="minor"/>
    </font>
    <font>
      <sz val="9"/>
      <color theme="1"/>
      <name val="Arial"/>
      <family val="2"/>
      <scheme val="minor"/>
    </font>
    <font>
      <sz val="10"/>
      <color rgb="FF000000"/>
      <name val="Arial Unicode MS"/>
      <family val="2"/>
    </font>
    <font>
      <sz val="9"/>
      <color theme="0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</font>
    <font>
      <sz val="10"/>
      <color rgb="FF000000"/>
      <name val="Arial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1" fontId="7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" fontId="0" fillId="0" borderId="0" xfId="0" applyNumberFormat="1"/>
    <xf numFmtId="1" fontId="10" fillId="9" borderId="0" xfId="0" applyNumberFormat="1" applyFont="1" applyFill="1" applyAlignment="1">
      <alignment horizontal="center"/>
    </xf>
    <xf numFmtId="1" fontId="7" fillId="10" borderId="2" xfId="0" applyNumberFormat="1" applyFont="1" applyFill="1" applyBorder="1" applyAlignment="1">
      <alignment horizontal="center" vertical="center"/>
    </xf>
    <xf numFmtId="0" fontId="5" fillId="0" borderId="0" xfId="0" applyFont="1"/>
    <xf numFmtId="0" fontId="2" fillId="4" borderId="3" xfId="0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11" borderId="2" xfId="0" applyFont="1" applyFill="1" applyBorder="1"/>
    <xf numFmtId="0" fontId="0" fillId="11" borderId="2" xfId="0" applyFill="1" applyBorder="1"/>
    <xf numFmtId="0" fontId="15" fillId="11" borderId="2" xfId="0" applyFont="1" applyFill="1" applyBorder="1"/>
    <xf numFmtId="0" fontId="12" fillId="11" borderId="2" xfId="0" applyFont="1" applyFill="1" applyBorder="1"/>
    <xf numFmtId="0" fontId="11" fillId="11" borderId="2" xfId="0" applyFont="1" applyFill="1" applyBorder="1"/>
  </cellXfs>
  <cellStyles count="1">
    <cellStyle name="표준" xfId="0" builtinId="0"/>
  </cellStyles>
  <dxfs count="2">
    <dxf>
      <fill>
        <patternFill>
          <bgColor rgb="FFFF9966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3"/>
  <sheetViews>
    <sheetView tabSelected="1" workbookViewId="0">
      <selection activeCell="M29" sqref="M29"/>
    </sheetView>
  </sheetViews>
  <sheetFormatPr defaultColWidth="12.5703125" defaultRowHeight="15.75" customHeight="1"/>
  <cols>
    <col min="2" max="3" width="14.85546875" bestFit="1" customWidth="1"/>
    <col min="4" max="4" width="14.140625" customWidth="1"/>
    <col min="5" max="5" width="14.85546875" bestFit="1" customWidth="1"/>
    <col min="6" max="6" width="14" bestFit="1" customWidth="1"/>
    <col min="7" max="7" width="17.28515625" customWidth="1"/>
    <col min="10" max="10" width="14" customWidth="1"/>
    <col min="11" max="11" width="17.140625" customWidth="1"/>
    <col min="12" max="12" width="15.5703125" customWidth="1"/>
    <col min="13" max="13" width="14" customWidth="1"/>
    <col min="14" max="14" width="15.28515625" customWidth="1"/>
    <col min="15" max="15" width="15.7109375" customWidth="1"/>
    <col min="16" max="16" width="14" bestFit="1" customWidth="1"/>
    <col min="17" max="17" width="15.28515625" customWidth="1"/>
    <col min="18" max="18" width="15.5703125" customWidth="1"/>
    <col min="19" max="19" width="12.42578125" customWidth="1"/>
    <col min="20" max="20" width="15.28515625" customWidth="1"/>
    <col min="21" max="21" width="15.5703125" customWidth="1"/>
    <col min="22" max="22" width="15.28515625" customWidth="1"/>
    <col min="23" max="23" width="9.7109375" customWidth="1"/>
    <col min="24" max="24" width="14.140625" customWidth="1"/>
    <col min="25" max="25" width="19.1406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>
      <c r="A2" s="3">
        <v>1010001</v>
      </c>
      <c r="B2" s="3">
        <v>1</v>
      </c>
      <c r="C2" s="3">
        <v>101</v>
      </c>
      <c r="D2" s="5">
        <f>((VLOOKUP($B2,타일확률,3,0)/100)*VLOOKUP($B2,티어확률,3,0))*100</f>
        <v>1250</v>
      </c>
      <c r="E2" s="4">
        <v>102</v>
      </c>
      <c r="F2" s="4">
        <f>((VLOOKUP($B2,타일확률,3,0)/100)*VLOOKUP($B2,티어확률,6,0))*100</f>
        <v>625</v>
      </c>
      <c r="G2" s="4">
        <v>103</v>
      </c>
      <c r="H2" s="4">
        <f>((VLOOKUP($B2,타일확률,3,0)/100)*VLOOKUP($B2,티어확률,9,0))*100</f>
        <v>500</v>
      </c>
      <c r="I2" s="4">
        <v>104</v>
      </c>
      <c r="J2" s="4">
        <f>((VLOOKUP($B2,타일확률,3,0)/100)*VLOOKUP($B2,티어확률,12,0))*100</f>
        <v>87.500000000000014</v>
      </c>
      <c r="K2" s="4">
        <v>105</v>
      </c>
      <c r="L2" s="4">
        <f>((VLOOKUP($B2,타일확률,3,0)/100)*VLOOKUP($B2,티어확률,15,0))*100</f>
        <v>25</v>
      </c>
      <c r="M2" s="4">
        <v>106</v>
      </c>
      <c r="N2" s="4">
        <f>((VLOOKUP($B2,타일확률,3,0)/100)*VLOOKUP($B2,티어확률,18,0))*100</f>
        <v>12.5</v>
      </c>
      <c r="O2" s="6">
        <v>107</v>
      </c>
      <c r="P2" s="4">
        <f>((VLOOKUP($B2,타일확률,6,0)))*100</f>
        <v>2500</v>
      </c>
      <c r="Q2" s="6">
        <v>108</v>
      </c>
      <c r="R2" s="4">
        <f>((VLOOKUP($B2,타일확률,9,0)))*100</f>
        <v>2500</v>
      </c>
      <c r="S2" s="6">
        <v>109</v>
      </c>
      <c r="T2" s="4">
        <f>((VLOOKUP($B2,타일확률,12,0)))*100</f>
        <v>2500</v>
      </c>
      <c r="U2" s="4">
        <f>SUM(T2,R2,P2,N2,L2,J2,H2,F2,D2)</f>
        <v>10000</v>
      </c>
    </row>
    <row r="3" spans="1:21">
      <c r="A3" s="3">
        <f t="shared" ref="A3:B3" si="0">A2+1</f>
        <v>1010002</v>
      </c>
      <c r="B3" s="3">
        <f t="shared" si="0"/>
        <v>2</v>
      </c>
      <c r="C3" s="3">
        <v>101</v>
      </c>
      <c r="D3" s="5">
        <f>((VLOOKUP($B3,타일확률,3,0)/100)*VLOOKUP($B3,티어확률,3,0))*100</f>
        <v>1214.8337595907926</v>
      </c>
      <c r="E3" s="4">
        <v>102</v>
      </c>
      <c r="F3" s="5">
        <f>((VLOOKUP($B3,타일확률,3,0)/100)*VLOOKUP($B3,티어확률,6,0))*100</f>
        <v>671.35549872122749</v>
      </c>
      <c r="G3" s="4">
        <v>103</v>
      </c>
      <c r="H3" s="4">
        <f>((VLOOKUP($B3,타일확률,3,0)/100)*VLOOKUP($B3,티어확률,9,0))*100</f>
        <v>537.08439897698202</v>
      </c>
      <c r="I3" s="4">
        <v>104</v>
      </c>
      <c r="J3" s="4">
        <f>((VLOOKUP($B3,타일확률,3,0)/100)*VLOOKUP($B3,티어확률,12,0))*100</f>
        <v>102.9411764705882</v>
      </c>
      <c r="K3" s="4">
        <v>105</v>
      </c>
      <c r="L3" s="4">
        <f>((VLOOKUP($B3,타일확률,3,0)/100)*VLOOKUP($B3,티어확률,15,0))*100</f>
        <v>30.690537084398965</v>
      </c>
      <c r="M3" s="4">
        <v>106</v>
      </c>
      <c r="N3" s="4">
        <f>((VLOOKUP($B3,타일확률,3,0)/100)*VLOOKUP($B3,티어확률,18,0))*100</f>
        <v>16.624040920716109</v>
      </c>
      <c r="O3" s="6">
        <v>107</v>
      </c>
      <c r="P3" s="4">
        <f>((VLOOKUP($B3,타일확률,6,0)))*100</f>
        <v>2500</v>
      </c>
      <c r="Q3" s="6">
        <v>108</v>
      </c>
      <c r="R3" s="4">
        <f>((VLOOKUP($B3,타일확률,9,0)))*100</f>
        <v>2401.9607843137255</v>
      </c>
      <c r="S3" s="6">
        <v>109</v>
      </c>
      <c r="T3" s="4">
        <f>((VLOOKUP($B3,타일확률,12,0)))*100</f>
        <v>2524.5098039215682</v>
      </c>
      <c r="U3" s="4">
        <f>SUM(T3,R3,P3,N3,L3,J3,H3,F3,D3)</f>
        <v>9999.9999999999982</v>
      </c>
    </row>
    <row r="4" spans="1:21">
      <c r="A4" s="3">
        <f t="shared" ref="A4:B4" si="1">A3+1</f>
        <v>1010003</v>
      </c>
      <c r="B4" s="3">
        <f t="shared" si="1"/>
        <v>3</v>
      </c>
      <c r="C4" s="3">
        <v>101</v>
      </c>
      <c r="D4" s="5">
        <f>((VLOOKUP($B4,타일확률,3,0)/100)*VLOOKUP($B4,티어확률,3,0))*100</f>
        <v>1180.8655880633369</v>
      </c>
      <c r="E4" s="4">
        <v>102</v>
      </c>
      <c r="F4" s="5">
        <f>((VLOOKUP($B4,타일확률,3,0)/100)*VLOOKUP($B4,티어확률,6,0))*100</f>
        <v>721.27662650406023</v>
      </c>
      <c r="G4" s="4">
        <v>103</v>
      </c>
      <c r="H4" s="4">
        <f>((VLOOKUP($B4,타일확률,3,0)/100)*VLOOKUP($B4,티어확률,9,0))*100</f>
        <v>577.0213012032483</v>
      </c>
      <c r="I4" s="4">
        <v>104</v>
      </c>
      <c r="J4" s="4">
        <f>((VLOOKUP($B4,타일확률,3,0)/100)*VLOOKUP($B4,티어확률,12,0))*100</f>
        <v>121.12867791131674</v>
      </c>
      <c r="K4" s="4">
        <v>105</v>
      </c>
      <c r="L4" s="4">
        <f>((VLOOKUP($B4,타일확률,3,0)/100)*VLOOKUP($B4,티어확률,15,0))*100</f>
        <v>37.683023752048861</v>
      </c>
      <c r="M4" s="4">
        <v>106</v>
      </c>
      <c r="N4" s="4">
        <f>((VLOOKUP($B4,타일확률,3,0)/100)*VLOOKUP($B4,티어확률,18,0))*100</f>
        <v>22.112607687834227</v>
      </c>
      <c r="O4" s="6">
        <v>107</v>
      </c>
      <c r="P4" s="4">
        <f>((VLOOKUP($B4,타일확률,6,0)))*100</f>
        <v>2510.2543068088598</v>
      </c>
      <c r="Q4" s="6">
        <v>108</v>
      </c>
      <c r="R4" s="4">
        <f>((VLOOKUP($B4,타일확률,9,0)))*100</f>
        <v>2269.9416107706411</v>
      </c>
      <c r="S4" s="6">
        <v>109</v>
      </c>
      <c r="T4" s="4">
        <f>((VLOOKUP($B4,타일확률,12,0)))*100</f>
        <v>2559.7162572986535</v>
      </c>
      <c r="U4" s="4">
        <f>SUM(T4,R4,P4,N4,L4,J4,H4,F4,D4)</f>
        <v>10000</v>
      </c>
    </row>
    <row r="5" spans="1:21">
      <c r="A5" s="3">
        <f t="shared" ref="A5:B5" si="2">A4+1</f>
        <v>1010004</v>
      </c>
      <c r="B5" s="3">
        <f t="shared" si="2"/>
        <v>4</v>
      </c>
      <c r="C5" s="3">
        <v>101</v>
      </c>
      <c r="D5" s="5">
        <f>((VLOOKUP($B5,타일확률,3,0)/100)*VLOOKUP($B5,티어확률,3,0))*100</f>
        <v>1147.0319223794315</v>
      </c>
      <c r="E5" s="4">
        <v>102</v>
      </c>
      <c r="F5" s="5">
        <f>((VLOOKUP($B5,타일확률,3,0)/100)*VLOOKUP($B5,티어확률,6,0))*100</f>
        <v>774.35942798920507</v>
      </c>
      <c r="G5" s="4">
        <v>103</v>
      </c>
      <c r="H5" s="4">
        <f>((VLOOKUP($B5,타일확률,3,0)/100)*VLOOKUP($B5,티어확률,9,0))*100</f>
        <v>619.48754239136417</v>
      </c>
      <c r="I5" s="4">
        <v>104</v>
      </c>
      <c r="J5" s="4">
        <f>((VLOOKUP($B5,타일확률,3,0)/100)*VLOOKUP($B5,티어확률,12,0))*100</f>
        <v>142.42828662652539</v>
      </c>
      <c r="K5" s="4">
        <v>105</v>
      </c>
      <c r="L5" s="4">
        <f>((VLOOKUP($B5,타일확률,3,0)/100)*VLOOKUP($B5,티어확률,15,0))*100</f>
        <v>46.235804913174697</v>
      </c>
      <c r="M5" s="4">
        <v>106</v>
      </c>
      <c r="N5" s="4">
        <f>((VLOOKUP($B5,타일확률,3,0)/100)*VLOOKUP($B5,티어확률,18,0))*100</f>
        <v>29.39237945435324</v>
      </c>
      <c r="O5" s="6">
        <v>107</v>
      </c>
      <c r="P5" s="4">
        <f>((VLOOKUP($B5,타일확률,6,0)))*100</f>
        <v>2529.1474177723462</v>
      </c>
      <c r="Q5" s="6">
        <v>108</v>
      </c>
      <c r="R5" s="4">
        <f>((VLOOKUP($B5,타일확률,9,0)))*100</f>
        <v>2107.6514474088112</v>
      </c>
      <c r="S5" s="6">
        <v>109</v>
      </c>
      <c r="T5" s="4">
        <f>((VLOOKUP($B5,타일확률,12,0)))*100</f>
        <v>2604.2657710647886</v>
      </c>
      <c r="U5" s="4">
        <f>SUM(T5,R5,P5,N5,L5,J5,H5,F5,D5)</f>
        <v>10000.000000000002</v>
      </c>
    </row>
    <row r="6" spans="1:21">
      <c r="A6" s="3">
        <f t="shared" ref="A6:B6" si="3">A5+1</f>
        <v>1010005</v>
      </c>
      <c r="B6" s="3">
        <f t="shared" si="3"/>
        <v>5</v>
      </c>
      <c r="C6" s="3">
        <v>101</v>
      </c>
      <c r="D6" s="5">
        <f>((VLOOKUP($B6,타일확률,3,0)/100)*VLOOKUP($B6,티어확률,3,0))*100</f>
        <v>1112.1856984414781</v>
      </c>
      <c r="E6" s="4">
        <v>102</v>
      </c>
      <c r="F6" s="5">
        <f>((VLOOKUP($B6,타일확률,3,0)/100)*VLOOKUP($B6,티어확률,6,0))*100</f>
        <v>829.87003943569016</v>
      </c>
      <c r="G6" s="4">
        <v>103</v>
      </c>
      <c r="H6" s="4">
        <f>((VLOOKUP($B6,타일확률,3,0)/100)*VLOOKUP($B6,티어확률,9,0))*100</f>
        <v>663.89603154855217</v>
      </c>
      <c r="I6" s="4">
        <v>104</v>
      </c>
      <c r="J6" s="4">
        <f>((VLOOKUP($B6,타일확률,3,0)/100)*VLOOKUP($B6,티어확률,12,0))*100</f>
        <v>167.17536745903817</v>
      </c>
      <c r="K6" s="4">
        <v>105</v>
      </c>
      <c r="L6" s="4">
        <f>((VLOOKUP($B6,타일확률,3,0)/100)*VLOOKUP($B6,티어확률,15,0))*100</f>
        <v>56.628865997977286</v>
      </c>
      <c r="M6" s="4">
        <v>106</v>
      </c>
      <c r="N6" s="4">
        <f>((VLOOKUP($B6,타일확률,3,0)/100)*VLOOKUP($B6,티어확률,18,0))*100</f>
        <v>38.999253514858935</v>
      </c>
      <c r="O6" s="6">
        <v>107</v>
      </c>
      <c r="P6" s="4">
        <f>((VLOOKUP($B6,타일확률,6,0)))*100</f>
        <v>2554.6828316956844</v>
      </c>
      <c r="Q6" s="6">
        <v>108</v>
      </c>
      <c r="R6" s="4">
        <f>((VLOOKUP($B6,타일확률,9,0)))*100</f>
        <v>1920.212497982028</v>
      </c>
      <c r="S6" s="6">
        <v>109</v>
      </c>
      <c r="T6" s="4">
        <f>((VLOOKUP($B6,타일확률,12,0)))*100</f>
        <v>2656.3494139246936</v>
      </c>
      <c r="U6" s="4">
        <f>SUM(T6,R6,P6,N6,L6,J6,H6,F6,D6)</f>
        <v>10000</v>
      </c>
    </row>
    <row r="7" spans="1:21">
      <c r="A7" s="3">
        <f t="shared" ref="A7:B7" si="4">A6+1</f>
        <v>1010006</v>
      </c>
      <c r="B7" s="3">
        <f t="shared" si="4"/>
        <v>6</v>
      </c>
      <c r="C7" s="3">
        <v>101</v>
      </c>
      <c r="D7" s="5">
        <f>((VLOOKUP($B7,타일확률,3,0)/100)*VLOOKUP($B7,티어확률,3,0))*100</f>
        <v>1075.1814661855151</v>
      </c>
      <c r="E7" s="4">
        <v>102</v>
      </c>
      <c r="F7" s="5">
        <f>((VLOOKUP($B7,타일확률,3,0)/100)*VLOOKUP($B7,티어확률,6,0))*100</f>
        <v>886.70721591296024</v>
      </c>
      <c r="G7" s="4">
        <v>103</v>
      </c>
      <c r="H7" s="4">
        <f>((VLOOKUP($B7,타일확률,3,0)/100)*VLOOKUP($B7,티어확률,9,0))*100</f>
        <v>709.36577273036823</v>
      </c>
      <c r="I7" s="4">
        <v>104</v>
      </c>
      <c r="J7" s="4">
        <f>((VLOOKUP($B7,타일확률,3,0)/100)*VLOOKUP($B7,티어확률,12,0))*100</f>
        <v>195.63699563422193</v>
      </c>
      <c r="K7" s="4">
        <v>105</v>
      </c>
      <c r="L7" s="4">
        <f>((VLOOKUP($B7,타일확률,3,0)/100)*VLOOKUP($B7,티어확률,15,0))*100</f>
        <v>69.15123948601385</v>
      </c>
      <c r="M7" s="4">
        <v>106</v>
      </c>
      <c r="N7" s="4">
        <f>((VLOOKUP($B7,타일확률,3,0)/100)*VLOOKUP($B7,티어확률,18,0))*100</f>
        <v>51.591779116995717</v>
      </c>
      <c r="O7" s="6">
        <v>107</v>
      </c>
      <c r="P7" s="4">
        <f>((VLOOKUP($B7,타일확률,6,0)))*100</f>
        <v>2584.5314711066962</v>
      </c>
      <c r="Q7" s="6">
        <v>108</v>
      </c>
      <c r="R7" s="4">
        <f>((VLOOKUP($B7,타일확률,9,0)))*100</f>
        <v>1714.1012243477171</v>
      </c>
      <c r="S7" s="6">
        <v>109</v>
      </c>
      <c r="T7" s="4">
        <f>((VLOOKUP($B7,타일확률,12,0)))*100</f>
        <v>2713.7328354795109</v>
      </c>
      <c r="U7" s="4">
        <f>SUM(T7,R7,P7,N7,L7,J7,H7,F7,D7)</f>
        <v>10000</v>
      </c>
    </row>
    <row r="8" spans="1:21">
      <c r="A8" s="3">
        <f t="shared" ref="A8:B8" si="5">A7+1</f>
        <v>1010007</v>
      </c>
      <c r="B8" s="3">
        <f t="shared" si="5"/>
        <v>7</v>
      </c>
      <c r="C8" s="3">
        <v>101</v>
      </c>
      <c r="D8" s="5">
        <f>((VLOOKUP($B8,타일확률,3,0)/100)*VLOOKUP($B8,티어확률,3,0))*100</f>
        <v>1033.712362615305</v>
      </c>
      <c r="E8" s="4">
        <v>102</v>
      </c>
      <c r="F8" s="5">
        <f>((VLOOKUP($B8,타일확률,3,0)/100)*VLOOKUP($B8,티어확률,6,0))*100</f>
        <v>942.24507743047866</v>
      </c>
      <c r="G8" s="4">
        <v>103</v>
      </c>
      <c r="H8" s="4">
        <f>((VLOOKUP($B8,타일확률,3,0)/100)*VLOOKUP($B8,티어확률,9,0))*100</f>
        <v>753.79606194438281</v>
      </c>
      <c r="I8" s="4">
        <v>104</v>
      </c>
      <c r="J8" s="4">
        <f>((VLOOKUP($B8,타일확률,3,0)/100)*VLOOKUP($B8,티어확률,12,0))*100</f>
        <v>227.68958242918842</v>
      </c>
      <c r="K8" s="4">
        <v>105</v>
      </c>
      <c r="L8" s="4">
        <f>((VLOOKUP($B8,타일확률,3,0)/100)*VLOOKUP($B8,티어확률,15,0))*100</f>
        <v>83.979938147518567</v>
      </c>
      <c r="M8" s="4">
        <v>106</v>
      </c>
      <c r="N8" s="4">
        <f>((VLOOKUP($B8,타일확률,3,0)/100)*VLOOKUP($B8,티어확률,18,0))*100</f>
        <v>67.876304975158291</v>
      </c>
      <c r="O8" s="6">
        <v>107</v>
      </c>
      <c r="P8" s="4">
        <f>((VLOOKUP($B8,타일확률,6,0)))*100</f>
        <v>2588.279680511966</v>
      </c>
      <c r="Q8" s="6">
        <v>108</v>
      </c>
      <c r="R8" s="4">
        <f>((VLOOKUP($B8,타일확률,9,0)))*100</f>
        <v>1531.4649570956885</v>
      </c>
      <c r="S8" s="6">
        <v>109</v>
      </c>
      <c r="T8" s="4">
        <f>((VLOOKUP($B8,타일확률,12,0)))*100</f>
        <v>2770.9560348503137</v>
      </c>
      <c r="U8" s="4">
        <f>SUM(T8,R8,P8,N8,L8,J8,H8,F8,D8)</f>
        <v>10000</v>
      </c>
    </row>
    <row r="9" spans="1:21">
      <c r="A9" s="3">
        <f t="shared" ref="A9:B9" si="6">A8+1</f>
        <v>1010008</v>
      </c>
      <c r="B9" s="3">
        <f t="shared" si="6"/>
        <v>8</v>
      </c>
      <c r="C9" s="3">
        <v>101</v>
      </c>
      <c r="D9" s="5">
        <f>((VLOOKUP($B9,타일확률,3,0)/100)*VLOOKUP($B9,티어확률,3,0))*100</f>
        <v>988.41043381060581</v>
      </c>
      <c r="E9" s="4">
        <v>102</v>
      </c>
      <c r="F9" s="5">
        <f>((VLOOKUP($B9,타일확률,3,0)/100)*VLOOKUP($B9,티어확률,6,0))*100</f>
        <v>995.78867329036461</v>
      </c>
      <c r="G9" s="4">
        <v>103</v>
      </c>
      <c r="H9" s="4">
        <f>((VLOOKUP($B9,타일확률,3,0)/100)*VLOOKUP($B9,티어확률,9,0))*100</f>
        <v>796.63093863229165</v>
      </c>
      <c r="I9" s="4">
        <v>104</v>
      </c>
      <c r="J9" s="4">
        <f>((VLOOKUP($B9,타일확률,3,0)/100)*VLOOKUP($B9,티어확률,12,0))*100</f>
        <v>263.54513686924622</v>
      </c>
      <c r="K9" s="4">
        <v>105</v>
      </c>
      <c r="L9" s="4">
        <f>((VLOOKUP($B9,타일확률,3,0)/100)*VLOOKUP($B9,티어확률,15,0))*100</f>
        <v>101.43102219401942</v>
      </c>
      <c r="M9" s="4">
        <v>106</v>
      </c>
      <c r="N9" s="4">
        <f>((VLOOKUP($B9,타일확률,3,0)/100)*VLOOKUP($B9,티어확률,18,0))*100</f>
        <v>88.812797563394071</v>
      </c>
      <c r="O9" s="6">
        <v>107</v>
      </c>
      <c r="P9" s="4">
        <f>((VLOOKUP($B9,타일확률,6,0)))*100</f>
        <v>2566.7773458760184</v>
      </c>
      <c r="Q9" s="6">
        <v>108</v>
      </c>
      <c r="R9" s="4">
        <f>((VLOOKUP($B9,타일확률,9,0)))*100</f>
        <v>1369.8458994982761</v>
      </c>
      <c r="S9" s="6">
        <v>109</v>
      </c>
      <c r="T9" s="4">
        <f>((VLOOKUP($B9,타일확률,12,0)))*100</f>
        <v>2828.7577522657839</v>
      </c>
      <c r="U9" s="4">
        <f>SUM(T9,R9,P9,N9,L9,J9,H9,F9,D9)</f>
        <v>10000.000000000002</v>
      </c>
    </row>
    <row r="10" spans="1:21" ht="15.75" customHeight="1">
      <c r="A10" s="3">
        <f t="shared" ref="A10:B10" si="7">A9+1</f>
        <v>1010009</v>
      </c>
      <c r="B10" s="3">
        <f t="shared" si="7"/>
        <v>9</v>
      </c>
      <c r="C10" s="3">
        <v>101</v>
      </c>
      <c r="D10" s="5">
        <f>((VLOOKUP($B10,타일확률,3,0)/100)*VLOOKUP($B10,티어확률,3,0))*100</f>
        <v>939.81145495645114</v>
      </c>
      <c r="E10" s="4">
        <v>102</v>
      </c>
      <c r="F10" s="5">
        <f>((VLOOKUP($B10,타일확률,3,0)/100)*VLOOKUP($B10,티어확률,6,0))*100</f>
        <v>1046.4929061370176</v>
      </c>
      <c r="G10" s="4">
        <v>103</v>
      </c>
      <c r="H10" s="4">
        <f>((VLOOKUP($B10,타일확률,3,0)/100)*VLOOKUP($B10,티어확률,9,0))*100</f>
        <v>837.19432490961412</v>
      </c>
      <c r="I10" s="4">
        <v>104</v>
      </c>
      <c r="J10" s="4">
        <f>((VLOOKUP($B10,타일확률,3,0)/100)*VLOOKUP($B10,티어확률,12,0))*100</f>
        <v>303.34207602277939</v>
      </c>
      <c r="K10" s="4">
        <v>105</v>
      </c>
      <c r="L10" s="4">
        <f>((VLOOKUP($B10,타일확률,3,0)/100)*VLOOKUP($B10,티어확률,15,0))*100</f>
        <v>121.82371969980201</v>
      </c>
      <c r="M10" s="4">
        <v>106</v>
      </c>
      <c r="N10" s="4">
        <f>((VLOOKUP($B10,타일확률,3,0)/100)*VLOOKUP($B10,티어확률,18,0))*100</f>
        <v>115.55765237227851</v>
      </c>
      <c r="O10" s="6">
        <v>107</v>
      </c>
      <c r="P10" s="4">
        <f>((VLOOKUP($B10,타일확률,6,0)))*100</f>
        <v>2521.3094067982784</v>
      </c>
      <c r="Q10" s="6">
        <v>108</v>
      </c>
      <c r="R10" s="4">
        <f>((VLOOKUP($B10,타일확률,9,0)))*100</f>
        <v>1226.8527405565608</v>
      </c>
      <c r="S10" s="6">
        <v>109</v>
      </c>
      <c r="T10" s="4">
        <f>((VLOOKUP($B10,타일확률,12,0)))*100</f>
        <v>2887.6157185472184</v>
      </c>
      <c r="U10" s="4">
        <f>SUM(T10,R10,P10,N10,L10,J10,H10,F10,D10)</f>
        <v>9999.9999999999982</v>
      </c>
    </row>
    <row r="11" spans="1:21" ht="15.75" customHeight="1">
      <c r="A11" s="3">
        <f t="shared" ref="A11:B11" si="8">A10+1</f>
        <v>1010010</v>
      </c>
      <c r="B11" s="3">
        <f t="shared" si="8"/>
        <v>10</v>
      </c>
      <c r="C11" s="3">
        <v>101</v>
      </c>
      <c r="D11" s="5">
        <f>((VLOOKUP($B11,타일확률,3,0)/100)*VLOOKUP($B11,티어확률,3,0))*100</f>
        <v>774.5346206514912</v>
      </c>
      <c r="E11" s="4">
        <v>102</v>
      </c>
      <c r="F11" s="5">
        <f>((VLOOKUP($B11,타일확률,3,0)/100)*VLOOKUP($B11,티어확률,6,0))*100</f>
        <v>1116.118094406447</v>
      </c>
      <c r="G11" s="4">
        <v>103</v>
      </c>
      <c r="H11" s="4">
        <f>((VLOOKUP($B11,타일확률,3,0)/100)*VLOOKUP($B11,티어확률,9,0))*100</f>
        <v>892.8944755251573</v>
      </c>
      <c r="I11" s="4">
        <v>104</v>
      </c>
      <c r="J11" s="4">
        <f>((VLOOKUP($B11,타일확률,3,0)/100)*VLOOKUP($B11,티어확률,12,0))*100</f>
        <v>352.93528198288084</v>
      </c>
      <c r="K11" s="4">
        <v>105</v>
      </c>
      <c r="L11" s="4">
        <f>((VLOOKUP($B11,타일확률,3,0)/100)*VLOOKUP($B11,티어확률,15,0))*100</f>
        <v>177.1757541361666</v>
      </c>
      <c r="M11" s="4">
        <v>106</v>
      </c>
      <c r="N11" s="4">
        <f>((VLOOKUP($B11,타일확률,3,0)/100)*VLOOKUP($B11,티어확률,18,0))*100</f>
        <v>168.0626256997856</v>
      </c>
      <c r="O11" s="6">
        <v>107</v>
      </c>
      <c r="P11" s="4">
        <f>((VLOOKUP($B11,타일확률,6,0)))*100</f>
        <v>2489.672774755245</v>
      </c>
      <c r="Q11" s="6">
        <v>108</v>
      </c>
      <c r="R11" s="4">
        <f>((VLOOKUP($B11,타일확률,9,0)))*100</f>
        <v>1094.9721612630185</v>
      </c>
      <c r="S11" s="6">
        <v>109</v>
      </c>
      <c r="T11" s="4">
        <f>((VLOOKUP($B11,타일확률,12,0)))*100</f>
        <v>2933.634211579807</v>
      </c>
      <c r="U11" s="4">
        <f>SUM(T11,R11,P11,N11,L11,J11,H11,F11,D11)</f>
        <v>10000</v>
      </c>
    </row>
    <row r="12" spans="1:21" ht="15.75" customHeight="1">
      <c r="A12" s="3">
        <f t="shared" ref="A12:B12" si="9">A11+1</f>
        <v>1010011</v>
      </c>
      <c r="B12" s="3">
        <f t="shared" si="9"/>
        <v>11</v>
      </c>
      <c r="C12" s="3">
        <v>101</v>
      </c>
      <c r="D12" s="5">
        <f>((VLOOKUP($B12,타일확률,3,0)/100)*VLOOKUP($B12,티어확률,3,0))*100</f>
        <v>753.37136901151393</v>
      </c>
      <c r="E12" s="4">
        <v>102</v>
      </c>
      <c r="F12" s="5">
        <f>((VLOOKUP($B12,타일확률,3,0)/100)*VLOOKUP($B12,티어확률,6,0))*100</f>
        <v>1145.9337784188426</v>
      </c>
      <c r="G12" s="4">
        <v>103</v>
      </c>
      <c r="H12" s="4">
        <f>((VLOOKUP($B12,타일확률,3,0)/100)*VLOOKUP($B12,티어확률,9,0))*100</f>
        <v>1013.2467093387659</v>
      </c>
      <c r="I12" s="4">
        <v>104</v>
      </c>
      <c r="J12" s="4">
        <f>((VLOOKUP($B12,타일확률,3,0)/100)*VLOOKUP($B12,티어확률,12,0))*100</f>
        <v>438.65055492820312</v>
      </c>
      <c r="K12" s="4">
        <v>105</v>
      </c>
      <c r="L12" s="4">
        <f>((VLOOKUP($B12,타일확률,3,0)/100)*VLOOKUP($B12,티어확률,15,0))*100</f>
        <v>220.20536579684347</v>
      </c>
      <c r="M12" s="4">
        <v>106</v>
      </c>
      <c r="N12" s="4">
        <f>((VLOOKUP($B12,타일확률,3,0)/100)*VLOOKUP($B12,티어확률,18,0))*100</f>
        <v>199.79729150314989</v>
      </c>
      <c r="O12" s="6">
        <v>107</v>
      </c>
      <c r="P12" s="4">
        <f>((VLOOKUP($B12,타일확률,6,0)))*100</f>
        <v>2402.4915072953318</v>
      </c>
      <c r="Q12" s="6">
        <v>108</v>
      </c>
      <c r="R12" s="4">
        <f>((VLOOKUP($B12,타일확률,9,0)))*100</f>
        <v>1024.283550634415</v>
      </c>
      <c r="S12" s="6">
        <v>109</v>
      </c>
      <c r="T12" s="4">
        <f>((VLOOKUP($B12,타일확률,12,0)))*100</f>
        <v>2802.0198730729353</v>
      </c>
      <c r="U12" s="4">
        <f>SUM(T12,R12,P12,N12,L12,J12,H12,F12,D12)</f>
        <v>10000</v>
      </c>
    </row>
    <row r="13" spans="1:21" ht="15.75" customHeight="1">
      <c r="A13" s="3">
        <f t="shared" ref="A13:B13" si="10">A12+1</f>
        <v>1010012</v>
      </c>
      <c r="B13" s="3">
        <f t="shared" si="10"/>
        <v>12</v>
      </c>
      <c r="C13" s="3">
        <v>101</v>
      </c>
      <c r="D13" s="5">
        <f>((VLOOKUP($B13,타일확률,3,0)/100)*VLOOKUP($B13,티어확률,3,0))*100</f>
        <v>723.85347082035139</v>
      </c>
      <c r="E13" s="4">
        <v>102</v>
      </c>
      <c r="F13" s="5">
        <f>((VLOOKUP($B13,타일확률,3,0)/100)*VLOOKUP($B13,티어확률,6,0))*100</f>
        <v>1162.2034675803168</v>
      </c>
      <c r="G13" s="4">
        <v>103</v>
      </c>
      <c r="H13" s="4">
        <f>((VLOOKUP($B13,타일확률,3,0)/100)*VLOOKUP($B13,티어확률,9,0))*100</f>
        <v>1135.8043860452515</v>
      </c>
      <c r="I13" s="4">
        <v>104</v>
      </c>
      <c r="J13" s="4">
        <f>((VLOOKUP($B13,타일확률,3,0)/100)*VLOOKUP($B13,티어확률,12,0))*100</f>
        <v>538.5370212427955</v>
      </c>
      <c r="K13" s="4">
        <v>105</v>
      </c>
      <c r="L13" s="4">
        <f>((VLOOKUP($B13,타일확률,3,0)/100)*VLOOKUP($B13,티어확률,15,0))*100</f>
        <v>270.34900657386038</v>
      </c>
      <c r="M13" s="4">
        <v>106</v>
      </c>
      <c r="N13" s="4">
        <f>((VLOOKUP($B13,타일확률,3,0)/100)*VLOOKUP($B13,티어확률,18,0))*100</f>
        <v>234.62880142705296</v>
      </c>
      <c r="O13" s="6">
        <v>107</v>
      </c>
      <c r="P13" s="4">
        <f>((VLOOKUP($B13,타일확률,6,0)))*100</f>
        <v>2307.3625428897212</v>
      </c>
      <c r="Q13" s="6">
        <v>108</v>
      </c>
      <c r="R13" s="4">
        <f>((VLOOKUP($B13,타일확률,9,0)))*100</f>
        <v>963.65001525865603</v>
      </c>
      <c r="S13" s="6">
        <v>109</v>
      </c>
      <c r="T13" s="4">
        <f>((VLOOKUP($B13,타일확률,12,0)))*100</f>
        <v>2663.6112881619956</v>
      </c>
      <c r="U13" s="4">
        <f>SUM(T13,R13,P13,N13,L13,J13,H13,F13,D13)</f>
        <v>10000.000000000002</v>
      </c>
    </row>
    <row r="14" spans="1:21" ht="15.75" customHeight="1">
      <c r="A14" s="3">
        <f t="shared" ref="A14:B14" si="11">A13+1</f>
        <v>1010013</v>
      </c>
      <c r="B14" s="3">
        <f t="shared" si="11"/>
        <v>13</v>
      </c>
      <c r="C14" s="3">
        <v>101</v>
      </c>
      <c r="D14" s="5">
        <f>((VLOOKUP($B14,타일확률,3,0)/100)*VLOOKUP($B14,티어확률,3,0))*100</f>
        <v>687.01556547237612</v>
      </c>
      <c r="E14" s="4">
        <v>102</v>
      </c>
      <c r="F14" s="5">
        <f>((VLOOKUP($B14,타일확률,3,0)/100)*VLOOKUP($B14,티어확률,6,0))*100</f>
        <v>1164.3382864188357</v>
      </c>
      <c r="G14" s="4">
        <v>103</v>
      </c>
      <c r="H14" s="4">
        <f>((VLOOKUP($B14,타일확률,3,0)/100)*VLOOKUP($B14,티어확률,9,0))*100</f>
        <v>1257.6686829595965</v>
      </c>
      <c r="I14" s="4">
        <v>104</v>
      </c>
      <c r="J14" s="4">
        <f>((VLOOKUP($B14,타일확률,3,0)/100)*VLOOKUP($B14,티어확률,12,0))*100</f>
        <v>653.11071731634854</v>
      </c>
      <c r="K14" s="4">
        <v>105</v>
      </c>
      <c r="L14" s="4">
        <f>((VLOOKUP($B14,타일확률,3,0)/100)*VLOOKUP($B14,티어확률,15,0))*100</f>
        <v>327.86573001378088</v>
      </c>
      <c r="M14" s="4">
        <v>106</v>
      </c>
      <c r="N14" s="4">
        <f>((VLOOKUP($B14,타일확률,3,0)/100)*VLOOKUP($B14,티어확률,18,0))*100</f>
        <v>272.17448727942298</v>
      </c>
      <c r="O14" s="6">
        <v>107</v>
      </c>
      <c r="P14" s="4">
        <f>((VLOOKUP($B14,타일확률,6,0)))*100</f>
        <v>2205.7253035351396</v>
      </c>
      <c r="Q14" s="6">
        <v>108</v>
      </c>
      <c r="R14" s="4">
        <f>((VLOOKUP($B14,타일확률,9,0)))*100</f>
        <v>911.80207961670214</v>
      </c>
      <c r="S14" s="6">
        <v>109</v>
      </c>
      <c r="T14" s="4">
        <f>((VLOOKUP($B14,타일확률,12,0)))*100</f>
        <v>2520.2991473877992</v>
      </c>
      <c r="U14" s="4">
        <f>SUM(T14,R14,P14,N14,L14,J14,H14,F14,D14)</f>
        <v>10000.000000000002</v>
      </c>
    </row>
    <row r="15" spans="1:21" ht="15.75" customHeight="1">
      <c r="A15" s="3">
        <f t="shared" ref="A15:B15" si="12">A14+1</f>
        <v>1010014</v>
      </c>
      <c r="B15" s="3">
        <f t="shared" si="12"/>
        <v>14</v>
      </c>
      <c r="C15" s="3">
        <v>101</v>
      </c>
      <c r="D15" s="5">
        <f>((VLOOKUP($B15,타일확률,3,0)/100)*VLOOKUP($B15,티어확률,3,0))*100</f>
        <v>644.15497551632097</v>
      </c>
      <c r="E15" s="4">
        <v>102</v>
      </c>
      <c r="F15" s="5">
        <f>((VLOOKUP($B15,타일확률,3,0)/100)*VLOOKUP($B15,티어확률,6,0))*100</f>
        <v>1152.3490897455388</v>
      </c>
      <c r="G15" s="4">
        <v>103</v>
      </c>
      <c r="H15" s="4">
        <f>((VLOOKUP($B15,타일확률,3,0)/100)*VLOOKUP($B15,티어확률,9,0))*100</f>
        <v>1375.7414588457864</v>
      </c>
      <c r="I15" s="4">
        <v>104</v>
      </c>
      <c r="J15" s="4">
        <f>((VLOOKUP($B15,타일확률,3,0)/100)*VLOOKUP($B15,티어확률,12,0))*100</f>
        <v>782.46681921659297</v>
      </c>
      <c r="K15" s="4">
        <v>105</v>
      </c>
      <c r="L15" s="4">
        <f>((VLOOKUP($B15,타일확률,3,0)/100)*VLOOKUP($B15,티어확률,15,0))*100</f>
        <v>392.80331510736266</v>
      </c>
      <c r="M15" s="4">
        <v>106</v>
      </c>
      <c r="N15" s="4">
        <f>((VLOOKUP($B15,타일확률,3,0)/100)*VLOOKUP($B15,티어확률,18,0))*100</f>
        <v>311.90431144179036</v>
      </c>
      <c r="O15" s="6">
        <v>107</v>
      </c>
      <c r="P15" s="4">
        <f>((VLOOKUP($B15,타일확률,6,0)))*100</f>
        <v>2099.0062923517216</v>
      </c>
      <c r="Q15" s="6">
        <v>108</v>
      </c>
      <c r="R15" s="4">
        <f>((VLOOKUP($B15,타일확률,9,0)))*100</f>
        <v>867.68660604629679</v>
      </c>
      <c r="S15" s="6">
        <v>109</v>
      </c>
      <c r="T15" s="4">
        <f>((VLOOKUP($B15,타일확률,12,0)))*100</f>
        <v>2373.8871317285893</v>
      </c>
      <c r="U15" s="4">
        <f>SUM(T15,R15,P15,N15,L15,J15,H15,F15,D15)</f>
        <v>10000</v>
      </c>
    </row>
    <row r="16" spans="1:21" ht="15.75" customHeight="1">
      <c r="A16" s="3">
        <f t="shared" ref="A16:B16" si="13">A15+1</f>
        <v>1010015</v>
      </c>
      <c r="B16" s="3">
        <f t="shared" si="13"/>
        <v>15</v>
      </c>
      <c r="C16" s="3">
        <v>101</v>
      </c>
      <c r="D16" s="5">
        <f>((VLOOKUP($B16,타일확률,3,0)/100)*VLOOKUP($B16,티어확률,3,0))*100</f>
        <v>631.3723061294736</v>
      </c>
      <c r="E16" s="4">
        <v>102</v>
      </c>
      <c r="F16" s="5">
        <f>((VLOOKUP($B16,타일확률,3,0)/100)*VLOOKUP($B16,티어확률,6,0))*100</f>
        <v>1129.4817705563253</v>
      </c>
      <c r="G16" s="4">
        <v>103</v>
      </c>
      <c r="H16" s="4">
        <f>((VLOOKUP($B16,타일확률,3,0)/100)*VLOOKUP($B16,티어확률,9,0))*100</f>
        <v>1348.4411213515227</v>
      </c>
      <c r="I16" s="4">
        <v>104</v>
      </c>
      <c r="J16" s="4">
        <f>((VLOOKUP($B16,타일확률,3,0)/100)*VLOOKUP($B16,티어확률,12,0))*100</f>
        <v>979.97822078793195</v>
      </c>
      <c r="K16" s="4">
        <v>105</v>
      </c>
      <c r="L16" s="4">
        <f>((VLOOKUP($B16,타일확률,3,0)/100)*VLOOKUP($B16,티어확률,15,0))*100</f>
        <v>491.95529370039725</v>
      </c>
      <c r="M16" s="4">
        <v>106</v>
      </c>
      <c r="N16" s="4">
        <f>((VLOOKUP($B16,타일확률,3,0)/100)*VLOOKUP($B16,티어확률,18,0))*100</f>
        <v>373.65148843735574</v>
      </c>
      <c r="O16" s="6">
        <v>107</v>
      </c>
      <c r="P16" s="4">
        <f>((VLOOKUP($B16,타일확률,6,0)))*100</f>
        <v>1988.6045690387939</v>
      </c>
      <c r="Q16" s="6">
        <v>108</v>
      </c>
      <c r="R16" s="4">
        <f>((VLOOKUP($B16,타일확률,9,0)))*100</f>
        <v>830.43702681103593</v>
      </c>
      <c r="S16" s="6">
        <v>109</v>
      </c>
      <c r="T16" s="4">
        <f>((VLOOKUP($B16,타일확률,12,0)))*100</f>
        <v>2226.078203187164</v>
      </c>
      <c r="U16" s="4">
        <f>SUM(T16,R16,P16,N16,L16,J16,H16,F16,D16)</f>
        <v>10000</v>
      </c>
    </row>
    <row r="17" spans="1:21" ht="15.75" customHeight="1">
      <c r="A17" s="3">
        <f t="shared" ref="A17:B17" si="14">A16+1</f>
        <v>1010016</v>
      </c>
      <c r="B17" s="3">
        <f t="shared" si="14"/>
        <v>16</v>
      </c>
      <c r="C17" s="3">
        <v>101</v>
      </c>
      <c r="D17" s="5">
        <f>((VLOOKUP($B17,타일확률,3,0)/100)*VLOOKUP($B17,티어확률,3,0))*100</f>
        <v>608.13531863624166</v>
      </c>
      <c r="E17" s="4">
        <v>102</v>
      </c>
      <c r="F17" s="5">
        <f>((VLOOKUP($B17,타일확률,3,0)/100)*VLOOKUP($B17,티어확률,6,0))*100</f>
        <v>1087.9123929934317</v>
      </c>
      <c r="G17" s="4">
        <v>103</v>
      </c>
      <c r="H17" s="4">
        <f>((VLOOKUP($B17,타일확률,3,0)/100)*VLOOKUP($B17,티어확률,9,0))*100</f>
        <v>1298.8131773191158</v>
      </c>
      <c r="I17" s="4">
        <v>104</v>
      </c>
      <c r="J17" s="4">
        <f>((VLOOKUP($B17,타일확률,3,0)/100)*VLOOKUP($B17,티어확률,12,0))*100</f>
        <v>1206.1087078543612</v>
      </c>
      <c r="K17" s="4">
        <v>105</v>
      </c>
      <c r="L17" s="4">
        <f>((VLOOKUP($B17,타일확률,3,0)/100)*VLOOKUP($B17,티어확률,15,0))*100</f>
        <v>605.47423506006749</v>
      </c>
      <c r="M17" s="4">
        <v>106</v>
      </c>
      <c r="N17" s="4">
        <f>((VLOOKUP($B17,타일확률,3,0)/100)*VLOOKUP($B17,티어확률,18,0))*100</f>
        <v>439.87734029006367</v>
      </c>
      <c r="O17" s="6">
        <v>107</v>
      </c>
      <c r="P17" s="4">
        <f>((VLOOKUP($B17,타일확률,6,0)))*100</f>
        <v>1875.8734591568689</v>
      </c>
      <c r="Q17" s="6">
        <v>108</v>
      </c>
      <c r="R17" s="4">
        <f>((VLOOKUP($B17,타일확률,9,0)))*100</f>
        <v>799.34770995197186</v>
      </c>
      <c r="S17" s="6">
        <v>109</v>
      </c>
      <c r="T17" s="4">
        <f>((VLOOKUP($B17,타일확률,12,0)))*100</f>
        <v>2078.4576587378774</v>
      </c>
      <c r="U17" s="4">
        <f>SUM(T17,R17,P17,N17,L17,J17,H17,F17,D17)</f>
        <v>10000</v>
      </c>
    </row>
    <row r="18" spans="1:21" ht="15.75" customHeight="1">
      <c r="A18" s="3">
        <f t="shared" ref="A18:B18" si="15">A17+1</f>
        <v>1010017</v>
      </c>
      <c r="B18" s="3">
        <f t="shared" si="15"/>
        <v>17</v>
      </c>
      <c r="C18" s="3">
        <v>101</v>
      </c>
      <c r="D18" s="5">
        <f>((VLOOKUP($B18,타일확률,3,0)/100)*VLOOKUP($B18,티어확률,3,0))*100</f>
        <v>575.29980915930219</v>
      </c>
      <c r="E18" s="4">
        <v>102</v>
      </c>
      <c r="F18" s="5">
        <f>((VLOOKUP($B18,타일확률,3,0)/100)*VLOOKUP($B18,티어확률,6,0))*100</f>
        <v>1029.1719176493525</v>
      </c>
      <c r="G18" s="4">
        <v>103</v>
      </c>
      <c r="H18" s="4">
        <f>((VLOOKUP($B18,타일확률,3,0)/100)*VLOOKUP($B18,티어확률,9,0))*100</f>
        <v>1228.6853766706136</v>
      </c>
      <c r="I18" s="4">
        <v>104</v>
      </c>
      <c r="J18" s="4">
        <f>((VLOOKUP($B18,타일확률,3,0)/100)*VLOOKUP($B18,티어확률,12,0))*100</f>
        <v>1457.9270278593749</v>
      </c>
      <c r="K18" s="4">
        <v>105</v>
      </c>
      <c r="L18" s="4">
        <f>((VLOOKUP($B18,타일확률,3,0)/100)*VLOOKUP($B18,티어확률,15,0))*100</f>
        <v>731.88863177757912</v>
      </c>
      <c r="M18" s="4">
        <v>106</v>
      </c>
      <c r="N18" s="4">
        <f>((VLOOKUP($B18,타일확률,3,0)/100)*VLOOKUP($B18,티어확률,18,0))*100</f>
        <v>508.59931331448928</v>
      </c>
      <c r="O18" s="6">
        <v>107</v>
      </c>
      <c r="P18" s="4">
        <f>((VLOOKUP($B18,타일확률,6,0)))*100</f>
        <v>1762.1003239467225</v>
      </c>
      <c r="Q18" s="6">
        <v>108</v>
      </c>
      <c r="R18" s="4">
        <f>((VLOOKUP($B18,타일확률,9,0)))*100</f>
        <v>773.85238495580643</v>
      </c>
      <c r="S18" s="6">
        <v>109</v>
      </c>
      <c r="T18" s="4">
        <f>((VLOOKUP($B18,타일확률,12,0)))*100</f>
        <v>1932.4752146667611</v>
      </c>
      <c r="U18" s="4">
        <f>SUM(T18,R18,P18,N18,L18,J18,H18,F18,D18)</f>
        <v>10000.000000000002</v>
      </c>
    </row>
    <row r="19" spans="1:21" ht="15.75" customHeight="1">
      <c r="A19" s="3">
        <f t="shared" ref="A19:B19" si="16">A18+1</f>
        <v>1010018</v>
      </c>
      <c r="B19" s="3">
        <f t="shared" si="16"/>
        <v>18</v>
      </c>
      <c r="C19" s="3">
        <v>101</v>
      </c>
      <c r="D19" s="5">
        <f>((VLOOKUP($B19,타일확률,3,0)/100)*VLOOKUP($B19,티어확률,3,0))*100</f>
        <v>534.42195830573189</v>
      </c>
      <c r="E19" s="4">
        <v>102</v>
      </c>
      <c r="F19" s="5">
        <f>((VLOOKUP($B19,타일확률,3,0)/100)*VLOOKUP($B19,티어확률,6,0))*100</f>
        <v>956.04424494278351</v>
      </c>
      <c r="G19" s="4">
        <v>103</v>
      </c>
      <c r="H19" s="4">
        <f>((VLOOKUP($B19,타일확률,3,0)/100)*VLOOKUP($B19,티어확률,9,0))*100</f>
        <v>1141.381301866729</v>
      </c>
      <c r="I19" s="4">
        <v>104</v>
      </c>
      <c r="J19" s="4">
        <f>((VLOOKUP($B19,타일확률,3,0)/100)*VLOOKUP($B19,티어확률,12,0))*100</f>
        <v>1730.5381677601677</v>
      </c>
      <c r="K19" s="4">
        <v>105</v>
      </c>
      <c r="L19" s="4">
        <f>((VLOOKUP($B19,타일확률,3,0)/100)*VLOOKUP($B19,티어확률,15,0))*100</f>
        <v>868.74115620211592</v>
      </c>
      <c r="M19" s="4">
        <v>106</v>
      </c>
      <c r="N19" s="4">
        <f>((VLOOKUP($B19,타일확률,3,0)/100)*VLOOKUP($B19,티어확률,18,0))*100</f>
        <v>577.45215886815288</v>
      </c>
      <c r="O19" s="6">
        <v>107</v>
      </c>
      <c r="P19" s="4">
        <f>((VLOOKUP($B19,타일확률,6,0)))*100</f>
        <v>1648.4863121612946</v>
      </c>
      <c r="Q19" s="6">
        <v>108</v>
      </c>
      <c r="R19" s="4">
        <f>((VLOOKUP($B19,타일확률,9,0)))*100</f>
        <v>753.50638344535298</v>
      </c>
      <c r="S19" s="6">
        <v>109</v>
      </c>
      <c r="T19" s="4">
        <f>((VLOOKUP($B19,타일확률,12,0)))*100</f>
        <v>1789.428316447671</v>
      </c>
      <c r="U19" s="4">
        <f>SUM(T19,R19,P19,N19,L19,J19,H19,F19,D19)</f>
        <v>9999.9999999999982</v>
      </c>
    </row>
    <row r="20" spans="1:21" ht="15.75" customHeight="1">
      <c r="A20" s="3">
        <f t="shared" ref="A20:B20" si="17">A19+1</f>
        <v>1010019</v>
      </c>
      <c r="B20" s="3">
        <f t="shared" si="17"/>
        <v>19</v>
      </c>
      <c r="C20" s="3">
        <v>101</v>
      </c>
      <c r="D20" s="5">
        <f>((VLOOKUP($B20,타일확률,3,0)/100)*VLOOKUP($B20,티어확률,3,0))*100</f>
        <v>487.59449011119972</v>
      </c>
      <c r="E20" s="4">
        <v>102</v>
      </c>
      <c r="F20" s="5">
        <f>((VLOOKUP($B20,타일확률,3,0)/100)*VLOOKUP($B20,티어확률,6,0))*100</f>
        <v>872.27311470226243</v>
      </c>
      <c r="G20" s="4">
        <v>103</v>
      </c>
      <c r="H20" s="4">
        <f>((VLOOKUP($B20,타일확률,3,0)/100)*VLOOKUP($B20,티어확률,9,0))*100</f>
        <v>1041.37044755894</v>
      </c>
      <c r="I20" s="4">
        <v>104</v>
      </c>
      <c r="J20" s="4">
        <f>((VLOOKUP($B20,타일확률,3,0)/100)*VLOOKUP($B20,티어확률,12,0))*100</f>
        <v>2017.4882241665084</v>
      </c>
      <c r="K20" s="4">
        <v>105</v>
      </c>
      <c r="L20" s="4">
        <f>((VLOOKUP($B20,타일확률,3,0)/100)*VLOOKUP($B20,티어확률,15,0))*100</f>
        <v>1012.7919078231313</v>
      </c>
      <c r="M20" s="4">
        <v>106</v>
      </c>
      <c r="N20" s="4">
        <f>((VLOOKUP($B20,타일확률,3,0)/100)*VLOOKUP($B20,티어확률,18,0))*100</f>
        <v>643.93299724251415</v>
      </c>
      <c r="O20" s="6">
        <v>107</v>
      </c>
      <c r="P20" s="4">
        <f>((VLOOKUP($B20,타일확률,6,0)))*100</f>
        <v>1536.1278818148062</v>
      </c>
      <c r="Q20" s="6">
        <v>108</v>
      </c>
      <c r="R20" s="4">
        <f>((VLOOKUP($B20,타일확률,9,0)))*100</f>
        <v>737.97238608999544</v>
      </c>
      <c r="S20" s="6">
        <v>109</v>
      </c>
      <c r="T20" s="4">
        <f>((VLOOKUP($B20,타일확률,12,0)))*100</f>
        <v>1650.4485504906431</v>
      </c>
      <c r="U20" s="4">
        <f>SUM(T20,R20,P20,N20,L20,J20,H20,F20,D20)</f>
        <v>10000</v>
      </c>
    </row>
    <row r="21" spans="1:21" ht="15.75" customHeight="1">
      <c r="A21" s="3">
        <f t="shared" ref="A21:B21" si="18">A20+1</f>
        <v>1010020</v>
      </c>
      <c r="B21" s="3">
        <f t="shared" si="18"/>
        <v>20</v>
      </c>
      <c r="C21" s="3">
        <v>101</v>
      </c>
      <c r="D21" s="5">
        <f>((VLOOKUP($B21,타일확률,3,0)/100)*VLOOKUP($B21,티어확률,3,0))*100</f>
        <v>396.83993380060599</v>
      </c>
      <c r="E21" s="4">
        <v>102</v>
      </c>
      <c r="F21" s="5">
        <f>((VLOOKUP($B21,타일확률,3,0)/100)*VLOOKUP($B21,티어확률,6,0))*100</f>
        <v>757.24739769568544</v>
      </c>
      <c r="G21" s="4">
        <v>103</v>
      </c>
      <c r="H21" s="4">
        <f>((VLOOKUP($B21,타일확률,3,0)/100)*VLOOKUP($B21,티어확률,9,0))*100</f>
        <v>904.04604722956151</v>
      </c>
      <c r="I21" s="4">
        <v>104</v>
      </c>
      <c r="J21" s="4">
        <f>((VLOOKUP($B21,타일확률,3,0)/100)*VLOOKUP($B21,티어확률,12,0))*100</f>
        <v>1860.9094869475903</v>
      </c>
      <c r="K21" s="4">
        <v>105</v>
      </c>
      <c r="L21" s="4">
        <f>((VLOOKUP($B21,타일확률,3,0)/100)*VLOOKUP($B21,티어확률,15,0))*100</f>
        <v>1318.8541931641953</v>
      </c>
      <c r="M21" s="4">
        <v>106</v>
      </c>
      <c r="N21" s="4">
        <f>((VLOOKUP($B21,타일확률,3,0)/100)*VLOOKUP($B21,티어확률,18,0))*100</f>
        <v>908.40464944906125</v>
      </c>
      <c r="O21" s="6">
        <v>107</v>
      </c>
      <c r="P21" s="4">
        <f>((VLOOKUP($B21,타일확률,6,0)))*100</f>
        <v>1554.041854987242</v>
      </c>
      <c r="Q21" s="6">
        <v>108</v>
      </c>
      <c r="R21" s="4">
        <f>((VLOOKUP($B21,타일확률,9,0)))*100</f>
        <v>705.85599081522071</v>
      </c>
      <c r="S21" s="6">
        <v>109</v>
      </c>
      <c r="T21" s="4">
        <f>((VLOOKUP($B21,타일확률,12,0)))*100</f>
        <v>1593.8004459108365</v>
      </c>
      <c r="U21" s="4">
        <f>SUM(T21,R21,P21,N21,L21,J21,H21,F21,D21)</f>
        <v>10000</v>
      </c>
    </row>
    <row r="22" spans="1:21" ht="15.75" customHeight="1">
      <c r="A22" s="3">
        <f t="shared" ref="A22:B22" si="19">A21+1</f>
        <v>1010021</v>
      </c>
      <c r="B22" s="3">
        <f t="shared" si="19"/>
        <v>21</v>
      </c>
      <c r="C22" s="3">
        <v>101</v>
      </c>
      <c r="D22" s="5">
        <f>((VLOOKUP($B22,타일확률,3,0)/100)*VLOOKUP($B22,티어확률,3,0))*100</f>
        <v>405.07372341114569</v>
      </c>
      <c r="E22" s="4">
        <v>102</v>
      </c>
      <c r="F22" s="5">
        <f>((VLOOKUP($B22,타일확률,3,0)/100)*VLOOKUP($B22,티어확률,6,0))*100</f>
        <v>732.27700594611133</v>
      </c>
      <c r="G22" s="4">
        <v>103</v>
      </c>
      <c r="H22" s="4">
        <f>((VLOOKUP($B22,타일확률,3,0)/100)*VLOOKUP($B22,티어확률,9,0))*100</f>
        <v>874.23493922487228</v>
      </c>
      <c r="I22" s="4">
        <v>104</v>
      </c>
      <c r="J22" s="4">
        <f>((VLOOKUP($B22,타일확률,3,0)/100)*VLOOKUP($B22,티어확률,12,0))*100</f>
        <v>1899.5203622519962</v>
      </c>
      <c r="K22" s="4">
        <v>105</v>
      </c>
      <c r="L22" s="4">
        <f>((VLOOKUP($B22,타일확률,3,0)/100)*VLOOKUP($B22,티어확률,15,0))*100</f>
        <v>1487.9254828122994</v>
      </c>
      <c r="M22" s="4">
        <v>106</v>
      </c>
      <c r="N22" s="4">
        <f>((VLOOKUP($B22,타일확률,3,0)/100)*VLOOKUP($B22,티어확률,18,0))*100</f>
        <v>1024.8581182257767</v>
      </c>
      <c r="O22" s="6">
        <v>107</v>
      </c>
      <c r="P22" s="4">
        <f>((VLOOKUP($B22,타일확률,6,0)))*100</f>
        <v>1482.9904897688912</v>
      </c>
      <c r="Q22" s="6">
        <v>108</v>
      </c>
      <c r="R22" s="4">
        <f>((VLOOKUP($B22,타일확률,9,0)))*100</f>
        <v>673.58399528689893</v>
      </c>
      <c r="S22" s="6">
        <v>109</v>
      </c>
      <c r="T22" s="4">
        <f>((VLOOKUP($B22,타일확률,12,0)))*100</f>
        <v>1419.5358830720081</v>
      </c>
      <c r="U22" s="4">
        <f>SUM(T22,R22,P22,N22,L22,J22,H22,F22,D22)</f>
        <v>10000</v>
      </c>
    </row>
    <row r="23" spans="1:21" ht="15.75" customHeight="1">
      <c r="A23" s="3">
        <f t="shared" ref="A23:B23" si="20">A22+1</f>
        <v>1010022</v>
      </c>
      <c r="B23" s="3">
        <f t="shared" si="20"/>
        <v>22</v>
      </c>
      <c r="C23" s="3">
        <v>101</v>
      </c>
      <c r="D23" s="5">
        <f>((VLOOKUP($B23,타일확률,3,0)/100)*VLOOKUP($B23,티어확률,3,0))*100</f>
        <v>411.19517543989008</v>
      </c>
      <c r="E23" s="4">
        <v>102</v>
      </c>
      <c r="F23" s="5">
        <f>((VLOOKUP($B23,타일확률,3,0)/100)*VLOOKUP($B23,티어확률,6,0))*100</f>
        <v>704.21981319055055</v>
      </c>
      <c r="G23" s="4">
        <v>103</v>
      </c>
      <c r="H23" s="4">
        <f>((VLOOKUP($B23,타일확률,3,0)/100)*VLOOKUP($B23,티어확률,9,0))*100</f>
        <v>840.73862839672188</v>
      </c>
      <c r="I23" s="4">
        <v>104</v>
      </c>
      <c r="J23" s="4">
        <f>((VLOOKUP($B23,타일확률,3,0)/100)*VLOOKUP($B23,티어확률,12,0))*100</f>
        <v>1928.2258104287639</v>
      </c>
      <c r="K23" s="4">
        <v>105</v>
      </c>
      <c r="L23" s="4">
        <f>((VLOOKUP($B23,타일확률,3,0)/100)*VLOOKUP($B23,티어확률,15,0))*100</f>
        <v>1669.401555985434</v>
      </c>
      <c r="M23" s="4">
        <v>106</v>
      </c>
      <c r="N23" s="4">
        <f>((VLOOKUP($B23,타일확률,3,0)/100)*VLOOKUP($B23,티어확률,18,0))*100</f>
        <v>1149.8557938510983</v>
      </c>
      <c r="O23" s="6">
        <v>107</v>
      </c>
      <c r="P23" s="4">
        <f>((VLOOKUP($B23,타일확률,6,0)))*100</f>
        <v>1386.0859280256864</v>
      </c>
      <c r="Q23" s="6">
        <v>108</v>
      </c>
      <c r="R23" s="4">
        <f>((VLOOKUP($B23,타일확률,9,0)))*100</f>
        <v>647.90627868838499</v>
      </c>
      <c r="S23" s="6">
        <v>109</v>
      </c>
      <c r="T23" s="4">
        <f>((VLOOKUP($B23,타일확률,12,0)))*100</f>
        <v>1262.3710159934692</v>
      </c>
      <c r="U23" s="4">
        <f>SUM(T23,R23,P23,N23,L23,J23,H23,F23,D23)</f>
        <v>10000</v>
      </c>
    </row>
    <row r="24" spans="1:21" ht="15.75" customHeight="1">
      <c r="A24" s="3">
        <f t="shared" ref="A24:B24" si="21">A23+1</f>
        <v>1010023</v>
      </c>
      <c r="B24" s="3">
        <f t="shared" si="21"/>
        <v>23</v>
      </c>
      <c r="C24" s="3">
        <v>101</v>
      </c>
      <c r="D24" s="5">
        <f>((VLOOKUP($B24,타일확률,3,0)/100)*VLOOKUP($B24,티어확률,3,0))*100</f>
        <v>413.96958174630976</v>
      </c>
      <c r="E24" s="4">
        <v>102</v>
      </c>
      <c r="F24" s="5">
        <f>((VLOOKUP($B24,타일확률,3,0)/100)*VLOOKUP($B24,티어확률,6,0))*100</f>
        <v>671.65702897497681</v>
      </c>
      <c r="G24" s="4">
        <v>103</v>
      </c>
      <c r="H24" s="4">
        <f>((VLOOKUP($B24,타일확률,3,0)/100)*VLOOKUP($B24,티어확률,9,0))*100</f>
        <v>801.86328006741837</v>
      </c>
      <c r="I24" s="4">
        <v>104</v>
      </c>
      <c r="J24" s="4">
        <f>((VLOOKUP($B24,타일확률,3,0)/100)*VLOOKUP($B24,티어확률,12,0))*100</f>
        <v>1941.2358897492022</v>
      </c>
      <c r="K24" s="4">
        <v>105</v>
      </c>
      <c r="L24" s="4">
        <f>((VLOOKUP($B24,타일확률,3,0)/100)*VLOOKUP($B24,티어확률,15,0))*100</f>
        <v>1857.5774395534008</v>
      </c>
      <c r="M24" s="4">
        <v>106</v>
      </c>
      <c r="N24" s="4">
        <f>((VLOOKUP($B24,타일확률,3,0)/100)*VLOOKUP($B24,티어확률,18,0))*100</f>
        <v>1279.4681865123425</v>
      </c>
      <c r="O24" s="6">
        <v>107</v>
      </c>
      <c r="P24" s="4">
        <f>((VLOOKUP($B24,타일확률,6,0)))*100</f>
        <v>1289.9957579365755</v>
      </c>
      <c r="Q24" s="6">
        <v>108</v>
      </c>
      <c r="R24" s="4">
        <f>((VLOOKUP($B24,타일확률,9,0)))*100</f>
        <v>626.4073851507485</v>
      </c>
      <c r="S24" s="6">
        <v>109</v>
      </c>
      <c r="T24" s="4">
        <f>((VLOOKUP($B24,타일확률,12,0)))*100</f>
        <v>1117.8254503090261</v>
      </c>
      <c r="U24" s="4">
        <f>SUM(T24,R24,P24,N24,L24,J24,H24,F24,D24)</f>
        <v>9999.9999999999982</v>
      </c>
    </row>
    <row r="25" spans="1:21" ht="15.75" customHeight="1">
      <c r="A25" s="3">
        <f t="shared" ref="A25:B25" si="22">A24+1</f>
        <v>1010024</v>
      </c>
      <c r="B25" s="3">
        <f t="shared" si="22"/>
        <v>24</v>
      </c>
      <c r="C25" s="3">
        <v>101</v>
      </c>
      <c r="D25" s="5">
        <f>((VLOOKUP($B25,타일확률,3,0)/100)*VLOOKUP($B25,티어확률,3,0))*100</f>
        <v>413.45365636832838</v>
      </c>
      <c r="E25" s="4">
        <v>102</v>
      </c>
      <c r="F25" s="5">
        <f>((VLOOKUP($B25,타일확률,3,0)/100)*VLOOKUP($B25,티어확률,6,0))*100</f>
        <v>635.51363758955631</v>
      </c>
      <c r="G25" s="4">
        <v>103</v>
      </c>
      <c r="H25" s="4">
        <f>((VLOOKUP($B25,타일확률,3,0)/100)*VLOOKUP($B25,티어확률,9,0))*100</f>
        <v>758.71319435581074</v>
      </c>
      <c r="I25" s="4">
        <v>104</v>
      </c>
      <c r="J25" s="4">
        <f>((VLOOKUP($B25,타일확률,3,0)/100)*VLOOKUP($B25,티어확률,12,0))*100</f>
        <v>1938.8165504925717</v>
      </c>
      <c r="K25" s="4">
        <v>105</v>
      </c>
      <c r="L25" s="4">
        <f>((VLOOKUP($B25,타일확률,3,0)/100)*VLOOKUP($B25,티어확률,15,0))*100</f>
        <v>2050.5531378654459</v>
      </c>
      <c r="M25" s="4">
        <v>106</v>
      </c>
      <c r="N25" s="4">
        <f>((VLOOKUP($B25,타일확률,3,0)/100)*VLOOKUP($B25,티어확률,18,0))*100</f>
        <v>1412.3866110705278</v>
      </c>
      <c r="O25" s="6">
        <v>107</v>
      </c>
      <c r="P25" s="4">
        <f>((VLOOKUP($B25,타일확률,6,0)))*100</f>
        <v>1195.8034072544815</v>
      </c>
      <c r="Q25" s="6">
        <v>108</v>
      </c>
      <c r="R25" s="4">
        <f>((VLOOKUP($B25,타일확률,9,0)))*100</f>
        <v>608.85644059901631</v>
      </c>
      <c r="S25" s="6">
        <v>109</v>
      </c>
      <c r="T25" s="4">
        <f>((VLOOKUP($B25,타일확률,12,0)))*100</f>
        <v>985.90336440426199</v>
      </c>
      <c r="U25" s="4">
        <f>SUM(T25,R25,P25,N25,L25,J25,H25,F25,D25)</f>
        <v>10000</v>
      </c>
    </row>
    <row r="26" spans="1:21" ht="15.75" customHeight="1">
      <c r="A26" s="3">
        <f t="shared" ref="A26:B26" si="23">A25+1</f>
        <v>1010025</v>
      </c>
      <c r="B26" s="3">
        <f t="shared" si="23"/>
        <v>25</v>
      </c>
      <c r="C26" s="3">
        <v>101</v>
      </c>
      <c r="D26" s="5">
        <f>((VLOOKUP($B26,타일확률,3,0)/100)*VLOOKUP($B26,티어확률,3,0))*100</f>
        <v>409.79274010271081</v>
      </c>
      <c r="E26" s="4">
        <v>102</v>
      </c>
      <c r="F26" s="5">
        <f>((VLOOKUP($B26,타일확률,3,0)/100)*VLOOKUP($B26,티어확률,6,0))*100</f>
        <v>596.73457527757421</v>
      </c>
      <c r="G26" s="4">
        <v>103</v>
      </c>
      <c r="H26" s="4">
        <f>((VLOOKUP($B26,타일확률,3,0)/100)*VLOOKUP($B26,티어확률,9,0))*100</f>
        <v>712.41649118443195</v>
      </c>
      <c r="I26" s="4">
        <v>104</v>
      </c>
      <c r="J26" s="4">
        <f>((VLOOKUP($B26,타일확률,3,0)/100)*VLOOKUP($B26,티어확률,12,0))*100</f>
        <v>1921.6493421817479</v>
      </c>
      <c r="K26" s="4">
        <v>105</v>
      </c>
      <c r="L26" s="4">
        <f>((VLOOKUP($B26,타일확률,3,0)/100)*VLOOKUP($B26,티어확률,15,0))*100</f>
        <v>2246.3330404535968</v>
      </c>
      <c r="M26" s="4">
        <v>106</v>
      </c>
      <c r="N26" s="4">
        <f>((VLOOKUP($B26,타일확률,3,0)/100)*VLOOKUP($B26,티어확률,18,0))*100</f>
        <v>1547.2365245041494</v>
      </c>
      <c r="O26" s="6">
        <v>107</v>
      </c>
      <c r="P26" s="4">
        <f>((VLOOKUP($B26,타일확률,6,0)))*100</f>
        <v>1104.4088928837518</v>
      </c>
      <c r="Q26" s="6">
        <v>108</v>
      </c>
      <c r="R26" s="4">
        <f>((VLOOKUP($B26,타일확률,9,0)))*100</f>
        <v>595.07853632488025</v>
      </c>
      <c r="S26" s="6">
        <v>109</v>
      </c>
      <c r="T26" s="4">
        <f>((VLOOKUP($B26,타일확률,12,0)))*100</f>
        <v>866.34985708715908</v>
      </c>
      <c r="U26" s="4">
        <f>SUM(T26,R26,P26,N26,L26,J26,H26,F26,D26)</f>
        <v>10000.000000000004</v>
      </c>
    </row>
    <row r="27" spans="1:21" ht="15.75" customHeight="1">
      <c r="A27" s="3">
        <f t="shared" ref="A27:B27" si="24">A26+1</f>
        <v>1010026</v>
      </c>
      <c r="B27" s="3">
        <f t="shared" si="24"/>
        <v>26</v>
      </c>
      <c r="C27" s="3">
        <v>101</v>
      </c>
      <c r="D27" s="5">
        <f>((VLOOKUP($B27,타일확률,3,0)/100)*VLOOKUP($B27,티어확률,3,0))*100</f>
        <v>395.31418917720191</v>
      </c>
      <c r="E27" s="4">
        <v>102</v>
      </c>
      <c r="F27" s="5">
        <f>((VLOOKUP($B27,타일확률,3,0)/100)*VLOOKUP($B27,티어확률,6,0))*100</f>
        <v>545.35368100741164</v>
      </c>
      <c r="G27" s="4">
        <v>103</v>
      </c>
      <c r="H27" s="4">
        <f>((VLOOKUP($B27,타일확률,3,0)/100)*VLOOKUP($B27,티어확률,9,0))*100</f>
        <v>651.07498706119486</v>
      </c>
      <c r="I27" s="4">
        <v>104</v>
      </c>
      <c r="J27" s="4">
        <f>((VLOOKUP($B27,타일확률,3,0)/100)*VLOOKUP($B27,티어확률,12,0))*100</f>
        <v>1853.7547819834003</v>
      </c>
      <c r="K27" s="4">
        <v>105</v>
      </c>
      <c r="L27" s="4">
        <f>((VLOOKUP($B27,타일확률,3,0)/100)*VLOOKUP($B27,티어확률,15,0))*100</f>
        <v>2395.0687351716701</v>
      </c>
      <c r="M27" s="4">
        <v>106</v>
      </c>
      <c r="N27" s="4">
        <f>((VLOOKUP($B27,타일확률,3,0)/100)*VLOOKUP($B27,티어확률,18,0))*100</f>
        <v>1806.7958600264933</v>
      </c>
      <c r="O27" s="6">
        <v>107</v>
      </c>
      <c r="P27" s="4">
        <f>((VLOOKUP($B27,타일확률,6,0)))*100</f>
        <v>1007.6549113741066</v>
      </c>
      <c r="Q27" s="6">
        <v>108</v>
      </c>
      <c r="R27" s="4">
        <f>((VLOOKUP($B27,타일확률,9,0)))*100</f>
        <v>585.52943269089997</v>
      </c>
      <c r="S27" s="6">
        <v>109</v>
      </c>
      <c r="T27" s="4">
        <f>((VLOOKUP($B27,타일확률,12,0)))*100</f>
        <v>759.45342150762031</v>
      </c>
      <c r="U27" s="4">
        <f>SUM(T27,R27,P27,N27,L27,J27,H27,F27,D27)</f>
        <v>9999.9999999999964</v>
      </c>
    </row>
    <row r="28" spans="1:21" ht="15.75" customHeight="1">
      <c r="A28" s="3">
        <f t="shared" ref="A28:B28" si="25">A27+1</f>
        <v>1010027</v>
      </c>
      <c r="B28" s="3">
        <f t="shared" si="25"/>
        <v>27</v>
      </c>
      <c r="C28" s="3">
        <v>101</v>
      </c>
      <c r="D28" s="5">
        <f>((VLOOKUP($B28,타일확률,3,0)/100)*VLOOKUP($B28,티어확률,3,0))*100</f>
        <v>377.21447856860163</v>
      </c>
      <c r="E28" s="4">
        <v>102</v>
      </c>
      <c r="F28" s="5">
        <f>((VLOOKUP($B28,타일확률,3,0)/100)*VLOOKUP($B28,티어확률,6,0))*100</f>
        <v>492.99566893165644</v>
      </c>
      <c r="G28" s="4">
        <v>103</v>
      </c>
      <c r="H28" s="4">
        <f>((VLOOKUP($B28,타일확률,3,0)/100)*VLOOKUP($B28,티어확률,9,0))*100</f>
        <v>588.56694279201361</v>
      </c>
      <c r="I28" s="4">
        <v>104</v>
      </c>
      <c r="J28" s="4">
        <f>((VLOOKUP($B28,타일확률,3,0)/100)*VLOOKUP($B28,티어확률,12,0))*100</f>
        <v>1768.8794448166682</v>
      </c>
      <c r="K28" s="4">
        <v>105</v>
      </c>
      <c r="L28" s="4">
        <f>((VLOOKUP($B28,타일확률,3,0)/100)*VLOOKUP($B28,티어확률,15,0))*100</f>
        <v>2525.9783636692964</v>
      </c>
      <c r="M28" s="4">
        <v>106</v>
      </c>
      <c r="N28" s="4">
        <f>((VLOOKUP($B28,타일확률,3,0)/100)*VLOOKUP($B28,티어확률,18,0))*100</f>
        <v>2087.0327914537215</v>
      </c>
      <c r="O28" s="6">
        <v>107</v>
      </c>
      <c r="P28" s="4">
        <f>((VLOOKUP($B28,타일확률,6,0)))*100</f>
        <v>916.33767538661971</v>
      </c>
      <c r="Q28" s="6">
        <v>108</v>
      </c>
      <c r="R28" s="4">
        <f>((VLOOKUP($B28,타일확률,9,0)))*100</f>
        <v>579.44904921275281</v>
      </c>
      <c r="S28" s="6">
        <v>109</v>
      </c>
      <c r="T28" s="4">
        <f>((VLOOKUP($B28,타일확률,12,0)))*100</f>
        <v>663.5455851686711</v>
      </c>
      <c r="U28" s="4">
        <f>SUM(T28,R28,P28,N28,L28,J28,H28,F28,D28)</f>
        <v>10000</v>
      </c>
    </row>
    <row r="29" spans="1:21" ht="15.75" customHeight="1">
      <c r="A29" s="3">
        <f t="shared" ref="A29:B29" si="26">A28+1</f>
        <v>1010028</v>
      </c>
      <c r="B29" s="3">
        <f t="shared" si="26"/>
        <v>28</v>
      </c>
      <c r="C29" s="3">
        <v>101</v>
      </c>
      <c r="D29" s="5">
        <f>((VLOOKUP($B29,타일확률,3,0)/100)*VLOOKUP($B29,티어확률,3,0))*100</f>
        <v>356.12542886634787</v>
      </c>
      <c r="E29" s="4">
        <v>102</v>
      </c>
      <c r="F29" s="5">
        <f>((VLOOKUP($B29,타일확률,3,0)/100)*VLOOKUP($B29,티어확률,6,0))*100</f>
        <v>440.93709798979529</v>
      </c>
      <c r="G29" s="4">
        <v>103</v>
      </c>
      <c r="H29" s="4">
        <f>((VLOOKUP($B29,타일확률,3,0)/100)*VLOOKUP($B29,티어확률,9,0))*100</f>
        <v>526.4163887886275</v>
      </c>
      <c r="I29" s="4">
        <v>104</v>
      </c>
      <c r="J29" s="4">
        <f>((VLOOKUP($B29,타일확률,3,0)/100)*VLOOKUP($B29,티어확률,12,0))*100</f>
        <v>1669.9861396853557</v>
      </c>
      <c r="K29" s="4">
        <v>105</v>
      </c>
      <c r="L29" s="4">
        <f>((VLOOKUP($B29,타일확률,3,0)/100)*VLOOKUP($B29,티어확률,15,0))*100</f>
        <v>2635.7848138656072</v>
      </c>
      <c r="M29" s="4">
        <v>106</v>
      </c>
      <c r="N29" s="4">
        <f>((VLOOKUP($B29,타일확률,3,0)/100)*VLOOKUP($B29,티어확률,18,0))*100</f>
        <v>2385.1634147381133</v>
      </c>
      <c r="O29" s="6">
        <v>107</v>
      </c>
      <c r="P29" s="4">
        <f>((VLOOKUP($B29,타일확률,6,0)))*100</f>
        <v>830.76188105804295</v>
      </c>
      <c r="Q29" s="6">
        <v>108</v>
      </c>
      <c r="R29" s="4">
        <f>((VLOOKUP($B29,타일확률,9,0)))*100</f>
        <v>576.83834677566017</v>
      </c>
      <c r="S29" s="6">
        <v>109</v>
      </c>
      <c r="T29" s="4">
        <f>((VLOOKUP($B29,타일확률,12,0)))*100</f>
        <v>577.98648823245026</v>
      </c>
      <c r="U29" s="4">
        <f>SUM(T29,R29,P29,N29,L29,J29,H29,F29,D29)</f>
        <v>10000.000000000002</v>
      </c>
    </row>
    <row r="30" spans="1:21" ht="15.75" customHeight="1">
      <c r="A30" s="3">
        <f t="shared" ref="A30:B30" si="27">A29+1</f>
        <v>1010029</v>
      </c>
      <c r="B30" s="3">
        <f t="shared" si="27"/>
        <v>29</v>
      </c>
      <c r="C30" s="3">
        <v>101</v>
      </c>
      <c r="D30" s="5">
        <f>((VLOOKUP($B30,타일확률,3,0)/100)*VLOOKUP($B30,티어확률,3,0))*100</f>
        <v>332.74652991244324</v>
      </c>
      <c r="E30" s="4">
        <v>102</v>
      </c>
      <c r="F30" s="5">
        <f>((VLOOKUP($B30,타일확률,3,0)/100)*VLOOKUP($B30,티어확률,6,0))*100</f>
        <v>390.30677820611544</v>
      </c>
      <c r="G30" s="4">
        <v>103</v>
      </c>
      <c r="H30" s="4">
        <f>((VLOOKUP($B30,타일확률,3,0)/100)*VLOOKUP($B30,티어확률,9,0))*100</f>
        <v>465.97096420256781</v>
      </c>
      <c r="I30" s="4">
        <v>104</v>
      </c>
      <c r="J30" s="4">
        <f>((VLOOKUP($B30,타일확률,3,0)/100)*VLOOKUP($B30,티어확률,12,0))*100</f>
        <v>1560.3549983809876</v>
      </c>
      <c r="K30" s="4">
        <v>105</v>
      </c>
      <c r="L30" s="4">
        <f>((VLOOKUP($B30,타일확률,3,0)/100)*VLOOKUP($B30,티어확률,15,0))*100</f>
        <v>2721.9879298135543</v>
      </c>
      <c r="M30" s="4">
        <v>106</v>
      </c>
      <c r="N30" s="4">
        <f>((VLOOKUP($B30,타일확률,3,0)/100)*VLOOKUP($B30,티어확률,18,0))*100</f>
        <v>2697.7575964349553</v>
      </c>
      <c r="O30" s="6">
        <v>107</v>
      </c>
      <c r="P30" s="4">
        <f>((VLOOKUP($B30,타일확률,6,0)))*100</f>
        <v>751.07393200629792</v>
      </c>
      <c r="Q30" s="6">
        <v>108</v>
      </c>
      <c r="R30" s="4">
        <f>((VLOOKUP($B30,타일확률,9,0)))*100</f>
        <v>577.74809625461671</v>
      </c>
      <c r="S30" s="6">
        <v>109</v>
      </c>
      <c r="T30" s="4">
        <f>((VLOOKUP($B30,타일확률,12,0)))*100</f>
        <v>502.05317478846138</v>
      </c>
      <c r="U30" s="4">
        <f>SUM(T30,R30,P30,N30,L30,J30,H30,F30,D30)</f>
        <v>10000</v>
      </c>
    </row>
    <row r="31" spans="1:21" ht="15.75" customHeight="1">
      <c r="A31" s="20">
        <f t="shared" ref="A31:B31" si="28">A30+1</f>
        <v>1010030</v>
      </c>
      <c r="B31" s="20">
        <f t="shared" si="28"/>
        <v>30</v>
      </c>
      <c r="C31" s="20">
        <v>101</v>
      </c>
      <c r="D31" s="21">
        <f>((VLOOKUP($B31,타일확률,3,0)/100)*VLOOKUP($B31,티어확률,3,0))*100</f>
        <v>239.02036194583923</v>
      </c>
      <c r="E31" s="22">
        <v>102</v>
      </c>
      <c r="F31" s="21">
        <f>((VLOOKUP($B31,타일확률,3,0)/100)*VLOOKUP($B31,티어확률,6,0))*100</f>
        <v>336.44083652967265</v>
      </c>
      <c r="G31" s="22">
        <v>103</v>
      </c>
      <c r="H31" s="22">
        <f>((VLOOKUP($B31,타일확률,3,0)/100)*VLOOKUP($B31,티어확률,9,0))*100</f>
        <v>379.34807320902956</v>
      </c>
      <c r="I31" s="22">
        <v>104</v>
      </c>
      <c r="J31" s="22">
        <f>((VLOOKUP($B31,타일확률,3,0)/100)*VLOOKUP($B31,티어확률,12,0))*100</f>
        <v>1419.7344577223287</v>
      </c>
      <c r="K31" s="22">
        <v>105</v>
      </c>
      <c r="L31" s="22">
        <f>((VLOOKUP($B31,타일확률,3,0)/100)*VLOOKUP($B31,티어확률,15,0))*100</f>
        <v>2737.3831862781994</v>
      </c>
      <c r="M31" s="22">
        <v>106</v>
      </c>
      <c r="N31" s="22">
        <f>((VLOOKUP($B31,타일확률,3,0)/100)*VLOOKUP($B31,티어확률,18,0))*100</f>
        <v>2971.3982668567487</v>
      </c>
      <c r="O31" s="23">
        <v>107</v>
      </c>
      <c r="P31" s="22">
        <f>((VLOOKUP($B31,타일확률,6,0)))*100</f>
        <v>801.34780807175366</v>
      </c>
      <c r="Q31" s="23">
        <v>108</v>
      </c>
      <c r="R31" s="22">
        <f>((VLOOKUP($B31,타일확률,9,0)))*100</f>
        <v>566.70892680489487</v>
      </c>
      <c r="S31" s="23">
        <v>109</v>
      </c>
      <c r="T31" s="22">
        <f>((VLOOKUP($B31,타일확률,12,0)))*100</f>
        <v>548.61808258153292</v>
      </c>
      <c r="U31" s="22">
        <f>SUM(T31,R31,P31,N31,L31,J31,H31,F31,D31)</f>
        <v>10000</v>
      </c>
    </row>
    <row r="32" spans="1:21" ht="15.75" customHeight="1">
      <c r="A32" s="24" t="s">
        <v>80</v>
      </c>
      <c r="B32" s="25"/>
      <c r="C32" s="24" t="s">
        <v>81</v>
      </c>
      <c r="D32" s="25"/>
      <c r="E32" s="26" t="s">
        <v>82</v>
      </c>
      <c r="F32" s="25"/>
      <c r="G32" s="26" t="s">
        <v>83</v>
      </c>
      <c r="H32" s="25"/>
      <c r="I32" s="26" t="s">
        <v>84</v>
      </c>
      <c r="J32" s="25"/>
      <c r="K32" s="26" t="s">
        <v>85</v>
      </c>
      <c r="L32" s="25"/>
      <c r="M32" s="26" t="s">
        <v>86</v>
      </c>
      <c r="N32" s="25"/>
      <c r="O32" s="27" t="s">
        <v>64</v>
      </c>
      <c r="P32" s="25"/>
      <c r="Q32" s="28" t="s">
        <v>66</v>
      </c>
      <c r="R32" s="25"/>
      <c r="S32" s="28" t="s">
        <v>65</v>
      </c>
      <c r="T32" s="25"/>
      <c r="U32" s="25"/>
    </row>
    <row r="33" spans="1:1" ht="15.75" customHeight="1">
      <c r="A33" s="1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E025-45CF-4C84-A616-A56BAA9393FB}">
  <dimension ref="B2:AJ33"/>
  <sheetViews>
    <sheetView workbookViewId="0">
      <selection activeCell="U27" sqref="U27"/>
    </sheetView>
  </sheetViews>
  <sheetFormatPr defaultRowHeight="12.75"/>
  <cols>
    <col min="2" max="2" width="6.5703125" customWidth="1"/>
    <col min="3" max="3" width="13.140625" bestFit="1" customWidth="1"/>
    <col min="4" max="4" width="19.42578125" bestFit="1" customWidth="1"/>
    <col min="5" max="5" width="6.85546875" bestFit="1" customWidth="1"/>
    <col min="6" max="6" width="12.7109375" bestFit="1" customWidth="1"/>
    <col min="7" max="7" width="19" bestFit="1" customWidth="1"/>
    <col min="8" max="8" width="6.85546875" bestFit="1" customWidth="1"/>
    <col min="9" max="9" width="9" bestFit="1" customWidth="1"/>
    <col min="10" max="10" width="15.140625" bestFit="1" customWidth="1"/>
    <col min="11" max="11" width="6.85546875" bestFit="1" customWidth="1"/>
    <col min="12" max="12" width="7.28515625" bestFit="1" customWidth="1"/>
    <col min="13" max="13" width="13.140625" bestFit="1" customWidth="1"/>
    <col min="14" max="14" width="6.85546875" bestFit="1" customWidth="1"/>
    <col min="17" max="17" width="15.5703125" bestFit="1" customWidth="1"/>
    <col min="18" max="18" width="10" bestFit="1" customWidth="1"/>
    <col min="19" max="19" width="16.28515625" bestFit="1" customWidth="1"/>
    <col min="20" max="20" width="6.85546875" bestFit="1" customWidth="1"/>
    <col min="21" max="21" width="6.140625" bestFit="1" customWidth="1"/>
    <col min="22" max="22" width="11.85546875" bestFit="1" customWidth="1"/>
    <col min="23" max="23" width="6.85546875" bestFit="1" customWidth="1"/>
    <col min="24" max="24" width="6.140625" bestFit="1" customWidth="1"/>
    <col min="25" max="25" width="11.85546875" bestFit="1" customWidth="1"/>
    <col min="26" max="26" width="6.85546875" bestFit="1" customWidth="1"/>
    <col min="27" max="27" width="6.140625" bestFit="1" customWidth="1"/>
    <col min="28" max="28" width="11.85546875" bestFit="1" customWidth="1"/>
    <col min="29" max="29" width="6.85546875" bestFit="1" customWidth="1"/>
    <col min="30" max="30" width="6.140625" bestFit="1" customWidth="1"/>
    <col min="31" max="31" width="11.85546875" bestFit="1" customWidth="1"/>
    <col min="32" max="32" width="6.85546875" bestFit="1" customWidth="1"/>
    <col min="33" max="33" width="6.140625" bestFit="1" customWidth="1"/>
    <col min="34" max="34" width="11.85546875" bestFit="1" customWidth="1"/>
    <col min="35" max="35" width="6.85546875" bestFit="1" customWidth="1"/>
    <col min="36" max="36" width="9" bestFit="1" customWidth="1"/>
  </cols>
  <sheetData>
    <row r="2" spans="2:36">
      <c r="B2" s="15" t="s">
        <v>69</v>
      </c>
      <c r="C2" s="15"/>
      <c r="D2" s="14"/>
      <c r="E2" s="14"/>
      <c r="F2" s="15"/>
      <c r="G2" s="14"/>
      <c r="H2" s="14"/>
      <c r="I2" s="15"/>
      <c r="J2" s="14"/>
      <c r="K2" s="14"/>
      <c r="L2" s="15"/>
      <c r="M2" s="14"/>
      <c r="N2" s="14"/>
      <c r="Q2" s="15" t="s">
        <v>70</v>
      </c>
      <c r="R2" s="15"/>
      <c r="S2" s="15"/>
      <c r="T2" s="15"/>
      <c r="U2" s="15"/>
      <c r="V2" s="15"/>
      <c r="W2" s="15"/>
      <c r="X2" s="15"/>
      <c r="Y2" s="15"/>
      <c r="Z2" s="15"/>
      <c r="AA2" s="14"/>
      <c r="AB2" s="14"/>
      <c r="AC2" s="14"/>
      <c r="AD2" s="14"/>
      <c r="AE2" s="14"/>
      <c r="AF2" s="14"/>
      <c r="AG2" s="14"/>
      <c r="AH2" s="14"/>
      <c r="AI2" s="14"/>
      <c r="AJ2" s="14" t="s">
        <v>71</v>
      </c>
    </row>
    <row r="3" spans="2:36">
      <c r="B3" s="13" t="s">
        <v>68</v>
      </c>
      <c r="C3" s="12" t="s">
        <v>67</v>
      </c>
      <c r="D3" s="10" t="str">
        <f>C3&amp;" 보정값"</f>
        <v>티어 관련 타일 보정값</v>
      </c>
      <c r="E3" s="11" t="s">
        <v>79</v>
      </c>
      <c r="F3" s="12" t="s">
        <v>66</v>
      </c>
      <c r="G3" s="10" t="str">
        <f>F3&amp;" 보정값"</f>
        <v>오브젝트 타일 보정값</v>
      </c>
      <c r="H3" s="11" t="s">
        <v>79</v>
      </c>
      <c r="I3" s="12" t="s">
        <v>65</v>
      </c>
      <c r="J3" s="10" t="str">
        <f>I3&amp;" 보정값"</f>
        <v>환경 타일 보정값</v>
      </c>
      <c r="K3" s="11" t="s">
        <v>79</v>
      </c>
      <c r="L3" s="12" t="s">
        <v>64</v>
      </c>
      <c r="M3" s="10" t="str">
        <f>L3&amp;" 보정값"</f>
        <v>빈 타일 보정값</v>
      </c>
      <c r="N3" s="11" t="s">
        <v>79</v>
      </c>
      <c r="Q3" s="12" t="s">
        <v>72</v>
      </c>
      <c r="R3" s="12" t="s">
        <v>73</v>
      </c>
      <c r="S3" s="10" t="str">
        <f>R3&amp;" 보정값"</f>
        <v>6티어 확률 보정값</v>
      </c>
      <c r="T3" s="12" t="s">
        <v>63</v>
      </c>
      <c r="U3" s="12" t="s">
        <v>74</v>
      </c>
      <c r="V3" s="10" t="str">
        <f>U3&amp;" 보정값"</f>
        <v>5티어 보정값</v>
      </c>
      <c r="W3" s="12" t="s">
        <v>63</v>
      </c>
      <c r="X3" s="12" t="s">
        <v>75</v>
      </c>
      <c r="Y3" s="10" t="str">
        <f>X3&amp;" 보정값"</f>
        <v>4티어 보정값</v>
      </c>
      <c r="Z3" s="12" t="s">
        <v>63</v>
      </c>
      <c r="AA3" s="12" t="s">
        <v>76</v>
      </c>
      <c r="AB3" s="10" t="str">
        <f>AA3&amp;" 보정값"</f>
        <v>3티어 보정값</v>
      </c>
      <c r="AC3" s="12" t="s">
        <v>63</v>
      </c>
      <c r="AD3" s="12" t="s">
        <v>77</v>
      </c>
      <c r="AE3" s="10" t="str">
        <f>AD3&amp;" 보정값"</f>
        <v>2티어 보정값</v>
      </c>
      <c r="AF3" s="12" t="s">
        <v>63</v>
      </c>
      <c r="AG3" s="12" t="s">
        <v>78</v>
      </c>
      <c r="AH3" s="10" t="str">
        <f>AG3&amp;" 보정값"</f>
        <v>1티어 보정값</v>
      </c>
      <c r="AI3" s="12" t="s">
        <v>63</v>
      </c>
      <c r="AJ3" s="17"/>
    </row>
    <row r="4" spans="2:36">
      <c r="B4" s="8">
        <v>1</v>
      </c>
      <c r="C4" s="8">
        <v>25</v>
      </c>
      <c r="D4" s="8">
        <f>C4/SUM($C4,$F4,$I4,$L4)*100</f>
        <v>25</v>
      </c>
      <c r="E4" s="9"/>
      <c r="F4" s="8">
        <v>25</v>
      </c>
      <c r="G4" s="8">
        <f>F4/SUM($C4,$F4,$I4,$L4)*100</f>
        <v>25</v>
      </c>
      <c r="H4" s="9"/>
      <c r="I4" s="8">
        <v>25</v>
      </c>
      <c r="J4" s="8">
        <f>I4/SUM($C4,$F4,$I4,$L4)*100</f>
        <v>25</v>
      </c>
      <c r="K4" s="9"/>
      <c r="L4" s="8">
        <v>25</v>
      </c>
      <c r="M4" s="8">
        <f>L4/SUM($C4,$F4,$I4,$L4)*100</f>
        <v>25</v>
      </c>
      <c r="N4" s="9"/>
      <c r="O4" s="16">
        <f>SUM(D4,G4,J4,M4)</f>
        <v>100</v>
      </c>
      <c r="Q4" s="8">
        <v>1</v>
      </c>
      <c r="R4" s="8">
        <v>50</v>
      </c>
      <c r="S4" s="8">
        <f>R4/SUM($AD4,$AA4,$X4,$U4,$R4, $AG4)*100</f>
        <v>50</v>
      </c>
      <c r="T4" s="8"/>
      <c r="U4" s="8">
        <v>25</v>
      </c>
      <c r="V4" s="8">
        <f>U4/SUM($AD4,$AA4,$X4,$U4,$R4, $AG4)*100</f>
        <v>25</v>
      </c>
      <c r="W4" s="8">
        <v>0</v>
      </c>
      <c r="X4" s="8">
        <v>20</v>
      </c>
      <c r="Y4" s="8">
        <f>X4/SUM($AD4,$AA4,$X4,$U4,$R4, $AG4)*100</f>
        <v>20</v>
      </c>
      <c r="Z4" s="8">
        <v>0</v>
      </c>
      <c r="AA4" s="8">
        <v>3.5</v>
      </c>
      <c r="AB4" s="8">
        <f>AA4/SUM($AD4,$AA4,$X4,$U4,$R4, $AG4)*100</f>
        <v>3.5000000000000004</v>
      </c>
      <c r="AC4" s="8">
        <v>0</v>
      </c>
      <c r="AD4" s="8">
        <v>1</v>
      </c>
      <c r="AE4" s="8">
        <f>AD4/SUM($AD4,$AA4,$X4,$U4,$R4, $AG4)*100</f>
        <v>1</v>
      </c>
      <c r="AF4" s="8">
        <v>0</v>
      </c>
      <c r="AG4" s="8">
        <v>0.5</v>
      </c>
      <c r="AH4" s="8">
        <f>AG4/SUM($AD4,$AA4,$X4,$U4,$R4, $AG4)*100</f>
        <v>0.5</v>
      </c>
      <c r="AI4" s="8">
        <v>0</v>
      </c>
      <c r="AJ4" s="17">
        <f>SUM(S4,V4,Y4,AB4,AE4,AH4)</f>
        <v>100</v>
      </c>
    </row>
    <row r="5" spans="2:36">
      <c r="B5" s="8">
        <v>2</v>
      </c>
      <c r="C5" s="8">
        <f>C4*(1+(E5/100))</f>
        <v>26.25</v>
      </c>
      <c r="D5" s="8">
        <f>C5/SUM($C5,$F5,$I5,$L5)*100</f>
        <v>25.735294117647058</v>
      </c>
      <c r="E5" s="8">
        <v>5</v>
      </c>
      <c r="F5" s="8">
        <f>F4*(1+(H5/100))</f>
        <v>25.5</v>
      </c>
      <c r="G5" s="8">
        <f>F5/SUM($C5,$F5,$I5,$L5)*100</f>
        <v>25</v>
      </c>
      <c r="H5" s="8">
        <v>2</v>
      </c>
      <c r="I5" s="8">
        <f>I4*(1+(K5/100))</f>
        <v>24.5</v>
      </c>
      <c r="J5" s="8">
        <f>I5/SUM($C5,$F5,$I5,$L5)*100</f>
        <v>24.019607843137255</v>
      </c>
      <c r="K5" s="8">
        <v>-2</v>
      </c>
      <c r="L5" s="8">
        <f>L4*(1+(N5/100))</f>
        <v>25.75</v>
      </c>
      <c r="M5" s="8">
        <f t="shared" ref="M5:M9" si="0">L5/SUM($C5,$F5,$I5,$L5)*100</f>
        <v>25.245098039215684</v>
      </c>
      <c r="N5" s="8">
        <v>3</v>
      </c>
      <c r="O5" s="16">
        <f>SUM(D5,G5,J5,M5)</f>
        <v>100</v>
      </c>
      <c r="Q5" s="8">
        <v>2</v>
      </c>
      <c r="R5" s="8">
        <f>R4*(1+T5/100)</f>
        <v>47.5</v>
      </c>
      <c r="S5" s="8">
        <f>R5/SUM($AD5,$AA5,$X5,$U5,$R5, $AG5)*100</f>
        <v>47.204968944099377</v>
      </c>
      <c r="T5" s="8">
        <v>-5</v>
      </c>
      <c r="U5" s="8">
        <f>U4*(1+W5/100)</f>
        <v>26.25</v>
      </c>
      <c r="V5" s="8">
        <f>U5/SUM($AD5,$AA5,$X5,$U5,$R5, $AG5)*100</f>
        <v>26.086956521739129</v>
      </c>
      <c r="W5" s="8">
        <v>5</v>
      </c>
      <c r="X5" s="8">
        <f>X4*(1+Z5/100)</f>
        <v>21</v>
      </c>
      <c r="Y5" s="8">
        <f>X5/SUM($AD5,$AA5,$X5,$U5,$R5, $AG5)*100</f>
        <v>20.869565217391305</v>
      </c>
      <c r="Z5" s="8">
        <v>5</v>
      </c>
      <c r="AA5" s="8">
        <f>AA4*(1+AC5/100)</f>
        <v>4.0249999999999995</v>
      </c>
      <c r="AB5" s="8">
        <f>AA5/SUM($AD5,$AA5,$X5,$U5,$R5, $AG5)*100</f>
        <v>3.9999999999999996</v>
      </c>
      <c r="AC5" s="8">
        <v>15</v>
      </c>
      <c r="AD5" s="8">
        <f>AD4*(1+AF5/100)</f>
        <v>1.2</v>
      </c>
      <c r="AE5" s="8">
        <f>AD5/SUM($AD5,$AA5,$X5,$U5,$R5, $AG5)*100</f>
        <v>1.1925465838509315</v>
      </c>
      <c r="AF5" s="8">
        <v>20</v>
      </c>
      <c r="AG5" s="8">
        <f>AG4*(1+AI5/100)</f>
        <v>0.65</v>
      </c>
      <c r="AH5" s="8">
        <f>AG5/SUM($AD5,$AA5,$X5,$U5,$R5, $AG5)*100</f>
        <v>0.64596273291925466</v>
      </c>
      <c r="AI5" s="8">
        <v>30</v>
      </c>
      <c r="AJ5" s="17">
        <f>SUM(S5,V5,Y5,AB5,AE5,AH5)</f>
        <v>99.999999999999986</v>
      </c>
    </row>
    <row r="6" spans="2:36">
      <c r="B6" s="8">
        <v>3</v>
      </c>
      <c r="C6" s="8">
        <f>C5*(1+(E6/100))</f>
        <v>27.5625</v>
      </c>
      <c r="D6" s="8">
        <f>C6/SUM($C6,$F6,$I6,$L6)*100</f>
        <v>26.60087825121845</v>
      </c>
      <c r="E6" s="8">
        <v>5</v>
      </c>
      <c r="F6" s="8">
        <f>F5*(1+(H6/100))</f>
        <v>26.01</v>
      </c>
      <c r="G6" s="8">
        <f>F6/SUM($C6,$F6,$I6,$L6)*100</f>
        <v>25.102543068088597</v>
      </c>
      <c r="H6" s="8">
        <v>2</v>
      </c>
      <c r="I6" s="8">
        <f>I5*(1+(K6/100))</f>
        <v>23.52</v>
      </c>
      <c r="J6" s="8">
        <f>I6/SUM($C6,$F6,$I6,$L6)*100</f>
        <v>22.699416107706412</v>
      </c>
      <c r="K6" s="8">
        <v>-4</v>
      </c>
      <c r="L6" s="8">
        <f>L5*(1+(N6/100))</f>
        <v>26.522500000000001</v>
      </c>
      <c r="M6" s="8">
        <f t="shared" si="0"/>
        <v>25.597162572986537</v>
      </c>
      <c r="N6" s="8">
        <v>3</v>
      </c>
      <c r="O6" s="16">
        <f>SUM(D6,G6,J6,M6)</f>
        <v>99.999999999999986</v>
      </c>
      <c r="Q6" s="8">
        <v>3</v>
      </c>
      <c r="R6" s="8">
        <f>R5*(1+T6/100)</f>
        <v>45.125</v>
      </c>
      <c r="S6" s="8">
        <f>R6/SUM($AD6,$AA6,$X6,$U6,$R6, $AG6)*100</f>
        <v>44.391977471993705</v>
      </c>
      <c r="T6" s="8">
        <v>-5</v>
      </c>
      <c r="U6" s="8">
        <f>U5*(1+W6/100)</f>
        <v>27.5625</v>
      </c>
      <c r="V6" s="8">
        <f>U6/SUM($AD6,$AA6,$X6,$U6,$R6, $AG6)*100</f>
        <v>27.114767403253769</v>
      </c>
      <c r="W6" s="8">
        <v>5</v>
      </c>
      <c r="X6" s="8">
        <f>X5*(1+Z6/100)</f>
        <v>22.05</v>
      </c>
      <c r="Y6" s="8">
        <f>X6/SUM($AD6,$AA6,$X6,$U6,$R6, $AG6)*100</f>
        <v>21.691813922603018</v>
      </c>
      <c r="Z6" s="8">
        <v>5</v>
      </c>
      <c r="AA6" s="8">
        <f>AA5*(1+AC6/100)</f>
        <v>4.6287499999999993</v>
      </c>
      <c r="AB6" s="8">
        <f>AA6/SUM($AD6,$AA6,$X6,$U6,$R6, $AG6)*100</f>
        <v>4.5535593512130923</v>
      </c>
      <c r="AC6" s="8">
        <v>15</v>
      </c>
      <c r="AD6" s="8">
        <f>AD5*(1+AF6/100)</f>
        <v>1.44</v>
      </c>
      <c r="AE6" s="8">
        <f>AD6/SUM($AD6,$AA6,$X6,$U6,$R6, $AG6)*100</f>
        <v>1.4166082561699929</v>
      </c>
      <c r="AF6" s="8">
        <v>20</v>
      </c>
      <c r="AG6" s="8">
        <f>AG5*(1+AI6/100)</f>
        <v>0.84500000000000008</v>
      </c>
      <c r="AH6" s="8">
        <f>AG6/SUM($AD6,$AA6,$X6,$U6,$R6, $AG6)*100</f>
        <v>0.83127359476641949</v>
      </c>
      <c r="AI6" s="8">
        <v>30</v>
      </c>
      <c r="AJ6" s="17">
        <f>SUM(S6,V6,Y6,AB6,AE6,AH6)</f>
        <v>100</v>
      </c>
    </row>
    <row r="7" spans="2:36">
      <c r="B7" s="8">
        <v>4</v>
      </c>
      <c r="C7" s="8">
        <f>C6*(1+(E7/100))</f>
        <v>28.940625000000001</v>
      </c>
      <c r="D7" s="8">
        <f>C7/SUM($C7,$F7,$I7,$L7)*100</f>
        <v>27.589353637540537</v>
      </c>
      <c r="E7" s="8">
        <v>5</v>
      </c>
      <c r="F7" s="8">
        <f>F6*(1+(H7/100))</f>
        <v>26.530200000000001</v>
      </c>
      <c r="G7" s="8">
        <f>F7/SUM($C7,$F7,$I7,$L7)*100</f>
        <v>25.291474177723462</v>
      </c>
      <c r="H7" s="8">
        <v>2</v>
      </c>
      <c r="I7" s="8">
        <f>I6*(1+(K7/100))</f>
        <v>22.108799999999999</v>
      </c>
      <c r="J7" s="8">
        <f>I7/SUM($C7,$F7,$I7,$L7)*100</f>
        <v>21.076514474088111</v>
      </c>
      <c r="K7" s="8">
        <v>-6</v>
      </c>
      <c r="L7" s="8">
        <f>L6*(1+(N7/100))</f>
        <v>27.318175</v>
      </c>
      <c r="M7" s="8">
        <f t="shared" si="0"/>
        <v>26.042657710647887</v>
      </c>
      <c r="N7" s="8">
        <v>3</v>
      </c>
      <c r="O7" s="16">
        <f>SUM(D7,G7,J7,M7)</f>
        <v>100</v>
      </c>
      <c r="Q7" s="8">
        <v>4</v>
      </c>
      <c r="R7" s="8">
        <f>R6*(1+T7/100)</f>
        <v>42.868749999999999</v>
      </c>
      <c r="S7" s="8">
        <f>R7/SUM($AD7,$AA7,$X7,$U7,$R7, $AG7)*100</f>
        <v>41.575164733786202</v>
      </c>
      <c r="T7" s="8">
        <v>-5</v>
      </c>
      <c r="U7" s="8">
        <f>U6*(1+W7/100)</f>
        <v>28.940625000000001</v>
      </c>
      <c r="V7" s="8">
        <f>U7/SUM($AD7,$AA7,$X7,$U7,$R7, $AG7)*100</f>
        <v>28.067327642483892</v>
      </c>
      <c r="W7" s="8">
        <v>5</v>
      </c>
      <c r="X7" s="8">
        <f>X6*(1+Z7/100)</f>
        <v>23.152500000000003</v>
      </c>
      <c r="Y7" s="8">
        <f>X7/SUM($AD7,$AA7,$X7,$U7,$R7, $AG7)*100</f>
        <v>22.453862113987118</v>
      </c>
      <c r="Z7" s="8">
        <v>5</v>
      </c>
      <c r="AA7" s="8">
        <f>AA6*(1+AC7/100)</f>
        <v>5.3230624999999989</v>
      </c>
      <c r="AB7" s="8">
        <f>AA7/SUM($AD7,$AA7,$X7,$U7,$R7, $AG7)*100</f>
        <v>5.1624365143779505</v>
      </c>
      <c r="AC7" s="8">
        <v>15</v>
      </c>
      <c r="AD7" s="8">
        <f>AD6*(1+AF7/100)</f>
        <v>1.728</v>
      </c>
      <c r="AE7" s="8">
        <f>AD7/SUM($AD7,$AA7,$X7,$U7,$R7, $AG7)*100</f>
        <v>1.6758567641926243</v>
      </c>
      <c r="AF7" s="8">
        <v>20</v>
      </c>
      <c r="AG7" s="8">
        <f>AG6*(1+AI7/100)</f>
        <v>1.0985000000000003</v>
      </c>
      <c r="AH7" s="8">
        <f>AG7/SUM($AD7,$AA7,$X7,$U7,$R7, $AG7)*100</f>
        <v>1.065352231172221</v>
      </c>
      <c r="AI7" s="8">
        <v>30</v>
      </c>
      <c r="AJ7" s="17">
        <f>SUM(S7,V7,Y7,AB7,AE7,AH7)</f>
        <v>100.00000000000001</v>
      </c>
    </row>
    <row r="8" spans="2:36">
      <c r="B8" s="8">
        <v>5</v>
      </c>
      <c r="C8" s="8">
        <f>C7*(1+(E8/100))</f>
        <v>30.387656250000003</v>
      </c>
      <c r="D8" s="8">
        <f>C8/SUM($C8,$F8,$I8,$L8)*100</f>
        <v>28.687552563975949</v>
      </c>
      <c r="E8" s="8">
        <v>5</v>
      </c>
      <c r="F8" s="8">
        <f>F7*(1+(H8/100))</f>
        <v>27.060804000000001</v>
      </c>
      <c r="G8" s="8">
        <f>F8/SUM($C8,$F8,$I8,$L8)*100</f>
        <v>25.546828316956844</v>
      </c>
      <c r="H8" s="8">
        <v>2</v>
      </c>
      <c r="I8" s="8">
        <f>I7*(1+(K8/100))</f>
        <v>20.340095999999999</v>
      </c>
      <c r="J8" s="8">
        <f>I8/SUM($C8,$F8,$I8,$L8)*100</f>
        <v>19.20212497982028</v>
      </c>
      <c r="K8" s="8">
        <v>-8</v>
      </c>
      <c r="L8" s="8">
        <f>L7*(1+(N8/100))</f>
        <v>28.137720250000001</v>
      </c>
      <c r="M8" s="8">
        <f t="shared" si="0"/>
        <v>26.563494139246934</v>
      </c>
      <c r="N8" s="8">
        <v>3</v>
      </c>
      <c r="O8" s="16">
        <f>SUM(D8,G8,J8,M8)</f>
        <v>100</v>
      </c>
      <c r="Q8" s="8">
        <v>5</v>
      </c>
      <c r="R8" s="8">
        <f>R7*(1+T8/100)</f>
        <v>40.725312499999994</v>
      </c>
      <c r="S8" s="8">
        <f>R8/SUM($AD8,$AA8,$X8,$U8,$R8, $AG8)*100</f>
        <v>38.768929345269136</v>
      </c>
      <c r="T8" s="8">
        <v>-5</v>
      </c>
      <c r="U8" s="8">
        <f>U7*(1+W8/100)</f>
        <v>30.387656250000003</v>
      </c>
      <c r="V8" s="8">
        <f>U8/SUM($AD8,$AA8,$X8,$U8,$R8, $AG8)*100</f>
        <v>28.927878653468319</v>
      </c>
      <c r="W8" s="8">
        <v>5</v>
      </c>
      <c r="X8" s="8">
        <f>X7*(1+Z8/100)</f>
        <v>24.310125000000003</v>
      </c>
      <c r="Y8" s="8">
        <f>X8/SUM($AD8,$AA8,$X8,$U8,$R8, $AG8)*100</f>
        <v>23.142302922774654</v>
      </c>
      <c r="Z8" s="8">
        <v>5</v>
      </c>
      <c r="AA8" s="8">
        <f>AA7*(1+AC8/100)</f>
        <v>6.1215218749999982</v>
      </c>
      <c r="AB8" s="8">
        <f>AA8/SUM($AD8,$AA8,$X8,$U8,$R8, $AG8)*100</f>
        <v>5.8274531118059425</v>
      </c>
      <c r="AC8" s="8">
        <v>15</v>
      </c>
      <c r="AD8" s="8">
        <f>AD7*(1+AF8/100)</f>
        <v>2.0735999999999999</v>
      </c>
      <c r="AE8" s="8">
        <f>AD8/SUM($AD8,$AA8,$X8,$U8,$R8, $AG8)*100</f>
        <v>1.9739873546789872</v>
      </c>
      <c r="AF8" s="8">
        <v>20</v>
      </c>
      <c r="AG8" s="8">
        <f>AG7*(1+AI8/100)</f>
        <v>1.4280500000000005</v>
      </c>
      <c r="AH8" s="8">
        <f>AG8/SUM($AD8,$AA8,$X8,$U8,$R8, $AG8)*100</f>
        <v>1.3594486120029556</v>
      </c>
      <c r="AI8" s="8">
        <v>30</v>
      </c>
      <c r="AJ8" s="17">
        <f>SUM(S8,V8,Y8,AB8,AE8,AH8)</f>
        <v>99.999999999999986</v>
      </c>
    </row>
    <row r="9" spans="2:36">
      <c r="B9" s="8">
        <v>6</v>
      </c>
      <c r="C9" s="8">
        <f>C8*(1+(E9/100))</f>
        <v>31.907039062500004</v>
      </c>
      <c r="D9" s="8">
        <f>C9/SUM($C9,$F9,$I9,$L9)*100</f>
        <v>29.876344690660751</v>
      </c>
      <c r="E9" s="8">
        <v>5</v>
      </c>
      <c r="F9" s="8">
        <f>F8*(1+(H9/100))</f>
        <v>27.602020080000003</v>
      </c>
      <c r="G9" s="8">
        <f>F9/SUM($C9,$F9,$I9,$L9)*100</f>
        <v>25.845314711066962</v>
      </c>
      <c r="H9" s="8">
        <v>2</v>
      </c>
      <c r="I9" s="8">
        <f>I8*(1+(K9/100))</f>
        <v>18.306086399999998</v>
      </c>
      <c r="J9" s="8">
        <f>I9/SUM($C9,$F9,$I9,$L9)*100</f>
        <v>17.141012243477171</v>
      </c>
      <c r="K9" s="8">
        <v>-10</v>
      </c>
      <c r="L9" s="8">
        <f>L8*(1+(N9/100))</f>
        <v>28.981851857500001</v>
      </c>
      <c r="M9" s="8">
        <f t="shared" si="0"/>
        <v>27.137328354795109</v>
      </c>
      <c r="N9" s="8">
        <v>3</v>
      </c>
      <c r="O9" s="16">
        <f>SUM(D9,G9,J9,M9)</f>
        <v>100</v>
      </c>
      <c r="Q9" s="8">
        <v>6</v>
      </c>
      <c r="R9" s="8">
        <f>R8*(1+T9/100)</f>
        <v>38.689046874999995</v>
      </c>
      <c r="S9" s="8">
        <f>R9/SUM($AD9,$AA9,$X9,$U9,$R9, $AG9)*100</f>
        <v>35.98771795271238</v>
      </c>
      <c r="T9" s="8">
        <v>-5</v>
      </c>
      <c r="U9" s="8">
        <f>U8*(1+W9/100)</f>
        <v>31.907039062500004</v>
      </c>
      <c r="V9" s="8">
        <f>U9/SUM($AD9,$AA9,$X9,$U9,$R9, $AG9)*100</f>
        <v>29.67924038545927</v>
      </c>
      <c r="W9" s="8">
        <v>5</v>
      </c>
      <c r="X9" s="8">
        <f>X8*(1+Z9/100)</f>
        <v>25.525631250000004</v>
      </c>
      <c r="Y9" s="8">
        <f>X9/SUM($AD9,$AA9,$X9,$U9,$R9, $AG9)*100</f>
        <v>23.743392308367419</v>
      </c>
      <c r="Z9" s="8">
        <v>5</v>
      </c>
      <c r="AA9" s="8">
        <f>AA8*(1+AC9/100)</f>
        <v>7.0397501562499976</v>
      </c>
      <c r="AB9" s="8">
        <f>AA9/SUM($AD9,$AA9,$X9,$U9,$R9, $AG9)*100</f>
        <v>6.5482239430507514</v>
      </c>
      <c r="AC9" s="8">
        <v>15</v>
      </c>
      <c r="AD9" s="8">
        <f>AD8*(1+AF9/100)</f>
        <v>2.4883199999999999</v>
      </c>
      <c r="AE9" s="8">
        <f>AD9/SUM($AD9,$AA9,$X9,$U9,$R9, $AG9)*100</f>
        <v>2.3145816599053468</v>
      </c>
      <c r="AF9" s="8">
        <v>20</v>
      </c>
      <c r="AG9" s="8">
        <f>AG8*(1+AI9/100)</f>
        <v>1.8564650000000007</v>
      </c>
      <c r="AH9" s="8">
        <f>AG9/SUM($AD9,$AA9,$X9,$U9,$R9, $AG9)*100</f>
        <v>1.7268437505048313</v>
      </c>
      <c r="AI9" s="8">
        <v>30</v>
      </c>
      <c r="AJ9" s="17">
        <f>SUM(S9,V9,Y9,AB9,AE9,AH9)</f>
        <v>100</v>
      </c>
    </row>
    <row r="10" spans="2:36">
      <c r="B10" s="8">
        <v>7</v>
      </c>
      <c r="C10" s="8">
        <f>C9*(1+(E10/100))</f>
        <v>33.821461406250009</v>
      </c>
      <c r="D10" s="8">
        <f>C10/SUM($C10,$F10,$I10,$L10)*100</f>
        <v>31.092993275420316</v>
      </c>
      <c r="E10" s="8">
        <v>6</v>
      </c>
      <c r="F10" s="8">
        <f>F9*(1+(H10/100))</f>
        <v>28.154060481600002</v>
      </c>
      <c r="G10" s="8">
        <f>F10/SUM($C10,$F10,$I10,$L10)*100</f>
        <v>25.882796805119661</v>
      </c>
      <c r="H10" s="8">
        <v>2</v>
      </c>
      <c r="I10" s="8">
        <f>I9*(1+(K10/100))</f>
        <v>16.658538623999998</v>
      </c>
      <c r="J10" s="8">
        <f>I10/SUM($C10,$F10,$I10,$L10)*100</f>
        <v>15.314649570956885</v>
      </c>
      <c r="K10" s="8">
        <v>-9</v>
      </c>
      <c r="L10" s="8">
        <f>L9*(1+(N10/100))</f>
        <v>30.141125931800001</v>
      </c>
      <c r="M10" s="8">
        <f>L10/SUM($C10,$F10,$I10,$L10)*100</f>
        <v>27.709560348503139</v>
      </c>
      <c r="N10" s="8">
        <v>4</v>
      </c>
      <c r="O10" s="16">
        <f>SUM(D10,G10,J10,M10)</f>
        <v>100</v>
      </c>
      <c r="Q10" s="8">
        <v>7</v>
      </c>
      <c r="R10" s="8">
        <f>R9*(1+T10/100)</f>
        <v>36.754594531249992</v>
      </c>
      <c r="S10" s="8">
        <f>R10/SUM($AD10,$AA10,$X10,$U10,$R10, $AG10)*100</f>
        <v>33.245829806694005</v>
      </c>
      <c r="T10" s="8">
        <v>-5</v>
      </c>
      <c r="U10" s="8">
        <f>U9*(1+W10/100)</f>
        <v>33.502391015625008</v>
      </c>
      <c r="V10" s="8">
        <f>U10/SUM($AD10,$AA10,$X10,$U10,$R10, $AG10)*100</f>
        <v>30.304096781037281</v>
      </c>
      <c r="W10" s="8">
        <v>5</v>
      </c>
      <c r="X10" s="8">
        <f>X9*(1+Z10/100)</f>
        <v>26.801912812500007</v>
      </c>
      <c r="Y10" s="8">
        <f>X10/SUM($AD10,$AA10,$X10,$U10,$R10, $AG10)*100</f>
        <v>24.243277424829824</v>
      </c>
      <c r="Z10" s="8">
        <v>5</v>
      </c>
      <c r="AA10" s="8">
        <f>AA9*(1+AC10/100)</f>
        <v>8.0957126796874963</v>
      </c>
      <c r="AB10" s="8">
        <f>AA10/SUM($AD10,$AA10,$X10,$U10,$R10, $AG10)*100</f>
        <v>7.3228582533796116</v>
      </c>
      <c r="AC10" s="8">
        <v>15</v>
      </c>
      <c r="AD10" s="8">
        <f>AD9*(1+AF10/100)</f>
        <v>2.9859839999999997</v>
      </c>
      <c r="AE10" s="8">
        <f>AD10/SUM($AD10,$AA10,$X10,$U10,$R10, $AG10)*100</f>
        <v>2.7009280645201352</v>
      </c>
      <c r="AF10" s="8">
        <v>20</v>
      </c>
      <c r="AG10" s="8">
        <f>AG9*(1+AI10/100)</f>
        <v>2.4134045000000008</v>
      </c>
      <c r="AH10" s="8">
        <f>AG10/SUM($AD10,$AA10,$X10,$U10,$R10, $AG10)*100</f>
        <v>2.1830096695391492</v>
      </c>
      <c r="AI10" s="8">
        <v>30</v>
      </c>
      <c r="AJ10" s="17">
        <f>SUM(S10,V10,Y10,AB10,AE10,AH10)</f>
        <v>100</v>
      </c>
    </row>
    <row r="11" spans="2:36">
      <c r="B11" s="8">
        <v>8</v>
      </c>
      <c r="C11" s="8">
        <f>C10*(1+(E11/100))</f>
        <v>36.188963704687509</v>
      </c>
      <c r="D11" s="8">
        <f>C11/SUM($C11,$F11,$I11,$L11)*100</f>
        <v>32.34619002359922</v>
      </c>
      <c r="E11" s="8">
        <v>7</v>
      </c>
      <c r="F11" s="8">
        <f>F10*(1+(H11/100))</f>
        <v>28.717141691232001</v>
      </c>
      <c r="G11" s="8">
        <f>F11/SUM($C11,$F11,$I11,$L11)*100</f>
        <v>25.667773458760184</v>
      </c>
      <c r="H11" s="8">
        <v>2</v>
      </c>
      <c r="I11" s="8">
        <f>I10*(1+(K11/100))</f>
        <v>15.325855534079999</v>
      </c>
      <c r="J11" s="8">
        <f>I11/SUM($C11,$F11,$I11,$L11)*100</f>
        <v>13.698458994982762</v>
      </c>
      <c r="K11" s="8">
        <v>-8</v>
      </c>
      <c r="L11" s="8">
        <f>L10*(1+(N11/100))</f>
        <v>31.648182228390002</v>
      </c>
      <c r="M11" s="8">
        <f t="shared" ref="M11:M33" si="1">L11/SUM($C11,$F11,$I11,$L11)*100</f>
        <v>28.287577522657841</v>
      </c>
      <c r="N11" s="8">
        <v>5</v>
      </c>
      <c r="O11" s="16">
        <f>SUM(D11,G11,J11,M11)</f>
        <v>100</v>
      </c>
      <c r="Q11" s="8">
        <v>8</v>
      </c>
      <c r="R11" s="8">
        <f>R10*(1+T11/100)</f>
        <v>34.916864804687492</v>
      </c>
      <c r="S11" s="8">
        <f>R11/SUM($AD11,$AA11,$X11,$U11,$R11, $AG11)*100</f>
        <v>30.557244395382536</v>
      </c>
      <c r="T11" s="8">
        <v>-5</v>
      </c>
      <c r="U11" s="8">
        <f>U10*(1+W11/100)</f>
        <v>35.177510566406262</v>
      </c>
      <c r="V11" s="8">
        <f>U11/SUM($AD11,$AA11,$X11,$U11,$R11, $AG11)*100</f>
        <v>30.785346668768547</v>
      </c>
      <c r="W11" s="8">
        <v>5</v>
      </c>
      <c r="X11" s="8">
        <f>X10*(1+Z11/100)</f>
        <v>28.142008453125008</v>
      </c>
      <c r="Y11" s="8">
        <f>X11/SUM($AD11,$AA11,$X11,$U11,$R11, $AG11)*100</f>
        <v>24.628277335014836</v>
      </c>
      <c r="Z11" s="8">
        <v>5</v>
      </c>
      <c r="AA11" s="8">
        <f>AA10*(1+AC11/100)</f>
        <v>9.3100695816406205</v>
      </c>
      <c r="AB11" s="8">
        <f>AA11/SUM($AD11,$AA11,$X11,$U11,$R11, $AG11)*100</f>
        <v>8.1476407786193139</v>
      </c>
      <c r="AC11" s="8">
        <v>15</v>
      </c>
      <c r="AD11" s="8">
        <f>AD10*(1+AF11/100)</f>
        <v>3.5831807999999996</v>
      </c>
      <c r="AE11" s="8">
        <f>AD11/SUM($AD11,$AA11,$X11,$U11,$R11, $AG11)*100</f>
        <v>3.1357950386124953</v>
      </c>
      <c r="AF11" s="8">
        <v>20</v>
      </c>
      <c r="AG11" s="8">
        <f>AG10*(1+AI11/100)</f>
        <v>3.1374258500000014</v>
      </c>
      <c r="AH11" s="8">
        <f>AG11/SUM($AD11,$AA11,$X11,$U11,$R11, $AG11)*100</f>
        <v>2.7456957836022666</v>
      </c>
      <c r="AI11" s="8">
        <v>30</v>
      </c>
      <c r="AJ11" s="17">
        <f>SUM(S11,V11,Y11,AB11,AE11,AH11)</f>
        <v>100</v>
      </c>
    </row>
    <row r="12" spans="2:36">
      <c r="B12" s="8">
        <v>9</v>
      </c>
      <c r="C12" s="8">
        <f>C11*(1+(E12/100))</f>
        <v>39.084080801062512</v>
      </c>
      <c r="D12" s="8">
        <f>C12/SUM($C12,$F12,$I12,$L12)*100</f>
        <v>33.642221340979425</v>
      </c>
      <c r="E12" s="8">
        <v>8</v>
      </c>
      <c r="F12" s="8">
        <f>F11*(1+(H12/100))</f>
        <v>29.291484525056642</v>
      </c>
      <c r="G12" s="8">
        <f>F12/SUM($C12,$F12,$I12,$L12)*100</f>
        <v>25.213094067982784</v>
      </c>
      <c r="H12" s="8">
        <v>2</v>
      </c>
      <c r="I12" s="8">
        <f>I11*(1+(K12/100))</f>
        <v>14.253045646694398</v>
      </c>
      <c r="J12" s="8">
        <f>I12/SUM($C12,$F12,$I12,$L12)*100</f>
        <v>12.268527405565608</v>
      </c>
      <c r="K12" s="8">
        <v>-7</v>
      </c>
      <c r="L12" s="8">
        <f>L11*(1+(N12/100))</f>
        <v>33.547073162093405</v>
      </c>
      <c r="M12" s="8">
        <f t="shared" si="1"/>
        <v>28.876157185472184</v>
      </c>
      <c r="N12" s="8">
        <v>6</v>
      </c>
      <c r="O12" s="16">
        <f>SUM(D12,G12,J12,M12)</f>
        <v>100</v>
      </c>
      <c r="Q12" s="8">
        <v>9</v>
      </c>
      <c r="R12" s="8">
        <f>R11*(1+T12/100)</f>
        <v>33.171021564453113</v>
      </c>
      <c r="S12" s="8">
        <f>R12/SUM($AD12,$AA12,$X12,$U12,$R12, $AG12)*100</f>
        <v>27.935475646243113</v>
      </c>
      <c r="T12" s="8">
        <v>-5</v>
      </c>
      <c r="U12" s="8">
        <f>U11*(1+W12/100)</f>
        <v>36.936386094726579</v>
      </c>
      <c r="V12" s="8">
        <f>U12/SUM($AD12,$AA12,$X12,$U12,$R12, $AG12)*100</f>
        <v>31.106534123604067</v>
      </c>
      <c r="W12" s="8">
        <v>5</v>
      </c>
      <c r="X12" s="8">
        <f>X11*(1+Z12/100)</f>
        <v>29.549108875781261</v>
      </c>
      <c r="Y12" s="8">
        <f>X12/SUM($AD12,$AA12,$X12,$U12,$R12, $AG12)*100</f>
        <v>24.885227298883255</v>
      </c>
      <c r="Z12" s="8">
        <v>5</v>
      </c>
      <c r="AA12" s="8">
        <f>AA11*(1+AC12/100)</f>
        <v>10.706580018886713</v>
      </c>
      <c r="AB12" s="8">
        <f>AA12/SUM($AD12,$AA12,$X12,$U12,$R12, $AG12)*100</f>
        <v>9.0167076944256319</v>
      </c>
      <c r="AC12" s="8">
        <v>15</v>
      </c>
      <c r="AD12" s="8">
        <f>AD11*(1+AF12/100)</f>
        <v>4.2998169599999994</v>
      </c>
      <c r="AE12" s="8">
        <f>AD12/SUM($AD12,$AA12,$X12,$U12,$R12, $AG12)*100</f>
        <v>3.6211556444225974</v>
      </c>
      <c r="AF12" s="8">
        <v>20</v>
      </c>
      <c r="AG12" s="8">
        <f>AG11*(1+AI12/100)</f>
        <v>4.0786536050000022</v>
      </c>
      <c r="AH12" s="8">
        <f>AG12/SUM($AD12,$AA12,$X12,$U12,$R12, $AG12)*100</f>
        <v>3.434899592421333</v>
      </c>
      <c r="AI12" s="8">
        <v>30</v>
      </c>
      <c r="AJ12" s="17">
        <f>SUM(S12,V12,Y12,AB12,AE12,AH12)</f>
        <v>100</v>
      </c>
    </row>
    <row r="13" spans="2:36">
      <c r="B13" s="18">
        <v>10</v>
      </c>
      <c r="C13" s="18">
        <f>C12*(1+(E13/100))</f>
        <v>42.601648073158138</v>
      </c>
      <c r="D13" s="18">
        <f>C13/SUM($C13,$F13,$I13,$L13)*100</f>
        <v>34.817208524019286</v>
      </c>
      <c r="E13" s="18">
        <v>9</v>
      </c>
      <c r="F13" s="18">
        <f>F12*(1+(H13/100))</f>
        <v>30.46314390605891</v>
      </c>
      <c r="G13" s="18">
        <f>F13/SUM($C13,$F13,$I13,$L13)*100</f>
        <v>24.89672774755245</v>
      </c>
      <c r="H13" s="18">
        <v>4</v>
      </c>
      <c r="I13" s="18">
        <f>I12*(1+(K13/100))</f>
        <v>13.397862907892733</v>
      </c>
      <c r="J13" s="18">
        <f>I13/SUM($C13,$F13,$I13,$L13)*100</f>
        <v>10.949721612630185</v>
      </c>
      <c r="K13" s="18">
        <v>-6</v>
      </c>
      <c r="L13" s="18">
        <f>L12*(1+(N13/100))</f>
        <v>35.895368283439943</v>
      </c>
      <c r="M13" s="18">
        <f t="shared" si="1"/>
        <v>29.336342115798068</v>
      </c>
      <c r="N13" s="18">
        <v>7</v>
      </c>
      <c r="O13" s="16">
        <f>SUM(D13,G13,J13,M13)</f>
        <v>100</v>
      </c>
      <c r="Q13" s="18">
        <v>10</v>
      </c>
      <c r="R13" s="18">
        <f>R12*(1+T13/100)</f>
        <v>28.195368329785147</v>
      </c>
      <c r="S13" s="18">
        <f>R13/SUM($AD13,$AA13,$X13,$U13,$R13, $AG13)*100</f>
        <v>22.24574150214152</v>
      </c>
      <c r="T13" s="18">
        <v>-15</v>
      </c>
      <c r="U13" s="18">
        <f>U12*(1+W13/100)</f>
        <v>40.630024704199244</v>
      </c>
      <c r="V13" s="18">
        <f>U13/SUM($AD13,$AA13,$X13,$U13,$R13, $AG13)*100</f>
        <v>32.056507161867174</v>
      </c>
      <c r="W13" s="18">
        <v>10</v>
      </c>
      <c r="X13" s="18">
        <f>X12*(1+Z13/100)</f>
        <v>32.504019763359388</v>
      </c>
      <c r="Y13" s="18">
        <f>X13/SUM($AD13,$AA13,$X13,$U13,$R13, $AG13)*100</f>
        <v>25.645205729493732</v>
      </c>
      <c r="Z13" s="18">
        <v>10</v>
      </c>
      <c r="AA13" s="18">
        <f>AA12*(1+AC13/100)</f>
        <v>12.847896022664056</v>
      </c>
      <c r="AB13" s="18">
        <f>AA13/SUM($AD13,$AA13,$X13,$U13,$R13, $AG13)*100</f>
        <v>10.136805819438454</v>
      </c>
      <c r="AC13" s="18">
        <v>20</v>
      </c>
      <c r="AD13" s="18">
        <f>AD12*(1+AF13/100)</f>
        <v>6.449725439999999</v>
      </c>
      <c r="AE13" s="18">
        <f>AD13/SUM($AD13,$AA13,$X13,$U13,$R13, $AG13)*100</f>
        <v>5.0887409314833123</v>
      </c>
      <c r="AF13" s="18">
        <v>50</v>
      </c>
      <c r="AG13" s="18">
        <f>AG12*(1+AI13/100)</f>
        <v>6.1179804075000028</v>
      </c>
      <c r="AH13" s="18">
        <f>AG13/SUM($AD13,$AA13,$X13,$U13,$R13, $AG13)*100</f>
        <v>4.8269988555758152</v>
      </c>
      <c r="AI13" s="18">
        <v>50</v>
      </c>
      <c r="AJ13" s="17">
        <f>SUM(S13,V13,Y13,AB13,AE13,AH13)</f>
        <v>100</v>
      </c>
    </row>
    <row r="14" spans="2:36">
      <c r="B14" s="8">
        <v>11</v>
      </c>
      <c r="C14" s="8">
        <f>C13*(1+(E14/100))</f>
        <v>46.861812880473956</v>
      </c>
      <c r="D14" s="8">
        <f>C14/SUM($C14,$F14,$I14,$L14)*100</f>
        <v>37.712050689973189</v>
      </c>
      <c r="E14" s="8">
        <v>10</v>
      </c>
      <c r="F14" s="8">
        <f>F13*(1+(H14/100))</f>
        <v>29.853881027937732</v>
      </c>
      <c r="G14" s="8">
        <f>F14/SUM($C14,$F14,$I14,$L14)*100</f>
        <v>24.024915072953316</v>
      </c>
      <c r="H14" s="8">
        <v>-2</v>
      </c>
      <c r="I14" s="8">
        <f>I13*(1+(K14/100))</f>
        <v>12.727969762498097</v>
      </c>
      <c r="J14" s="8">
        <f>I14/SUM($C14,$F14,$I14,$L14)*100</f>
        <v>10.24283550634415</v>
      </c>
      <c r="K14" s="8">
        <v>-5</v>
      </c>
      <c r="L14" s="8">
        <f>L13*(1+(N14/100))</f>
        <v>34.818507234936746</v>
      </c>
      <c r="M14" s="8">
        <f t="shared" si="1"/>
        <v>28.020198730729351</v>
      </c>
      <c r="N14" s="8">
        <v>-3</v>
      </c>
      <c r="O14" s="16">
        <f>SUM(D14,G14,J14,M14)</f>
        <v>100</v>
      </c>
      <c r="Q14" s="8">
        <v>11</v>
      </c>
      <c r="R14" s="8">
        <f>R13*(1+T14/100)</f>
        <v>25.375831496806633</v>
      </c>
      <c r="S14" s="8">
        <f>R14/SUM($AD14,$AA14,$X14,$U14,$R14, $AG14)*100</f>
        <v>19.976939870093538</v>
      </c>
      <c r="T14" s="8">
        <v>-10</v>
      </c>
      <c r="U14" s="8">
        <f>U13*(1+W14/100)</f>
        <v>38.598523468989278</v>
      </c>
      <c r="V14" s="8">
        <f>U14/SUM($AD14,$AA14,$X14,$U14,$R14, $AG14)*100</f>
        <v>30.386408520699231</v>
      </c>
      <c r="W14" s="8">
        <v>-5</v>
      </c>
      <c r="X14" s="8">
        <f>X13*(1+Z14/100)</f>
        <v>34.129220751527356</v>
      </c>
      <c r="Y14" s="8">
        <f>X14/SUM($AD14,$AA14,$X14,$U14,$R14, $AG14)*100</f>
        <v>26.867982270934053</v>
      </c>
      <c r="Z14" s="8">
        <v>5</v>
      </c>
      <c r="AA14" s="8">
        <f>AA13*(1+AC14/100)</f>
        <v>14.775080426063663</v>
      </c>
      <c r="AB14" s="8">
        <f>AA14/SUM($AD14,$AA14,$X14,$U14,$R14, $AG14)*100</f>
        <v>11.631575236634658</v>
      </c>
      <c r="AC14" s="8">
        <v>15</v>
      </c>
      <c r="AD14" s="8">
        <f>AD13*(1+AF14/100)</f>
        <v>7.4171842559999988</v>
      </c>
      <c r="AE14" s="8">
        <f>AD14/SUM($AD14,$AA14,$X14,$U14,$R14, $AG14)*100</f>
        <v>5.8391246768076517</v>
      </c>
      <c r="AF14" s="8">
        <v>15</v>
      </c>
      <c r="AG14" s="8">
        <f>AG13*(1+AI14/100)</f>
        <v>6.7297784482500038</v>
      </c>
      <c r="AH14" s="8">
        <f>AG14/SUM($AD14,$AA14,$X14,$U14,$R14, $AG14)*100</f>
        <v>5.2979694248308711</v>
      </c>
      <c r="AI14" s="8">
        <v>10</v>
      </c>
      <c r="AJ14" s="17">
        <f>SUM(S14,V14,Y14,AB14,AE14,AH14)</f>
        <v>100</v>
      </c>
    </row>
    <row r="15" spans="2:36">
      <c r="B15" s="8">
        <v>12</v>
      </c>
      <c r="C15" s="8">
        <f>C14*(1+(E15/100))</f>
        <v>51.547994168521356</v>
      </c>
      <c r="D15" s="8">
        <f>C15/SUM($C15,$F15,$I15,$L15)*100</f>
        <v>40.65376153689629</v>
      </c>
      <c r="E15" s="8">
        <v>10</v>
      </c>
      <c r="F15" s="8">
        <f>F14*(1+(H15/100))</f>
        <v>29.256803407378975</v>
      </c>
      <c r="G15" s="8">
        <f>F15/SUM($C15,$F15,$I15,$L15)*100</f>
        <v>23.073625428897213</v>
      </c>
      <c r="H15" s="8">
        <v>-2</v>
      </c>
      <c r="I15" s="8">
        <f>I14*(1+(K15/100))</f>
        <v>12.218850971998172</v>
      </c>
      <c r="J15" s="8">
        <f>I15/SUM($C15,$F15,$I15,$L15)*100</f>
        <v>9.6365001525865601</v>
      </c>
      <c r="K15" s="8">
        <v>-4</v>
      </c>
      <c r="L15" s="8">
        <f>L14*(1+(N15/100))</f>
        <v>33.773952017888639</v>
      </c>
      <c r="M15" s="8">
        <f t="shared" si="1"/>
        <v>26.636112881619955</v>
      </c>
      <c r="N15" s="8">
        <v>-3</v>
      </c>
      <c r="O15" s="16">
        <f>SUM(D15,G15,J15,M15)</f>
        <v>100.00000000000001</v>
      </c>
      <c r="Q15" s="8">
        <v>12</v>
      </c>
      <c r="R15" s="8">
        <f>R14*(1+T15/100)</f>
        <v>22.838248347125969</v>
      </c>
      <c r="S15" s="8">
        <f>R15/SUM($AD15,$AA15,$X15,$U15,$R15, $AG15)*100</f>
        <v>17.805325840842574</v>
      </c>
      <c r="T15" s="8">
        <v>-10</v>
      </c>
      <c r="U15" s="8">
        <f>U14*(1+W15/100)</f>
        <v>36.668597295539811</v>
      </c>
      <c r="V15" s="8">
        <f>U15/SUM($AD15,$AA15,$X15,$U15,$R15, $AG15)*100</f>
        <v>28.587845838706251</v>
      </c>
      <c r="W15" s="8">
        <v>-5</v>
      </c>
      <c r="X15" s="8">
        <f>X14*(1+Z15/100)</f>
        <v>35.835681789103724</v>
      </c>
      <c r="Y15" s="8">
        <f>X15/SUM($AD15,$AA15,$X15,$U15,$R15, $AG15)*100</f>
        <v>27.938482027411538</v>
      </c>
      <c r="Z15" s="8">
        <v>5</v>
      </c>
      <c r="AA15" s="8">
        <f>AA14*(1+AC15/100)</f>
        <v>16.99134248997321</v>
      </c>
      <c r="AB15" s="8">
        <f>AA15/SUM($AD15,$AA15,$X15,$U15,$R15, $AG15)*100</f>
        <v>13.246917404039808</v>
      </c>
      <c r="AC15" s="8">
        <v>15</v>
      </c>
      <c r="AD15" s="8">
        <f>AD14*(1+AF15/100)</f>
        <v>8.5297618943999982</v>
      </c>
      <c r="AE15" s="8">
        <f>AD15/SUM($AD15,$AA15,$X15,$U15,$R15, $AG15)*100</f>
        <v>6.650036708866379</v>
      </c>
      <c r="AF15" s="8">
        <v>15</v>
      </c>
      <c r="AG15" s="8">
        <f>AG14*(1+AI15/100)</f>
        <v>7.4027562930750044</v>
      </c>
      <c r="AH15" s="8">
        <f>AG15/SUM($AD15,$AA15,$X15,$U15,$R15, $AG15)*100</f>
        <v>5.7713921801334429</v>
      </c>
      <c r="AI15" s="8">
        <v>10</v>
      </c>
      <c r="AJ15" s="17">
        <f>SUM(S15,V15,Y15,AB15,AE15,AH15)</f>
        <v>100</v>
      </c>
    </row>
    <row r="16" spans="2:36">
      <c r="B16" s="8">
        <v>13</v>
      </c>
      <c r="C16" s="8">
        <f>C15*(1+(E16/100))</f>
        <v>56.702793585373499</v>
      </c>
      <c r="D16" s="8">
        <f>C16/SUM($C16,$F16,$I16,$L16)*100</f>
        <v>43.621734694603603</v>
      </c>
      <c r="E16" s="8">
        <v>10</v>
      </c>
      <c r="F16" s="8">
        <f>F15*(1+(H16/100))</f>
        <v>28.671667339231394</v>
      </c>
      <c r="G16" s="8">
        <f>F16/SUM($C16,$F16,$I16,$L16)*100</f>
        <v>22.057253035351394</v>
      </c>
      <c r="H16" s="8">
        <v>-2</v>
      </c>
      <c r="I16" s="8">
        <f>I15*(1+(K16/100))</f>
        <v>11.852285442838227</v>
      </c>
      <c r="J16" s="8">
        <f>I16/SUM($C16,$F16,$I16,$L16)*100</f>
        <v>9.1180207961670217</v>
      </c>
      <c r="K16" s="8">
        <v>-3</v>
      </c>
      <c r="L16" s="8">
        <f>L15*(1+(N16/100))</f>
        <v>32.760733457351982</v>
      </c>
      <c r="M16" s="8">
        <f t="shared" si="1"/>
        <v>25.202991473877994</v>
      </c>
      <c r="N16" s="8">
        <v>-3</v>
      </c>
      <c r="O16" s="16">
        <f>SUM(D16,G16,J16,M16)</f>
        <v>100</v>
      </c>
      <c r="Q16" s="8">
        <v>13</v>
      </c>
      <c r="R16" s="8">
        <f>R15*(1+T16/100)</f>
        <v>20.554423512413372</v>
      </c>
      <c r="S16" s="8">
        <f>R16/SUM($AD16,$AA16,$X16,$U16,$R16, $AG16)*100</f>
        <v>15.749386636780541</v>
      </c>
      <c r="T16" s="8">
        <v>-10</v>
      </c>
      <c r="U16" s="8">
        <f>U15*(1+W16/100)</f>
        <v>34.835167430762816</v>
      </c>
      <c r="V16" s="8">
        <f>U16/SUM($AD16,$AA16,$X16,$U16,$R16, $AG16)*100</f>
        <v>26.691700698525288</v>
      </c>
      <c r="W16" s="8">
        <v>-5</v>
      </c>
      <c r="X16" s="8">
        <f>X15*(1+Z16/100)</f>
        <v>37.627465878558908</v>
      </c>
      <c r="Y16" s="8">
        <f>X16/SUM($AD16,$AA16,$X16,$U16,$R16, $AG16)*100</f>
        <v>28.831239559007756</v>
      </c>
      <c r="Z16" s="8">
        <v>5</v>
      </c>
      <c r="AA16" s="8">
        <f>AA15*(1+AC16/100)</f>
        <v>19.54004386346919</v>
      </c>
      <c r="AB16" s="8">
        <f>AA16/SUM($AD16,$AA16,$X16,$U16,$R16, $AG16)*100</f>
        <v>14.97213996391446</v>
      </c>
      <c r="AC16" s="8">
        <v>15</v>
      </c>
      <c r="AD16" s="8">
        <f>AD15*(1+AF16/100)</f>
        <v>9.8092261785599977</v>
      </c>
      <c r="AE16" s="8">
        <f>AD16/SUM($AD16,$AA16,$X16,$U16,$R16, $AG16)*100</f>
        <v>7.5161093961341425</v>
      </c>
      <c r="AF16" s="8">
        <v>15</v>
      </c>
      <c r="AG16" s="8">
        <f>AG15*(1+AI16/100)</f>
        <v>8.1430319223825052</v>
      </c>
      <c r="AH16" s="8">
        <f>AG16/SUM($AD16,$AA16,$X16,$U16,$R16, $AG16)*100</f>
        <v>6.239423745637823</v>
      </c>
      <c r="AI16" s="8">
        <v>10</v>
      </c>
      <c r="AJ16" s="17">
        <f>SUM(S16,V16,Y16,AB16,AE16,AH16)</f>
        <v>100</v>
      </c>
    </row>
    <row r="17" spans="2:36">
      <c r="B17" s="8">
        <v>14</v>
      </c>
      <c r="C17" s="8">
        <f>C16*(1+(E17/100))</f>
        <v>62.373072943910856</v>
      </c>
      <c r="D17" s="8">
        <f>C17/SUM($C17,$F17,$I17,$L17)*100</f>
        <v>46.594199698733917</v>
      </c>
      <c r="E17" s="8">
        <v>10</v>
      </c>
      <c r="F17" s="8">
        <f>F16*(1+(H17/100))</f>
        <v>28.098233992446765</v>
      </c>
      <c r="G17" s="8">
        <f>F17/SUM($C17,$F17,$I17,$L17)*100</f>
        <v>20.990062923517215</v>
      </c>
      <c r="H17" s="8">
        <v>-2</v>
      </c>
      <c r="I17" s="8">
        <f>I16*(1+(K17/100))</f>
        <v>11.615239733981461</v>
      </c>
      <c r="J17" s="8">
        <f>I17/SUM($C17,$F17,$I17,$L17)*100</f>
        <v>8.6768660604629684</v>
      </c>
      <c r="K17" s="8">
        <v>-2</v>
      </c>
      <c r="L17" s="8">
        <f>L16*(1+(N17/100))</f>
        <v>31.777911453631422</v>
      </c>
      <c r="M17" s="8">
        <f t="shared" si="1"/>
        <v>23.738871317285895</v>
      </c>
      <c r="N17" s="8">
        <v>-3</v>
      </c>
      <c r="O17" s="16">
        <f>SUM(D17,G17,J17,M17)</f>
        <v>100</v>
      </c>
      <c r="Q17" s="8">
        <v>14</v>
      </c>
      <c r="R17" s="8">
        <f>R16*(1+T17/100)</f>
        <v>18.498981161172036</v>
      </c>
      <c r="S17" s="8">
        <f>R17/SUM($AD17,$AA17,$X17,$U17,$R17, $AG17)*100</f>
        <v>13.824788915385627</v>
      </c>
      <c r="T17" s="8">
        <v>-10</v>
      </c>
      <c r="U17" s="8">
        <f>U16*(1+W17/100)</f>
        <v>33.093409059224676</v>
      </c>
      <c r="V17" s="8">
        <f>U17/SUM($AD17,$AA17,$X17,$U17,$R17, $AG17)*100</f>
        <v>24.731599580984991</v>
      </c>
      <c r="W17" s="8">
        <v>-5</v>
      </c>
      <c r="X17" s="8">
        <f>X16*(1+Z17/100)</f>
        <v>39.508839172486859</v>
      </c>
      <c r="Y17" s="8">
        <f>X17/SUM($AD17,$AA17,$X17,$U17,$R17, $AG17)*100</f>
        <v>29.526024006013106</v>
      </c>
      <c r="Z17" s="8">
        <v>5</v>
      </c>
      <c r="AA17" s="8">
        <f>AA16*(1+AC17/100)</f>
        <v>22.471050442989569</v>
      </c>
      <c r="AB17" s="8">
        <f>AA17/SUM($AD17,$AA17,$X17,$U17,$R17, $AG17)*100</f>
        <v>16.793223711874475</v>
      </c>
      <c r="AC17" s="8">
        <v>15</v>
      </c>
      <c r="AD17" s="8">
        <f>AD16*(1+AF17/100)</f>
        <v>11.280610105343996</v>
      </c>
      <c r="AE17" s="8">
        <f>AD17/SUM($AD17,$AA17,$X17,$U17,$R17, $AG17)*100</f>
        <v>8.4303050089308886</v>
      </c>
      <c r="AF17" s="8">
        <v>15</v>
      </c>
      <c r="AG17" s="8">
        <f>AG16*(1+AI17/100)</f>
        <v>8.957335114620756</v>
      </c>
      <c r="AH17" s="8">
        <f>AG17/SUM($AD17,$AA17,$X17,$U17,$R17, $AG17)*100</f>
        <v>6.694058776810917</v>
      </c>
      <c r="AI17" s="8">
        <v>10</v>
      </c>
      <c r="AJ17" s="17">
        <f>SUM(S17,V17,Y17,AB17,AE17,AH17)</f>
        <v>100</v>
      </c>
    </row>
    <row r="18" spans="2:36">
      <c r="B18" s="8">
        <v>15</v>
      </c>
      <c r="C18" s="8">
        <f>C17*(1+(E18/100))</f>
        <v>68.610380238301943</v>
      </c>
      <c r="D18" s="8">
        <f>C18/SUM($C18,$F18,$I18,$L18)*100</f>
        <v>49.548802009630066</v>
      </c>
      <c r="E18" s="8">
        <v>10</v>
      </c>
      <c r="F18" s="8">
        <f>F17*(1+(H18/100))</f>
        <v>27.536269312597831</v>
      </c>
      <c r="G18" s="8">
        <f>F18/SUM($C18,$F18,$I18,$L18)*100</f>
        <v>19.886045690387938</v>
      </c>
      <c r="H18" s="8">
        <v>-2</v>
      </c>
      <c r="I18" s="8">
        <f>I17*(1+(K18/100))</f>
        <v>11.499087336641647</v>
      </c>
      <c r="J18" s="8">
        <f>I18/SUM($C18,$F18,$I18,$L18)*100</f>
        <v>8.3043702681103593</v>
      </c>
      <c r="K18" s="8">
        <v>-1</v>
      </c>
      <c r="L18" s="8">
        <f>L17*(1+(N18/100))</f>
        <v>30.824574110022478</v>
      </c>
      <c r="M18" s="8">
        <f t="shared" si="1"/>
        <v>22.260782031871639</v>
      </c>
      <c r="N18" s="8">
        <v>-3</v>
      </c>
      <c r="O18" s="16">
        <f>SUM(D18,G18,J18,M18)</f>
        <v>100</v>
      </c>
      <c r="Q18" s="8">
        <v>15</v>
      </c>
      <c r="R18" s="8">
        <f>R17*(1+T18/100)</f>
        <v>16.649083045054834</v>
      </c>
      <c r="S18" s="8">
        <f>R18/SUM($AD18,$AA18,$X18,$U18,$R18, $AG18)*100</f>
        <v>12.742433328796993</v>
      </c>
      <c r="T18" s="8">
        <v>-10</v>
      </c>
      <c r="U18" s="8">
        <f>U17*(1+W18/100)</f>
        <v>29.784068153302208</v>
      </c>
      <c r="V18" s="8">
        <f>U18/SUM($AD18,$AA18,$X18,$U18,$R18, $AG18)*100</f>
        <v>22.795339639832353</v>
      </c>
      <c r="W18" s="8">
        <v>-10</v>
      </c>
      <c r="X18" s="8">
        <f>X17*(1+Z18/100)</f>
        <v>35.557955255238177</v>
      </c>
      <c r="Y18" s="8">
        <f>X18/SUM($AD18,$AA18,$X18,$U18,$R18, $AG18)*100</f>
        <v>27.214404115955137</v>
      </c>
      <c r="Z18" s="8">
        <v>-10</v>
      </c>
      <c r="AA18" s="8">
        <f>AA17*(1+AC18/100)</f>
        <v>25.841708009438001</v>
      </c>
      <c r="AB18" s="8">
        <f>AA18/SUM($AD18,$AA18,$X18,$U18,$R18, $AG18)*100</f>
        <v>19.77804065974124</v>
      </c>
      <c r="AC18" s="8">
        <v>15</v>
      </c>
      <c r="AD18" s="8">
        <f>AD17*(1+AF18/100)</f>
        <v>12.972701621145594</v>
      </c>
      <c r="AE18" s="8">
        <f>AD18/SUM($AD18,$AA18,$X18,$U18,$R18, $AG18)*100</f>
        <v>9.9287020825404255</v>
      </c>
      <c r="AF18" s="8">
        <v>15</v>
      </c>
      <c r="AG18" s="8">
        <f>AG17*(1+AI18/100)</f>
        <v>9.8530686260828322</v>
      </c>
      <c r="AH18" s="8">
        <f>AG18/SUM($AD18,$AA18,$X18,$U18,$R18, $AG18)*100</f>
        <v>7.541080173133845</v>
      </c>
      <c r="AI18" s="8">
        <v>10</v>
      </c>
      <c r="AJ18" s="17">
        <f>SUM(S18,V18,Y18,AB18,AE18,AH18)</f>
        <v>100</v>
      </c>
    </row>
    <row r="19" spans="2:36">
      <c r="B19" s="8">
        <v>16</v>
      </c>
      <c r="C19" s="8">
        <f>C18*(1+(E19/100))</f>
        <v>75.471418262132147</v>
      </c>
      <c r="D19" s="8">
        <f>C19/SUM($C19,$F19,$I19,$L19)*100</f>
        <v>52.463211721532808</v>
      </c>
      <c r="E19" s="8">
        <v>10</v>
      </c>
      <c r="F19" s="8">
        <f>F18*(1+(H19/100))</f>
        <v>26.985543926345873</v>
      </c>
      <c r="G19" s="8">
        <f>F19/SUM($C19,$F19,$I19,$L19)*100</f>
        <v>18.75873459156869</v>
      </c>
      <c r="H19" s="8">
        <v>-2</v>
      </c>
      <c r="I19" s="8">
        <f>I18*(1+(K19/100))</f>
        <v>11.499087336641647</v>
      </c>
      <c r="J19" s="8">
        <f>I19/SUM($C19,$F19,$I19,$L19)*100</f>
        <v>7.9934770995197191</v>
      </c>
      <c r="K19" s="8">
        <v>0</v>
      </c>
      <c r="L19" s="8">
        <f>L18*(1+(N19/100))</f>
        <v>29.899836886721804</v>
      </c>
      <c r="M19" s="8">
        <f>L19/SUM($C19,$F19,$I19,$L19)*100</f>
        <v>20.784576587378773</v>
      </c>
      <c r="N19" s="8">
        <v>-3</v>
      </c>
      <c r="O19" s="16">
        <f>SUM(D19,G19,J19,M19)</f>
        <v>100</v>
      </c>
      <c r="Q19" s="8">
        <v>16</v>
      </c>
      <c r="R19" s="8">
        <f>R18*(1+T19/100)</f>
        <v>14.984174740549351</v>
      </c>
      <c r="S19" s="8">
        <f>R19/SUM($AD19,$AA19,$X19,$U19,$R19, $AG19)*100</f>
        <v>11.591652487158745</v>
      </c>
      <c r="T19" s="8">
        <v>-10</v>
      </c>
      <c r="U19" s="8">
        <f>U18*(1+W19/100)</f>
        <v>26.805661337971987</v>
      </c>
      <c r="V19" s="8">
        <f>U19/SUM($AD19,$AA19,$X19,$U19,$R19, $AG19)*100</f>
        <v>20.736671608438964</v>
      </c>
      <c r="W19" s="8">
        <v>-10</v>
      </c>
      <c r="X19" s="8">
        <f>X18*(1+Z19/100)</f>
        <v>32.002159729714357</v>
      </c>
      <c r="Y19" s="8">
        <f>X19/SUM($AD19,$AA19,$X19,$U19,$R19, $AG19)*100</f>
        <v>24.756646318434136</v>
      </c>
      <c r="Z19" s="8">
        <v>-10</v>
      </c>
      <c r="AA19" s="8">
        <f>AA18*(1+AC19/100)</f>
        <v>29.717964210853697</v>
      </c>
      <c r="AB19" s="8">
        <f>AA19/SUM($AD19,$AA19,$X19,$U19,$R19, $AG19)*100</f>
        <v>22.98960868534342</v>
      </c>
      <c r="AC19" s="8">
        <v>15</v>
      </c>
      <c r="AD19" s="8">
        <f>AD18*(1+AF19/100)</f>
        <v>14.918606864317432</v>
      </c>
      <c r="AE19" s="8">
        <f>AD19/SUM($AD19,$AA19,$X19,$U19,$R19, $AG19)*100</f>
        <v>11.540929637968748</v>
      </c>
      <c r="AF19" s="8">
        <v>15</v>
      </c>
      <c r="AG19" s="8">
        <f>AG18*(1+AI19/100)</f>
        <v>10.838375488691117</v>
      </c>
      <c r="AH19" s="8">
        <f>AG19/SUM($AD19,$AA19,$X19,$U19,$R19, $AG19)*100</f>
        <v>8.3844912626559989</v>
      </c>
      <c r="AI19" s="8">
        <v>10</v>
      </c>
      <c r="AJ19" s="17">
        <f>SUM(S19,V19,Y19,AB19,AE19,AH19)</f>
        <v>100</v>
      </c>
    </row>
    <row r="20" spans="2:36">
      <c r="B20" s="8">
        <v>17</v>
      </c>
      <c r="C20" s="8">
        <f>C19*(1+(E20/100))</f>
        <v>83.018560088345367</v>
      </c>
      <c r="D20" s="8">
        <f>C20/SUM($C20,$F20,$I20,$L20)*100</f>
        <v>55.315720764307116</v>
      </c>
      <c r="E20" s="8">
        <v>10</v>
      </c>
      <c r="F20" s="8">
        <f>F19*(1+(H20/100))</f>
        <v>26.445833047818954</v>
      </c>
      <c r="G20" s="8">
        <f>F20/SUM($C20,$F20,$I20,$L20)*100</f>
        <v>17.621003239467225</v>
      </c>
      <c r="H20" s="8">
        <v>-2</v>
      </c>
      <c r="I20" s="8">
        <f>I19*(1+(K20/100))</f>
        <v>11.614078210008064</v>
      </c>
      <c r="J20" s="8">
        <f>I20/SUM($C20,$F20,$I20,$L20)*100</f>
        <v>7.7385238495580637</v>
      </c>
      <c r="K20" s="8">
        <v>1</v>
      </c>
      <c r="L20" s="8">
        <f>L19*(1+(N20/100))</f>
        <v>29.00284178012015</v>
      </c>
      <c r="M20" s="8">
        <f t="shared" si="1"/>
        <v>19.32475214666761</v>
      </c>
      <c r="N20" s="8">
        <v>-3</v>
      </c>
      <c r="O20" s="16">
        <f>SUM(D20,G20,J20,M20)</f>
        <v>100.00000000000001</v>
      </c>
      <c r="Q20" s="8">
        <v>17</v>
      </c>
      <c r="R20" s="8">
        <f>R19*(1+T20/100)</f>
        <v>13.485757266494415</v>
      </c>
      <c r="S20" s="8">
        <f>R20/SUM($AD20,$AA20,$X20,$U20,$R20, $AG20)*100</f>
        <v>10.400294910927359</v>
      </c>
      <c r="T20" s="8">
        <v>-10</v>
      </c>
      <c r="U20" s="8">
        <f>U19*(1+W20/100)</f>
        <v>24.125095204174787</v>
      </c>
      <c r="V20" s="8">
        <f>U20/SUM($AD20,$AA20,$X20,$U20,$R20, $AG20)*100</f>
        <v>18.605414580685235</v>
      </c>
      <c r="W20" s="8">
        <v>-10</v>
      </c>
      <c r="X20" s="8">
        <f>X19*(1+Z20/100)</f>
        <v>28.801943756742922</v>
      </c>
      <c r="Y20" s="8">
        <f>X20/SUM($AD20,$AA20,$X20,$U20,$R20, $AG20)*100</f>
        <v>22.212227549305151</v>
      </c>
      <c r="Z20" s="8">
        <v>-10</v>
      </c>
      <c r="AA20" s="8">
        <f>AA19*(1+AC20/100)</f>
        <v>34.175658842481752</v>
      </c>
      <c r="AB20" s="8">
        <f>AA20/SUM($AD20,$AA20,$X20,$U20,$R20, $AG20)*100</f>
        <v>26.356468065767537</v>
      </c>
      <c r="AC20" s="8">
        <v>15</v>
      </c>
      <c r="AD20" s="8">
        <f>AD19*(1+AF20/100)</f>
        <v>17.156397893965046</v>
      </c>
      <c r="AE20" s="8">
        <f>AD20/SUM($AD20,$AA20,$X20,$U20,$R20, $AG20)*100</f>
        <v>13.231114440252142</v>
      </c>
      <c r="AF20" s="8">
        <v>15</v>
      </c>
      <c r="AG20" s="8">
        <f>AG19*(1+AI20/100)</f>
        <v>11.92221303756023</v>
      </c>
      <c r="AH20" s="8">
        <f>AG20/SUM($AD20,$AA20,$X20,$U20,$R20, $AG20)*100</f>
        <v>9.1944804530625728</v>
      </c>
      <c r="AI20" s="8">
        <v>10</v>
      </c>
      <c r="AJ20" s="17">
        <f>SUM(S20,V20,Y20,AB20,AE20,AH20)</f>
        <v>99.999999999999986</v>
      </c>
    </row>
    <row r="21" spans="2:36">
      <c r="B21" s="8">
        <v>18</v>
      </c>
      <c r="C21" s="8">
        <f>C20*(1+(E21/100))</f>
        <v>91.320416097179915</v>
      </c>
      <c r="D21" s="8">
        <f>C21/SUM($C21,$F21,$I21,$L21)*100</f>
        <v>58.085789879456804</v>
      </c>
      <c r="E21" s="8">
        <v>10</v>
      </c>
      <c r="F21" s="8">
        <f>F20*(1+(H21/100))</f>
        <v>25.916916386862574</v>
      </c>
      <c r="G21" s="8">
        <f>F21/SUM($C21,$F21,$I21,$L21)*100</f>
        <v>16.484863121612946</v>
      </c>
      <c r="H21" s="8">
        <v>-2</v>
      </c>
      <c r="I21" s="8">
        <f>I20*(1+(K21/100))</f>
        <v>11.846359774208224</v>
      </c>
      <c r="J21" s="8">
        <f>I21/SUM($C21,$F21,$I21,$L21)*100</f>
        <v>7.5350638344535303</v>
      </c>
      <c r="K21" s="8">
        <v>2</v>
      </c>
      <c r="L21" s="8">
        <f>L20*(1+(N21/100))</f>
        <v>28.132756526716545</v>
      </c>
      <c r="M21" s="8">
        <f t="shared" si="1"/>
        <v>17.894283164476711</v>
      </c>
      <c r="N21" s="8">
        <v>-3</v>
      </c>
      <c r="O21" s="16">
        <f>SUM(D21,G21,J21,M21)</f>
        <v>100</v>
      </c>
      <c r="Q21" s="8">
        <v>18</v>
      </c>
      <c r="R21" s="8">
        <f>R20*(1+T21/100)</f>
        <v>12.137181539844974</v>
      </c>
      <c r="S21" s="8">
        <f>R21/SUM($AD21,$AA21,$X21,$U21,$R21, $AG21)*100</f>
        <v>9.2005628126052361</v>
      </c>
      <c r="T21" s="8">
        <v>-10</v>
      </c>
      <c r="U21" s="8">
        <f>U20*(1+W21/100)</f>
        <v>21.712585683757307</v>
      </c>
      <c r="V21" s="8">
        <f>U21/SUM($AD21,$AA21,$X21,$U21,$R21, $AG21)*100</f>
        <v>16.459176107044858</v>
      </c>
      <c r="W21" s="8">
        <v>-10</v>
      </c>
      <c r="X21" s="8">
        <f>X20*(1+Z21/100)</f>
        <v>25.921749381068629</v>
      </c>
      <c r="Y21" s="8">
        <f>X21/SUM($AD21,$AA21,$X21,$U21,$R21, $AG21)*100</f>
        <v>19.649923057522219</v>
      </c>
      <c r="Z21" s="8">
        <v>-10</v>
      </c>
      <c r="AA21" s="8">
        <f>AA20*(1+AC21/100)</f>
        <v>39.30200766885401</v>
      </c>
      <c r="AB21" s="8">
        <f>AA21/SUM($AD21,$AA21,$X21,$U21,$R21, $AG21)*100</f>
        <v>29.792797366644862</v>
      </c>
      <c r="AC21" s="8">
        <v>15</v>
      </c>
      <c r="AD21" s="8">
        <f>AD20*(1+AF21/100)</f>
        <v>19.7298575780598</v>
      </c>
      <c r="AE21" s="8">
        <f>AD21/SUM($AD21,$AA21,$X21,$U21,$R21, $AG21)*100</f>
        <v>14.956173584020824</v>
      </c>
      <c r="AF21" s="8">
        <v>15</v>
      </c>
      <c r="AG21" s="8">
        <f>AG20*(1+AI21/100)</f>
        <v>13.114434341316255</v>
      </c>
      <c r="AH21" s="8">
        <f>AG21/SUM($AD21,$AA21,$X21,$U21,$R21, $AG21)*100</f>
        <v>9.9413670721620058</v>
      </c>
      <c r="AI21" s="8">
        <v>10</v>
      </c>
      <c r="AJ21" s="17">
        <f>SUM(S21,V21,Y21,AB21,AE21,AH21)</f>
        <v>100.00000000000001</v>
      </c>
    </row>
    <row r="22" spans="2:36">
      <c r="B22" s="8">
        <v>19</v>
      </c>
      <c r="C22" s="8">
        <f>C21*(1+(E22/100))</f>
        <v>100.45245770689792</v>
      </c>
      <c r="D22" s="8">
        <f>C22/SUM($C22,$F22,$I22,$L22)*100</f>
        <v>60.75451181604555</v>
      </c>
      <c r="E22" s="8">
        <v>10</v>
      </c>
      <c r="F22" s="8">
        <f>F21*(1+(H22/100))</f>
        <v>25.398578059125324</v>
      </c>
      <c r="G22" s="8">
        <f>F22/SUM($C22,$F22,$I22,$L22)*100</f>
        <v>15.361278818148062</v>
      </c>
      <c r="H22" s="8">
        <v>-2</v>
      </c>
      <c r="I22" s="8">
        <f>I21*(1+(K22/100))</f>
        <v>12.201750567434472</v>
      </c>
      <c r="J22" s="8">
        <f>I22/SUM($C22,$F22,$I22,$L22)*100</f>
        <v>7.3797238608999542</v>
      </c>
      <c r="K22" s="8">
        <v>3</v>
      </c>
      <c r="L22" s="8">
        <f>L21*(1+(N22/100))</f>
        <v>27.288773830915048</v>
      </c>
      <c r="M22" s="8">
        <f t="shared" si="1"/>
        <v>16.50448550490643</v>
      </c>
      <c r="N22" s="8">
        <v>-3</v>
      </c>
      <c r="O22" s="16">
        <f>SUM(D22,G22,J22,M22)</f>
        <v>100</v>
      </c>
      <c r="Q22" s="8">
        <v>19</v>
      </c>
      <c r="R22" s="8">
        <f>R21*(1+T22/100)</f>
        <v>10.923463385860478</v>
      </c>
      <c r="S22" s="8">
        <f>R22/SUM($AD22,$AA22,$X22,$U22,$R22, $AG22)*100</f>
        <v>8.0256506971458155</v>
      </c>
      <c r="T22" s="8">
        <v>-10</v>
      </c>
      <c r="U22" s="8">
        <f>U21*(1+W22/100)</f>
        <v>19.541327115381577</v>
      </c>
      <c r="V22" s="8">
        <f>U22/SUM($AD22,$AA22,$X22,$U22,$R22, $AG22)*100</f>
        <v>14.357338881157647</v>
      </c>
      <c r="W22" s="8">
        <v>-10</v>
      </c>
      <c r="X22" s="8">
        <f>X21*(1+Z22/100)</f>
        <v>23.329574442961768</v>
      </c>
      <c r="Y22" s="8">
        <f>X22/SUM($AD22,$AA22,$X22,$U22,$R22, $AG22)*100</f>
        <v>17.140627361339593</v>
      </c>
      <c r="Z22" s="8">
        <v>-10</v>
      </c>
      <c r="AA22" s="8">
        <f>AA21*(1+AC22/100)</f>
        <v>45.197308819182105</v>
      </c>
      <c r="AB22" s="8">
        <f>AA22/SUM($AD22,$AA22,$X22,$U22,$R22, $AG22)*100</f>
        <v>33.207216449621448</v>
      </c>
      <c r="AC22" s="8">
        <v>15</v>
      </c>
      <c r="AD22" s="8">
        <f>AD21*(1+AF22/100)</f>
        <v>22.689336214768769</v>
      </c>
      <c r="AE22" s="8">
        <f>AD22/SUM($AD22,$AA22,$X22,$U22,$R22, $AG22)*100</f>
        <v>16.670233659183946</v>
      </c>
      <c r="AF22" s="8">
        <v>15</v>
      </c>
      <c r="AG22" s="8">
        <f>AG21*(1+AI22/100)</f>
        <v>14.425877775447882</v>
      </c>
      <c r="AH22" s="8">
        <f>AG22/SUM($AD22,$AA22,$X22,$U22,$R22, $AG22)*100</f>
        <v>10.598932951551564</v>
      </c>
      <c r="AI22" s="8">
        <v>10</v>
      </c>
      <c r="AJ22" s="17">
        <f>SUM(S22,V22,Y22,AB22,AE22,AH22)</f>
        <v>100.00000000000001</v>
      </c>
    </row>
    <row r="23" spans="2:36">
      <c r="B23" s="18">
        <v>20</v>
      </c>
      <c r="C23" s="18">
        <f>C22*(1+(E23/100))</f>
        <v>110.49770347758772</v>
      </c>
      <c r="D23" s="18">
        <f>C23/SUM($C23,$F23,$I23,$L23)*100</f>
        <v>61.463017082867012</v>
      </c>
      <c r="E23" s="18">
        <v>10</v>
      </c>
      <c r="F23" s="18">
        <f>F22*(1+(H23/100))</f>
        <v>27.93843586503786</v>
      </c>
      <c r="G23" s="18">
        <f>F23/SUM($C23,$F23,$I23,$L23)*100</f>
        <v>15.54041854987242</v>
      </c>
      <c r="H23" s="18">
        <v>10</v>
      </c>
      <c r="I23" s="18">
        <f>I22*(1+(K23/100))</f>
        <v>12.68982059013185</v>
      </c>
      <c r="J23" s="18">
        <f>I23/SUM($C23,$F23,$I23,$L23)*100</f>
        <v>7.0585599081522066</v>
      </c>
      <c r="K23" s="18">
        <v>4</v>
      </c>
      <c r="L23" s="18">
        <f>L22*(1+(N23/100))</f>
        <v>28.653212522460802</v>
      </c>
      <c r="M23" s="18">
        <f t="shared" si="1"/>
        <v>15.938004459108365</v>
      </c>
      <c r="N23" s="18">
        <v>5</v>
      </c>
      <c r="O23" s="16">
        <f>SUM(D23,G23,J23,M23)</f>
        <v>100.00000000000001</v>
      </c>
      <c r="Q23" s="18">
        <v>20</v>
      </c>
      <c r="R23" s="18">
        <f>R22*(1+T23/100)</f>
        <v>8.1925975393953578</v>
      </c>
      <c r="S23" s="18">
        <f>R23/SUM($AD23,$AA23,$X23,$U23,$R23, $AG23)*100</f>
        <v>6.4565644941505198</v>
      </c>
      <c r="T23" s="18">
        <v>-25</v>
      </c>
      <c r="U23" s="18">
        <f>U22*(1+W23/100)</f>
        <v>15.633061692305262</v>
      </c>
      <c r="V23" s="18">
        <f>U23/SUM($AD23,$AA23,$X23,$U23,$R23, $AG23)*100</f>
        <v>12.320374651877776</v>
      </c>
      <c r="W23" s="18">
        <v>-20</v>
      </c>
      <c r="X23" s="18">
        <f>X22*(1+Z23/100)</f>
        <v>18.663659554369413</v>
      </c>
      <c r="Y23" s="18">
        <f>X23/SUM($AD23,$AA23,$X23,$U23,$R23, $AG23)*100</f>
        <v>14.708780826861931</v>
      </c>
      <c r="Z23" s="18">
        <v>-20</v>
      </c>
      <c r="AA23" s="18">
        <f>AA22*(1+AC23/100)</f>
        <v>38.417712496304787</v>
      </c>
      <c r="AB23" s="18">
        <f>AA23/SUM($AD23,$AA23,$X23,$U23,$R23, $AG23)*100</f>
        <v>30.276897804067026</v>
      </c>
      <c r="AC23" s="18">
        <v>-15</v>
      </c>
      <c r="AD23" s="18">
        <f>AD22*(1+AF23/100)</f>
        <v>27.227203457722521</v>
      </c>
      <c r="AE23" s="18">
        <f>AD23/SUM($AD23,$AA23,$X23,$U23,$R23, $AG23)*100</f>
        <v>21.457687171231132</v>
      </c>
      <c r="AF23" s="18">
        <v>20</v>
      </c>
      <c r="AG23" s="18">
        <f>AG22*(1+AI23/100)</f>
        <v>18.753641108082245</v>
      </c>
      <c r="AH23" s="18">
        <f>AG23/SUM($AD23,$AA23,$X23,$U23,$R23, $AG23)*100</f>
        <v>14.779695051811597</v>
      </c>
      <c r="AI23" s="18">
        <v>30</v>
      </c>
      <c r="AJ23" s="17">
        <f>SUM(S23,V23,Y23,AB23,AE23,AH23)</f>
        <v>99.999999999999986</v>
      </c>
    </row>
    <row r="24" spans="2:36">
      <c r="B24" s="8">
        <v>21</v>
      </c>
      <c r="C24" s="8">
        <f>C23*(1+(E24/100))</f>
        <v>127.07235899922587</v>
      </c>
      <c r="D24" s="8">
        <f>C24/SUM($C24,$F24,$I24,$L24)*100</f>
        <v>64.238896318722013</v>
      </c>
      <c r="E24" s="8">
        <v>15</v>
      </c>
      <c r="F24" s="8">
        <f>F23*(1+(H24/100))</f>
        <v>29.335357658289755</v>
      </c>
      <c r="G24" s="8">
        <f>F24/SUM($C24,$F24,$I24,$L24)*100</f>
        <v>14.829904897688911</v>
      </c>
      <c r="H24" s="8">
        <v>5</v>
      </c>
      <c r="I24" s="8">
        <f>I23*(1+(K24/100))</f>
        <v>13.324311619638443</v>
      </c>
      <c r="J24" s="8">
        <f>I24/SUM($C24,$F24,$I24,$L24)*100</f>
        <v>6.7358399528689894</v>
      </c>
      <c r="K24" s="8">
        <v>5</v>
      </c>
      <c r="L24" s="8">
        <f>L23*(1+(N24/100))</f>
        <v>28.080148272011584</v>
      </c>
      <c r="M24" s="8">
        <f t="shared" si="1"/>
        <v>14.195358830720082</v>
      </c>
      <c r="N24" s="8">
        <v>-2</v>
      </c>
      <c r="O24" s="16">
        <f>SUM(D24,G24,J24,M24)</f>
        <v>99.999999999999986</v>
      </c>
      <c r="Q24" s="8">
        <v>21</v>
      </c>
      <c r="R24" s="8">
        <f>R23*(1+T24/100)</f>
        <v>7.7829676624255892</v>
      </c>
      <c r="S24" s="8">
        <f>R24/SUM($AD24,$AA24,$X24,$U24,$R24, $AG24)*100</f>
        <v>6.305739149087616</v>
      </c>
      <c r="T24" s="8">
        <v>-5</v>
      </c>
      <c r="U24" s="8">
        <f>U23*(1+W24/100)</f>
        <v>14.069755523074736</v>
      </c>
      <c r="V24" s="8">
        <f>U24/SUM($AD24,$AA24,$X24,$U24,$R24, $AG24)*100</f>
        <v>11.399277508021163</v>
      </c>
      <c r="W24" s="8">
        <v>-10</v>
      </c>
      <c r="X24" s="8">
        <f>X23*(1+Z24/100)</f>
        <v>16.797293598932473</v>
      </c>
      <c r="Y24" s="8">
        <f>X24/SUM($AD24,$AA24,$X24,$U24,$R24, $AG24)*100</f>
        <v>13.60912140967282</v>
      </c>
      <c r="Z24" s="8">
        <v>-10</v>
      </c>
      <c r="AA24" s="8">
        <f>AA23*(1+AC24/100)</f>
        <v>36.496826871489546</v>
      </c>
      <c r="AB24" s="8">
        <f>AA24/SUM($AD24,$AA24,$X24,$U24,$R24, $AG24)*100</f>
        <v>29.569629478493908</v>
      </c>
      <c r="AC24" s="8">
        <v>-5</v>
      </c>
      <c r="AD24" s="8">
        <f>AD23*(1+AF24/100)</f>
        <v>28.588563630608647</v>
      </c>
      <c r="AE24" s="8">
        <f>AD24/SUM($AD24,$AA24,$X24,$U24,$R24, $AG24)*100</f>
        <v>23.162376193855202</v>
      </c>
      <c r="AF24" s="8">
        <v>5</v>
      </c>
      <c r="AG24" s="8">
        <f>AG23*(1+AI24/100)</f>
        <v>19.691323163486359</v>
      </c>
      <c r="AH24" s="8">
        <f>AG24/SUM($AD24,$AA24,$X24,$U24,$R24, $AG24)*100</f>
        <v>15.953856260869292</v>
      </c>
      <c r="AI24" s="8">
        <v>5</v>
      </c>
      <c r="AJ24" s="17">
        <f>SUM(S24,V24,Y24,AB24,AE24,AH24)</f>
        <v>100</v>
      </c>
    </row>
    <row r="25" spans="2:36">
      <c r="B25" s="8">
        <v>22</v>
      </c>
      <c r="C25" s="8">
        <f>C24*(1+(E25/100))</f>
        <v>146.13321284910973</v>
      </c>
      <c r="D25" s="8">
        <f>C25/SUM($C25,$F25,$I25,$L25)*100</f>
        <v>67.036367772924592</v>
      </c>
      <c r="E25" s="8">
        <v>15</v>
      </c>
      <c r="F25" s="8">
        <f>F24*(1+(H25/100))</f>
        <v>30.215418388038447</v>
      </c>
      <c r="G25" s="8">
        <f>F25/SUM($C25,$F25,$I25,$L25)*100</f>
        <v>13.860859280256863</v>
      </c>
      <c r="H25" s="8">
        <v>3</v>
      </c>
      <c r="I25" s="8">
        <f>I24*(1+(K25/100))</f>
        <v>14.123770316816751</v>
      </c>
      <c r="J25" s="8">
        <f>I25/SUM($C25,$F25,$I25,$L25)*100</f>
        <v>6.4790627868838495</v>
      </c>
      <c r="K25" s="8">
        <v>6</v>
      </c>
      <c r="L25" s="8">
        <f>L24*(1+(N25/100))</f>
        <v>27.518545306571351</v>
      </c>
      <c r="M25" s="8">
        <f t="shared" si="1"/>
        <v>12.623710159934692</v>
      </c>
      <c r="N25" s="8">
        <v>-2</v>
      </c>
      <c r="O25" s="16">
        <f>SUM(D25,G25,J25,M25)</f>
        <v>99.999999999999986</v>
      </c>
      <c r="Q25" s="8">
        <v>22</v>
      </c>
      <c r="R25" s="8">
        <f>R24*(1+T25/100)</f>
        <v>7.3938192793043092</v>
      </c>
      <c r="S25" s="8">
        <f>R25/SUM($AD25,$AA25,$X25,$U25,$R25, $AG25)*100</f>
        <v>6.1339119212537092</v>
      </c>
      <c r="T25" s="8">
        <v>-5</v>
      </c>
      <c r="U25" s="8">
        <f>U24*(1+W25/100)</f>
        <v>12.662779970767263</v>
      </c>
      <c r="V25" s="8">
        <f>U25/SUM($AD25,$AA25,$X25,$U25,$R25, $AG25)*100</f>
        <v>10.505041316916023</v>
      </c>
      <c r="W25" s="8">
        <v>-10</v>
      </c>
      <c r="X25" s="8">
        <f>X24*(1+Z25/100)</f>
        <v>15.117564239039226</v>
      </c>
      <c r="Y25" s="8">
        <f>X25/SUM($AD25,$AA25,$X25,$U25,$R25, $AG25)*100</f>
        <v>12.541530162323159</v>
      </c>
      <c r="Z25" s="8">
        <v>-10</v>
      </c>
      <c r="AA25" s="8">
        <f>AA24*(1+AC25/100)</f>
        <v>34.671985527915069</v>
      </c>
      <c r="AB25" s="8">
        <f>AA25/SUM($AD25,$AA25,$X25,$U25,$R25, $AG25)*100</f>
        <v>28.763876601434209</v>
      </c>
      <c r="AC25" s="8">
        <v>-5</v>
      </c>
      <c r="AD25" s="8">
        <f>AD24*(1+AF25/100)</f>
        <v>30.01799181213908</v>
      </c>
      <c r="AE25" s="8">
        <f>AD25/SUM($AD25,$AA25,$X25,$U25,$R25, $AG25)*100</f>
        <v>24.902923762818947</v>
      </c>
      <c r="AF25" s="8">
        <v>5</v>
      </c>
      <c r="AG25" s="8">
        <f>AG24*(1+AI25/100)</f>
        <v>20.675889321660677</v>
      </c>
      <c r="AH25" s="8">
        <f>AG25/SUM($AD25,$AA25,$X25,$U25,$R25, $AG25)*100</f>
        <v>17.152716235253951</v>
      </c>
      <c r="AI25" s="8">
        <v>5</v>
      </c>
      <c r="AJ25" s="17">
        <f>SUM(S25,V25,Y25,AB25,AE25,AH25)</f>
        <v>100</v>
      </c>
    </row>
    <row r="26" spans="2:36">
      <c r="B26" s="8">
        <v>23</v>
      </c>
      <c r="C26" s="8">
        <f>C25*(1+(E26/100))</f>
        <v>168.05319477647618</v>
      </c>
      <c r="D26" s="8">
        <f>C26/SUM($C26,$F26,$I26,$L26)*100</f>
        <v>69.657714066036505</v>
      </c>
      <c r="E26" s="8">
        <v>15</v>
      </c>
      <c r="F26" s="8">
        <f>F25*(1+(H26/100))</f>
        <v>31.121880939679603</v>
      </c>
      <c r="G26" s="8">
        <f>F26/SUM($C26,$F26,$I26,$L26)*100</f>
        <v>12.899957579365754</v>
      </c>
      <c r="H26" s="8">
        <v>3</v>
      </c>
      <c r="I26" s="8">
        <f>I25*(1+(K26/100))</f>
        <v>15.112434238993924</v>
      </c>
      <c r="J26" s="8">
        <f>I26/SUM($C26,$F26,$I26,$L26)*100</f>
        <v>6.2640738515074847</v>
      </c>
      <c r="K26" s="8">
        <v>7</v>
      </c>
      <c r="L26" s="8">
        <f>L25*(1+(N26/100))</f>
        <v>26.968174400439924</v>
      </c>
      <c r="M26" s="8">
        <f t="shared" si="1"/>
        <v>11.178254503090262</v>
      </c>
      <c r="N26" s="8">
        <v>-2</v>
      </c>
      <c r="O26" s="16">
        <f>SUM(D26,G26,J26,M26)</f>
        <v>100</v>
      </c>
      <c r="Q26" s="8">
        <v>23</v>
      </c>
      <c r="R26" s="8">
        <f>R25*(1+T26/100)</f>
        <v>7.0241283153390937</v>
      </c>
      <c r="S26" s="8">
        <f>R26/SUM($AD26,$AA26,$X26,$U26,$R26, $AG26)*100</f>
        <v>5.9429108074643491</v>
      </c>
      <c r="T26" s="8">
        <v>-5</v>
      </c>
      <c r="U26" s="8">
        <f>U25*(1+W26/100)</f>
        <v>11.396501973690537</v>
      </c>
      <c r="V26" s="8">
        <f>U26/SUM($AD26,$AA26,$X26,$U26,$R26, $AG26)*100</f>
        <v>9.6422490743557336</v>
      </c>
      <c r="W26" s="8">
        <v>-10</v>
      </c>
      <c r="X26" s="8">
        <f>X25*(1+Z26/100)</f>
        <v>13.605807815135304</v>
      </c>
      <c r="Y26" s="8">
        <f>X26/SUM($AD26,$AA26,$X26,$U26,$R26, $AG26)*100</f>
        <v>11.511478532115488</v>
      </c>
      <c r="Z26" s="8">
        <v>-10</v>
      </c>
      <c r="AA26" s="8">
        <f>AA25*(1+AC26/100)</f>
        <v>32.938386251519312</v>
      </c>
      <c r="AB26" s="8">
        <f>AA26/SUM($AD26,$AA26,$X26,$U26,$R26, $AG26)*100</f>
        <v>27.868211235138769</v>
      </c>
      <c r="AC26" s="8">
        <v>-5</v>
      </c>
      <c r="AD26" s="8">
        <f>AD25*(1+AF26/100)</f>
        <v>31.518891402746036</v>
      </c>
      <c r="AE26" s="8">
        <f>AD26/SUM($AD26,$AA26,$X26,$U26,$R26, $AG26)*100</f>
        <v>26.667217901988444</v>
      </c>
      <c r="AF26" s="8">
        <v>5</v>
      </c>
      <c r="AG26" s="8">
        <f>AG25*(1+AI26/100)</f>
        <v>21.70968378774371</v>
      </c>
      <c r="AH26" s="8">
        <f>AG26/SUM($AD26,$AA26,$X26,$U26,$R26, $AG26)*100</f>
        <v>18.367932448937221</v>
      </c>
      <c r="AI26" s="8">
        <v>5</v>
      </c>
      <c r="AJ26" s="17">
        <f>SUM(S26,V26,Y26,AB26,AE26,AH26)</f>
        <v>100.00000000000001</v>
      </c>
    </row>
    <row r="27" spans="2:36">
      <c r="B27" s="8">
        <v>24</v>
      </c>
      <c r="C27" s="8">
        <f>C26*(1+(E27/100))</f>
        <v>193.26117399294759</v>
      </c>
      <c r="D27" s="8">
        <f>C27/SUM($C27,$F27,$I27,$L27)*100</f>
        <v>72.0943678774224</v>
      </c>
      <c r="E27" s="8">
        <v>15</v>
      </c>
      <c r="F27" s="8">
        <f>F26*(1+(H27/100))</f>
        <v>32.055537367869988</v>
      </c>
      <c r="G27" s="8">
        <f>F27/SUM($C27,$F27,$I27,$L27)*100</f>
        <v>11.958034072544816</v>
      </c>
      <c r="H27" s="8">
        <v>3</v>
      </c>
      <c r="I27" s="8">
        <f>I26*(1+(K27/100))</f>
        <v>16.321428978113438</v>
      </c>
      <c r="J27" s="8">
        <f>I27/SUM($C27,$F27,$I27,$L27)*100</f>
        <v>6.0885644059901631</v>
      </c>
      <c r="K27" s="8">
        <v>8</v>
      </c>
      <c r="L27" s="8">
        <f>L26*(1+(N27/100))</f>
        <v>26.428810912431125</v>
      </c>
      <c r="M27" s="8">
        <f t="shared" si="1"/>
        <v>9.8590336440426203</v>
      </c>
      <c r="N27" s="8">
        <v>-2</v>
      </c>
      <c r="O27" s="16">
        <f>SUM(D27,G27,J27,M27)</f>
        <v>100.00000000000001</v>
      </c>
      <c r="Q27" s="8">
        <v>24</v>
      </c>
      <c r="R27" s="8">
        <f>R26*(1+T27/100)</f>
        <v>6.6729218995721382</v>
      </c>
      <c r="S27" s="8">
        <f>R27/SUM($AD27,$AA27,$X27,$U27,$R27, $AG27)*100</f>
        <v>5.7348953675729302</v>
      </c>
      <c r="T27" s="8">
        <v>-5</v>
      </c>
      <c r="U27" s="8">
        <f>U26*(1+W27/100)</f>
        <v>10.256851776321483</v>
      </c>
      <c r="V27" s="8">
        <f>U27/SUM($AD27,$AA27,$X27,$U27,$R27, $AG27)*100</f>
        <v>8.8150247557490324</v>
      </c>
      <c r="W27" s="8">
        <v>-10</v>
      </c>
      <c r="X27" s="8">
        <f>X26*(1+Z27/100)</f>
        <v>12.245227033621774</v>
      </c>
      <c r="Y27" s="8">
        <f>X27/SUM($AD27,$AA27,$X27,$U27,$R27, $AG27)*100</f>
        <v>10.523889961082729</v>
      </c>
      <c r="Z27" s="8">
        <v>-10</v>
      </c>
      <c r="AA27" s="8">
        <f>AA26*(1+AC27/100)</f>
        <v>31.291466938943344</v>
      </c>
      <c r="AB27" s="8">
        <f>AA27/SUM($AD27,$AA27,$X27,$U27,$R27, $AG27)*100</f>
        <v>26.892760247083675</v>
      </c>
      <c r="AC27" s="8">
        <v>-5</v>
      </c>
      <c r="AD27" s="8">
        <f>AD26*(1+AF27/100)</f>
        <v>33.094835972883338</v>
      </c>
      <c r="AE27" s="8">
        <f>AD27/SUM($AD27,$AA27,$X27,$U27,$R27, $AG27)*100</f>
        <v>28.442625939267195</v>
      </c>
      <c r="AF27" s="8">
        <v>5</v>
      </c>
      <c r="AG27" s="8">
        <f>AG26*(1+AI27/100)</f>
        <v>22.795167977130898</v>
      </c>
      <c r="AH27" s="8">
        <f>AG27/SUM($AD27,$AA27,$X27,$U27,$R27, $AG27)*100</f>
        <v>19.590803729244445</v>
      </c>
      <c r="AI27" s="8">
        <v>5</v>
      </c>
      <c r="AJ27" s="17">
        <f>SUM(S27,V27,Y27,AB27,AE27,AH27)</f>
        <v>100</v>
      </c>
    </row>
    <row r="28" spans="2:36">
      <c r="B28" s="8">
        <v>25</v>
      </c>
      <c r="C28" s="8">
        <f>C27*(1+(E28/100))</f>
        <v>222.25035009188971</v>
      </c>
      <c r="D28" s="8">
        <f>C28/SUM($C28,$F28,$I28,$L28)*100</f>
        <v>74.341627137042096</v>
      </c>
      <c r="E28" s="8">
        <v>15</v>
      </c>
      <c r="F28" s="8">
        <f>F27*(1+(H28/100))</f>
        <v>33.017203488906091</v>
      </c>
      <c r="G28" s="8">
        <f>F28/SUM($C28,$F28,$I28,$L28)*100</f>
        <v>11.044088928837519</v>
      </c>
      <c r="H28" s="8">
        <v>3</v>
      </c>
      <c r="I28" s="8">
        <f>I27*(1+(K28/100))</f>
        <v>17.790357586143649</v>
      </c>
      <c r="J28" s="8">
        <f>I28/SUM($C28,$F28,$I28,$L28)*100</f>
        <v>5.9507853632488024</v>
      </c>
      <c r="K28" s="8">
        <v>9</v>
      </c>
      <c r="L28" s="8">
        <f>L27*(1+(N28/100))</f>
        <v>25.900234694182501</v>
      </c>
      <c r="M28" s="8">
        <f t="shared" si="1"/>
        <v>8.6634985708715906</v>
      </c>
      <c r="N28" s="8">
        <v>-2</v>
      </c>
      <c r="O28" s="16">
        <f>SUM(D28,G28,J28,M28)</f>
        <v>100.00000000000001</v>
      </c>
      <c r="Q28" s="8">
        <v>25</v>
      </c>
      <c r="R28" s="8">
        <f>R27*(1+T28/100)</f>
        <v>6.3392758045935311</v>
      </c>
      <c r="S28" s="8">
        <f>R28/SUM($AD28,$AA28,$X28,$U28,$R28, $AG28)*100</f>
        <v>5.5122917789692005</v>
      </c>
      <c r="T28" s="8">
        <v>-5</v>
      </c>
      <c r="U28" s="8">
        <f>U27*(1+W28/100)</f>
        <v>9.2311665986893345</v>
      </c>
      <c r="V28" s="8">
        <f>U28/SUM($AD28,$AA28,$X28,$U28,$R28, $AG28)*100</f>
        <v>8.0269237876317625</v>
      </c>
      <c r="W28" s="8">
        <v>-10</v>
      </c>
      <c r="X28" s="8">
        <f>X27*(1+Z28/100)</f>
        <v>11.020704330259596</v>
      </c>
      <c r="Y28" s="8">
        <f>X28/SUM($AD28,$AA28,$X28,$U28,$R28, $AG28)*100</f>
        <v>9.5830091244997408</v>
      </c>
      <c r="Z28" s="8">
        <v>-10</v>
      </c>
      <c r="AA28" s="8">
        <f>AA27*(1+AC28/100)</f>
        <v>29.726893591996177</v>
      </c>
      <c r="AB28" s="8">
        <f>AA28/SUM($AD28,$AA28,$X28,$U28,$R28, $AG28)*100</f>
        <v>25.848900759723222</v>
      </c>
      <c r="AC28" s="8">
        <v>-5</v>
      </c>
      <c r="AD28" s="8">
        <f>AD27*(1+AF28/100)</f>
        <v>34.749577771527505</v>
      </c>
      <c r="AE28" s="8">
        <f>AD28/SUM($AD28,$AA28,$X28,$U28,$R28, $AG28)*100</f>
        <v>30.216355586523335</v>
      </c>
      <c r="AF28" s="8">
        <v>5</v>
      </c>
      <c r="AG28" s="8">
        <f>AG27*(1+AI28/100)</f>
        <v>23.934926375987445</v>
      </c>
      <c r="AH28" s="8">
        <f>AG28/SUM($AD28,$AA28,$X28,$U28,$R28, $AG28)*100</f>
        <v>20.812518962652756</v>
      </c>
      <c r="AI28" s="8">
        <v>5</v>
      </c>
      <c r="AJ28" s="17">
        <f>SUM(S28,V28,Y28,AB28,AE28,AH28)</f>
        <v>100.00000000000001</v>
      </c>
    </row>
    <row r="29" spans="2:36">
      <c r="B29" s="8">
        <v>26</v>
      </c>
      <c r="C29" s="8">
        <f>C28*(1+(E29/100))</f>
        <v>255.58790260567315</v>
      </c>
      <c r="D29" s="8">
        <f>C29/SUM($C29,$F29,$I29,$L29)*100</f>
        <v>76.473622344273721</v>
      </c>
      <c r="E29" s="8">
        <v>15</v>
      </c>
      <c r="F29" s="8">
        <f>F28*(1+(H29/100))</f>
        <v>33.677547558684211</v>
      </c>
      <c r="G29" s="8">
        <f>F29/SUM($C29,$F29,$I29,$L29)*100</f>
        <v>10.076549113741066</v>
      </c>
      <c r="H29" s="8">
        <v>2</v>
      </c>
      <c r="I29" s="8">
        <f>I28*(1+(K29/100))</f>
        <v>19.569393344758016</v>
      </c>
      <c r="J29" s="8">
        <f>I29/SUM($C29,$F29,$I29,$L29)*100</f>
        <v>5.8552943269090001</v>
      </c>
      <c r="K29" s="8">
        <v>10</v>
      </c>
      <c r="L29" s="8">
        <f>L28*(1+(N29/100))</f>
        <v>25.382230000298851</v>
      </c>
      <c r="M29" s="8">
        <f t="shared" si="1"/>
        <v>7.5945342150762025</v>
      </c>
      <c r="N29" s="8">
        <v>-2</v>
      </c>
      <c r="O29" s="16">
        <f>SUM(D29,G29,J29,M29)</f>
        <v>100</v>
      </c>
      <c r="Q29" s="8">
        <v>26</v>
      </c>
      <c r="R29" s="8">
        <f>R28*(1+T29/100)</f>
        <v>6.0223120143638544</v>
      </c>
      <c r="S29" s="8">
        <f>R29/SUM($AD29,$AA29,$X29,$U29,$R29, $AG29)*100</f>
        <v>5.1692881422244108</v>
      </c>
      <c r="T29" s="8">
        <v>-5</v>
      </c>
      <c r="U29" s="8">
        <f>U28*(1+W29/100)</f>
        <v>8.3080499388204014</v>
      </c>
      <c r="V29" s="8">
        <f>U29/SUM($AD29,$AA29,$X29,$U29,$R29, $AG29)*100</f>
        <v>7.1312651903986515</v>
      </c>
      <c r="W29" s="8">
        <v>-10</v>
      </c>
      <c r="X29" s="8">
        <f>X28*(1+Z29/100)</f>
        <v>9.9186338972336365</v>
      </c>
      <c r="Y29" s="8">
        <f>X29/SUM($AD29,$AA29,$X29,$U29,$R29, $AG29)*100</f>
        <v>8.5137197258702475</v>
      </c>
      <c r="Z29" s="8">
        <v>-10</v>
      </c>
      <c r="AA29" s="8">
        <f>AA28*(1+AC29/100)</f>
        <v>28.240548912396367</v>
      </c>
      <c r="AB29" s="8">
        <f>AA29/SUM($AD29,$AA29,$X29,$U29,$R29, $AG29)*100</f>
        <v>24.240446903875583</v>
      </c>
      <c r="AC29" s="8">
        <v>-5</v>
      </c>
      <c r="AD29" s="8">
        <f>AD28*(1+AF29/100)</f>
        <v>36.487056660103882</v>
      </c>
      <c r="AE29" s="8">
        <f>AD29/SUM($AD29,$AA29,$X29,$U29,$R29, $AG29)*100</f>
        <v>31.318886980263606</v>
      </c>
      <c r="AF29" s="8">
        <v>5</v>
      </c>
      <c r="AG29" s="8">
        <f>AG28*(1+AI29/100)</f>
        <v>27.525165332385559</v>
      </c>
      <c r="AH29" s="8">
        <f>AG29/SUM($AD29,$AA29,$X29,$U29,$R29, $AG29)*100</f>
        <v>23.626393057367508</v>
      </c>
      <c r="AI29" s="8">
        <v>15</v>
      </c>
      <c r="AJ29" s="17">
        <f>SUM(S29,V29,Y29,AB29,AE29,AH29)</f>
        <v>100.00000000000001</v>
      </c>
    </row>
    <row r="30" spans="2:36">
      <c r="B30" s="8">
        <v>27</v>
      </c>
      <c r="C30" s="8">
        <f>C29*(1+(E30/100))</f>
        <v>293.92608799652407</v>
      </c>
      <c r="D30" s="8">
        <f>C30/SUM($C30,$F30,$I30,$L30)*100</f>
        <v>78.406676902319575</v>
      </c>
      <c r="E30" s="8">
        <v>15</v>
      </c>
      <c r="F30" s="8">
        <f>F29*(1+(H30/100))</f>
        <v>34.351098509857898</v>
      </c>
      <c r="G30" s="8">
        <f>F30/SUM($C30,$F30,$I30,$L30)*100</f>
        <v>9.1633767538661974</v>
      </c>
      <c r="H30" s="8">
        <v>2</v>
      </c>
      <c r="I30" s="8">
        <f>I29*(1+(K30/100))</f>
        <v>21.7220266126814</v>
      </c>
      <c r="J30" s="8">
        <f>I30/SUM($C30,$F30,$I30,$L30)*100</f>
        <v>5.7944904921275278</v>
      </c>
      <c r="K30" s="8">
        <v>11</v>
      </c>
      <c r="L30" s="8">
        <f>L29*(1+(N30/100))</f>
        <v>24.874585400292872</v>
      </c>
      <c r="M30" s="8">
        <f t="shared" si="1"/>
        <v>6.6354558516867108</v>
      </c>
      <c r="N30" s="8">
        <v>-2</v>
      </c>
      <c r="O30" s="16">
        <f>SUM(D30,G30,J30,M30)</f>
        <v>100.00000000000001</v>
      </c>
      <c r="Q30" s="8">
        <v>27</v>
      </c>
      <c r="R30" s="8">
        <f>R29*(1+T30/100)</f>
        <v>5.7211964136456617</v>
      </c>
      <c r="S30" s="8">
        <f>R30/SUM($AD30,$AA30,$X30,$U30,$R30, $AG30)*100</f>
        <v>4.8109994387154318</v>
      </c>
      <c r="T30" s="8">
        <v>-5</v>
      </c>
      <c r="U30" s="8">
        <f>U29*(1+W30/100)</f>
        <v>7.4772449449383611</v>
      </c>
      <c r="V30" s="8">
        <f>U30/SUM($AD30,$AA30,$X30,$U30,$R30, $AG30)*100</f>
        <v>6.2876745757997012</v>
      </c>
      <c r="W30" s="8">
        <v>-10</v>
      </c>
      <c r="X30" s="8">
        <f>X29*(1+Z30/100)</f>
        <v>8.9267705075102732</v>
      </c>
      <c r="Y30" s="8">
        <f>X30/SUM($AD30,$AA30,$X30,$U30,$R30, $AG30)*100</f>
        <v>7.5065921174705661</v>
      </c>
      <c r="Z30" s="8">
        <v>-10</v>
      </c>
      <c r="AA30" s="8">
        <f>AA29*(1+AC30/100)</f>
        <v>26.828521466776547</v>
      </c>
      <c r="AB30" s="8">
        <f>AA30/SUM($AD30,$AA30,$X30,$U30,$R30, $AG30)*100</f>
        <v>22.560316476878235</v>
      </c>
      <c r="AC30" s="8">
        <v>-5</v>
      </c>
      <c r="AD30" s="8">
        <f>AD29*(1+AF30/100)</f>
        <v>38.311409493109075</v>
      </c>
      <c r="AE30" s="8">
        <f>AD30/SUM($AD30,$AA30,$X30,$U30,$R30, $AG30)*100</f>
        <v>32.216368088347949</v>
      </c>
      <c r="AF30" s="8">
        <v>5</v>
      </c>
      <c r="AG30" s="8">
        <f>AG29*(1+AI30/100)</f>
        <v>31.653940132243388</v>
      </c>
      <c r="AH30" s="8">
        <f>AG30/SUM($AD30,$AA30,$X30,$U30,$R30, $AG30)*100</f>
        <v>26.618049302788126</v>
      </c>
      <c r="AI30" s="8">
        <v>15</v>
      </c>
      <c r="AJ30" s="17">
        <f>SUM(S30,V30,Y30,AB30,AE30,AH30)</f>
        <v>100.00000000000001</v>
      </c>
    </row>
    <row r="31" spans="2:36">
      <c r="B31" s="8">
        <v>28</v>
      </c>
      <c r="C31" s="8">
        <f>C30*(1+(E31/100))</f>
        <v>338.01500119600269</v>
      </c>
      <c r="D31" s="8">
        <f>C31/SUM($C31,$F31,$I31,$L31)*100</f>
        <v>80.144132839338468</v>
      </c>
      <c r="E31" s="8">
        <v>15</v>
      </c>
      <c r="F31" s="8">
        <f>F30*(1+(H31/100))</f>
        <v>35.038120480055056</v>
      </c>
      <c r="G31" s="8">
        <f>F31/SUM($C31,$F31,$I31,$L31)*100</f>
        <v>8.3076188105804292</v>
      </c>
      <c r="H31" s="8">
        <v>2</v>
      </c>
      <c r="I31" s="8">
        <f>I30*(1+(K31/100))</f>
        <v>24.32866980620317</v>
      </c>
      <c r="J31" s="8">
        <f>I31/SUM($C31,$F31,$I31,$L31)*100</f>
        <v>5.7683834677566015</v>
      </c>
      <c r="K31" s="8">
        <v>12</v>
      </c>
      <c r="L31" s="8">
        <f>L30*(1+(N31/100))</f>
        <v>24.377093692287016</v>
      </c>
      <c r="M31" s="8">
        <f t="shared" si="1"/>
        <v>5.7798648823245022</v>
      </c>
      <c r="N31" s="8">
        <v>-2</v>
      </c>
      <c r="O31" s="16">
        <f>SUM(D31,G31,J31,M31)</f>
        <v>100</v>
      </c>
      <c r="Q31" s="8">
        <v>28</v>
      </c>
      <c r="R31" s="8">
        <f>R30*(1+T31/100)</f>
        <v>5.4351365929633779</v>
      </c>
      <c r="S31" s="8">
        <f>R31/SUM($AD31,$AA31,$X31,$U31,$R31, $AG31)*100</f>
        <v>4.4435620706041874</v>
      </c>
      <c r="T31" s="8">
        <v>-5</v>
      </c>
      <c r="U31" s="8">
        <f>U30*(1+W31/100)</f>
        <v>6.7295204504445252</v>
      </c>
      <c r="V31" s="8">
        <f>U31/SUM($AD31,$AA31,$X31,$U31,$R31, $AG31)*100</f>
        <v>5.5018013467526456</v>
      </c>
      <c r="W31" s="8">
        <v>-10</v>
      </c>
      <c r="X31" s="8">
        <f>X30*(1+Z31/100)</f>
        <v>8.0340934567592459</v>
      </c>
      <c r="Y31" s="8">
        <f>X31/SUM($AD31,$AA31,$X31,$U31,$R31, $AG31)*100</f>
        <v>6.568370885538334</v>
      </c>
      <c r="Z31" s="8">
        <v>-10</v>
      </c>
      <c r="AA31" s="8">
        <f>AA30*(1+AC31/100)</f>
        <v>25.48709539343772</v>
      </c>
      <c r="AB31" s="8">
        <f>AA31/SUM($AD31,$AA31,$X31,$U31,$R31, $AG31)*100</f>
        <v>20.837285032868291</v>
      </c>
      <c r="AC31" s="8">
        <v>-5</v>
      </c>
      <c r="AD31" s="8">
        <f>AD30*(1+AF31/100)</f>
        <v>40.226979967764528</v>
      </c>
      <c r="AE31" s="8">
        <f>AD31/SUM($AD31,$AA31,$X31,$U31,$R31, $AG31)*100</f>
        <v>32.888057060264821</v>
      </c>
      <c r="AF31" s="8">
        <v>5</v>
      </c>
      <c r="AG31" s="8">
        <f>AG30*(1+AI31/100)</f>
        <v>36.402031152079893</v>
      </c>
      <c r="AH31" s="8">
        <f>AG31/SUM($AD31,$AA31,$X31,$U31,$R31, $AG31)*100</f>
        <v>29.760923603971722</v>
      </c>
      <c r="AI31" s="8">
        <v>15</v>
      </c>
      <c r="AJ31" s="17">
        <f>SUM(S31,V31,Y31,AB31,AE31,AH31)</f>
        <v>100</v>
      </c>
    </row>
    <row r="32" spans="2:36">
      <c r="B32" s="8">
        <v>29</v>
      </c>
      <c r="C32" s="8">
        <f>C31*(1+(E32/100))</f>
        <v>388.71725137540307</v>
      </c>
      <c r="D32" s="8">
        <f>C32/SUM($C32,$F32,$I32,$L32)*100</f>
        <v>81.691247969506236</v>
      </c>
      <c r="E32" s="8">
        <v>15</v>
      </c>
      <c r="F32" s="8">
        <f>F31*(1+(H32/100))</f>
        <v>35.738882889656161</v>
      </c>
      <c r="G32" s="8">
        <f>F32/SUM($C32,$F32,$I32,$L32)*100</f>
        <v>7.5107393200629797</v>
      </c>
      <c r="H32" s="8">
        <v>2</v>
      </c>
      <c r="I32" s="8">
        <f>I31*(1+(K32/100))</f>
        <v>27.491396881009578</v>
      </c>
      <c r="J32" s="8">
        <f>I32/SUM($C32,$F32,$I32,$L32)*100</f>
        <v>5.7774809625461669</v>
      </c>
      <c r="K32" s="8">
        <v>13</v>
      </c>
      <c r="L32" s="8">
        <f>L31*(1+(N32/100))</f>
        <v>23.889551818441277</v>
      </c>
      <c r="M32" s="8">
        <f t="shared" si="1"/>
        <v>5.0205317478846139</v>
      </c>
      <c r="N32" s="8">
        <v>-2</v>
      </c>
      <c r="O32" s="16">
        <f>SUM(D32,G32,J32,M32)</f>
        <v>100</v>
      </c>
      <c r="Q32" s="8">
        <v>29</v>
      </c>
      <c r="R32" s="8">
        <f>R31*(1+T32/100)</f>
        <v>5.1633797633152092</v>
      </c>
      <c r="S32" s="8">
        <f>R32/SUM($AD32,$AA32,$X32,$U32,$R32, $AG32)*100</f>
        <v>4.0732212835902706</v>
      </c>
      <c r="T32" s="8">
        <v>-5</v>
      </c>
      <c r="U32" s="8">
        <f>U31*(1+W32/100)</f>
        <v>6.056568405400073</v>
      </c>
      <c r="V32" s="8">
        <f>U32/SUM($AD32,$AA32,$X32,$U32,$R32, $AG32)*100</f>
        <v>4.7778285667983607</v>
      </c>
      <c r="W32" s="8">
        <v>-10</v>
      </c>
      <c r="X32" s="8">
        <f>X31*(1+Z32/100)</f>
        <v>7.2306841110833213</v>
      </c>
      <c r="Y32" s="8">
        <f>X32/SUM($AD32,$AA32,$X32,$U32,$R32, $AG32)*100</f>
        <v>5.7040500149600577</v>
      </c>
      <c r="Z32" s="8">
        <v>-10</v>
      </c>
      <c r="AA32" s="8">
        <f>AA31*(1+AC32/100)</f>
        <v>24.212740623765832</v>
      </c>
      <c r="AB32" s="8">
        <f>AA32/SUM($AD32,$AA32,$X32,$U32,$R32, $AG32)*100</f>
        <v>19.100638528174255</v>
      </c>
      <c r="AC32" s="8">
        <v>-5</v>
      </c>
      <c r="AD32" s="8">
        <f>AD31*(1+AF32/100)</f>
        <v>42.238328966152757</v>
      </c>
      <c r="AE32" s="8">
        <f>AD32/SUM($AD32,$AA32,$X32,$U32,$R32, $AG32)*100</f>
        <v>33.320435144161586</v>
      </c>
      <c r="AF32" s="8">
        <v>5</v>
      </c>
      <c r="AG32" s="8">
        <f>AG31*(1+AI32/100)</f>
        <v>41.862335824891872</v>
      </c>
      <c r="AH32" s="8">
        <f>AG32/SUM($AD32,$AA32,$X32,$U32,$R32, $AG32)*100</f>
        <v>33.023826462315476</v>
      </c>
      <c r="AI32" s="8">
        <v>15</v>
      </c>
      <c r="AJ32" s="17">
        <f>SUM(S32,V32,Y32,AB32,AE32,AH32)</f>
        <v>100</v>
      </c>
    </row>
    <row r="33" spans="2:36">
      <c r="B33" s="18">
        <v>30</v>
      </c>
      <c r="C33" s="18">
        <f>C32*(1+(E33/100))</f>
        <v>447.02483908171348</v>
      </c>
      <c r="D33" s="18">
        <f>C33/SUM($C33,$F33,$I33,$L33)*100</f>
        <v>80.833251825418188</v>
      </c>
      <c r="E33" s="18">
        <v>15</v>
      </c>
      <c r="F33" s="18">
        <f>F32*(1+(H33/100))</f>
        <v>44.316214783173642</v>
      </c>
      <c r="G33" s="18">
        <f>F33/SUM($C33,$F33,$I33,$L33)*100</f>
        <v>8.0134780807175368</v>
      </c>
      <c r="H33" s="18">
        <v>24</v>
      </c>
      <c r="I33" s="18">
        <f>I32*(1+(K33/100))</f>
        <v>31.340192444350922</v>
      </c>
      <c r="J33" s="18">
        <f>I33/SUM($C33,$F33,$I33,$L33)*100</f>
        <v>5.6670892680489482</v>
      </c>
      <c r="K33" s="18">
        <v>14</v>
      </c>
      <c r="L33" s="18">
        <f>L32*(1+(N33/100))</f>
        <v>30.33973080942042</v>
      </c>
      <c r="M33" s="18">
        <f t="shared" si="1"/>
        <v>5.4861808258153291</v>
      </c>
      <c r="N33" s="18">
        <v>27</v>
      </c>
      <c r="O33" s="16">
        <f>SUM(D33,G33,J33,M33)</f>
        <v>100</v>
      </c>
      <c r="Q33" s="18">
        <v>30</v>
      </c>
      <c r="R33" s="18">
        <f>R32*(1+T33/100)</f>
        <v>3.8725348224864069</v>
      </c>
      <c r="S33" s="18">
        <f>R33/SUM($AD33,$AA33,$X33,$U33,$R33, $AG33)*100</f>
        <v>2.9569559129214542</v>
      </c>
      <c r="T33" s="18">
        <v>-25</v>
      </c>
      <c r="U33" s="18">
        <f>U32*(1+W33/100)</f>
        <v>5.4509115648600659</v>
      </c>
      <c r="V33" s="18">
        <f>U33/SUM($AD33,$AA33,$X33,$U33,$R33, $AG33)*100</f>
        <v>4.162158875611115</v>
      </c>
      <c r="W33" s="18">
        <v>-10</v>
      </c>
      <c r="X33" s="18">
        <f>X32*(1+Z33/100)</f>
        <v>6.1460814944208231</v>
      </c>
      <c r="Y33" s="18">
        <f>X33/SUM($AD33,$AA33,$X33,$U33,$R33, $AG33)*100</f>
        <v>4.6929705862673554</v>
      </c>
      <c r="Z33" s="18">
        <v>-15</v>
      </c>
      <c r="AA33" s="18">
        <f>AA32*(1+AC33/100)</f>
        <v>23.002103592577541</v>
      </c>
      <c r="AB33" s="18">
        <f>AA33/SUM($AD33,$AA33,$X33,$U33,$R33, $AG33)*100</f>
        <v>17.563742960491542</v>
      </c>
      <c r="AC33" s="18">
        <v>-5</v>
      </c>
      <c r="AD33" s="18">
        <f>AD32*(1+AF33/100)</f>
        <v>44.350245414460396</v>
      </c>
      <c r="AE33" s="18">
        <f>AD33/SUM($AD33,$AA33,$X33,$U33,$R33, $AG33)*100</f>
        <v>33.864568410415274</v>
      </c>
      <c r="AF33" s="18">
        <v>5</v>
      </c>
      <c r="AG33" s="18">
        <f>AG32*(1+AI33/100)</f>
        <v>48.141686198625649</v>
      </c>
      <c r="AH33" s="18">
        <f>AG33/SUM($AD33,$AA33,$X33,$U33,$R33, $AG33)*100</f>
        <v>36.75960325429326</v>
      </c>
      <c r="AI33" s="18">
        <v>15</v>
      </c>
      <c r="AJ33" s="17">
        <f>SUM(S33,V33,Y33,AB33,AE33,AH33)</f>
        <v>100</v>
      </c>
    </row>
  </sheetData>
  <phoneticPr fontId="6" type="noConversion"/>
  <conditionalFormatting sqref="AJ3:AJ33">
    <cfRule type="cellIs" dxfId="1" priority="2" operator="greaterThanOrEqual">
      <formula>100</formula>
    </cfRule>
  </conditionalFormatting>
  <conditionalFormatting sqref="AJ4:AJ33">
    <cfRule type="cellIs" dxfId="0" priority="1" operator="greaterThanOrEqual">
      <formula>101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AK29"/>
  <sheetViews>
    <sheetView workbookViewId="0">
      <selection activeCell="B3" sqref="B3"/>
    </sheetView>
  </sheetViews>
  <sheetFormatPr defaultColWidth="12.5703125" defaultRowHeight="15.75" customHeight="1"/>
  <cols>
    <col min="3" max="3" width="14.140625" customWidth="1"/>
    <col min="4" max="4" width="19.140625" customWidth="1"/>
  </cols>
  <sheetData>
    <row r="3" spans="2:37">
      <c r="B3" s="7" t="s">
        <v>21</v>
      </c>
    </row>
    <row r="4" spans="2:37">
      <c r="B4" s="7" t="s">
        <v>22</v>
      </c>
    </row>
    <row r="5" spans="2:37">
      <c r="B5" s="1" t="s">
        <v>23</v>
      </c>
      <c r="C5" s="1" t="s">
        <v>1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37</v>
      </c>
      <c r="R5" s="1" t="s">
        <v>38</v>
      </c>
      <c r="S5" s="1" t="s">
        <v>39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46</v>
      </c>
      <c r="AA5" s="1" t="s">
        <v>47</v>
      </c>
      <c r="AB5" s="1" t="s">
        <v>48</v>
      </c>
      <c r="AC5" s="1" t="s">
        <v>49</v>
      </c>
      <c r="AD5" s="1" t="s">
        <v>50</v>
      </c>
      <c r="AE5" s="1" t="s">
        <v>51</v>
      </c>
      <c r="AF5" s="1" t="s">
        <v>52</v>
      </c>
      <c r="AG5" s="1" t="s">
        <v>53</v>
      </c>
      <c r="AH5" s="1" t="s">
        <v>54</v>
      </c>
      <c r="AI5" s="1" t="s">
        <v>55</v>
      </c>
      <c r="AJ5" s="1" t="s">
        <v>56</v>
      </c>
      <c r="AK5" s="2" t="s">
        <v>20</v>
      </c>
    </row>
    <row r="6" spans="2:37">
      <c r="B6" s="3">
        <v>1021001</v>
      </c>
      <c r="C6" s="3">
        <v>1</v>
      </c>
      <c r="D6" s="3" t="s">
        <v>57</v>
      </c>
      <c r="E6" s="3">
        <v>1030001</v>
      </c>
      <c r="F6" s="3">
        <f t="shared" ref="F6:F29" si="0">10000/16</f>
        <v>625</v>
      </c>
      <c r="G6" s="3">
        <v>1030002</v>
      </c>
      <c r="H6" s="3">
        <f t="shared" ref="H6:H29" si="1">10000/16</f>
        <v>625</v>
      </c>
      <c r="I6" s="3">
        <v>1030003</v>
      </c>
      <c r="J6" s="3">
        <f t="shared" ref="J6:J29" si="2">10000/16</f>
        <v>625</v>
      </c>
      <c r="K6" s="3">
        <v>1030004</v>
      </c>
      <c r="L6" s="3">
        <f t="shared" ref="L6:L29" si="3">10000/16</f>
        <v>625</v>
      </c>
      <c r="M6" s="3">
        <v>1030005</v>
      </c>
      <c r="N6" s="3">
        <f t="shared" ref="N6:N29" si="4">10000/16</f>
        <v>625</v>
      </c>
      <c r="O6" s="3">
        <v>1030006</v>
      </c>
      <c r="P6" s="3">
        <f t="shared" ref="P6:P29" si="5">10000/16</f>
        <v>625</v>
      </c>
      <c r="Q6" s="3">
        <v>1030007</v>
      </c>
      <c r="R6" s="3">
        <f t="shared" ref="R6:R29" si="6">10000/16</f>
        <v>625</v>
      </c>
      <c r="S6" s="3">
        <v>1030008</v>
      </c>
      <c r="T6" s="3">
        <f t="shared" ref="T6:T29" si="7">10000/16</f>
        <v>625</v>
      </c>
      <c r="U6" s="3">
        <v>1030009</v>
      </c>
      <c r="V6" s="3">
        <f t="shared" ref="V6:V29" si="8">10000/16</f>
        <v>625</v>
      </c>
      <c r="W6" s="3">
        <v>1030010</v>
      </c>
      <c r="X6" s="3">
        <f t="shared" ref="X6:X29" si="9">10000/16</f>
        <v>625</v>
      </c>
      <c r="Y6" s="3">
        <v>1030011</v>
      </c>
      <c r="Z6" s="3">
        <f t="shared" ref="Z6:Z29" si="10">10000/16</f>
        <v>625</v>
      </c>
      <c r="AA6" s="3">
        <v>1030012</v>
      </c>
      <c r="AB6" s="3">
        <f t="shared" ref="AB6:AB29" si="11">10000/16</f>
        <v>625</v>
      </c>
      <c r="AC6" s="3">
        <v>1030013</v>
      </c>
      <c r="AD6" s="3">
        <f t="shared" ref="AD6:AD29" si="12">10000/16</f>
        <v>625</v>
      </c>
      <c r="AE6" s="3">
        <v>1030014</v>
      </c>
      <c r="AF6" s="3">
        <f t="shared" ref="AF6:AF29" si="13">10000/16</f>
        <v>625</v>
      </c>
      <c r="AG6" s="3">
        <v>1030015</v>
      </c>
      <c r="AH6" s="3">
        <f t="shared" ref="AH6:AH29" si="14">10000/16</f>
        <v>625</v>
      </c>
      <c r="AI6" s="3">
        <v>1030016</v>
      </c>
      <c r="AJ6" s="3">
        <f t="shared" ref="AJ6:AJ29" si="15">10000/16</f>
        <v>625</v>
      </c>
      <c r="AK6" s="3">
        <f t="shared" ref="AK6:AK29" si="16">SUM(AJ6,AH6,AF6,AD6,AB6,Z6,X6,V6,T6,R6,P6,N6,L6,J6,H6,F6)</f>
        <v>10000</v>
      </c>
    </row>
    <row r="7" spans="2:37">
      <c r="B7" s="3">
        <v>1021001</v>
      </c>
      <c r="C7" s="3">
        <v>1</v>
      </c>
      <c r="D7" s="3" t="s">
        <v>58</v>
      </c>
      <c r="E7" s="3">
        <v>1030001</v>
      </c>
      <c r="F7" s="3">
        <f t="shared" si="0"/>
        <v>625</v>
      </c>
      <c r="G7" s="3">
        <v>1030002</v>
      </c>
      <c r="H7" s="3">
        <f t="shared" si="1"/>
        <v>625</v>
      </c>
      <c r="I7" s="3">
        <v>1030003</v>
      </c>
      <c r="J7" s="3">
        <f t="shared" si="2"/>
        <v>625</v>
      </c>
      <c r="K7" s="3">
        <v>1030004</v>
      </c>
      <c r="L7" s="3">
        <f t="shared" si="3"/>
        <v>625</v>
      </c>
      <c r="M7" s="3">
        <v>1030005</v>
      </c>
      <c r="N7" s="3">
        <f t="shared" si="4"/>
        <v>625</v>
      </c>
      <c r="O7" s="3">
        <v>1030006</v>
      </c>
      <c r="P7" s="3">
        <f t="shared" si="5"/>
        <v>625</v>
      </c>
      <c r="Q7" s="3">
        <v>1030007</v>
      </c>
      <c r="R7" s="3">
        <f t="shared" si="6"/>
        <v>625</v>
      </c>
      <c r="S7" s="3">
        <v>1030008</v>
      </c>
      <c r="T7" s="3">
        <f t="shared" si="7"/>
        <v>625</v>
      </c>
      <c r="U7" s="3">
        <v>1030009</v>
      </c>
      <c r="V7" s="3">
        <f t="shared" si="8"/>
        <v>625</v>
      </c>
      <c r="W7" s="3">
        <v>1030010</v>
      </c>
      <c r="X7" s="3">
        <f t="shared" si="9"/>
        <v>625</v>
      </c>
      <c r="Y7" s="3">
        <v>1030011</v>
      </c>
      <c r="Z7" s="3">
        <f t="shared" si="10"/>
        <v>625</v>
      </c>
      <c r="AA7" s="3">
        <v>1030012</v>
      </c>
      <c r="AB7" s="3">
        <f t="shared" si="11"/>
        <v>625</v>
      </c>
      <c r="AC7" s="3">
        <v>1030013</v>
      </c>
      <c r="AD7" s="3">
        <f t="shared" si="12"/>
        <v>625</v>
      </c>
      <c r="AE7" s="3">
        <v>1030014</v>
      </c>
      <c r="AF7" s="3">
        <f t="shared" si="13"/>
        <v>625</v>
      </c>
      <c r="AG7" s="3">
        <v>1030015</v>
      </c>
      <c r="AH7" s="3">
        <f t="shared" si="14"/>
        <v>625</v>
      </c>
      <c r="AI7" s="3">
        <v>1030016</v>
      </c>
      <c r="AJ7" s="3">
        <f t="shared" si="15"/>
        <v>625</v>
      </c>
      <c r="AK7" s="3">
        <f t="shared" si="16"/>
        <v>10000</v>
      </c>
    </row>
    <row r="8" spans="2:37">
      <c r="B8" s="3">
        <v>1021001</v>
      </c>
      <c r="C8" s="3">
        <v>1</v>
      </c>
      <c r="D8" s="3" t="s">
        <v>59</v>
      </c>
      <c r="E8" s="3">
        <v>1030001</v>
      </c>
      <c r="F8" s="3">
        <f t="shared" si="0"/>
        <v>625</v>
      </c>
      <c r="G8" s="3">
        <v>1030002</v>
      </c>
      <c r="H8" s="3">
        <f t="shared" si="1"/>
        <v>625</v>
      </c>
      <c r="I8" s="3">
        <v>1030003</v>
      </c>
      <c r="J8" s="3">
        <f t="shared" si="2"/>
        <v>625</v>
      </c>
      <c r="K8" s="3">
        <v>1030004</v>
      </c>
      <c r="L8" s="3">
        <f t="shared" si="3"/>
        <v>625</v>
      </c>
      <c r="M8" s="3">
        <v>1030005</v>
      </c>
      <c r="N8" s="3">
        <f t="shared" si="4"/>
        <v>625</v>
      </c>
      <c r="O8" s="3">
        <v>1030006</v>
      </c>
      <c r="P8" s="3">
        <f t="shared" si="5"/>
        <v>625</v>
      </c>
      <c r="Q8" s="3">
        <v>1030007</v>
      </c>
      <c r="R8" s="3">
        <f t="shared" si="6"/>
        <v>625</v>
      </c>
      <c r="S8" s="3">
        <v>1030008</v>
      </c>
      <c r="T8" s="3">
        <f t="shared" si="7"/>
        <v>625</v>
      </c>
      <c r="U8" s="3">
        <v>1030009</v>
      </c>
      <c r="V8" s="3">
        <f t="shared" si="8"/>
        <v>625</v>
      </c>
      <c r="W8" s="3">
        <v>1030010</v>
      </c>
      <c r="X8" s="3">
        <f t="shared" si="9"/>
        <v>625</v>
      </c>
      <c r="Y8" s="3">
        <v>1030011</v>
      </c>
      <c r="Z8" s="3">
        <f t="shared" si="10"/>
        <v>625</v>
      </c>
      <c r="AA8" s="3">
        <v>1030012</v>
      </c>
      <c r="AB8" s="3">
        <f t="shared" si="11"/>
        <v>625</v>
      </c>
      <c r="AC8" s="3">
        <v>1030013</v>
      </c>
      <c r="AD8" s="3">
        <f t="shared" si="12"/>
        <v>625</v>
      </c>
      <c r="AE8" s="3">
        <v>1030014</v>
      </c>
      <c r="AF8" s="3">
        <f t="shared" si="13"/>
        <v>625</v>
      </c>
      <c r="AG8" s="3">
        <v>1030015</v>
      </c>
      <c r="AH8" s="3">
        <f t="shared" si="14"/>
        <v>625</v>
      </c>
      <c r="AI8" s="3">
        <v>1030016</v>
      </c>
      <c r="AJ8" s="3">
        <f t="shared" si="15"/>
        <v>625</v>
      </c>
      <c r="AK8" s="3">
        <f t="shared" si="16"/>
        <v>10000</v>
      </c>
    </row>
    <row r="9" spans="2:37">
      <c r="B9" s="3">
        <v>1021001</v>
      </c>
      <c r="C9" s="3">
        <v>1</v>
      </c>
      <c r="D9" s="3" t="s">
        <v>60</v>
      </c>
      <c r="E9" s="3">
        <v>1030001</v>
      </c>
      <c r="F9" s="3">
        <f t="shared" si="0"/>
        <v>625</v>
      </c>
      <c r="G9" s="3">
        <v>1030002</v>
      </c>
      <c r="H9" s="3">
        <f t="shared" si="1"/>
        <v>625</v>
      </c>
      <c r="I9" s="3">
        <v>1030003</v>
      </c>
      <c r="J9" s="3">
        <f t="shared" si="2"/>
        <v>625</v>
      </c>
      <c r="K9" s="3">
        <v>1030004</v>
      </c>
      <c r="L9" s="3">
        <f t="shared" si="3"/>
        <v>625</v>
      </c>
      <c r="M9" s="3">
        <v>1030005</v>
      </c>
      <c r="N9" s="3">
        <f t="shared" si="4"/>
        <v>625</v>
      </c>
      <c r="O9" s="3">
        <v>1030006</v>
      </c>
      <c r="P9" s="3">
        <f t="shared" si="5"/>
        <v>625</v>
      </c>
      <c r="Q9" s="3">
        <v>1030007</v>
      </c>
      <c r="R9" s="3">
        <f t="shared" si="6"/>
        <v>625</v>
      </c>
      <c r="S9" s="3">
        <v>1030008</v>
      </c>
      <c r="T9" s="3">
        <f t="shared" si="7"/>
        <v>625</v>
      </c>
      <c r="U9" s="3">
        <v>1030009</v>
      </c>
      <c r="V9" s="3">
        <f t="shared" si="8"/>
        <v>625</v>
      </c>
      <c r="W9" s="3">
        <v>1030010</v>
      </c>
      <c r="X9" s="3">
        <f t="shared" si="9"/>
        <v>625</v>
      </c>
      <c r="Y9" s="3">
        <v>1030011</v>
      </c>
      <c r="Z9" s="3">
        <f t="shared" si="10"/>
        <v>625</v>
      </c>
      <c r="AA9" s="3">
        <v>1030012</v>
      </c>
      <c r="AB9" s="3">
        <f t="shared" si="11"/>
        <v>625</v>
      </c>
      <c r="AC9" s="3">
        <v>1030013</v>
      </c>
      <c r="AD9" s="3">
        <f t="shared" si="12"/>
        <v>625</v>
      </c>
      <c r="AE9" s="3">
        <v>1030014</v>
      </c>
      <c r="AF9" s="3">
        <f t="shared" si="13"/>
        <v>625</v>
      </c>
      <c r="AG9" s="3">
        <v>1030015</v>
      </c>
      <c r="AH9" s="3">
        <f t="shared" si="14"/>
        <v>625</v>
      </c>
      <c r="AI9" s="3">
        <v>1030016</v>
      </c>
      <c r="AJ9" s="3">
        <f t="shared" si="15"/>
        <v>625</v>
      </c>
      <c r="AK9" s="3">
        <f t="shared" si="16"/>
        <v>10000</v>
      </c>
    </row>
    <row r="10" spans="2:37">
      <c r="B10" s="3">
        <v>1021001</v>
      </c>
      <c r="C10" s="3">
        <v>1</v>
      </c>
      <c r="D10" s="3" t="s">
        <v>61</v>
      </c>
      <c r="E10" s="3">
        <v>1030001</v>
      </c>
      <c r="F10" s="3">
        <f t="shared" si="0"/>
        <v>625</v>
      </c>
      <c r="G10" s="3">
        <v>1030002</v>
      </c>
      <c r="H10" s="3">
        <f t="shared" si="1"/>
        <v>625</v>
      </c>
      <c r="I10" s="3">
        <v>1030003</v>
      </c>
      <c r="J10" s="3">
        <f t="shared" si="2"/>
        <v>625</v>
      </c>
      <c r="K10" s="3">
        <v>1030004</v>
      </c>
      <c r="L10" s="3">
        <f t="shared" si="3"/>
        <v>625</v>
      </c>
      <c r="M10" s="3">
        <v>1030005</v>
      </c>
      <c r="N10" s="3">
        <f t="shared" si="4"/>
        <v>625</v>
      </c>
      <c r="O10" s="3">
        <v>1030006</v>
      </c>
      <c r="P10" s="3">
        <f t="shared" si="5"/>
        <v>625</v>
      </c>
      <c r="Q10" s="3">
        <v>1030007</v>
      </c>
      <c r="R10" s="3">
        <f t="shared" si="6"/>
        <v>625</v>
      </c>
      <c r="S10" s="3">
        <v>1030008</v>
      </c>
      <c r="T10" s="3">
        <f t="shared" si="7"/>
        <v>625</v>
      </c>
      <c r="U10" s="3">
        <v>1030009</v>
      </c>
      <c r="V10" s="3">
        <f t="shared" si="8"/>
        <v>625</v>
      </c>
      <c r="W10" s="3">
        <v>1030010</v>
      </c>
      <c r="X10" s="3">
        <f t="shared" si="9"/>
        <v>625</v>
      </c>
      <c r="Y10" s="3">
        <v>1030011</v>
      </c>
      <c r="Z10" s="3">
        <f t="shared" si="10"/>
        <v>625</v>
      </c>
      <c r="AA10" s="3">
        <v>1030012</v>
      </c>
      <c r="AB10" s="3">
        <f t="shared" si="11"/>
        <v>625</v>
      </c>
      <c r="AC10" s="3">
        <v>1030013</v>
      </c>
      <c r="AD10" s="3">
        <f t="shared" si="12"/>
        <v>625</v>
      </c>
      <c r="AE10" s="3">
        <v>1030014</v>
      </c>
      <c r="AF10" s="3">
        <f t="shared" si="13"/>
        <v>625</v>
      </c>
      <c r="AG10" s="3">
        <v>1030015</v>
      </c>
      <c r="AH10" s="3">
        <f t="shared" si="14"/>
        <v>625</v>
      </c>
      <c r="AI10" s="3">
        <v>1030016</v>
      </c>
      <c r="AJ10" s="3">
        <f t="shared" si="15"/>
        <v>625</v>
      </c>
      <c r="AK10" s="3">
        <f t="shared" si="16"/>
        <v>10000</v>
      </c>
    </row>
    <row r="11" spans="2:37">
      <c r="B11" s="3">
        <v>1021001</v>
      </c>
      <c r="C11" s="3">
        <v>1</v>
      </c>
      <c r="D11" s="3" t="s">
        <v>62</v>
      </c>
      <c r="E11" s="3">
        <v>1030001</v>
      </c>
      <c r="F11" s="3">
        <f t="shared" si="0"/>
        <v>625</v>
      </c>
      <c r="G11" s="3">
        <v>1030002</v>
      </c>
      <c r="H11" s="3">
        <f t="shared" si="1"/>
        <v>625</v>
      </c>
      <c r="I11" s="3">
        <v>1030003</v>
      </c>
      <c r="J11" s="3">
        <f t="shared" si="2"/>
        <v>625</v>
      </c>
      <c r="K11" s="3">
        <v>1030004</v>
      </c>
      <c r="L11" s="3">
        <f t="shared" si="3"/>
        <v>625</v>
      </c>
      <c r="M11" s="3">
        <v>1030005</v>
      </c>
      <c r="N11" s="3">
        <f t="shared" si="4"/>
        <v>625</v>
      </c>
      <c r="O11" s="3">
        <v>1030006</v>
      </c>
      <c r="P11" s="3">
        <f t="shared" si="5"/>
        <v>625</v>
      </c>
      <c r="Q11" s="3">
        <v>1030007</v>
      </c>
      <c r="R11" s="3">
        <f t="shared" si="6"/>
        <v>625</v>
      </c>
      <c r="S11" s="3">
        <v>1030008</v>
      </c>
      <c r="T11" s="3">
        <f t="shared" si="7"/>
        <v>625</v>
      </c>
      <c r="U11" s="3">
        <v>1030009</v>
      </c>
      <c r="V11" s="3">
        <f t="shared" si="8"/>
        <v>625</v>
      </c>
      <c r="W11" s="3">
        <v>1030010</v>
      </c>
      <c r="X11" s="3">
        <f t="shared" si="9"/>
        <v>625</v>
      </c>
      <c r="Y11" s="3">
        <v>1030011</v>
      </c>
      <c r="Z11" s="3">
        <f t="shared" si="10"/>
        <v>625</v>
      </c>
      <c r="AA11" s="3">
        <v>1030012</v>
      </c>
      <c r="AB11" s="3">
        <f t="shared" si="11"/>
        <v>625</v>
      </c>
      <c r="AC11" s="3">
        <v>1030013</v>
      </c>
      <c r="AD11" s="3">
        <f t="shared" si="12"/>
        <v>625</v>
      </c>
      <c r="AE11" s="3">
        <v>1030014</v>
      </c>
      <c r="AF11" s="3">
        <f t="shared" si="13"/>
        <v>625</v>
      </c>
      <c r="AG11" s="3">
        <v>1030015</v>
      </c>
      <c r="AH11" s="3">
        <f t="shared" si="14"/>
        <v>625</v>
      </c>
      <c r="AI11" s="3">
        <v>1030016</v>
      </c>
      <c r="AJ11" s="3">
        <f t="shared" si="15"/>
        <v>625</v>
      </c>
      <c r="AK11" s="3">
        <f t="shared" si="16"/>
        <v>10000</v>
      </c>
    </row>
    <row r="12" spans="2:37">
      <c r="B12" s="3">
        <f t="shared" ref="B12:C12" si="17">B11+1</f>
        <v>1021002</v>
      </c>
      <c r="C12" s="3">
        <f t="shared" si="17"/>
        <v>2</v>
      </c>
      <c r="D12" s="3" t="s">
        <v>57</v>
      </c>
      <c r="E12" s="3">
        <v>1030001</v>
      </c>
      <c r="F12" s="3">
        <f t="shared" si="0"/>
        <v>625</v>
      </c>
      <c r="G12" s="3">
        <v>1030002</v>
      </c>
      <c r="H12" s="3">
        <f t="shared" si="1"/>
        <v>625</v>
      </c>
      <c r="I12" s="3">
        <v>1030003</v>
      </c>
      <c r="J12" s="3">
        <f t="shared" si="2"/>
        <v>625</v>
      </c>
      <c r="K12" s="3">
        <v>1030004</v>
      </c>
      <c r="L12" s="3">
        <f t="shared" si="3"/>
        <v>625</v>
      </c>
      <c r="M12" s="3">
        <v>1030005</v>
      </c>
      <c r="N12" s="3">
        <f t="shared" si="4"/>
        <v>625</v>
      </c>
      <c r="O12" s="3">
        <v>1030006</v>
      </c>
      <c r="P12" s="3">
        <f t="shared" si="5"/>
        <v>625</v>
      </c>
      <c r="Q12" s="3">
        <v>1030007</v>
      </c>
      <c r="R12" s="3">
        <f t="shared" si="6"/>
        <v>625</v>
      </c>
      <c r="S12" s="3">
        <v>1030008</v>
      </c>
      <c r="T12" s="3">
        <f t="shared" si="7"/>
        <v>625</v>
      </c>
      <c r="U12" s="3">
        <v>1030009</v>
      </c>
      <c r="V12" s="3">
        <f t="shared" si="8"/>
        <v>625</v>
      </c>
      <c r="W12" s="3">
        <v>1030010</v>
      </c>
      <c r="X12" s="3">
        <f t="shared" si="9"/>
        <v>625</v>
      </c>
      <c r="Y12" s="3">
        <v>1030011</v>
      </c>
      <c r="Z12" s="3">
        <f t="shared" si="10"/>
        <v>625</v>
      </c>
      <c r="AA12" s="3">
        <v>1030012</v>
      </c>
      <c r="AB12" s="3">
        <f t="shared" si="11"/>
        <v>625</v>
      </c>
      <c r="AC12" s="3">
        <v>1030013</v>
      </c>
      <c r="AD12" s="3">
        <f t="shared" si="12"/>
        <v>625</v>
      </c>
      <c r="AE12" s="3">
        <v>1030014</v>
      </c>
      <c r="AF12" s="3">
        <f t="shared" si="13"/>
        <v>625</v>
      </c>
      <c r="AG12" s="3">
        <v>1030015</v>
      </c>
      <c r="AH12" s="3">
        <f t="shared" si="14"/>
        <v>625</v>
      </c>
      <c r="AI12" s="3">
        <v>1030016</v>
      </c>
      <c r="AJ12" s="3">
        <f t="shared" si="15"/>
        <v>625</v>
      </c>
      <c r="AK12" s="3">
        <f t="shared" si="16"/>
        <v>10000</v>
      </c>
    </row>
    <row r="13" spans="2:37">
      <c r="B13" s="3">
        <v>1021002</v>
      </c>
      <c r="C13" s="3">
        <v>2</v>
      </c>
      <c r="D13" s="3" t="s">
        <v>58</v>
      </c>
      <c r="E13" s="3">
        <v>1030001</v>
      </c>
      <c r="F13" s="3">
        <f t="shared" si="0"/>
        <v>625</v>
      </c>
      <c r="G13" s="3">
        <v>1030002</v>
      </c>
      <c r="H13" s="3">
        <f t="shared" si="1"/>
        <v>625</v>
      </c>
      <c r="I13" s="3">
        <v>1030003</v>
      </c>
      <c r="J13" s="3">
        <f t="shared" si="2"/>
        <v>625</v>
      </c>
      <c r="K13" s="3">
        <v>1030004</v>
      </c>
      <c r="L13" s="3">
        <f t="shared" si="3"/>
        <v>625</v>
      </c>
      <c r="M13" s="3">
        <v>1030005</v>
      </c>
      <c r="N13" s="3">
        <f t="shared" si="4"/>
        <v>625</v>
      </c>
      <c r="O13" s="3">
        <v>1030006</v>
      </c>
      <c r="P13" s="3">
        <f t="shared" si="5"/>
        <v>625</v>
      </c>
      <c r="Q13" s="3">
        <v>1030007</v>
      </c>
      <c r="R13" s="3">
        <f t="shared" si="6"/>
        <v>625</v>
      </c>
      <c r="S13" s="3">
        <v>1030008</v>
      </c>
      <c r="T13" s="3">
        <f t="shared" si="7"/>
        <v>625</v>
      </c>
      <c r="U13" s="3">
        <v>1030009</v>
      </c>
      <c r="V13" s="3">
        <f t="shared" si="8"/>
        <v>625</v>
      </c>
      <c r="W13" s="3">
        <v>1030010</v>
      </c>
      <c r="X13" s="3">
        <f t="shared" si="9"/>
        <v>625</v>
      </c>
      <c r="Y13" s="3">
        <v>1030011</v>
      </c>
      <c r="Z13" s="3">
        <f t="shared" si="10"/>
        <v>625</v>
      </c>
      <c r="AA13" s="3">
        <v>1030012</v>
      </c>
      <c r="AB13" s="3">
        <f t="shared" si="11"/>
        <v>625</v>
      </c>
      <c r="AC13" s="3">
        <v>1030013</v>
      </c>
      <c r="AD13" s="3">
        <f t="shared" si="12"/>
        <v>625</v>
      </c>
      <c r="AE13" s="3">
        <v>1030014</v>
      </c>
      <c r="AF13" s="3">
        <f t="shared" si="13"/>
        <v>625</v>
      </c>
      <c r="AG13" s="3">
        <v>1030015</v>
      </c>
      <c r="AH13" s="3">
        <f t="shared" si="14"/>
        <v>625</v>
      </c>
      <c r="AI13" s="3">
        <v>1030016</v>
      </c>
      <c r="AJ13" s="3">
        <f t="shared" si="15"/>
        <v>625</v>
      </c>
      <c r="AK13" s="3">
        <f t="shared" si="16"/>
        <v>10000</v>
      </c>
    </row>
    <row r="14" spans="2:37">
      <c r="B14" s="3">
        <f>B13+1</f>
        <v>1021003</v>
      </c>
      <c r="C14" s="3">
        <v>2</v>
      </c>
      <c r="D14" s="3" t="s">
        <v>59</v>
      </c>
      <c r="E14" s="3">
        <v>1030001</v>
      </c>
      <c r="F14" s="3">
        <f t="shared" si="0"/>
        <v>625</v>
      </c>
      <c r="G14" s="3">
        <v>1030002</v>
      </c>
      <c r="H14" s="3">
        <f t="shared" si="1"/>
        <v>625</v>
      </c>
      <c r="I14" s="3">
        <v>1030003</v>
      </c>
      <c r="J14" s="3">
        <f t="shared" si="2"/>
        <v>625</v>
      </c>
      <c r="K14" s="3">
        <v>1030004</v>
      </c>
      <c r="L14" s="3">
        <f t="shared" si="3"/>
        <v>625</v>
      </c>
      <c r="M14" s="3">
        <v>1030005</v>
      </c>
      <c r="N14" s="3">
        <f t="shared" si="4"/>
        <v>625</v>
      </c>
      <c r="O14" s="3">
        <v>1030006</v>
      </c>
      <c r="P14" s="3">
        <f t="shared" si="5"/>
        <v>625</v>
      </c>
      <c r="Q14" s="3">
        <v>1030007</v>
      </c>
      <c r="R14" s="3">
        <f t="shared" si="6"/>
        <v>625</v>
      </c>
      <c r="S14" s="3">
        <v>1030008</v>
      </c>
      <c r="T14" s="3">
        <f t="shared" si="7"/>
        <v>625</v>
      </c>
      <c r="U14" s="3">
        <v>1030009</v>
      </c>
      <c r="V14" s="3">
        <f t="shared" si="8"/>
        <v>625</v>
      </c>
      <c r="W14" s="3">
        <v>1030010</v>
      </c>
      <c r="X14" s="3">
        <f t="shared" si="9"/>
        <v>625</v>
      </c>
      <c r="Y14" s="3">
        <v>1030011</v>
      </c>
      <c r="Z14" s="3">
        <f t="shared" si="10"/>
        <v>625</v>
      </c>
      <c r="AA14" s="3">
        <v>1030012</v>
      </c>
      <c r="AB14" s="3">
        <f t="shared" si="11"/>
        <v>625</v>
      </c>
      <c r="AC14" s="3">
        <v>1030013</v>
      </c>
      <c r="AD14" s="3">
        <f t="shared" si="12"/>
        <v>625</v>
      </c>
      <c r="AE14" s="3">
        <v>1030014</v>
      </c>
      <c r="AF14" s="3">
        <f t="shared" si="13"/>
        <v>625</v>
      </c>
      <c r="AG14" s="3">
        <v>1030015</v>
      </c>
      <c r="AH14" s="3">
        <f t="shared" si="14"/>
        <v>625</v>
      </c>
      <c r="AI14" s="3">
        <v>1030016</v>
      </c>
      <c r="AJ14" s="3">
        <f t="shared" si="15"/>
        <v>625</v>
      </c>
      <c r="AK14" s="3">
        <f t="shared" si="16"/>
        <v>10000</v>
      </c>
    </row>
    <row r="15" spans="2:37">
      <c r="B15" s="3">
        <v>1021002</v>
      </c>
      <c r="C15" s="3">
        <v>2</v>
      </c>
      <c r="D15" s="3" t="s">
        <v>60</v>
      </c>
      <c r="E15" s="3">
        <v>1030001</v>
      </c>
      <c r="F15" s="3">
        <f t="shared" si="0"/>
        <v>625</v>
      </c>
      <c r="G15" s="3">
        <v>1030002</v>
      </c>
      <c r="H15" s="3">
        <f t="shared" si="1"/>
        <v>625</v>
      </c>
      <c r="I15" s="3">
        <v>1030003</v>
      </c>
      <c r="J15" s="3">
        <f t="shared" si="2"/>
        <v>625</v>
      </c>
      <c r="K15" s="3">
        <v>1030004</v>
      </c>
      <c r="L15" s="3">
        <f t="shared" si="3"/>
        <v>625</v>
      </c>
      <c r="M15" s="3">
        <v>1030005</v>
      </c>
      <c r="N15" s="3">
        <f t="shared" si="4"/>
        <v>625</v>
      </c>
      <c r="O15" s="3">
        <v>1030006</v>
      </c>
      <c r="P15" s="3">
        <f t="shared" si="5"/>
        <v>625</v>
      </c>
      <c r="Q15" s="3">
        <v>1030007</v>
      </c>
      <c r="R15" s="3">
        <f t="shared" si="6"/>
        <v>625</v>
      </c>
      <c r="S15" s="3">
        <v>1030008</v>
      </c>
      <c r="T15" s="3">
        <f t="shared" si="7"/>
        <v>625</v>
      </c>
      <c r="U15" s="3">
        <v>1030009</v>
      </c>
      <c r="V15" s="3">
        <f t="shared" si="8"/>
        <v>625</v>
      </c>
      <c r="W15" s="3">
        <v>1030010</v>
      </c>
      <c r="X15" s="3">
        <f t="shared" si="9"/>
        <v>625</v>
      </c>
      <c r="Y15" s="3">
        <v>1030011</v>
      </c>
      <c r="Z15" s="3">
        <f t="shared" si="10"/>
        <v>625</v>
      </c>
      <c r="AA15" s="3">
        <v>1030012</v>
      </c>
      <c r="AB15" s="3">
        <f t="shared" si="11"/>
        <v>625</v>
      </c>
      <c r="AC15" s="3">
        <v>1030013</v>
      </c>
      <c r="AD15" s="3">
        <f t="shared" si="12"/>
        <v>625</v>
      </c>
      <c r="AE15" s="3">
        <v>1030014</v>
      </c>
      <c r="AF15" s="3">
        <f t="shared" si="13"/>
        <v>625</v>
      </c>
      <c r="AG15" s="3">
        <v>1030015</v>
      </c>
      <c r="AH15" s="3">
        <f t="shared" si="14"/>
        <v>625</v>
      </c>
      <c r="AI15" s="3">
        <v>1030016</v>
      </c>
      <c r="AJ15" s="3">
        <f t="shared" si="15"/>
        <v>625</v>
      </c>
      <c r="AK15" s="3">
        <f t="shared" si="16"/>
        <v>10000</v>
      </c>
    </row>
    <row r="16" spans="2:37">
      <c r="B16" s="3">
        <f>B15+1</f>
        <v>1021003</v>
      </c>
      <c r="C16" s="3">
        <v>2</v>
      </c>
      <c r="D16" s="3" t="s">
        <v>61</v>
      </c>
      <c r="E16" s="3">
        <v>1030001</v>
      </c>
      <c r="F16" s="3">
        <f t="shared" si="0"/>
        <v>625</v>
      </c>
      <c r="G16" s="3">
        <v>1030002</v>
      </c>
      <c r="H16" s="3">
        <f t="shared" si="1"/>
        <v>625</v>
      </c>
      <c r="I16" s="3">
        <v>1030003</v>
      </c>
      <c r="J16" s="3">
        <f t="shared" si="2"/>
        <v>625</v>
      </c>
      <c r="K16" s="3">
        <v>1030004</v>
      </c>
      <c r="L16" s="3">
        <f t="shared" si="3"/>
        <v>625</v>
      </c>
      <c r="M16" s="3">
        <v>1030005</v>
      </c>
      <c r="N16" s="3">
        <f t="shared" si="4"/>
        <v>625</v>
      </c>
      <c r="O16" s="3">
        <v>1030006</v>
      </c>
      <c r="P16" s="3">
        <f t="shared" si="5"/>
        <v>625</v>
      </c>
      <c r="Q16" s="3">
        <v>1030007</v>
      </c>
      <c r="R16" s="3">
        <f t="shared" si="6"/>
        <v>625</v>
      </c>
      <c r="S16" s="3">
        <v>1030008</v>
      </c>
      <c r="T16" s="3">
        <f t="shared" si="7"/>
        <v>625</v>
      </c>
      <c r="U16" s="3">
        <v>1030009</v>
      </c>
      <c r="V16" s="3">
        <f t="shared" si="8"/>
        <v>625</v>
      </c>
      <c r="W16" s="3">
        <v>1030010</v>
      </c>
      <c r="X16" s="3">
        <f t="shared" si="9"/>
        <v>625</v>
      </c>
      <c r="Y16" s="3">
        <v>1030011</v>
      </c>
      <c r="Z16" s="3">
        <f t="shared" si="10"/>
        <v>625</v>
      </c>
      <c r="AA16" s="3">
        <v>1030012</v>
      </c>
      <c r="AB16" s="3">
        <f t="shared" si="11"/>
        <v>625</v>
      </c>
      <c r="AC16" s="3">
        <v>1030013</v>
      </c>
      <c r="AD16" s="3">
        <f t="shared" si="12"/>
        <v>625</v>
      </c>
      <c r="AE16" s="3">
        <v>1030014</v>
      </c>
      <c r="AF16" s="3">
        <f t="shared" si="13"/>
        <v>625</v>
      </c>
      <c r="AG16" s="3">
        <v>1030015</v>
      </c>
      <c r="AH16" s="3">
        <f t="shared" si="14"/>
        <v>625</v>
      </c>
      <c r="AI16" s="3">
        <v>1030016</v>
      </c>
      <c r="AJ16" s="3">
        <f t="shared" si="15"/>
        <v>625</v>
      </c>
      <c r="AK16" s="3">
        <f t="shared" si="16"/>
        <v>10000</v>
      </c>
    </row>
    <row r="17" spans="2:37">
      <c r="B17" s="3">
        <v>1021002</v>
      </c>
      <c r="C17" s="3">
        <v>2</v>
      </c>
      <c r="D17" s="3" t="s">
        <v>62</v>
      </c>
      <c r="E17" s="3">
        <v>1030001</v>
      </c>
      <c r="F17" s="3">
        <f t="shared" si="0"/>
        <v>625</v>
      </c>
      <c r="G17" s="3">
        <v>1030002</v>
      </c>
      <c r="H17" s="3">
        <f t="shared" si="1"/>
        <v>625</v>
      </c>
      <c r="I17" s="3">
        <v>1030003</v>
      </c>
      <c r="J17" s="3">
        <f t="shared" si="2"/>
        <v>625</v>
      </c>
      <c r="K17" s="3">
        <v>1030004</v>
      </c>
      <c r="L17" s="3">
        <f t="shared" si="3"/>
        <v>625</v>
      </c>
      <c r="M17" s="3">
        <v>1030005</v>
      </c>
      <c r="N17" s="3">
        <f t="shared" si="4"/>
        <v>625</v>
      </c>
      <c r="O17" s="3">
        <v>1030006</v>
      </c>
      <c r="P17" s="3">
        <f t="shared" si="5"/>
        <v>625</v>
      </c>
      <c r="Q17" s="3">
        <v>1030007</v>
      </c>
      <c r="R17" s="3">
        <f t="shared" si="6"/>
        <v>625</v>
      </c>
      <c r="S17" s="3">
        <v>1030008</v>
      </c>
      <c r="T17" s="3">
        <f t="shared" si="7"/>
        <v>625</v>
      </c>
      <c r="U17" s="3">
        <v>1030009</v>
      </c>
      <c r="V17" s="3">
        <f t="shared" si="8"/>
        <v>625</v>
      </c>
      <c r="W17" s="3">
        <v>1030010</v>
      </c>
      <c r="X17" s="3">
        <f t="shared" si="9"/>
        <v>625</v>
      </c>
      <c r="Y17" s="3">
        <v>1030011</v>
      </c>
      <c r="Z17" s="3">
        <f t="shared" si="10"/>
        <v>625</v>
      </c>
      <c r="AA17" s="3">
        <v>1030012</v>
      </c>
      <c r="AB17" s="3">
        <f t="shared" si="11"/>
        <v>625</v>
      </c>
      <c r="AC17" s="3">
        <v>1030013</v>
      </c>
      <c r="AD17" s="3">
        <f t="shared" si="12"/>
        <v>625</v>
      </c>
      <c r="AE17" s="3">
        <v>1030014</v>
      </c>
      <c r="AF17" s="3">
        <f t="shared" si="13"/>
        <v>625</v>
      </c>
      <c r="AG17" s="3">
        <v>1030015</v>
      </c>
      <c r="AH17" s="3">
        <f t="shared" si="14"/>
        <v>625</v>
      </c>
      <c r="AI17" s="3">
        <v>1030016</v>
      </c>
      <c r="AJ17" s="3">
        <f t="shared" si="15"/>
        <v>625</v>
      </c>
      <c r="AK17" s="3">
        <f t="shared" si="16"/>
        <v>10000</v>
      </c>
    </row>
    <row r="18" spans="2:37">
      <c r="B18" s="3">
        <f t="shared" ref="B18:C18" si="18">B17+1</f>
        <v>1021003</v>
      </c>
      <c r="C18" s="3">
        <f t="shared" si="18"/>
        <v>3</v>
      </c>
      <c r="D18" s="3" t="s">
        <v>57</v>
      </c>
      <c r="E18" s="3">
        <v>1030001</v>
      </c>
      <c r="F18" s="3">
        <f t="shared" si="0"/>
        <v>625</v>
      </c>
      <c r="G18" s="3">
        <v>1030002</v>
      </c>
      <c r="H18" s="3">
        <f t="shared" si="1"/>
        <v>625</v>
      </c>
      <c r="I18" s="3">
        <v>1030003</v>
      </c>
      <c r="J18" s="3">
        <f t="shared" si="2"/>
        <v>625</v>
      </c>
      <c r="K18" s="3">
        <v>1030004</v>
      </c>
      <c r="L18" s="3">
        <f t="shared" si="3"/>
        <v>625</v>
      </c>
      <c r="M18" s="3">
        <v>1030005</v>
      </c>
      <c r="N18" s="3">
        <f t="shared" si="4"/>
        <v>625</v>
      </c>
      <c r="O18" s="3">
        <v>1030006</v>
      </c>
      <c r="P18" s="3">
        <f t="shared" si="5"/>
        <v>625</v>
      </c>
      <c r="Q18" s="3">
        <v>1030007</v>
      </c>
      <c r="R18" s="3">
        <f t="shared" si="6"/>
        <v>625</v>
      </c>
      <c r="S18" s="3">
        <v>1030008</v>
      </c>
      <c r="T18" s="3">
        <f t="shared" si="7"/>
        <v>625</v>
      </c>
      <c r="U18" s="3">
        <v>1030009</v>
      </c>
      <c r="V18" s="3">
        <f t="shared" si="8"/>
        <v>625</v>
      </c>
      <c r="W18" s="3">
        <v>1030010</v>
      </c>
      <c r="X18" s="3">
        <f t="shared" si="9"/>
        <v>625</v>
      </c>
      <c r="Y18" s="3">
        <v>1030011</v>
      </c>
      <c r="Z18" s="3">
        <f t="shared" si="10"/>
        <v>625</v>
      </c>
      <c r="AA18" s="3">
        <v>1030012</v>
      </c>
      <c r="AB18" s="3">
        <f t="shared" si="11"/>
        <v>625</v>
      </c>
      <c r="AC18" s="3">
        <v>1030013</v>
      </c>
      <c r="AD18" s="3">
        <f t="shared" si="12"/>
        <v>625</v>
      </c>
      <c r="AE18" s="3">
        <v>1030014</v>
      </c>
      <c r="AF18" s="3">
        <f t="shared" si="13"/>
        <v>625</v>
      </c>
      <c r="AG18" s="3">
        <v>1030015</v>
      </c>
      <c r="AH18" s="3">
        <f t="shared" si="14"/>
        <v>625</v>
      </c>
      <c r="AI18" s="3">
        <v>1030016</v>
      </c>
      <c r="AJ18" s="3">
        <f t="shared" si="15"/>
        <v>625</v>
      </c>
      <c r="AK18" s="3">
        <f t="shared" si="16"/>
        <v>10000</v>
      </c>
    </row>
    <row r="19" spans="2:37">
      <c r="B19" s="3">
        <v>1021002</v>
      </c>
      <c r="C19" s="3">
        <v>3</v>
      </c>
      <c r="D19" s="3" t="s">
        <v>58</v>
      </c>
      <c r="E19" s="3">
        <v>1030001</v>
      </c>
      <c r="F19" s="3">
        <f t="shared" si="0"/>
        <v>625</v>
      </c>
      <c r="G19" s="3">
        <v>1030002</v>
      </c>
      <c r="H19" s="3">
        <f t="shared" si="1"/>
        <v>625</v>
      </c>
      <c r="I19" s="3">
        <v>1030003</v>
      </c>
      <c r="J19" s="3">
        <f t="shared" si="2"/>
        <v>625</v>
      </c>
      <c r="K19" s="3">
        <v>1030004</v>
      </c>
      <c r="L19" s="3">
        <f t="shared" si="3"/>
        <v>625</v>
      </c>
      <c r="M19" s="3">
        <v>1030005</v>
      </c>
      <c r="N19" s="3">
        <f t="shared" si="4"/>
        <v>625</v>
      </c>
      <c r="O19" s="3">
        <v>1030006</v>
      </c>
      <c r="P19" s="3">
        <f t="shared" si="5"/>
        <v>625</v>
      </c>
      <c r="Q19" s="3">
        <v>1030007</v>
      </c>
      <c r="R19" s="3">
        <f t="shared" si="6"/>
        <v>625</v>
      </c>
      <c r="S19" s="3">
        <v>1030008</v>
      </c>
      <c r="T19" s="3">
        <f t="shared" si="7"/>
        <v>625</v>
      </c>
      <c r="U19" s="3">
        <v>1030009</v>
      </c>
      <c r="V19" s="3">
        <f t="shared" si="8"/>
        <v>625</v>
      </c>
      <c r="W19" s="3">
        <v>1030010</v>
      </c>
      <c r="X19" s="3">
        <f t="shared" si="9"/>
        <v>625</v>
      </c>
      <c r="Y19" s="3">
        <v>1030011</v>
      </c>
      <c r="Z19" s="3">
        <f t="shared" si="10"/>
        <v>625</v>
      </c>
      <c r="AA19" s="3">
        <v>1030012</v>
      </c>
      <c r="AB19" s="3">
        <f t="shared" si="11"/>
        <v>625</v>
      </c>
      <c r="AC19" s="3">
        <v>1030013</v>
      </c>
      <c r="AD19" s="3">
        <f t="shared" si="12"/>
        <v>625</v>
      </c>
      <c r="AE19" s="3">
        <v>1030014</v>
      </c>
      <c r="AF19" s="3">
        <f t="shared" si="13"/>
        <v>625</v>
      </c>
      <c r="AG19" s="3">
        <v>1030015</v>
      </c>
      <c r="AH19" s="3">
        <f t="shared" si="14"/>
        <v>625</v>
      </c>
      <c r="AI19" s="3">
        <v>1030016</v>
      </c>
      <c r="AJ19" s="3">
        <f t="shared" si="15"/>
        <v>625</v>
      </c>
      <c r="AK19" s="3">
        <f t="shared" si="16"/>
        <v>10000</v>
      </c>
    </row>
    <row r="20" spans="2:37">
      <c r="B20" s="3">
        <f>B19+1</f>
        <v>1021003</v>
      </c>
      <c r="C20" s="3">
        <v>3</v>
      </c>
      <c r="D20" s="3" t="s">
        <v>59</v>
      </c>
      <c r="E20" s="3">
        <v>1030001</v>
      </c>
      <c r="F20" s="3">
        <f t="shared" si="0"/>
        <v>625</v>
      </c>
      <c r="G20" s="3">
        <v>1030002</v>
      </c>
      <c r="H20" s="3">
        <f t="shared" si="1"/>
        <v>625</v>
      </c>
      <c r="I20" s="3">
        <v>1030003</v>
      </c>
      <c r="J20" s="3">
        <f t="shared" si="2"/>
        <v>625</v>
      </c>
      <c r="K20" s="3">
        <v>1030004</v>
      </c>
      <c r="L20" s="3">
        <f t="shared" si="3"/>
        <v>625</v>
      </c>
      <c r="M20" s="3">
        <v>1030005</v>
      </c>
      <c r="N20" s="3">
        <f t="shared" si="4"/>
        <v>625</v>
      </c>
      <c r="O20" s="3">
        <v>1030006</v>
      </c>
      <c r="P20" s="3">
        <f t="shared" si="5"/>
        <v>625</v>
      </c>
      <c r="Q20" s="3">
        <v>1030007</v>
      </c>
      <c r="R20" s="3">
        <f t="shared" si="6"/>
        <v>625</v>
      </c>
      <c r="S20" s="3">
        <v>1030008</v>
      </c>
      <c r="T20" s="3">
        <f t="shared" si="7"/>
        <v>625</v>
      </c>
      <c r="U20" s="3">
        <v>1030009</v>
      </c>
      <c r="V20" s="3">
        <f t="shared" si="8"/>
        <v>625</v>
      </c>
      <c r="W20" s="3">
        <v>1030010</v>
      </c>
      <c r="X20" s="3">
        <f t="shared" si="9"/>
        <v>625</v>
      </c>
      <c r="Y20" s="3">
        <v>1030011</v>
      </c>
      <c r="Z20" s="3">
        <f t="shared" si="10"/>
        <v>625</v>
      </c>
      <c r="AA20" s="3">
        <v>1030012</v>
      </c>
      <c r="AB20" s="3">
        <f t="shared" si="11"/>
        <v>625</v>
      </c>
      <c r="AC20" s="3">
        <v>1030013</v>
      </c>
      <c r="AD20" s="3">
        <f t="shared" si="12"/>
        <v>625</v>
      </c>
      <c r="AE20" s="3">
        <v>1030014</v>
      </c>
      <c r="AF20" s="3">
        <f t="shared" si="13"/>
        <v>625</v>
      </c>
      <c r="AG20" s="3">
        <v>1030015</v>
      </c>
      <c r="AH20" s="3">
        <f t="shared" si="14"/>
        <v>625</v>
      </c>
      <c r="AI20" s="3">
        <v>1030016</v>
      </c>
      <c r="AJ20" s="3">
        <f t="shared" si="15"/>
        <v>625</v>
      </c>
      <c r="AK20" s="3">
        <f t="shared" si="16"/>
        <v>10000</v>
      </c>
    </row>
    <row r="21" spans="2:37">
      <c r="B21" s="3">
        <v>1021002</v>
      </c>
      <c r="C21" s="3">
        <v>3</v>
      </c>
      <c r="D21" s="3" t="s">
        <v>60</v>
      </c>
      <c r="E21" s="3">
        <v>1030001</v>
      </c>
      <c r="F21" s="3">
        <f t="shared" si="0"/>
        <v>625</v>
      </c>
      <c r="G21" s="3">
        <v>1030002</v>
      </c>
      <c r="H21" s="3">
        <f t="shared" si="1"/>
        <v>625</v>
      </c>
      <c r="I21" s="3">
        <v>1030003</v>
      </c>
      <c r="J21" s="3">
        <f t="shared" si="2"/>
        <v>625</v>
      </c>
      <c r="K21" s="3">
        <v>1030004</v>
      </c>
      <c r="L21" s="3">
        <f t="shared" si="3"/>
        <v>625</v>
      </c>
      <c r="M21" s="3">
        <v>1030005</v>
      </c>
      <c r="N21" s="3">
        <f t="shared" si="4"/>
        <v>625</v>
      </c>
      <c r="O21" s="3">
        <v>1030006</v>
      </c>
      <c r="P21" s="3">
        <f t="shared" si="5"/>
        <v>625</v>
      </c>
      <c r="Q21" s="3">
        <v>1030007</v>
      </c>
      <c r="R21" s="3">
        <f t="shared" si="6"/>
        <v>625</v>
      </c>
      <c r="S21" s="3">
        <v>1030008</v>
      </c>
      <c r="T21" s="3">
        <f t="shared" si="7"/>
        <v>625</v>
      </c>
      <c r="U21" s="3">
        <v>1030009</v>
      </c>
      <c r="V21" s="3">
        <f t="shared" si="8"/>
        <v>625</v>
      </c>
      <c r="W21" s="3">
        <v>1030010</v>
      </c>
      <c r="X21" s="3">
        <f t="shared" si="9"/>
        <v>625</v>
      </c>
      <c r="Y21" s="3">
        <v>1030011</v>
      </c>
      <c r="Z21" s="3">
        <f t="shared" si="10"/>
        <v>625</v>
      </c>
      <c r="AA21" s="3">
        <v>1030012</v>
      </c>
      <c r="AB21" s="3">
        <f t="shared" si="11"/>
        <v>625</v>
      </c>
      <c r="AC21" s="3">
        <v>1030013</v>
      </c>
      <c r="AD21" s="3">
        <f t="shared" si="12"/>
        <v>625</v>
      </c>
      <c r="AE21" s="3">
        <v>1030014</v>
      </c>
      <c r="AF21" s="3">
        <f t="shared" si="13"/>
        <v>625</v>
      </c>
      <c r="AG21" s="3">
        <v>1030015</v>
      </c>
      <c r="AH21" s="3">
        <f t="shared" si="14"/>
        <v>625</v>
      </c>
      <c r="AI21" s="3">
        <v>1030016</v>
      </c>
      <c r="AJ21" s="3">
        <f t="shared" si="15"/>
        <v>625</v>
      </c>
      <c r="AK21" s="3">
        <f t="shared" si="16"/>
        <v>10000</v>
      </c>
    </row>
    <row r="22" spans="2:37">
      <c r="B22" s="3">
        <f>B21+1</f>
        <v>1021003</v>
      </c>
      <c r="C22" s="3">
        <v>3</v>
      </c>
      <c r="D22" s="3" t="s">
        <v>61</v>
      </c>
      <c r="E22" s="3">
        <v>1030001</v>
      </c>
      <c r="F22" s="3">
        <f t="shared" si="0"/>
        <v>625</v>
      </c>
      <c r="G22" s="3">
        <v>1030002</v>
      </c>
      <c r="H22" s="3">
        <f t="shared" si="1"/>
        <v>625</v>
      </c>
      <c r="I22" s="3">
        <v>1030003</v>
      </c>
      <c r="J22" s="3">
        <f t="shared" si="2"/>
        <v>625</v>
      </c>
      <c r="K22" s="3">
        <v>1030004</v>
      </c>
      <c r="L22" s="3">
        <f t="shared" si="3"/>
        <v>625</v>
      </c>
      <c r="M22" s="3">
        <v>1030005</v>
      </c>
      <c r="N22" s="3">
        <f t="shared" si="4"/>
        <v>625</v>
      </c>
      <c r="O22" s="3">
        <v>1030006</v>
      </c>
      <c r="P22" s="3">
        <f t="shared" si="5"/>
        <v>625</v>
      </c>
      <c r="Q22" s="3">
        <v>1030007</v>
      </c>
      <c r="R22" s="3">
        <f t="shared" si="6"/>
        <v>625</v>
      </c>
      <c r="S22" s="3">
        <v>1030008</v>
      </c>
      <c r="T22" s="3">
        <f t="shared" si="7"/>
        <v>625</v>
      </c>
      <c r="U22" s="3">
        <v>1030009</v>
      </c>
      <c r="V22" s="3">
        <f t="shared" si="8"/>
        <v>625</v>
      </c>
      <c r="W22" s="3">
        <v>1030010</v>
      </c>
      <c r="X22" s="3">
        <f t="shared" si="9"/>
        <v>625</v>
      </c>
      <c r="Y22" s="3">
        <v>1030011</v>
      </c>
      <c r="Z22" s="3">
        <f t="shared" si="10"/>
        <v>625</v>
      </c>
      <c r="AA22" s="3">
        <v>1030012</v>
      </c>
      <c r="AB22" s="3">
        <f t="shared" si="11"/>
        <v>625</v>
      </c>
      <c r="AC22" s="3">
        <v>1030013</v>
      </c>
      <c r="AD22" s="3">
        <f t="shared" si="12"/>
        <v>625</v>
      </c>
      <c r="AE22" s="3">
        <v>1030014</v>
      </c>
      <c r="AF22" s="3">
        <f t="shared" si="13"/>
        <v>625</v>
      </c>
      <c r="AG22" s="3">
        <v>1030015</v>
      </c>
      <c r="AH22" s="3">
        <f t="shared" si="14"/>
        <v>625</v>
      </c>
      <c r="AI22" s="3">
        <v>1030016</v>
      </c>
      <c r="AJ22" s="3">
        <f t="shared" si="15"/>
        <v>625</v>
      </c>
      <c r="AK22" s="3">
        <f t="shared" si="16"/>
        <v>10000</v>
      </c>
    </row>
    <row r="23" spans="2:37">
      <c r="B23" s="3">
        <v>1021002</v>
      </c>
      <c r="C23" s="3">
        <v>3</v>
      </c>
      <c r="D23" s="3" t="s">
        <v>62</v>
      </c>
      <c r="E23" s="3">
        <v>1030001</v>
      </c>
      <c r="F23" s="3">
        <f t="shared" si="0"/>
        <v>625</v>
      </c>
      <c r="G23" s="3">
        <v>1030002</v>
      </c>
      <c r="H23" s="3">
        <f t="shared" si="1"/>
        <v>625</v>
      </c>
      <c r="I23" s="3">
        <v>1030003</v>
      </c>
      <c r="J23" s="3">
        <f t="shared" si="2"/>
        <v>625</v>
      </c>
      <c r="K23" s="3">
        <v>1030004</v>
      </c>
      <c r="L23" s="3">
        <f t="shared" si="3"/>
        <v>625</v>
      </c>
      <c r="M23" s="3">
        <v>1030005</v>
      </c>
      <c r="N23" s="3">
        <f t="shared" si="4"/>
        <v>625</v>
      </c>
      <c r="O23" s="3">
        <v>1030006</v>
      </c>
      <c r="P23" s="3">
        <f t="shared" si="5"/>
        <v>625</v>
      </c>
      <c r="Q23" s="3">
        <v>1030007</v>
      </c>
      <c r="R23" s="3">
        <f t="shared" si="6"/>
        <v>625</v>
      </c>
      <c r="S23" s="3">
        <v>1030008</v>
      </c>
      <c r="T23" s="3">
        <f t="shared" si="7"/>
        <v>625</v>
      </c>
      <c r="U23" s="3">
        <v>1030009</v>
      </c>
      <c r="V23" s="3">
        <f t="shared" si="8"/>
        <v>625</v>
      </c>
      <c r="W23" s="3">
        <v>1030010</v>
      </c>
      <c r="X23" s="3">
        <f t="shared" si="9"/>
        <v>625</v>
      </c>
      <c r="Y23" s="3">
        <v>1030011</v>
      </c>
      <c r="Z23" s="3">
        <f t="shared" si="10"/>
        <v>625</v>
      </c>
      <c r="AA23" s="3">
        <v>1030012</v>
      </c>
      <c r="AB23" s="3">
        <f t="shared" si="11"/>
        <v>625</v>
      </c>
      <c r="AC23" s="3">
        <v>1030013</v>
      </c>
      <c r="AD23" s="3">
        <f t="shared" si="12"/>
        <v>625</v>
      </c>
      <c r="AE23" s="3">
        <v>1030014</v>
      </c>
      <c r="AF23" s="3">
        <f t="shared" si="13"/>
        <v>625</v>
      </c>
      <c r="AG23" s="3">
        <v>1030015</v>
      </c>
      <c r="AH23" s="3">
        <f t="shared" si="14"/>
        <v>625</v>
      </c>
      <c r="AI23" s="3">
        <v>1030016</v>
      </c>
      <c r="AJ23" s="3">
        <f t="shared" si="15"/>
        <v>625</v>
      </c>
      <c r="AK23" s="3">
        <f t="shared" si="16"/>
        <v>10000</v>
      </c>
    </row>
    <row r="24" spans="2:37">
      <c r="B24" s="3">
        <f t="shared" ref="B24:C24" si="19">B23+1</f>
        <v>1021003</v>
      </c>
      <c r="C24" s="3">
        <f t="shared" si="19"/>
        <v>4</v>
      </c>
      <c r="D24" s="3" t="s">
        <v>57</v>
      </c>
      <c r="E24" s="3">
        <v>1030001</v>
      </c>
      <c r="F24" s="3">
        <f t="shared" si="0"/>
        <v>625</v>
      </c>
      <c r="G24" s="3">
        <v>1030002</v>
      </c>
      <c r="H24" s="3">
        <f t="shared" si="1"/>
        <v>625</v>
      </c>
      <c r="I24" s="3">
        <v>1030003</v>
      </c>
      <c r="J24" s="3">
        <f t="shared" si="2"/>
        <v>625</v>
      </c>
      <c r="K24" s="3">
        <v>1030004</v>
      </c>
      <c r="L24" s="3">
        <f t="shared" si="3"/>
        <v>625</v>
      </c>
      <c r="M24" s="3">
        <v>1030005</v>
      </c>
      <c r="N24" s="3">
        <f t="shared" si="4"/>
        <v>625</v>
      </c>
      <c r="O24" s="3">
        <v>1030006</v>
      </c>
      <c r="P24" s="3">
        <f t="shared" si="5"/>
        <v>625</v>
      </c>
      <c r="Q24" s="3">
        <v>1030007</v>
      </c>
      <c r="R24" s="3">
        <f t="shared" si="6"/>
        <v>625</v>
      </c>
      <c r="S24" s="3">
        <v>1030008</v>
      </c>
      <c r="T24" s="3">
        <f t="shared" si="7"/>
        <v>625</v>
      </c>
      <c r="U24" s="3">
        <v>1030009</v>
      </c>
      <c r="V24" s="3">
        <f t="shared" si="8"/>
        <v>625</v>
      </c>
      <c r="W24" s="3">
        <v>1030010</v>
      </c>
      <c r="X24" s="3">
        <f t="shared" si="9"/>
        <v>625</v>
      </c>
      <c r="Y24" s="3">
        <v>1030011</v>
      </c>
      <c r="Z24" s="3">
        <f t="shared" si="10"/>
        <v>625</v>
      </c>
      <c r="AA24" s="3">
        <v>1030012</v>
      </c>
      <c r="AB24" s="3">
        <f t="shared" si="11"/>
        <v>625</v>
      </c>
      <c r="AC24" s="3">
        <v>1030013</v>
      </c>
      <c r="AD24" s="3">
        <f t="shared" si="12"/>
        <v>625</v>
      </c>
      <c r="AE24" s="3">
        <v>1030014</v>
      </c>
      <c r="AF24" s="3">
        <f t="shared" si="13"/>
        <v>625</v>
      </c>
      <c r="AG24" s="3">
        <v>1030015</v>
      </c>
      <c r="AH24" s="3">
        <f t="shared" si="14"/>
        <v>625</v>
      </c>
      <c r="AI24" s="3">
        <v>1030016</v>
      </c>
      <c r="AJ24" s="3">
        <f t="shared" si="15"/>
        <v>625</v>
      </c>
      <c r="AK24" s="3">
        <f t="shared" si="16"/>
        <v>10000</v>
      </c>
    </row>
    <row r="25" spans="2:37">
      <c r="B25" s="3">
        <v>1021002</v>
      </c>
      <c r="C25" s="3">
        <v>4</v>
      </c>
      <c r="D25" s="3" t="s">
        <v>58</v>
      </c>
      <c r="E25" s="3">
        <v>1030001</v>
      </c>
      <c r="F25" s="3">
        <f t="shared" si="0"/>
        <v>625</v>
      </c>
      <c r="G25" s="3">
        <v>1030002</v>
      </c>
      <c r="H25" s="3">
        <f t="shared" si="1"/>
        <v>625</v>
      </c>
      <c r="I25" s="3">
        <v>1030003</v>
      </c>
      <c r="J25" s="3">
        <f t="shared" si="2"/>
        <v>625</v>
      </c>
      <c r="K25" s="3">
        <v>1030004</v>
      </c>
      <c r="L25" s="3">
        <f t="shared" si="3"/>
        <v>625</v>
      </c>
      <c r="M25" s="3">
        <v>1030005</v>
      </c>
      <c r="N25" s="3">
        <f t="shared" si="4"/>
        <v>625</v>
      </c>
      <c r="O25" s="3">
        <v>1030006</v>
      </c>
      <c r="P25" s="3">
        <f t="shared" si="5"/>
        <v>625</v>
      </c>
      <c r="Q25" s="3">
        <v>1030007</v>
      </c>
      <c r="R25" s="3">
        <f t="shared" si="6"/>
        <v>625</v>
      </c>
      <c r="S25" s="3">
        <v>1030008</v>
      </c>
      <c r="T25" s="3">
        <f t="shared" si="7"/>
        <v>625</v>
      </c>
      <c r="U25" s="3">
        <v>1030009</v>
      </c>
      <c r="V25" s="3">
        <f t="shared" si="8"/>
        <v>625</v>
      </c>
      <c r="W25" s="3">
        <v>1030010</v>
      </c>
      <c r="X25" s="3">
        <f t="shared" si="9"/>
        <v>625</v>
      </c>
      <c r="Y25" s="3">
        <v>1030011</v>
      </c>
      <c r="Z25" s="3">
        <f t="shared" si="10"/>
        <v>625</v>
      </c>
      <c r="AA25" s="3">
        <v>1030012</v>
      </c>
      <c r="AB25" s="3">
        <f t="shared" si="11"/>
        <v>625</v>
      </c>
      <c r="AC25" s="3">
        <v>1030013</v>
      </c>
      <c r="AD25" s="3">
        <f t="shared" si="12"/>
        <v>625</v>
      </c>
      <c r="AE25" s="3">
        <v>1030014</v>
      </c>
      <c r="AF25" s="3">
        <f t="shared" si="13"/>
        <v>625</v>
      </c>
      <c r="AG25" s="3">
        <v>1030015</v>
      </c>
      <c r="AH25" s="3">
        <f t="shared" si="14"/>
        <v>625</v>
      </c>
      <c r="AI25" s="3">
        <v>1030016</v>
      </c>
      <c r="AJ25" s="3">
        <f t="shared" si="15"/>
        <v>625</v>
      </c>
      <c r="AK25" s="3">
        <f t="shared" si="16"/>
        <v>10000</v>
      </c>
    </row>
    <row r="26" spans="2:37">
      <c r="B26" s="3">
        <f>B25+1</f>
        <v>1021003</v>
      </c>
      <c r="C26" s="3">
        <v>4</v>
      </c>
      <c r="D26" s="3" t="s">
        <v>59</v>
      </c>
      <c r="E26" s="3">
        <v>1030001</v>
      </c>
      <c r="F26" s="3">
        <f t="shared" si="0"/>
        <v>625</v>
      </c>
      <c r="G26" s="3">
        <v>1030002</v>
      </c>
      <c r="H26" s="3">
        <f t="shared" si="1"/>
        <v>625</v>
      </c>
      <c r="I26" s="3">
        <v>1030003</v>
      </c>
      <c r="J26" s="3">
        <f t="shared" si="2"/>
        <v>625</v>
      </c>
      <c r="K26" s="3">
        <v>1030004</v>
      </c>
      <c r="L26" s="3">
        <f t="shared" si="3"/>
        <v>625</v>
      </c>
      <c r="M26" s="3">
        <v>1030005</v>
      </c>
      <c r="N26" s="3">
        <f t="shared" si="4"/>
        <v>625</v>
      </c>
      <c r="O26" s="3">
        <v>1030006</v>
      </c>
      <c r="P26" s="3">
        <f t="shared" si="5"/>
        <v>625</v>
      </c>
      <c r="Q26" s="3">
        <v>1030007</v>
      </c>
      <c r="R26" s="3">
        <f t="shared" si="6"/>
        <v>625</v>
      </c>
      <c r="S26" s="3">
        <v>1030008</v>
      </c>
      <c r="T26" s="3">
        <f t="shared" si="7"/>
        <v>625</v>
      </c>
      <c r="U26" s="3">
        <v>1030009</v>
      </c>
      <c r="V26" s="3">
        <f t="shared" si="8"/>
        <v>625</v>
      </c>
      <c r="W26" s="3">
        <v>1030010</v>
      </c>
      <c r="X26" s="3">
        <f t="shared" si="9"/>
        <v>625</v>
      </c>
      <c r="Y26" s="3">
        <v>1030011</v>
      </c>
      <c r="Z26" s="3">
        <f t="shared" si="10"/>
        <v>625</v>
      </c>
      <c r="AA26" s="3">
        <v>1030012</v>
      </c>
      <c r="AB26" s="3">
        <f t="shared" si="11"/>
        <v>625</v>
      </c>
      <c r="AC26" s="3">
        <v>1030013</v>
      </c>
      <c r="AD26" s="3">
        <f t="shared" si="12"/>
        <v>625</v>
      </c>
      <c r="AE26" s="3">
        <v>1030014</v>
      </c>
      <c r="AF26" s="3">
        <f t="shared" si="13"/>
        <v>625</v>
      </c>
      <c r="AG26" s="3">
        <v>1030015</v>
      </c>
      <c r="AH26" s="3">
        <f t="shared" si="14"/>
        <v>625</v>
      </c>
      <c r="AI26" s="3">
        <v>1030016</v>
      </c>
      <c r="AJ26" s="3">
        <f t="shared" si="15"/>
        <v>625</v>
      </c>
      <c r="AK26" s="3">
        <f t="shared" si="16"/>
        <v>10000</v>
      </c>
    </row>
    <row r="27" spans="2:37">
      <c r="B27" s="3">
        <v>1021002</v>
      </c>
      <c r="C27" s="3">
        <v>4</v>
      </c>
      <c r="D27" s="3" t="s">
        <v>60</v>
      </c>
      <c r="E27" s="3">
        <v>1030001</v>
      </c>
      <c r="F27" s="3">
        <f t="shared" si="0"/>
        <v>625</v>
      </c>
      <c r="G27" s="3">
        <v>1030002</v>
      </c>
      <c r="H27" s="3">
        <f t="shared" si="1"/>
        <v>625</v>
      </c>
      <c r="I27" s="3">
        <v>1030003</v>
      </c>
      <c r="J27" s="3">
        <f t="shared" si="2"/>
        <v>625</v>
      </c>
      <c r="K27" s="3">
        <v>1030004</v>
      </c>
      <c r="L27" s="3">
        <f t="shared" si="3"/>
        <v>625</v>
      </c>
      <c r="M27" s="3">
        <v>1030005</v>
      </c>
      <c r="N27" s="3">
        <f t="shared" si="4"/>
        <v>625</v>
      </c>
      <c r="O27" s="3">
        <v>1030006</v>
      </c>
      <c r="P27" s="3">
        <f t="shared" si="5"/>
        <v>625</v>
      </c>
      <c r="Q27" s="3">
        <v>1030007</v>
      </c>
      <c r="R27" s="3">
        <f t="shared" si="6"/>
        <v>625</v>
      </c>
      <c r="S27" s="3">
        <v>1030008</v>
      </c>
      <c r="T27" s="3">
        <f t="shared" si="7"/>
        <v>625</v>
      </c>
      <c r="U27" s="3">
        <v>1030009</v>
      </c>
      <c r="V27" s="3">
        <f t="shared" si="8"/>
        <v>625</v>
      </c>
      <c r="W27" s="3">
        <v>1030010</v>
      </c>
      <c r="X27" s="3">
        <f t="shared" si="9"/>
        <v>625</v>
      </c>
      <c r="Y27" s="3">
        <v>1030011</v>
      </c>
      <c r="Z27" s="3">
        <f t="shared" si="10"/>
        <v>625</v>
      </c>
      <c r="AA27" s="3">
        <v>1030012</v>
      </c>
      <c r="AB27" s="3">
        <f t="shared" si="11"/>
        <v>625</v>
      </c>
      <c r="AC27" s="3">
        <v>1030013</v>
      </c>
      <c r="AD27" s="3">
        <f t="shared" si="12"/>
        <v>625</v>
      </c>
      <c r="AE27" s="3">
        <v>1030014</v>
      </c>
      <c r="AF27" s="3">
        <f t="shared" si="13"/>
        <v>625</v>
      </c>
      <c r="AG27" s="3">
        <v>1030015</v>
      </c>
      <c r="AH27" s="3">
        <f t="shared" si="14"/>
        <v>625</v>
      </c>
      <c r="AI27" s="3">
        <v>1030016</v>
      </c>
      <c r="AJ27" s="3">
        <f t="shared" si="15"/>
        <v>625</v>
      </c>
      <c r="AK27" s="3">
        <f t="shared" si="16"/>
        <v>10000</v>
      </c>
    </row>
    <row r="28" spans="2:37">
      <c r="B28" s="3">
        <f>B27+1</f>
        <v>1021003</v>
      </c>
      <c r="C28" s="3">
        <v>4</v>
      </c>
      <c r="D28" s="3" t="s">
        <v>61</v>
      </c>
      <c r="E28" s="3">
        <v>1030001</v>
      </c>
      <c r="F28" s="3">
        <f t="shared" si="0"/>
        <v>625</v>
      </c>
      <c r="G28" s="3">
        <v>1030002</v>
      </c>
      <c r="H28" s="3">
        <f t="shared" si="1"/>
        <v>625</v>
      </c>
      <c r="I28" s="3">
        <v>1030003</v>
      </c>
      <c r="J28" s="3">
        <f t="shared" si="2"/>
        <v>625</v>
      </c>
      <c r="K28" s="3">
        <v>1030004</v>
      </c>
      <c r="L28" s="3">
        <f t="shared" si="3"/>
        <v>625</v>
      </c>
      <c r="M28" s="3">
        <v>1030005</v>
      </c>
      <c r="N28" s="3">
        <f t="shared" si="4"/>
        <v>625</v>
      </c>
      <c r="O28" s="3">
        <v>1030006</v>
      </c>
      <c r="P28" s="3">
        <f t="shared" si="5"/>
        <v>625</v>
      </c>
      <c r="Q28" s="3">
        <v>1030007</v>
      </c>
      <c r="R28" s="3">
        <f t="shared" si="6"/>
        <v>625</v>
      </c>
      <c r="S28" s="3">
        <v>1030008</v>
      </c>
      <c r="T28" s="3">
        <f t="shared" si="7"/>
        <v>625</v>
      </c>
      <c r="U28" s="3">
        <v>1030009</v>
      </c>
      <c r="V28" s="3">
        <f t="shared" si="8"/>
        <v>625</v>
      </c>
      <c r="W28" s="3">
        <v>1030010</v>
      </c>
      <c r="X28" s="3">
        <f t="shared" si="9"/>
        <v>625</v>
      </c>
      <c r="Y28" s="3">
        <v>1030011</v>
      </c>
      <c r="Z28" s="3">
        <f t="shared" si="10"/>
        <v>625</v>
      </c>
      <c r="AA28" s="3">
        <v>1030012</v>
      </c>
      <c r="AB28" s="3">
        <f t="shared" si="11"/>
        <v>625</v>
      </c>
      <c r="AC28" s="3">
        <v>1030013</v>
      </c>
      <c r="AD28" s="3">
        <f t="shared" si="12"/>
        <v>625</v>
      </c>
      <c r="AE28" s="3">
        <v>1030014</v>
      </c>
      <c r="AF28" s="3">
        <f t="shared" si="13"/>
        <v>625</v>
      </c>
      <c r="AG28" s="3">
        <v>1030015</v>
      </c>
      <c r="AH28" s="3">
        <f t="shared" si="14"/>
        <v>625</v>
      </c>
      <c r="AI28" s="3">
        <v>1030016</v>
      </c>
      <c r="AJ28" s="3">
        <f t="shared" si="15"/>
        <v>625</v>
      </c>
      <c r="AK28" s="3">
        <f t="shared" si="16"/>
        <v>10000</v>
      </c>
    </row>
    <row r="29" spans="2:37">
      <c r="B29" s="3">
        <v>1021002</v>
      </c>
      <c r="C29" s="3">
        <v>4</v>
      </c>
      <c r="D29" s="3" t="s">
        <v>62</v>
      </c>
      <c r="E29" s="3">
        <v>1030001</v>
      </c>
      <c r="F29" s="3">
        <f t="shared" si="0"/>
        <v>625</v>
      </c>
      <c r="G29" s="3">
        <v>1030002</v>
      </c>
      <c r="H29" s="3">
        <f t="shared" si="1"/>
        <v>625</v>
      </c>
      <c r="I29" s="3">
        <v>1030003</v>
      </c>
      <c r="J29" s="3">
        <f t="shared" si="2"/>
        <v>625</v>
      </c>
      <c r="K29" s="3">
        <v>1030004</v>
      </c>
      <c r="L29" s="3">
        <f t="shared" si="3"/>
        <v>625</v>
      </c>
      <c r="M29" s="3">
        <v>1030005</v>
      </c>
      <c r="N29" s="3">
        <f t="shared" si="4"/>
        <v>625</v>
      </c>
      <c r="O29" s="3">
        <v>1030006</v>
      </c>
      <c r="P29" s="3">
        <f t="shared" si="5"/>
        <v>625</v>
      </c>
      <c r="Q29" s="3">
        <v>1030007</v>
      </c>
      <c r="R29" s="3">
        <f t="shared" si="6"/>
        <v>625</v>
      </c>
      <c r="S29" s="3">
        <v>1030008</v>
      </c>
      <c r="T29" s="3">
        <f t="shared" si="7"/>
        <v>625</v>
      </c>
      <c r="U29" s="3">
        <v>1030009</v>
      </c>
      <c r="V29" s="3">
        <f t="shared" si="8"/>
        <v>625</v>
      </c>
      <c r="W29" s="3">
        <v>1030010</v>
      </c>
      <c r="X29" s="3">
        <f t="shared" si="9"/>
        <v>625</v>
      </c>
      <c r="Y29" s="3">
        <v>1030011</v>
      </c>
      <c r="Z29" s="3">
        <f t="shared" si="10"/>
        <v>625</v>
      </c>
      <c r="AA29" s="3">
        <v>1030012</v>
      </c>
      <c r="AB29" s="3">
        <f t="shared" si="11"/>
        <v>625</v>
      </c>
      <c r="AC29" s="3">
        <v>1030013</v>
      </c>
      <c r="AD29" s="3">
        <f t="shared" si="12"/>
        <v>625</v>
      </c>
      <c r="AE29" s="3">
        <v>1030014</v>
      </c>
      <c r="AF29" s="3">
        <f t="shared" si="13"/>
        <v>625</v>
      </c>
      <c r="AG29" s="3">
        <v>1030015</v>
      </c>
      <c r="AH29" s="3">
        <f t="shared" si="14"/>
        <v>625</v>
      </c>
      <c r="AI29" s="3">
        <v>1030016</v>
      </c>
      <c r="AJ29" s="3">
        <f t="shared" si="15"/>
        <v>625</v>
      </c>
      <c r="AK29" s="3">
        <f t="shared" si="16"/>
        <v>10000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Tile</vt:lpstr>
      <vt:lpstr>info</vt:lpstr>
      <vt:lpstr>Sub_Idea</vt:lpstr>
      <vt:lpstr>타일확률</vt:lpstr>
      <vt:lpstr>티어확률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치웅 한</cp:lastModifiedBy>
  <dcterms:modified xsi:type="dcterms:W3CDTF">2023-12-30T08:01:57Z</dcterms:modified>
</cp:coreProperties>
</file>