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w\PycharmProjects\carShareCalc\"/>
    </mc:Choice>
  </mc:AlternateContent>
  <xr:revisionPtr revIDLastSave="0" documentId="8_{9814C1F0-E6C0-4B31-9155-9756200520AA}" xr6:coauthVersionLast="47" xr6:coauthVersionMax="47" xr10:uidLastSave="{00000000-0000-0000-0000-000000000000}"/>
  <bookViews>
    <workbookView xWindow="-120" yWindow="-120" windowWidth="29040" windowHeight="15720" xr2:uid="{ED27C62F-BF0F-45ED-B1F2-67EFCF8C1D7C}"/>
  </bookViews>
  <sheets>
    <sheet name="Data" sheetId="5" r:id="rId1"/>
    <sheet name="Sixt packag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5" l="1"/>
  <c r="E70" i="5"/>
  <c r="E69" i="5"/>
  <c r="E68" i="5"/>
  <c r="E67" i="5"/>
  <c r="E66" i="5"/>
  <c r="E65" i="5"/>
  <c r="E64" i="5"/>
  <c r="E63" i="5"/>
  <c r="K50" i="5"/>
  <c r="E50" i="5"/>
  <c r="K49" i="5"/>
  <c r="E49" i="5"/>
  <c r="K48" i="5"/>
  <c r="E48" i="5"/>
  <c r="K47" i="5"/>
  <c r="E47" i="5"/>
  <c r="K46" i="5"/>
  <c r="E46" i="5"/>
  <c r="K45" i="5"/>
  <c r="E45" i="5"/>
  <c r="H44" i="5"/>
  <c r="H43" i="5"/>
  <c r="K42" i="5"/>
  <c r="E42" i="5"/>
  <c r="K41" i="5"/>
  <c r="E41" i="5"/>
  <c r="K40" i="5"/>
  <c r="E40" i="5"/>
  <c r="K39" i="5"/>
  <c r="E39" i="5"/>
  <c r="K38" i="5"/>
  <c r="E38" i="5"/>
  <c r="K37" i="5"/>
  <c r="E37" i="5"/>
  <c r="H36" i="5"/>
  <c r="H35" i="5"/>
  <c r="K34" i="5"/>
  <c r="E34" i="5"/>
  <c r="K33" i="5"/>
  <c r="E33" i="5"/>
  <c r="K32" i="5"/>
  <c r="E32" i="5"/>
  <c r="K31" i="5"/>
  <c r="E31" i="5"/>
  <c r="K30" i="5"/>
  <c r="E30" i="5"/>
  <c r="K29" i="5"/>
  <c r="E29" i="5"/>
  <c r="H28" i="5"/>
  <c r="H27" i="5"/>
  <c r="H26" i="5"/>
  <c r="H25" i="5"/>
  <c r="H24" i="5"/>
  <c r="H23" i="5"/>
  <c r="H22" i="5"/>
  <c r="H21" i="5"/>
  <c r="H20" i="5"/>
  <c r="H19" i="5"/>
  <c r="H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</calcChain>
</file>

<file path=xl/sharedStrings.xml><?xml version="1.0" encoding="utf-8"?>
<sst xmlns="http://schemas.openxmlformats.org/spreadsheetml/2006/main" count="335" uniqueCount="46">
  <si>
    <t>Service</t>
  </si>
  <si>
    <t>Plan</t>
  </si>
  <si>
    <t>Car type</t>
  </si>
  <si>
    <t>Minutes</t>
  </si>
  <si>
    <t>Fixed rate</t>
  </si>
  <si>
    <t>Per km</t>
  </si>
  <si>
    <t>Per min.</t>
  </si>
  <si>
    <t>Airport fee</t>
  </si>
  <si>
    <t>Overtime fee (per min.)</t>
  </si>
  <si>
    <t>SHARE NOW</t>
  </si>
  <si>
    <t>Minute rate</t>
  </si>
  <si>
    <t>xs</t>
  </si>
  <si>
    <t>s</t>
  </si>
  <si>
    <t>m</t>
  </si>
  <si>
    <t>2 hours</t>
  </si>
  <si>
    <t>4 hours</t>
  </si>
  <si>
    <t>6 hours</t>
  </si>
  <si>
    <t>1 day</t>
  </si>
  <si>
    <t>2 day</t>
  </si>
  <si>
    <t>3 day</t>
  </si>
  <si>
    <t>Sixt</t>
  </si>
  <si>
    <t>3 hours</t>
  </si>
  <si>
    <t>7 day</t>
  </si>
  <si>
    <t>MyWheels</t>
  </si>
  <si>
    <t>Greenwheels</t>
  </si>
  <si>
    <t>weekend</t>
  </si>
  <si>
    <t>week</t>
  </si>
  <si>
    <t>km's included</t>
  </si>
  <si>
    <t>Overmilage fee (per km)</t>
  </si>
  <si>
    <t>Intercity fee</t>
  </si>
  <si>
    <t>Subscription</t>
  </si>
  <si>
    <t>Kilometers</t>
  </si>
  <si>
    <t>Price</t>
  </si>
  <si>
    <t>Plus</t>
  </si>
  <si>
    <t>Pro</t>
  </si>
  <si>
    <t>Trip discount</t>
  </si>
  <si>
    <t>Regular</t>
  </si>
  <si>
    <t>Frequent</t>
  </si>
  <si>
    <t>Monthly cost</t>
  </si>
  <si>
    <t>Free</t>
  </si>
  <si>
    <t>Pass25</t>
  </si>
  <si>
    <t>Pass50</t>
  </si>
  <si>
    <t>variable</t>
  </si>
  <si>
    <t>Fetch</t>
  </si>
  <si>
    <t>10 euro registration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</si>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</sst>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_ * #,##0_ ;_ * \-#,##0_ ;_ * &quot;-&quot;??_ ;_ @_ 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3" applyFont="1"/>
    <xf numFmtId="0" fontId="0" fillId="0" borderId="0" xfId="0" applyAlignment="1"/>
    <xf numFmtId="164" fontId="0" fillId="0" borderId="0" xfId="2" applyNumberFormat="1" applyFont="1"/>
    <xf numFmtId="164" fontId="0" fillId="0" borderId="0" xfId="2" applyNumberFormat="1" applyFont="1" applyAlignment="1"/>
    <xf numFmtId="164" fontId="0" fillId="0" borderId="0" xfId="1" applyNumberFormat="1" applyFont="1"/>
    <xf numFmtId="165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0"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B43EF-0604-4D26-9079-B6F0B15BE5EC}" name="Table1" displayName="Table1" ref="A1:O79" totalsRowShown="0" headerRowDxfId="9">
  <autoFilter ref="A1:O79" xr:uid="{E47B43EF-0604-4D26-9079-B6F0B15BE5EC}"/>
  <tableColumns count="15">
    <tableColumn id="1" xr3:uid="{A190CAA3-FEC3-4CA2-91E8-BBD4257A9FBA}" name="Service"/>
    <tableColumn id="2" xr3:uid="{120B4AC3-3AF0-404A-A9D0-90EC688C1745}" name="Subscription"/>
    <tableColumn id="3" xr3:uid="{EAFF0D7A-7490-4BB2-88FA-82169E102523}" name="Plan"/>
    <tableColumn id="4" xr3:uid="{8A15E612-B9B8-4F7C-A9CB-E390F8D00A79}" name="Car type"/>
    <tableColumn id="5" xr3:uid="{91DAB2B3-5A78-4DC1-B8BC-A5551495DB7E}" name="Minutes"/>
    <tableColumn id="6" xr3:uid="{6EA36FBD-DC0C-4A94-8DE3-9471FB241999}" name="Fixed rate" dataDxfId="8" dataCellStyle="Currency"/>
    <tableColumn id="7" xr3:uid="{3C750207-7FB0-472C-9993-2AB08BA358BB}" name="Per km" dataDxfId="7" dataCellStyle="Currency"/>
    <tableColumn id="8" xr3:uid="{D09C8A0F-E0C1-41B2-BE74-2F55E8BA01E0}" name="Per min." dataDxfId="6"/>
    <tableColumn id="9" xr3:uid="{2ABCF454-DC37-4007-8758-9A8C84235A7C}" name="Intercity fee" dataDxfId="5" dataCellStyle="Currency"/>
    <tableColumn id="10" xr3:uid="{BEF14F7E-49E7-4D30-8D38-A85072D80AC4}" name="Airport fee" dataDxfId="4" dataCellStyle="Currency"/>
    <tableColumn id="11" xr3:uid="{27C7C261-E2E2-488E-8C57-CD624CABDAE2}" name="Overtime fee (per min.)" dataDxfId="3" dataCellStyle="Currency"/>
    <tableColumn id="12" xr3:uid="{2C1B4B27-8E70-4DB2-8B3C-392E8FEEEBFB}" name="Overmilage fee (per km)" dataDxfId="2" dataCellStyle="Currency"/>
    <tableColumn id="13" xr3:uid="{FE156831-55E4-4B01-BDAE-AF8E94F8EE18}" name="km's included" dataDxfId="1" dataCellStyle="Comma"/>
    <tableColumn id="14" xr3:uid="{B572A1CE-04A9-4DB0-BFCC-CC962875F83D}" name="Monthly cost" dataDxfId="0"/>
    <tableColumn id="15" xr3:uid="{1172E5C5-7219-409D-B063-5E82C004F146}" name="Trip dis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D67F-FB39-4CB1-B27A-438392DE5736}">
  <dimension ref="A1:O79"/>
  <sheetViews>
    <sheetView tabSelected="1" workbookViewId="0">
      <pane ySplit="1" topLeftCell="A62" activePane="bottomLeft" state="frozen"/>
      <selection pane="bottomLeft" activeCell="K79" sqref="K79"/>
    </sheetView>
  </sheetViews>
  <sheetFormatPr defaultColWidth="10.625" defaultRowHeight="16.5" x14ac:dyDescent="0.3"/>
  <cols>
    <col min="1" max="1" width="11.625" bestFit="1" customWidth="1"/>
    <col min="2" max="2" width="17.375" bestFit="1" customWidth="1"/>
    <col min="3" max="4" width="10.375" bestFit="1" customWidth="1"/>
    <col min="5" max="5" width="10.25" bestFit="1" customWidth="1"/>
    <col min="6" max="6" width="11.75" bestFit="1" customWidth="1"/>
    <col min="7" max="7" width="9.25" bestFit="1" customWidth="1"/>
    <col min="8" max="8" width="10.375" bestFit="1" customWidth="1"/>
    <col min="9" max="9" width="13.75" bestFit="1" customWidth="1"/>
    <col min="10" max="10" width="12.75" bestFit="1" customWidth="1"/>
    <col min="11" max="11" width="18.75" bestFit="1" customWidth="1"/>
    <col min="12" max="12" width="24.875" bestFit="1" customWidth="1"/>
    <col min="13" max="13" width="15.25" bestFit="1" customWidth="1"/>
    <col min="14" max="15" width="14.625" bestFit="1" customWidth="1"/>
  </cols>
  <sheetData>
    <row r="1" spans="1:15" s="1" customFormat="1" ht="33" x14ac:dyDescent="0.3">
      <c r="A1" s="1" t="s">
        <v>0</v>
      </c>
      <c r="B1" s="4" t="s">
        <v>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29</v>
      </c>
      <c r="J1" s="1" t="s">
        <v>7</v>
      </c>
      <c r="K1" s="1" t="s">
        <v>8</v>
      </c>
      <c r="L1" s="1" t="s">
        <v>28</v>
      </c>
      <c r="M1" s="1" t="s">
        <v>27</v>
      </c>
      <c r="N1" s="1" t="s">
        <v>38</v>
      </c>
      <c r="O1" s="1" t="s">
        <v>35</v>
      </c>
    </row>
    <row r="2" spans="1:15" x14ac:dyDescent="0.3">
      <c r="A2" t="s">
        <v>20</v>
      </c>
      <c r="B2" t="s">
        <v>39</v>
      </c>
      <c r="C2" t="s">
        <v>10</v>
      </c>
      <c r="D2" t="s">
        <v>42</v>
      </c>
      <c r="E2">
        <v>0</v>
      </c>
      <c r="F2" s="5">
        <v>0</v>
      </c>
      <c r="G2" s="5">
        <v>0</v>
      </c>
      <c r="H2" s="5">
        <v>0.3</v>
      </c>
      <c r="I2" s="5">
        <v>5</v>
      </c>
      <c r="J2" s="5">
        <v>9</v>
      </c>
      <c r="K2" s="5">
        <v>0</v>
      </c>
      <c r="L2" s="5">
        <v>0.34</v>
      </c>
      <c r="M2" s="8">
        <v>200</v>
      </c>
      <c r="N2" s="5">
        <v>0</v>
      </c>
      <c r="O2">
        <v>0</v>
      </c>
    </row>
    <row r="3" spans="1:15" x14ac:dyDescent="0.3">
      <c r="A3" t="s">
        <v>20</v>
      </c>
      <c r="B3" t="s">
        <v>39</v>
      </c>
      <c r="C3" t="s">
        <v>21</v>
      </c>
      <c r="D3" t="s">
        <v>11</v>
      </c>
      <c r="E3">
        <f>3*60</f>
        <v>180</v>
      </c>
      <c r="F3" s="5">
        <v>19</v>
      </c>
      <c r="G3" s="5">
        <v>0</v>
      </c>
      <c r="H3" s="5">
        <v>0</v>
      </c>
      <c r="I3" s="5">
        <v>5</v>
      </c>
      <c r="J3" s="5">
        <v>9</v>
      </c>
      <c r="K3" s="5">
        <v>0.28000000000000003</v>
      </c>
      <c r="L3" s="5">
        <v>0.34</v>
      </c>
      <c r="M3" s="8">
        <v>80</v>
      </c>
      <c r="N3" s="5">
        <v>0</v>
      </c>
      <c r="O3">
        <v>0</v>
      </c>
    </row>
    <row r="4" spans="1:15" x14ac:dyDescent="0.3">
      <c r="A4" t="s">
        <v>20</v>
      </c>
      <c r="B4" t="s">
        <v>39</v>
      </c>
      <c r="C4" t="s">
        <v>21</v>
      </c>
      <c r="D4" t="s">
        <v>12</v>
      </c>
      <c r="E4">
        <f>3*60</f>
        <v>180</v>
      </c>
      <c r="F4" s="5">
        <v>29</v>
      </c>
      <c r="G4" s="5">
        <v>0</v>
      </c>
      <c r="H4" s="5">
        <v>0</v>
      </c>
      <c r="I4" s="5">
        <v>5</v>
      </c>
      <c r="J4" s="5">
        <v>9</v>
      </c>
      <c r="K4" s="5">
        <v>0.28000000000000003</v>
      </c>
      <c r="L4" s="5">
        <v>0.34</v>
      </c>
      <c r="M4" s="8">
        <v>80</v>
      </c>
      <c r="N4" s="5">
        <v>0</v>
      </c>
      <c r="O4">
        <v>0</v>
      </c>
    </row>
    <row r="5" spans="1:15" x14ac:dyDescent="0.3">
      <c r="A5" t="s">
        <v>20</v>
      </c>
      <c r="B5" t="s">
        <v>39</v>
      </c>
      <c r="C5" t="s">
        <v>21</v>
      </c>
      <c r="D5" t="s">
        <v>13</v>
      </c>
      <c r="E5">
        <f>3*60</f>
        <v>180</v>
      </c>
      <c r="F5" s="5">
        <v>39</v>
      </c>
      <c r="G5" s="5">
        <v>0</v>
      </c>
      <c r="H5" s="5">
        <v>0</v>
      </c>
      <c r="I5" s="5">
        <v>5</v>
      </c>
      <c r="J5" s="5">
        <v>9</v>
      </c>
      <c r="K5" s="5">
        <v>0.28000000000000003</v>
      </c>
      <c r="L5" s="5">
        <v>0.34</v>
      </c>
      <c r="M5" s="8">
        <v>80</v>
      </c>
      <c r="N5" s="5">
        <v>0</v>
      </c>
      <c r="O5">
        <v>0</v>
      </c>
    </row>
    <row r="6" spans="1:15" x14ac:dyDescent="0.3">
      <c r="A6" t="s">
        <v>20</v>
      </c>
      <c r="B6" t="s">
        <v>39</v>
      </c>
      <c r="C6" t="s">
        <v>16</v>
      </c>
      <c r="D6" t="s">
        <v>11</v>
      </c>
      <c r="E6">
        <f>6*60</f>
        <v>360</v>
      </c>
      <c r="F6" s="5">
        <v>39</v>
      </c>
      <c r="G6" s="5">
        <v>0</v>
      </c>
      <c r="H6" s="5">
        <v>0</v>
      </c>
      <c r="I6" s="5">
        <v>5</v>
      </c>
      <c r="J6" s="5">
        <v>9</v>
      </c>
      <c r="K6" s="5">
        <v>0.28000000000000003</v>
      </c>
      <c r="L6" s="5">
        <v>0.34</v>
      </c>
      <c r="M6" s="8">
        <v>120</v>
      </c>
      <c r="N6" s="5">
        <v>0</v>
      </c>
      <c r="O6">
        <v>0</v>
      </c>
    </row>
    <row r="7" spans="1:15" x14ac:dyDescent="0.3">
      <c r="A7" t="s">
        <v>20</v>
      </c>
      <c r="B7" t="s">
        <v>39</v>
      </c>
      <c r="C7" t="s">
        <v>16</v>
      </c>
      <c r="D7" t="s">
        <v>12</v>
      </c>
      <c r="E7">
        <f>6*60</f>
        <v>360</v>
      </c>
      <c r="F7" s="5">
        <v>45</v>
      </c>
      <c r="G7" s="5">
        <v>0</v>
      </c>
      <c r="H7" s="5">
        <v>0</v>
      </c>
      <c r="I7" s="5">
        <v>5</v>
      </c>
      <c r="J7" s="5">
        <v>9</v>
      </c>
      <c r="K7" s="5">
        <v>0.28000000000000003</v>
      </c>
      <c r="L7" s="5">
        <v>0.34</v>
      </c>
      <c r="M7" s="8">
        <v>120</v>
      </c>
      <c r="N7" s="5">
        <v>0</v>
      </c>
      <c r="O7">
        <v>0</v>
      </c>
    </row>
    <row r="8" spans="1:15" x14ac:dyDescent="0.3">
      <c r="A8" t="s">
        <v>20</v>
      </c>
      <c r="B8" t="s">
        <v>39</v>
      </c>
      <c r="C8" t="s">
        <v>16</v>
      </c>
      <c r="D8" t="s">
        <v>13</v>
      </c>
      <c r="E8">
        <f>6*60</f>
        <v>360</v>
      </c>
      <c r="F8" s="5">
        <v>49</v>
      </c>
      <c r="G8" s="5">
        <v>0</v>
      </c>
      <c r="H8" s="5">
        <v>0</v>
      </c>
      <c r="I8" s="5">
        <v>5</v>
      </c>
      <c r="J8" s="5">
        <v>9</v>
      </c>
      <c r="K8" s="5">
        <v>0.28000000000000003</v>
      </c>
      <c r="L8" s="5">
        <v>0.34</v>
      </c>
      <c r="M8" s="8">
        <v>120</v>
      </c>
      <c r="N8" s="5">
        <v>0</v>
      </c>
      <c r="O8">
        <v>0</v>
      </c>
    </row>
    <row r="9" spans="1:15" x14ac:dyDescent="0.3">
      <c r="A9" t="s">
        <v>20</v>
      </c>
      <c r="B9" t="s">
        <v>39</v>
      </c>
      <c r="C9" t="s">
        <v>17</v>
      </c>
      <c r="D9" t="s">
        <v>11</v>
      </c>
      <c r="E9">
        <f>24*60</f>
        <v>1440</v>
      </c>
      <c r="F9" s="5">
        <v>59</v>
      </c>
      <c r="G9" s="5">
        <v>0</v>
      </c>
      <c r="H9" s="5">
        <v>0</v>
      </c>
      <c r="I9" s="5">
        <v>5</v>
      </c>
      <c r="J9" s="5">
        <v>9</v>
      </c>
      <c r="K9" s="5">
        <v>0.28000000000000003</v>
      </c>
      <c r="L9" s="5">
        <v>0.34</v>
      </c>
      <c r="M9" s="8">
        <v>200</v>
      </c>
      <c r="N9" s="5">
        <v>0</v>
      </c>
      <c r="O9">
        <v>0</v>
      </c>
    </row>
    <row r="10" spans="1:15" x14ac:dyDescent="0.3">
      <c r="A10" t="s">
        <v>20</v>
      </c>
      <c r="B10" t="s">
        <v>39</v>
      </c>
      <c r="C10" t="s">
        <v>17</v>
      </c>
      <c r="D10" t="s">
        <v>12</v>
      </c>
      <c r="E10">
        <f>24*60</f>
        <v>1440</v>
      </c>
      <c r="F10" s="5">
        <v>62</v>
      </c>
      <c r="G10" s="5">
        <v>0</v>
      </c>
      <c r="H10" s="5">
        <v>0</v>
      </c>
      <c r="I10" s="5">
        <v>5</v>
      </c>
      <c r="J10" s="5">
        <v>9</v>
      </c>
      <c r="K10" s="5">
        <v>0.28000000000000003</v>
      </c>
      <c r="L10" s="5">
        <v>0.34</v>
      </c>
      <c r="M10" s="8">
        <v>200</v>
      </c>
      <c r="N10" s="5">
        <v>0</v>
      </c>
      <c r="O10">
        <v>0</v>
      </c>
    </row>
    <row r="11" spans="1:15" x14ac:dyDescent="0.3">
      <c r="A11" t="s">
        <v>20</v>
      </c>
      <c r="B11" t="s">
        <v>39</v>
      </c>
      <c r="C11" t="s">
        <v>17</v>
      </c>
      <c r="D11" t="s">
        <v>13</v>
      </c>
      <c r="E11">
        <f>24*60</f>
        <v>1440</v>
      </c>
      <c r="F11" s="5">
        <v>65</v>
      </c>
      <c r="G11" s="5">
        <v>0</v>
      </c>
      <c r="H11" s="5">
        <v>0</v>
      </c>
      <c r="I11" s="5">
        <v>5</v>
      </c>
      <c r="J11" s="5">
        <v>9</v>
      </c>
      <c r="K11" s="5">
        <v>0.28000000000000003</v>
      </c>
      <c r="L11" s="5">
        <v>0.34</v>
      </c>
      <c r="M11" s="8">
        <v>200</v>
      </c>
      <c r="N11" s="5">
        <v>0</v>
      </c>
      <c r="O11">
        <v>0</v>
      </c>
    </row>
    <row r="12" spans="1:15" x14ac:dyDescent="0.3">
      <c r="A12" t="s">
        <v>20</v>
      </c>
      <c r="B12" t="s">
        <v>39</v>
      </c>
      <c r="C12" t="s">
        <v>19</v>
      </c>
      <c r="D12" t="s">
        <v>11</v>
      </c>
      <c r="E12">
        <f>72*60</f>
        <v>4320</v>
      </c>
      <c r="F12" s="5">
        <v>95</v>
      </c>
      <c r="G12" s="5">
        <v>0</v>
      </c>
      <c r="H12" s="5">
        <v>0</v>
      </c>
      <c r="I12" s="5">
        <v>5</v>
      </c>
      <c r="J12" s="5">
        <v>9</v>
      </c>
      <c r="K12" s="5">
        <v>0.28000000000000003</v>
      </c>
      <c r="L12" s="5">
        <v>0.34</v>
      </c>
      <c r="M12" s="8">
        <v>400</v>
      </c>
      <c r="N12" s="5">
        <v>0</v>
      </c>
      <c r="O12">
        <v>0</v>
      </c>
    </row>
    <row r="13" spans="1:15" x14ac:dyDescent="0.3">
      <c r="A13" t="s">
        <v>20</v>
      </c>
      <c r="B13" t="s">
        <v>39</v>
      </c>
      <c r="C13" t="s">
        <v>19</v>
      </c>
      <c r="D13" t="s">
        <v>12</v>
      </c>
      <c r="E13">
        <f>72*60</f>
        <v>4320</v>
      </c>
      <c r="F13" s="5">
        <v>105</v>
      </c>
      <c r="G13" s="5">
        <v>0</v>
      </c>
      <c r="H13" s="5">
        <v>0</v>
      </c>
      <c r="I13" s="5">
        <v>5</v>
      </c>
      <c r="J13" s="5">
        <v>9</v>
      </c>
      <c r="K13" s="5">
        <v>0.28000000000000003</v>
      </c>
      <c r="L13" s="5">
        <v>0.34</v>
      </c>
      <c r="M13" s="8">
        <v>400</v>
      </c>
      <c r="N13" s="5">
        <v>0</v>
      </c>
      <c r="O13">
        <v>0</v>
      </c>
    </row>
    <row r="14" spans="1:15" x14ac:dyDescent="0.3">
      <c r="A14" t="s">
        <v>20</v>
      </c>
      <c r="B14" t="s">
        <v>39</v>
      </c>
      <c r="C14" t="s">
        <v>19</v>
      </c>
      <c r="D14" t="s">
        <v>13</v>
      </c>
      <c r="E14">
        <f>72*60</f>
        <v>4320</v>
      </c>
      <c r="F14" s="5">
        <v>109</v>
      </c>
      <c r="G14" s="5">
        <v>0</v>
      </c>
      <c r="H14" s="5">
        <v>0</v>
      </c>
      <c r="I14" s="5">
        <v>5</v>
      </c>
      <c r="J14" s="5">
        <v>9</v>
      </c>
      <c r="K14" s="5">
        <v>0.28000000000000003</v>
      </c>
      <c r="L14" s="5">
        <v>0.34</v>
      </c>
      <c r="M14" s="8">
        <v>400</v>
      </c>
      <c r="N14" s="5">
        <v>0</v>
      </c>
      <c r="O14">
        <v>0</v>
      </c>
    </row>
    <row r="15" spans="1:15" x14ac:dyDescent="0.3">
      <c r="A15" t="s">
        <v>20</v>
      </c>
      <c r="B15" t="s">
        <v>39</v>
      </c>
      <c r="C15" t="s">
        <v>22</v>
      </c>
      <c r="D15" t="s">
        <v>11</v>
      </c>
      <c r="E15">
        <f>7*24*60</f>
        <v>10080</v>
      </c>
      <c r="F15" s="5">
        <v>209</v>
      </c>
      <c r="G15" s="5">
        <v>0</v>
      </c>
      <c r="H15" s="5">
        <v>0</v>
      </c>
      <c r="I15" s="5">
        <v>5</v>
      </c>
      <c r="J15" s="5">
        <v>9</v>
      </c>
      <c r="K15" s="5">
        <v>0.28000000000000003</v>
      </c>
      <c r="L15" s="5">
        <v>0.34</v>
      </c>
      <c r="M15" s="8">
        <v>600</v>
      </c>
      <c r="N15" s="5">
        <v>0</v>
      </c>
      <c r="O15">
        <v>0</v>
      </c>
    </row>
    <row r="16" spans="1:15" x14ac:dyDescent="0.3">
      <c r="A16" t="s">
        <v>20</v>
      </c>
      <c r="B16" t="s">
        <v>39</v>
      </c>
      <c r="C16" t="s">
        <v>22</v>
      </c>
      <c r="D16" t="s">
        <v>12</v>
      </c>
      <c r="E16">
        <f>7*24*60</f>
        <v>10080</v>
      </c>
      <c r="F16" s="5">
        <v>229</v>
      </c>
      <c r="G16" s="5">
        <v>0</v>
      </c>
      <c r="H16" s="5">
        <v>0</v>
      </c>
      <c r="I16" s="5">
        <v>5</v>
      </c>
      <c r="J16" s="5">
        <v>9</v>
      </c>
      <c r="K16" s="5">
        <v>0.28000000000000003</v>
      </c>
      <c r="L16" s="5">
        <v>0.34</v>
      </c>
      <c r="M16" s="8">
        <v>600</v>
      </c>
      <c r="N16" s="5">
        <v>0</v>
      </c>
      <c r="O16">
        <v>0</v>
      </c>
    </row>
    <row r="17" spans="1:15" x14ac:dyDescent="0.3">
      <c r="A17" t="s">
        <v>20</v>
      </c>
      <c r="B17" t="s">
        <v>39</v>
      </c>
      <c r="C17" t="s">
        <v>22</v>
      </c>
      <c r="D17" t="s">
        <v>13</v>
      </c>
      <c r="E17">
        <f>7*24*60</f>
        <v>10080</v>
      </c>
      <c r="F17" s="5">
        <v>249</v>
      </c>
      <c r="G17" s="5">
        <v>0</v>
      </c>
      <c r="H17" s="5">
        <v>0</v>
      </c>
      <c r="I17" s="5">
        <v>5</v>
      </c>
      <c r="J17" s="5">
        <v>9</v>
      </c>
      <c r="K17" s="5">
        <v>0.28000000000000003</v>
      </c>
      <c r="L17" s="5">
        <v>0.34</v>
      </c>
      <c r="M17" s="8">
        <v>600</v>
      </c>
      <c r="N17" s="5">
        <v>0</v>
      </c>
      <c r="O17">
        <v>0</v>
      </c>
    </row>
    <row r="18" spans="1:15" x14ac:dyDescent="0.3">
      <c r="A18" s="4" t="s">
        <v>23</v>
      </c>
      <c r="B18" s="4" t="s">
        <v>39</v>
      </c>
      <c r="C18" s="4" t="s">
        <v>10</v>
      </c>
      <c r="D18" s="4" t="s">
        <v>11</v>
      </c>
      <c r="E18">
        <v>0</v>
      </c>
      <c r="F18" s="5">
        <v>0</v>
      </c>
      <c r="G18" s="6">
        <v>0.27</v>
      </c>
      <c r="H18" s="6">
        <f>3/60</f>
        <v>0.05</v>
      </c>
      <c r="I18" s="2">
        <v>0</v>
      </c>
      <c r="J18" s="2">
        <v>0</v>
      </c>
      <c r="K18" s="2">
        <v>0</v>
      </c>
      <c r="L18" s="2">
        <v>0</v>
      </c>
      <c r="M18" s="8">
        <v>0</v>
      </c>
      <c r="N18" s="2">
        <v>0</v>
      </c>
      <c r="O18" s="3">
        <v>0</v>
      </c>
    </row>
    <row r="19" spans="1:15" x14ac:dyDescent="0.3">
      <c r="A19" s="4" t="s">
        <v>23</v>
      </c>
      <c r="B19" s="4" t="s">
        <v>39</v>
      </c>
      <c r="C19" s="4" t="s">
        <v>10</v>
      </c>
      <c r="D19" s="4" t="s">
        <v>12</v>
      </c>
      <c r="E19">
        <v>0</v>
      </c>
      <c r="F19" s="2">
        <v>0</v>
      </c>
      <c r="G19" s="6">
        <v>0.3</v>
      </c>
      <c r="H19" s="6">
        <f>3.5/60</f>
        <v>5.8333333333333334E-2</v>
      </c>
      <c r="I19" s="2">
        <v>0</v>
      </c>
      <c r="J19" s="2">
        <v>0</v>
      </c>
      <c r="K19" s="2">
        <v>0</v>
      </c>
      <c r="L19" s="2">
        <v>0</v>
      </c>
      <c r="M19" s="8">
        <v>0</v>
      </c>
      <c r="N19" s="2">
        <v>0</v>
      </c>
      <c r="O19" s="3">
        <v>0</v>
      </c>
    </row>
    <row r="20" spans="1:15" x14ac:dyDescent="0.3">
      <c r="A20" s="4" t="s">
        <v>23</v>
      </c>
      <c r="B20" s="4" t="s">
        <v>39</v>
      </c>
      <c r="C20" s="4" t="s">
        <v>10</v>
      </c>
      <c r="D20" s="4" t="s">
        <v>13</v>
      </c>
      <c r="E20">
        <v>0</v>
      </c>
      <c r="F20" s="5">
        <v>0</v>
      </c>
      <c r="G20" s="6">
        <v>0.33</v>
      </c>
      <c r="H20" s="6">
        <f>4/60</f>
        <v>6.6666666666666666E-2</v>
      </c>
      <c r="I20" s="2">
        <v>0</v>
      </c>
      <c r="J20" s="2">
        <v>0</v>
      </c>
      <c r="K20" s="2">
        <v>0</v>
      </c>
      <c r="L20" s="2">
        <v>0</v>
      </c>
      <c r="M20" s="8">
        <v>0</v>
      </c>
      <c r="N20" s="2">
        <v>0</v>
      </c>
      <c r="O20" s="3">
        <v>0</v>
      </c>
    </row>
    <row r="21" spans="1:15" x14ac:dyDescent="0.3">
      <c r="A21" s="4" t="s">
        <v>23</v>
      </c>
      <c r="B21" s="4" t="s">
        <v>33</v>
      </c>
      <c r="C21" s="4" t="s">
        <v>10</v>
      </c>
      <c r="D21" s="4" t="s">
        <v>11</v>
      </c>
      <c r="E21">
        <v>0</v>
      </c>
      <c r="F21" s="5">
        <v>0</v>
      </c>
      <c r="G21" s="6">
        <v>0.27</v>
      </c>
      <c r="H21" s="6">
        <f>3/60</f>
        <v>0.05</v>
      </c>
      <c r="I21" s="2">
        <v>0</v>
      </c>
      <c r="J21" s="2">
        <v>0</v>
      </c>
      <c r="K21" s="2">
        <v>0</v>
      </c>
      <c r="L21" s="2">
        <v>0</v>
      </c>
      <c r="M21" s="8">
        <v>0</v>
      </c>
      <c r="N21" s="2">
        <v>10</v>
      </c>
      <c r="O21" s="3">
        <v>0.15</v>
      </c>
    </row>
    <row r="22" spans="1:15" x14ac:dyDescent="0.3">
      <c r="A22" s="4" t="s">
        <v>23</v>
      </c>
      <c r="B22" s="4" t="s">
        <v>33</v>
      </c>
      <c r="C22" s="4" t="s">
        <v>10</v>
      </c>
      <c r="D22" s="4" t="s">
        <v>12</v>
      </c>
      <c r="E22">
        <v>0</v>
      </c>
      <c r="F22" s="5">
        <v>0</v>
      </c>
      <c r="G22" s="6">
        <v>0.3</v>
      </c>
      <c r="H22" s="6">
        <f>3.5/60</f>
        <v>5.8333333333333334E-2</v>
      </c>
      <c r="I22" s="2">
        <v>0</v>
      </c>
      <c r="J22" s="2">
        <v>0</v>
      </c>
      <c r="K22" s="2">
        <v>0</v>
      </c>
      <c r="L22" s="2">
        <v>0</v>
      </c>
      <c r="M22" s="8">
        <v>0</v>
      </c>
      <c r="N22" s="2">
        <v>10</v>
      </c>
      <c r="O22" s="3">
        <v>0.15</v>
      </c>
    </row>
    <row r="23" spans="1:15" x14ac:dyDescent="0.3">
      <c r="A23" s="4" t="s">
        <v>23</v>
      </c>
      <c r="B23" s="4" t="s">
        <v>33</v>
      </c>
      <c r="C23" s="4" t="s">
        <v>10</v>
      </c>
      <c r="D23" s="4" t="s">
        <v>13</v>
      </c>
      <c r="E23">
        <v>0</v>
      </c>
      <c r="F23" s="5">
        <v>0</v>
      </c>
      <c r="G23" s="6">
        <v>0.33</v>
      </c>
      <c r="H23" s="6">
        <f>4/60</f>
        <v>6.6666666666666666E-2</v>
      </c>
      <c r="I23" s="2">
        <v>0</v>
      </c>
      <c r="J23" s="2">
        <v>0</v>
      </c>
      <c r="K23" s="2">
        <v>0</v>
      </c>
      <c r="L23" s="2">
        <v>0</v>
      </c>
      <c r="M23" s="8">
        <v>0</v>
      </c>
      <c r="N23" s="2">
        <v>10</v>
      </c>
      <c r="O23" s="3">
        <v>0.15</v>
      </c>
    </row>
    <row r="24" spans="1:15" x14ac:dyDescent="0.3">
      <c r="A24" s="4" t="s">
        <v>23</v>
      </c>
      <c r="B24" s="4" t="s">
        <v>34</v>
      </c>
      <c r="C24" s="4" t="s">
        <v>10</v>
      </c>
      <c r="D24" s="4" t="s">
        <v>11</v>
      </c>
      <c r="E24">
        <v>0</v>
      </c>
      <c r="F24" s="5">
        <v>0</v>
      </c>
      <c r="G24" s="6">
        <v>0.27</v>
      </c>
      <c r="H24" s="6">
        <f>3/60</f>
        <v>0.05</v>
      </c>
      <c r="I24" s="2">
        <v>0</v>
      </c>
      <c r="J24" s="2">
        <v>0</v>
      </c>
      <c r="K24" s="2">
        <v>0</v>
      </c>
      <c r="L24" s="2">
        <v>0</v>
      </c>
      <c r="M24" s="8">
        <v>0</v>
      </c>
      <c r="N24" s="2">
        <v>25</v>
      </c>
      <c r="O24" s="3">
        <v>0.25</v>
      </c>
    </row>
    <row r="25" spans="1:15" x14ac:dyDescent="0.3">
      <c r="A25" s="4" t="s">
        <v>23</v>
      </c>
      <c r="B25" s="4" t="s">
        <v>34</v>
      </c>
      <c r="C25" s="4" t="s">
        <v>10</v>
      </c>
      <c r="D25" s="4" t="s">
        <v>12</v>
      </c>
      <c r="E25">
        <v>0</v>
      </c>
      <c r="F25" s="5">
        <v>0</v>
      </c>
      <c r="G25" s="6">
        <v>0.3</v>
      </c>
      <c r="H25" s="6">
        <f>3.5/60</f>
        <v>5.8333333333333334E-2</v>
      </c>
      <c r="I25" s="2">
        <v>0</v>
      </c>
      <c r="J25" s="2">
        <v>0</v>
      </c>
      <c r="K25" s="2">
        <v>0</v>
      </c>
      <c r="L25" s="2">
        <v>0</v>
      </c>
      <c r="M25" s="8">
        <v>0</v>
      </c>
      <c r="N25" s="2">
        <v>25</v>
      </c>
      <c r="O25" s="3">
        <v>0.25</v>
      </c>
    </row>
    <row r="26" spans="1:15" x14ac:dyDescent="0.3">
      <c r="A26" s="4" t="s">
        <v>23</v>
      </c>
      <c r="B26" s="4" t="s">
        <v>34</v>
      </c>
      <c r="C26" s="4" t="s">
        <v>10</v>
      </c>
      <c r="D26" s="4" t="s">
        <v>13</v>
      </c>
      <c r="E26">
        <v>0</v>
      </c>
      <c r="F26" s="5">
        <v>0</v>
      </c>
      <c r="G26" s="6">
        <v>0.33</v>
      </c>
      <c r="H26" s="6">
        <f>4/60</f>
        <v>6.6666666666666666E-2</v>
      </c>
      <c r="I26" s="2">
        <v>0</v>
      </c>
      <c r="J26" s="2">
        <v>0</v>
      </c>
      <c r="K26" s="2">
        <v>0</v>
      </c>
      <c r="L26" s="2">
        <v>0</v>
      </c>
      <c r="M26" s="8">
        <v>0</v>
      </c>
      <c r="N26" s="2">
        <v>25</v>
      </c>
      <c r="O26" s="3">
        <v>0.25</v>
      </c>
    </row>
    <row r="27" spans="1:15" x14ac:dyDescent="0.3">
      <c r="A27" s="4" t="s">
        <v>24</v>
      </c>
      <c r="B27" s="4" t="s">
        <v>39</v>
      </c>
      <c r="C27" s="4" t="s">
        <v>10</v>
      </c>
      <c r="D27" s="4" t="s">
        <v>12</v>
      </c>
      <c r="E27" s="4">
        <v>0</v>
      </c>
      <c r="F27" s="6">
        <v>0</v>
      </c>
      <c r="G27" s="6">
        <v>0.34</v>
      </c>
      <c r="H27" s="6">
        <f>6/60</f>
        <v>0.1</v>
      </c>
      <c r="I27" s="2">
        <v>0</v>
      </c>
      <c r="J27" s="2">
        <v>0</v>
      </c>
      <c r="K27" s="6">
        <v>0</v>
      </c>
      <c r="L27" s="2">
        <v>0</v>
      </c>
      <c r="M27" s="8">
        <v>0</v>
      </c>
      <c r="N27" s="6">
        <v>0</v>
      </c>
      <c r="O27">
        <v>0</v>
      </c>
    </row>
    <row r="28" spans="1:15" x14ac:dyDescent="0.3">
      <c r="A28" s="4" t="s">
        <v>24</v>
      </c>
      <c r="B28" s="4" t="s">
        <v>39</v>
      </c>
      <c r="C28" s="4" t="s">
        <v>10</v>
      </c>
      <c r="D28" s="4" t="s">
        <v>13</v>
      </c>
      <c r="E28" s="4">
        <v>0</v>
      </c>
      <c r="F28" s="6">
        <v>0</v>
      </c>
      <c r="G28" s="6">
        <v>0.39</v>
      </c>
      <c r="H28" s="6">
        <f>7.5/60</f>
        <v>0.125</v>
      </c>
      <c r="I28" s="2">
        <v>0</v>
      </c>
      <c r="J28" s="2">
        <v>0</v>
      </c>
      <c r="K28" s="6">
        <v>0</v>
      </c>
      <c r="L28" s="2">
        <v>0</v>
      </c>
      <c r="M28" s="8">
        <v>0</v>
      </c>
      <c r="N28" s="6">
        <v>0</v>
      </c>
      <c r="O28">
        <v>0</v>
      </c>
    </row>
    <row r="29" spans="1:15" x14ac:dyDescent="0.3">
      <c r="A29" s="4" t="s">
        <v>24</v>
      </c>
      <c r="B29" s="4" t="s">
        <v>39</v>
      </c>
      <c r="C29" s="4" t="s">
        <v>17</v>
      </c>
      <c r="D29" s="4" t="s">
        <v>12</v>
      </c>
      <c r="E29" s="4">
        <f>24*60</f>
        <v>1440</v>
      </c>
      <c r="F29" s="6">
        <v>49</v>
      </c>
      <c r="G29" s="6">
        <v>0.34</v>
      </c>
      <c r="H29" s="6">
        <v>0</v>
      </c>
      <c r="I29" s="2">
        <v>0</v>
      </c>
      <c r="J29" s="2">
        <v>0</v>
      </c>
      <c r="K29" s="6">
        <f t="shared" ref="K29:K34" si="0">25/60</f>
        <v>0.41666666666666669</v>
      </c>
      <c r="L29" s="2">
        <v>0</v>
      </c>
      <c r="M29" s="8">
        <v>0</v>
      </c>
      <c r="N29" s="6">
        <v>0</v>
      </c>
      <c r="O29">
        <v>0</v>
      </c>
    </row>
    <row r="30" spans="1:15" x14ac:dyDescent="0.3">
      <c r="A30" s="4" t="s">
        <v>24</v>
      </c>
      <c r="B30" s="4" t="s">
        <v>39</v>
      </c>
      <c r="C30" s="4" t="s">
        <v>17</v>
      </c>
      <c r="D30" s="4" t="s">
        <v>13</v>
      </c>
      <c r="E30" s="4">
        <f>24*60</f>
        <v>1440</v>
      </c>
      <c r="F30" s="6">
        <v>59</v>
      </c>
      <c r="G30" s="6">
        <v>0.39</v>
      </c>
      <c r="H30" s="6">
        <v>0</v>
      </c>
      <c r="I30" s="2">
        <v>0</v>
      </c>
      <c r="J30" s="2">
        <v>0</v>
      </c>
      <c r="K30" s="6">
        <f t="shared" si="0"/>
        <v>0.41666666666666669</v>
      </c>
      <c r="L30" s="2">
        <v>0</v>
      </c>
      <c r="M30" s="8">
        <v>0</v>
      </c>
      <c r="N30" s="6">
        <v>0</v>
      </c>
      <c r="O30">
        <v>0</v>
      </c>
    </row>
    <row r="31" spans="1:15" x14ac:dyDescent="0.3">
      <c r="A31" s="4" t="s">
        <v>24</v>
      </c>
      <c r="B31" s="4" t="s">
        <v>39</v>
      </c>
      <c r="C31" s="4" t="s">
        <v>25</v>
      </c>
      <c r="D31" s="4" t="s">
        <v>12</v>
      </c>
      <c r="E31" s="4">
        <f>(8+48+10)*60</f>
        <v>3960</v>
      </c>
      <c r="F31" s="6">
        <v>69</v>
      </c>
      <c r="G31" s="6">
        <v>0.34</v>
      </c>
      <c r="H31" s="6">
        <v>0</v>
      </c>
      <c r="I31" s="2">
        <v>0</v>
      </c>
      <c r="J31" s="2">
        <v>0</v>
      </c>
      <c r="K31" s="6">
        <f t="shared" si="0"/>
        <v>0.41666666666666669</v>
      </c>
      <c r="L31" s="2">
        <v>0</v>
      </c>
      <c r="M31" s="8">
        <v>0</v>
      </c>
      <c r="N31" s="6">
        <v>0</v>
      </c>
      <c r="O31">
        <v>0</v>
      </c>
    </row>
    <row r="32" spans="1:15" x14ac:dyDescent="0.3">
      <c r="A32" s="4" t="s">
        <v>24</v>
      </c>
      <c r="B32" s="4" t="s">
        <v>39</v>
      </c>
      <c r="C32" s="4" t="s">
        <v>25</v>
      </c>
      <c r="D32" s="4" t="s">
        <v>13</v>
      </c>
      <c r="E32" s="4">
        <f>(8+48+10)*60</f>
        <v>3960</v>
      </c>
      <c r="F32" s="6">
        <v>89</v>
      </c>
      <c r="G32" s="6">
        <v>0.39</v>
      </c>
      <c r="H32" s="6">
        <v>0</v>
      </c>
      <c r="I32" s="2">
        <v>0</v>
      </c>
      <c r="J32" s="2">
        <v>0</v>
      </c>
      <c r="K32" s="6">
        <f t="shared" si="0"/>
        <v>0.41666666666666669</v>
      </c>
      <c r="L32" s="2">
        <v>0</v>
      </c>
      <c r="M32" s="8">
        <v>0</v>
      </c>
      <c r="N32" s="6">
        <v>0</v>
      </c>
      <c r="O32">
        <v>0</v>
      </c>
    </row>
    <row r="33" spans="1:15" x14ac:dyDescent="0.3">
      <c r="A33" s="4" t="s">
        <v>24</v>
      </c>
      <c r="B33" s="4" t="s">
        <v>39</v>
      </c>
      <c r="C33" s="4" t="s">
        <v>26</v>
      </c>
      <c r="D33" s="4" t="s">
        <v>12</v>
      </c>
      <c r="E33" s="4">
        <f>7*24*60</f>
        <v>10080</v>
      </c>
      <c r="F33" s="6">
        <v>149</v>
      </c>
      <c r="G33" s="6">
        <v>0.34</v>
      </c>
      <c r="H33" s="6">
        <v>0</v>
      </c>
      <c r="I33" s="2">
        <v>0</v>
      </c>
      <c r="J33" s="2">
        <v>0</v>
      </c>
      <c r="K33" s="6">
        <f t="shared" si="0"/>
        <v>0.41666666666666669</v>
      </c>
      <c r="L33" s="2">
        <v>0</v>
      </c>
      <c r="M33" s="8">
        <v>0</v>
      </c>
      <c r="N33" s="6">
        <v>0</v>
      </c>
      <c r="O33">
        <v>0</v>
      </c>
    </row>
    <row r="34" spans="1:15" x14ac:dyDescent="0.3">
      <c r="A34" s="4" t="s">
        <v>24</v>
      </c>
      <c r="B34" s="4" t="s">
        <v>39</v>
      </c>
      <c r="C34" s="4" t="s">
        <v>26</v>
      </c>
      <c r="D34" s="4" t="s">
        <v>13</v>
      </c>
      <c r="E34" s="4">
        <f>7*24*60</f>
        <v>10080</v>
      </c>
      <c r="F34" s="6">
        <v>179</v>
      </c>
      <c r="G34" s="6">
        <v>0.39</v>
      </c>
      <c r="H34" s="6">
        <v>0</v>
      </c>
      <c r="I34" s="2">
        <v>0</v>
      </c>
      <c r="J34" s="2">
        <v>0</v>
      </c>
      <c r="K34" s="6">
        <f t="shared" si="0"/>
        <v>0.41666666666666669</v>
      </c>
      <c r="L34" s="2">
        <v>0</v>
      </c>
      <c r="M34" s="8">
        <v>0</v>
      </c>
      <c r="N34" s="6">
        <v>0</v>
      </c>
      <c r="O34">
        <v>0</v>
      </c>
    </row>
    <row r="35" spans="1:15" x14ac:dyDescent="0.3">
      <c r="A35" s="4" t="s">
        <v>24</v>
      </c>
      <c r="B35" s="4" t="s">
        <v>36</v>
      </c>
      <c r="C35" s="4" t="s">
        <v>10</v>
      </c>
      <c r="D35" s="4" t="s">
        <v>12</v>
      </c>
      <c r="E35" s="4">
        <v>0</v>
      </c>
      <c r="F35" s="2">
        <v>0</v>
      </c>
      <c r="G35" s="2">
        <v>0.28999999999999998</v>
      </c>
      <c r="H35" s="2">
        <f>4/60</f>
        <v>6.6666666666666666E-2</v>
      </c>
      <c r="I35" s="2">
        <v>0</v>
      </c>
      <c r="J35" s="2">
        <v>0</v>
      </c>
      <c r="K35" s="6">
        <v>0</v>
      </c>
      <c r="L35" s="2">
        <v>0</v>
      </c>
      <c r="M35" s="8">
        <v>0</v>
      </c>
      <c r="N35" s="2">
        <v>10</v>
      </c>
      <c r="O35">
        <v>0</v>
      </c>
    </row>
    <row r="36" spans="1:15" x14ac:dyDescent="0.3">
      <c r="A36" s="4" t="s">
        <v>24</v>
      </c>
      <c r="B36" s="4" t="s">
        <v>36</v>
      </c>
      <c r="C36" s="4" t="s">
        <v>10</v>
      </c>
      <c r="D36" s="4" t="s">
        <v>13</v>
      </c>
      <c r="E36" s="4">
        <v>0</v>
      </c>
      <c r="F36" s="2">
        <v>0</v>
      </c>
      <c r="G36" s="2">
        <v>0.34</v>
      </c>
      <c r="H36" s="2">
        <f>5.5/60</f>
        <v>9.166666666666666E-2</v>
      </c>
      <c r="I36" s="2">
        <v>0</v>
      </c>
      <c r="J36" s="2">
        <v>0</v>
      </c>
      <c r="K36" s="6">
        <v>0</v>
      </c>
      <c r="L36" s="2">
        <v>0</v>
      </c>
      <c r="M36" s="8">
        <v>0</v>
      </c>
      <c r="N36" s="2">
        <v>10</v>
      </c>
      <c r="O36">
        <v>0</v>
      </c>
    </row>
    <row r="37" spans="1:15" x14ac:dyDescent="0.3">
      <c r="A37" s="4" t="s">
        <v>24</v>
      </c>
      <c r="B37" s="4" t="s">
        <v>36</v>
      </c>
      <c r="C37" s="4" t="s">
        <v>17</v>
      </c>
      <c r="D37" s="4" t="s">
        <v>12</v>
      </c>
      <c r="E37" s="4">
        <f>24*60</f>
        <v>1440</v>
      </c>
      <c r="F37" s="2">
        <v>39</v>
      </c>
      <c r="G37" s="2">
        <v>0.28999999999999998</v>
      </c>
      <c r="H37" s="2">
        <v>0</v>
      </c>
      <c r="I37" s="2">
        <v>0</v>
      </c>
      <c r="J37" s="2">
        <v>0</v>
      </c>
      <c r="K37" s="6">
        <f t="shared" ref="K37:K42" si="1">25/60</f>
        <v>0.41666666666666669</v>
      </c>
      <c r="L37" s="2">
        <v>0</v>
      </c>
      <c r="M37" s="8">
        <v>0</v>
      </c>
      <c r="N37" s="2">
        <v>10</v>
      </c>
      <c r="O37">
        <v>0</v>
      </c>
    </row>
    <row r="38" spans="1:15" x14ac:dyDescent="0.3">
      <c r="A38" s="4" t="s">
        <v>24</v>
      </c>
      <c r="B38" s="4" t="s">
        <v>36</v>
      </c>
      <c r="C38" s="4" t="s">
        <v>17</v>
      </c>
      <c r="D38" s="4" t="s">
        <v>13</v>
      </c>
      <c r="E38" s="4">
        <f>24*60</f>
        <v>1440</v>
      </c>
      <c r="F38" s="2">
        <v>49</v>
      </c>
      <c r="G38" s="2">
        <v>0.34</v>
      </c>
      <c r="H38" s="2">
        <v>0</v>
      </c>
      <c r="I38" s="2">
        <v>0</v>
      </c>
      <c r="J38" s="2">
        <v>0</v>
      </c>
      <c r="K38" s="6">
        <f t="shared" si="1"/>
        <v>0.41666666666666669</v>
      </c>
      <c r="L38" s="2">
        <v>0</v>
      </c>
      <c r="M38" s="8">
        <v>0</v>
      </c>
      <c r="N38" s="2">
        <v>10</v>
      </c>
      <c r="O38">
        <v>0</v>
      </c>
    </row>
    <row r="39" spans="1:15" x14ac:dyDescent="0.3">
      <c r="A39" s="4" t="s">
        <v>24</v>
      </c>
      <c r="B39" s="4" t="s">
        <v>36</v>
      </c>
      <c r="C39" s="4" t="s">
        <v>25</v>
      </c>
      <c r="D39" s="4" t="s">
        <v>12</v>
      </c>
      <c r="E39" s="4">
        <f>(8+48+10)*60</f>
        <v>3960</v>
      </c>
      <c r="F39" s="2">
        <v>59</v>
      </c>
      <c r="G39" s="2">
        <v>0.28999999999999998</v>
      </c>
      <c r="H39" s="2">
        <v>0</v>
      </c>
      <c r="I39" s="2">
        <v>0</v>
      </c>
      <c r="J39" s="2">
        <v>0</v>
      </c>
      <c r="K39" s="6">
        <f t="shared" si="1"/>
        <v>0.41666666666666669</v>
      </c>
      <c r="L39" s="2">
        <v>0</v>
      </c>
      <c r="M39" s="8">
        <v>0</v>
      </c>
      <c r="N39" s="2">
        <v>10</v>
      </c>
      <c r="O39">
        <v>0</v>
      </c>
    </row>
    <row r="40" spans="1:15" x14ac:dyDescent="0.3">
      <c r="A40" s="4" t="s">
        <v>24</v>
      </c>
      <c r="B40" s="4" t="s">
        <v>36</v>
      </c>
      <c r="C40" s="4" t="s">
        <v>25</v>
      </c>
      <c r="D40" s="4" t="s">
        <v>13</v>
      </c>
      <c r="E40" s="4">
        <f>(8+48+10)*60</f>
        <v>3960</v>
      </c>
      <c r="F40" s="2">
        <v>79</v>
      </c>
      <c r="G40" s="2">
        <v>0.34</v>
      </c>
      <c r="H40" s="2">
        <v>0</v>
      </c>
      <c r="I40" s="2">
        <v>0</v>
      </c>
      <c r="J40" s="2">
        <v>0</v>
      </c>
      <c r="K40" s="6">
        <f t="shared" si="1"/>
        <v>0.41666666666666669</v>
      </c>
      <c r="L40" s="2">
        <v>0</v>
      </c>
      <c r="M40" s="8">
        <v>0</v>
      </c>
      <c r="N40" s="2">
        <v>10</v>
      </c>
      <c r="O40">
        <v>0</v>
      </c>
    </row>
    <row r="41" spans="1:15" x14ac:dyDescent="0.3">
      <c r="A41" s="4" t="s">
        <v>24</v>
      </c>
      <c r="B41" s="4" t="s">
        <v>36</v>
      </c>
      <c r="C41" s="4" t="s">
        <v>26</v>
      </c>
      <c r="D41" s="4" t="s">
        <v>12</v>
      </c>
      <c r="E41" s="4">
        <f>7*24*60</f>
        <v>10080</v>
      </c>
      <c r="F41" s="2">
        <v>139</v>
      </c>
      <c r="G41" s="2">
        <v>0.28999999999999998</v>
      </c>
      <c r="H41" s="2">
        <v>0</v>
      </c>
      <c r="I41" s="2">
        <v>0</v>
      </c>
      <c r="J41" s="2">
        <v>0</v>
      </c>
      <c r="K41" s="6">
        <f t="shared" si="1"/>
        <v>0.41666666666666669</v>
      </c>
      <c r="L41" s="2">
        <v>0</v>
      </c>
      <c r="M41" s="8">
        <v>0</v>
      </c>
      <c r="N41" s="2">
        <v>10</v>
      </c>
      <c r="O41">
        <v>0</v>
      </c>
    </row>
    <row r="42" spans="1:15" x14ac:dyDescent="0.3">
      <c r="A42" s="4" t="s">
        <v>24</v>
      </c>
      <c r="B42" s="4" t="s">
        <v>36</v>
      </c>
      <c r="C42" s="4" t="s">
        <v>26</v>
      </c>
      <c r="D42" s="4" t="s">
        <v>13</v>
      </c>
      <c r="E42" s="4">
        <f>7*24*60</f>
        <v>10080</v>
      </c>
      <c r="F42" s="2">
        <v>169</v>
      </c>
      <c r="G42" s="2">
        <v>0.34</v>
      </c>
      <c r="H42" s="2">
        <v>0</v>
      </c>
      <c r="I42" s="2">
        <v>0</v>
      </c>
      <c r="J42" s="2">
        <v>0</v>
      </c>
      <c r="K42" s="6">
        <f t="shared" si="1"/>
        <v>0.41666666666666669</v>
      </c>
      <c r="L42" s="2">
        <v>0</v>
      </c>
      <c r="M42" s="8">
        <v>0</v>
      </c>
      <c r="N42" s="2">
        <v>10</v>
      </c>
      <c r="O42">
        <v>0</v>
      </c>
    </row>
    <row r="43" spans="1:15" x14ac:dyDescent="0.3">
      <c r="A43" s="4" t="s">
        <v>24</v>
      </c>
      <c r="B43" s="4" t="s">
        <v>37</v>
      </c>
      <c r="C43" s="4" t="s">
        <v>10</v>
      </c>
      <c r="D43" s="4" t="s">
        <v>12</v>
      </c>
      <c r="E43" s="4">
        <v>0</v>
      </c>
      <c r="F43" s="2">
        <v>0</v>
      </c>
      <c r="G43" s="2">
        <v>0.24</v>
      </c>
      <c r="H43" s="2">
        <f>3/60</f>
        <v>0.05</v>
      </c>
      <c r="I43" s="2">
        <v>0</v>
      </c>
      <c r="J43" s="2">
        <v>0</v>
      </c>
      <c r="K43" s="6">
        <v>0</v>
      </c>
      <c r="L43" s="2">
        <v>0</v>
      </c>
      <c r="M43" s="8">
        <v>0</v>
      </c>
      <c r="N43" s="2">
        <v>25</v>
      </c>
      <c r="O43">
        <v>0</v>
      </c>
    </row>
    <row r="44" spans="1:15" x14ac:dyDescent="0.3">
      <c r="A44" s="4" t="s">
        <v>24</v>
      </c>
      <c r="B44" s="4" t="s">
        <v>37</v>
      </c>
      <c r="C44" s="4" t="s">
        <v>10</v>
      </c>
      <c r="D44" s="4" t="s">
        <v>13</v>
      </c>
      <c r="E44" s="4">
        <v>0</v>
      </c>
      <c r="F44" s="2">
        <v>0</v>
      </c>
      <c r="G44" s="2">
        <v>0.28999999999999998</v>
      </c>
      <c r="H44" s="2">
        <f>4.5/60</f>
        <v>7.4999999999999997E-2</v>
      </c>
      <c r="I44" s="2">
        <v>0</v>
      </c>
      <c r="J44" s="2">
        <v>0</v>
      </c>
      <c r="K44" s="6">
        <v>0</v>
      </c>
      <c r="L44" s="2">
        <v>0</v>
      </c>
      <c r="M44" s="8">
        <v>0</v>
      </c>
      <c r="N44" s="2">
        <v>25</v>
      </c>
      <c r="O44">
        <v>0</v>
      </c>
    </row>
    <row r="45" spans="1:15" x14ac:dyDescent="0.3">
      <c r="A45" s="4" t="s">
        <v>24</v>
      </c>
      <c r="B45" s="4" t="s">
        <v>37</v>
      </c>
      <c r="C45" s="4" t="s">
        <v>17</v>
      </c>
      <c r="D45" s="4" t="s">
        <v>12</v>
      </c>
      <c r="E45" s="4">
        <f>24*60</f>
        <v>1440</v>
      </c>
      <c r="F45" s="2">
        <v>29</v>
      </c>
      <c r="G45" s="2">
        <v>0.24</v>
      </c>
      <c r="H45" s="2">
        <v>0</v>
      </c>
      <c r="I45" s="2">
        <v>0</v>
      </c>
      <c r="J45" s="2">
        <v>0</v>
      </c>
      <c r="K45" s="6">
        <f t="shared" ref="K45:K50" si="2">25/60</f>
        <v>0.41666666666666669</v>
      </c>
      <c r="L45" s="2">
        <v>0</v>
      </c>
      <c r="M45" s="8">
        <v>0</v>
      </c>
      <c r="N45" s="2">
        <v>25</v>
      </c>
      <c r="O45">
        <v>0</v>
      </c>
    </row>
    <row r="46" spans="1:15" x14ac:dyDescent="0.3">
      <c r="A46" s="4" t="s">
        <v>24</v>
      </c>
      <c r="B46" s="4" t="s">
        <v>37</v>
      </c>
      <c r="C46" s="4" t="s">
        <v>17</v>
      </c>
      <c r="D46" s="4" t="s">
        <v>13</v>
      </c>
      <c r="E46" s="4">
        <f>24*60</f>
        <v>1440</v>
      </c>
      <c r="F46" s="2">
        <v>39</v>
      </c>
      <c r="G46" s="2">
        <v>0.28999999999999998</v>
      </c>
      <c r="H46" s="2">
        <v>0</v>
      </c>
      <c r="I46" s="2">
        <v>0</v>
      </c>
      <c r="J46" s="2">
        <v>0</v>
      </c>
      <c r="K46" s="6">
        <f t="shared" si="2"/>
        <v>0.41666666666666669</v>
      </c>
      <c r="L46" s="2">
        <v>0</v>
      </c>
      <c r="M46" s="8">
        <v>0</v>
      </c>
      <c r="N46" s="2">
        <v>25</v>
      </c>
      <c r="O46">
        <v>0</v>
      </c>
    </row>
    <row r="47" spans="1:15" x14ac:dyDescent="0.3">
      <c r="A47" s="4" t="s">
        <v>24</v>
      </c>
      <c r="B47" s="4" t="s">
        <v>37</v>
      </c>
      <c r="C47" s="4" t="s">
        <v>25</v>
      </c>
      <c r="D47" s="4" t="s">
        <v>12</v>
      </c>
      <c r="E47" s="4">
        <f>(8+48+10)*60</f>
        <v>3960</v>
      </c>
      <c r="F47" s="2">
        <v>49</v>
      </c>
      <c r="G47" s="2">
        <v>0.24</v>
      </c>
      <c r="H47" s="2">
        <v>0</v>
      </c>
      <c r="I47" s="2">
        <v>0</v>
      </c>
      <c r="J47" s="2">
        <v>0</v>
      </c>
      <c r="K47" s="6">
        <f t="shared" si="2"/>
        <v>0.41666666666666669</v>
      </c>
      <c r="L47" s="2">
        <v>0</v>
      </c>
      <c r="M47" s="8">
        <v>0</v>
      </c>
      <c r="N47" s="2">
        <v>25</v>
      </c>
      <c r="O47">
        <v>0</v>
      </c>
    </row>
    <row r="48" spans="1:15" x14ac:dyDescent="0.3">
      <c r="A48" s="4" t="s">
        <v>24</v>
      </c>
      <c r="B48" s="4" t="s">
        <v>37</v>
      </c>
      <c r="C48" s="4" t="s">
        <v>25</v>
      </c>
      <c r="D48" s="4" t="s">
        <v>13</v>
      </c>
      <c r="E48" s="4">
        <f>(8+48+10)*60</f>
        <v>3960</v>
      </c>
      <c r="F48" s="2">
        <v>69</v>
      </c>
      <c r="G48" s="2">
        <v>0.28999999999999998</v>
      </c>
      <c r="H48" s="2">
        <v>0</v>
      </c>
      <c r="I48" s="2">
        <v>0</v>
      </c>
      <c r="J48" s="2">
        <v>0</v>
      </c>
      <c r="K48" s="6">
        <f t="shared" si="2"/>
        <v>0.41666666666666669</v>
      </c>
      <c r="L48" s="2">
        <v>0</v>
      </c>
      <c r="M48" s="8">
        <v>0</v>
      </c>
      <c r="N48" s="2">
        <v>25</v>
      </c>
      <c r="O48">
        <v>0</v>
      </c>
    </row>
    <row r="49" spans="1:15" x14ac:dyDescent="0.3">
      <c r="A49" s="4" t="s">
        <v>24</v>
      </c>
      <c r="B49" s="4" t="s">
        <v>37</v>
      </c>
      <c r="C49" s="4" t="s">
        <v>26</v>
      </c>
      <c r="D49" s="4" t="s">
        <v>12</v>
      </c>
      <c r="E49" s="4">
        <f>7*24*60</f>
        <v>10080</v>
      </c>
      <c r="F49" s="2">
        <v>129</v>
      </c>
      <c r="G49" s="2">
        <v>0.24</v>
      </c>
      <c r="H49" s="2">
        <v>0</v>
      </c>
      <c r="I49" s="2">
        <v>0</v>
      </c>
      <c r="J49" s="2">
        <v>0</v>
      </c>
      <c r="K49" s="6">
        <f t="shared" si="2"/>
        <v>0.41666666666666669</v>
      </c>
      <c r="L49" s="2">
        <v>0</v>
      </c>
      <c r="M49" s="8">
        <v>0</v>
      </c>
      <c r="N49" s="2">
        <v>25</v>
      </c>
      <c r="O49">
        <v>0</v>
      </c>
    </row>
    <row r="50" spans="1:15" x14ac:dyDescent="0.3">
      <c r="A50" s="4" t="s">
        <v>24</v>
      </c>
      <c r="B50" s="4" t="s">
        <v>37</v>
      </c>
      <c r="C50" s="4" t="s">
        <v>26</v>
      </c>
      <c r="D50" s="4" t="s">
        <v>13</v>
      </c>
      <c r="E50" s="4">
        <f>7*24*60</f>
        <v>10080</v>
      </c>
      <c r="F50" s="2">
        <v>159</v>
      </c>
      <c r="G50" s="2">
        <v>0.28999999999999998</v>
      </c>
      <c r="H50" s="2">
        <v>0</v>
      </c>
      <c r="I50" s="2">
        <v>0</v>
      </c>
      <c r="J50" s="2">
        <v>0</v>
      </c>
      <c r="K50" s="6">
        <f t="shared" si="2"/>
        <v>0.41666666666666669</v>
      </c>
      <c r="L50" s="2">
        <v>0</v>
      </c>
      <c r="M50" s="8">
        <v>0</v>
      </c>
      <c r="N50" s="2">
        <v>25</v>
      </c>
      <c r="O50">
        <v>0</v>
      </c>
    </row>
    <row r="51" spans="1:15" x14ac:dyDescent="0.3">
      <c r="A51" t="s">
        <v>9</v>
      </c>
      <c r="B51" t="s">
        <v>39</v>
      </c>
      <c r="C51" t="s">
        <v>10</v>
      </c>
      <c r="D51" t="s">
        <v>11</v>
      </c>
      <c r="E51">
        <v>0</v>
      </c>
      <c r="F51" s="5">
        <v>0</v>
      </c>
      <c r="G51" s="5">
        <v>0</v>
      </c>
      <c r="H51" s="5">
        <v>0.33</v>
      </c>
      <c r="I51" s="5">
        <v>4.99</v>
      </c>
      <c r="J51" s="5">
        <v>8.99</v>
      </c>
      <c r="K51" s="5">
        <v>0</v>
      </c>
      <c r="L51" s="5">
        <v>0.39</v>
      </c>
      <c r="M51" s="8">
        <v>200</v>
      </c>
      <c r="N51" s="7">
        <v>0</v>
      </c>
      <c r="O51">
        <v>0</v>
      </c>
    </row>
    <row r="52" spans="1:15" x14ac:dyDescent="0.3">
      <c r="A52" t="s">
        <v>9</v>
      </c>
      <c r="B52" t="s">
        <v>39</v>
      </c>
      <c r="C52" t="s">
        <v>10</v>
      </c>
      <c r="D52" t="s">
        <v>12</v>
      </c>
      <c r="E52">
        <v>0</v>
      </c>
      <c r="F52" s="5">
        <v>0</v>
      </c>
      <c r="G52" s="5">
        <v>0</v>
      </c>
      <c r="H52" s="5">
        <v>0.36</v>
      </c>
      <c r="I52" s="5">
        <v>4.99</v>
      </c>
      <c r="J52" s="5">
        <v>8.99</v>
      </c>
      <c r="K52" s="5">
        <v>0</v>
      </c>
      <c r="L52" s="5">
        <v>0.39</v>
      </c>
      <c r="M52" s="8">
        <v>200</v>
      </c>
      <c r="N52" s="7">
        <v>0</v>
      </c>
      <c r="O52">
        <v>0</v>
      </c>
    </row>
    <row r="53" spans="1:15" x14ac:dyDescent="0.3">
      <c r="A53" t="s">
        <v>9</v>
      </c>
      <c r="B53" t="s">
        <v>39</v>
      </c>
      <c r="C53" t="s">
        <v>10</v>
      </c>
      <c r="D53" t="s">
        <v>13</v>
      </c>
      <c r="E53">
        <v>0</v>
      </c>
      <c r="F53" s="5">
        <v>0.99</v>
      </c>
      <c r="G53" s="5">
        <v>0</v>
      </c>
      <c r="H53" s="5">
        <v>0.43</v>
      </c>
      <c r="I53" s="5">
        <v>4.99</v>
      </c>
      <c r="J53" s="5">
        <v>8.99</v>
      </c>
      <c r="K53" s="5">
        <v>0</v>
      </c>
      <c r="L53" s="5">
        <v>0.39</v>
      </c>
      <c r="M53" s="8">
        <v>200</v>
      </c>
      <c r="N53" s="7">
        <v>0</v>
      </c>
      <c r="O53">
        <v>0</v>
      </c>
    </row>
    <row r="54" spans="1:15" x14ac:dyDescent="0.3">
      <c r="A54" t="s">
        <v>9</v>
      </c>
      <c r="B54" t="s">
        <v>39</v>
      </c>
      <c r="C54" t="s">
        <v>14</v>
      </c>
      <c r="D54" t="s">
        <v>11</v>
      </c>
      <c r="E54">
        <v>120</v>
      </c>
      <c r="F54" s="5">
        <v>13.99</v>
      </c>
      <c r="G54" s="5">
        <v>0.19</v>
      </c>
      <c r="H54" s="5">
        <v>0</v>
      </c>
      <c r="I54" s="5">
        <v>4.99</v>
      </c>
      <c r="J54" s="5">
        <v>8.99</v>
      </c>
      <c r="K54" s="5">
        <v>0.31</v>
      </c>
      <c r="L54" s="5">
        <v>0</v>
      </c>
      <c r="M54" s="8">
        <v>0</v>
      </c>
      <c r="N54" s="7">
        <v>0</v>
      </c>
      <c r="O54">
        <v>0</v>
      </c>
    </row>
    <row r="55" spans="1:15" x14ac:dyDescent="0.3">
      <c r="A55" t="s">
        <v>9</v>
      </c>
      <c r="B55" t="s">
        <v>39</v>
      </c>
      <c r="C55" t="s">
        <v>14</v>
      </c>
      <c r="D55" t="s">
        <v>12</v>
      </c>
      <c r="E55">
        <v>120</v>
      </c>
      <c r="F55" s="5">
        <v>15.99</v>
      </c>
      <c r="G55" s="5">
        <v>0.19</v>
      </c>
      <c r="H55" s="5">
        <v>0</v>
      </c>
      <c r="I55" s="5">
        <v>4.99</v>
      </c>
      <c r="J55" s="5">
        <v>8.99</v>
      </c>
      <c r="K55" s="5">
        <v>0.33</v>
      </c>
      <c r="L55" s="5">
        <v>0</v>
      </c>
      <c r="M55" s="8">
        <v>0</v>
      </c>
      <c r="N55" s="7">
        <v>0</v>
      </c>
      <c r="O55">
        <v>0</v>
      </c>
    </row>
    <row r="56" spans="1:15" x14ac:dyDescent="0.3">
      <c r="A56" t="s">
        <v>9</v>
      </c>
      <c r="B56" t="s">
        <v>39</v>
      </c>
      <c r="C56" t="s">
        <v>14</v>
      </c>
      <c r="D56" t="s">
        <v>13</v>
      </c>
      <c r="E56">
        <v>120</v>
      </c>
      <c r="F56" s="5">
        <v>22.979999999999997</v>
      </c>
      <c r="G56" s="5">
        <v>0.19</v>
      </c>
      <c r="H56" s="5">
        <v>0</v>
      </c>
      <c r="I56" s="5">
        <v>4.99</v>
      </c>
      <c r="J56" s="5">
        <v>8.99</v>
      </c>
      <c r="K56" s="5">
        <v>0.38</v>
      </c>
      <c r="L56" s="5">
        <v>0</v>
      </c>
      <c r="M56" s="8">
        <v>0</v>
      </c>
      <c r="N56" s="7">
        <v>0</v>
      </c>
      <c r="O56">
        <v>0</v>
      </c>
    </row>
    <row r="57" spans="1:15" x14ac:dyDescent="0.3">
      <c r="A57" t="s">
        <v>9</v>
      </c>
      <c r="B57" t="s">
        <v>39</v>
      </c>
      <c r="C57" t="s">
        <v>15</v>
      </c>
      <c r="D57" t="s">
        <v>11</v>
      </c>
      <c r="E57">
        <v>240</v>
      </c>
      <c r="F57" s="5">
        <v>23.99</v>
      </c>
      <c r="G57" s="5">
        <v>0.19</v>
      </c>
      <c r="H57" s="5">
        <v>0</v>
      </c>
      <c r="I57" s="5">
        <v>4.99</v>
      </c>
      <c r="J57" s="5">
        <v>8.99</v>
      </c>
      <c r="K57" s="5">
        <v>0.31</v>
      </c>
      <c r="L57" s="5">
        <v>0</v>
      </c>
      <c r="M57" s="8">
        <v>0</v>
      </c>
      <c r="N57" s="7">
        <v>0</v>
      </c>
      <c r="O57">
        <v>0</v>
      </c>
    </row>
    <row r="58" spans="1:15" x14ac:dyDescent="0.3">
      <c r="A58" t="s">
        <v>9</v>
      </c>
      <c r="B58" t="s">
        <v>39</v>
      </c>
      <c r="C58" t="s">
        <v>15</v>
      </c>
      <c r="D58" t="s">
        <v>12</v>
      </c>
      <c r="E58">
        <v>240</v>
      </c>
      <c r="F58" s="5">
        <v>26.99</v>
      </c>
      <c r="G58" s="5">
        <v>0.19</v>
      </c>
      <c r="H58" s="5">
        <v>0</v>
      </c>
      <c r="I58" s="5">
        <v>4.99</v>
      </c>
      <c r="J58" s="5">
        <v>8.99</v>
      </c>
      <c r="K58" s="5">
        <v>0.33</v>
      </c>
      <c r="L58" s="5">
        <v>0</v>
      </c>
      <c r="M58" s="8">
        <v>0</v>
      </c>
      <c r="N58" s="7">
        <v>0</v>
      </c>
      <c r="O58">
        <v>0</v>
      </c>
    </row>
    <row r="59" spans="1:15" x14ac:dyDescent="0.3">
      <c r="A59" t="s">
        <v>9</v>
      </c>
      <c r="B59" t="s">
        <v>39</v>
      </c>
      <c r="C59" t="s">
        <v>15</v>
      </c>
      <c r="D59" t="s">
        <v>13</v>
      </c>
      <c r="E59">
        <v>240</v>
      </c>
      <c r="F59" s="5">
        <v>34.980000000000004</v>
      </c>
      <c r="G59" s="5">
        <v>0.19</v>
      </c>
      <c r="H59" s="5">
        <v>0</v>
      </c>
      <c r="I59" s="5">
        <v>4.99</v>
      </c>
      <c r="J59" s="5">
        <v>8.99</v>
      </c>
      <c r="K59" s="5">
        <v>0.38</v>
      </c>
      <c r="L59" s="5">
        <v>0</v>
      </c>
      <c r="M59" s="8">
        <v>0</v>
      </c>
      <c r="N59" s="7">
        <v>0</v>
      </c>
      <c r="O59">
        <v>0</v>
      </c>
    </row>
    <row r="60" spans="1:15" x14ac:dyDescent="0.3">
      <c r="A60" t="s">
        <v>9</v>
      </c>
      <c r="B60" t="s">
        <v>39</v>
      </c>
      <c r="C60" t="s">
        <v>16</v>
      </c>
      <c r="D60" t="s">
        <v>11</v>
      </c>
      <c r="E60">
        <v>360</v>
      </c>
      <c r="F60" s="5">
        <v>33.99</v>
      </c>
      <c r="G60" s="5">
        <v>0.19</v>
      </c>
      <c r="H60" s="5">
        <v>0</v>
      </c>
      <c r="I60" s="5">
        <v>4.99</v>
      </c>
      <c r="J60" s="5">
        <v>8.99</v>
      </c>
      <c r="K60" s="5">
        <v>0.31</v>
      </c>
      <c r="L60" s="5">
        <v>0</v>
      </c>
      <c r="M60" s="8">
        <v>0</v>
      </c>
      <c r="N60" s="7">
        <v>0</v>
      </c>
      <c r="O60">
        <v>0</v>
      </c>
    </row>
    <row r="61" spans="1:15" x14ac:dyDescent="0.3">
      <c r="A61" t="s">
        <v>9</v>
      </c>
      <c r="B61" t="s">
        <v>39</v>
      </c>
      <c r="C61" t="s">
        <v>16</v>
      </c>
      <c r="D61" t="s">
        <v>12</v>
      </c>
      <c r="E61">
        <v>360</v>
      </c>
      <c r="F61" s="5">
        <v>37.99</v>
      </c>
      <c r="G61" s="5">
        <v>0.19</v>
      </c>
      <c r="H61" s="5">
        <v>0</v>
      </c>
      <c r="I61" s="5">
        <v>4.99</v>
      </c>
      <c r="J61" s="5">
        <v>8.99</v>
      </c>
      <c r="K61" s="5">
        <v>0.33</v>
      </c>
      <c r="L61" s="5">
        <v>0</v>
      </c>
      <c r="M61" s="8">
        <v>0</v>
      </c>
      <c r="N61" s="7">
        <v>0</v>
      </c>
      <c r="O61">
        <v>0</v>
      </c>
    </row>
    <row r="62" spans="1:15" x14ac:dyDescent="0.3">
      <c r="A62" t="s">
        <v>9</v>
      </c>
      <c r="B62" t="s">
        <v>39</v>
      </c>
      <c r="C62" t="s">
        <v>16</v>
      </c>
      <c r="D62" t="s">
        <v>13</v>
      </c>
      <c r="E62">
        <v>360</v>
      </c>
      <c r="F62" s="5">
        <v>47.980000000000004</v>
      </c>
      <c r="G62" s="5">
        <v>0.19</v>
      </c>
      <c r="H62" s="5">
        <v>0</v>
      </c>
      <c r="I62" s="5">
        <v>4.99</v>
      </c>
      <c r="J62" s="5">
        <v>8.99</v>
      </c>
      <c r="K62" s="5">
        <v>0.38</v>
      </c>
      <c r="L62" s="5">
        <v>0</v>
      </c>
      <c r="M62" s="8">
        <v>0</v>
      </c>
      <c r="N62" s="7">
        <v>0</v>
      </c>
      <c r="O62">
        <v>0</v>
      </c>
    </row>
    <row r="63" spans="1:15" x14ac:dyDescent="0.3">
      <c r="A63" t="s">
        <v>9</v>
      </c>
      <c r="B63" t="s">
        <v>39</v>
      </c>
      <c r="C63" t="s">
        <v>17</v>
      </c>
      <c r="D63" t="s">
        <v>11</v>
      </c>
      <c r="E63">
        <f>24*60</f>
        <v>1440</v>
      </c>
      <c r="F63" s="5">
        <v>49.99</v>
      </c>
      <c r="G63" s="5">
        <v>0.19</v>
      </c>
      <c r="H63" s="5">
        <v>0</v>
      </c>
      <c r="I63" s="5">
        <v>4.99</v>
      </c>
      <c r="J63" s="5">
        <v>8.99</v>
      </c>
      <c r="K63" s="5">
        <v>0.31</v>
      </c>
      <c r="L63" s="5">
        <v>0</v>
      </c>
      <c r="M63" s="8">
        <v>0</v>
      </c>
      <c r="N63" s="7">
        <v>0</v>
      </c>
      <c r="O63">
        <v>0</v>
      </c>
    </row>
    <row r="64" spans="1:15" x14ac:dyDescent="0.3">
      <c r="A64" t="s">
        <v>9</v>
      </c>
      <c r="B64" t="s">
        <v>39</v>
      </c>
      <c r="C64" t="s">
        <v>17</v>
      </c>
      <c r="D64" t="s">
        <v>12</v>
      </c>
      <c r="E64">
        <f>24*60</f>
        <v>1440</v>
      </c>
      <c r="F64" s="5">
        <v>59.99</v>
      </c>
      <c r="G64" s="5">
        <v>0.19</v>
      </c>
      <c r="H64" s="5">
        <v>0</v>
      </c>
      <c r="I64" s="5">
        <v>4.99</v>
      </c>
      <c r="J64" s="5">
        <v>8.99</v>
      </c>
      <c r="K64" s="5">
        <v>0.33</v>
      </c>
      <c r="L64" s="5">
        <v>0</v>
      </c>
      <c r="M64" s="8">
        <v>0</v>
      </c>
      <c r="N64" s="7">
        <v>0</v>
      </c>
      <c r="O64">
        <v>0</v>
      </c>
    </row>
    <row r="65" spans="1:15" x14ac:dyDescent="0.3">
      <c r="A65" t="s">
        <v>9</v>
      </c>
      <c r="B65" t="s">
        <v>39</v>
      </c>
      <c r="C65" t="s">
        <v>17</v>
      </c>
      <c r="D65" t="s">
        <v>13</v>
      </c>
      <c r="E65">
        <f>24*60</f>
        <v>1440</v>
      </c>
      <c r="F65" s="5">
        <v>80.97999999999999</v>
      </c>
      <c r="G65" s="5">
        <v>0.19</v>
      </c>
      <c r="H65" s="5">
        <v>0</v>
      </c>
      <c r="I65" s="5">
        <v>4.99</v>
      </c>
      <c r="J65" s="5">
        <v>8.99</v>
      </c>
      <c r="K65" s="5">
        <v>0.38</v>
      </c>
      <c r="L65" s="5">
        <v>0</v>
      </c>
      <c r="M65" s="8">
        <v>0</v>
      </c>
      <c r="N65" s="7">
        <v>0</v>
      </c>
      <c r="O65">
        <v>0</v>
      </c>
    </row>
    <row r="66" spans="1:15" x14ac:dyDescent="0.3">
      <c r="A66" t="s">
        <v>9</v>
      </c>
      <c r="B66" t="s">
        <v>39</v>
      </c>
      <c r="C66" t="s">
        <v>18</v>
      </c>
      <c r="D66" t="s">
        <v>11</v>
      </c>
      <c r="E66">
        <f>48*60</f>
        <v>2880</v>
      </c>
      <c r="F66" s="5">
        <v>89.99</v>
      </c>
      <c r="G66" s="5">
        <v>0.19</v>
      </c>
      <c r="H66" s="5">
        <v>0</v>
      </c>
      <c r="I66" s="5">
        <v>4.99</v>
      </c>
      <c r="J66" s="5">
        <v>8.99</v>
      </c>
      <c r="K66" s="5">
        <v>0.31</v>
      </c>
      <c r="L66" s="5">
        <v>0</v>
      </c>
      <c r="M66" s="8">
        <v>0</v>
      </c>
      <c r="N66" s="7">
        <v>0</v>
      </c>
      <c r="O66">
        <v>0</v>
      </c>
    </row>
    <row r="67" spans="1:15" x14ac:dyDescent="0.3">
      <c r="A67" t="s">
        <v>9</v>
      </c>
      <c r="B67" t="s">
        <v>39</v>
      </c>
      <c r="C67" t="s">
        <v>18</v>
      </c>
      <c r="D67" t="s">
        <v>12</v>
      </c>
      <c r="E67">
        <f>48*60</f>
        <v>2880</v>
      </c>
      <c r="F67" s="5">
        <v>99.99</v>
      </c>
      <c r="G67" s="5">
        <v>0.19</v>
      </c>
      <c r="H67" s="5">
        <v>0</v>
      </c>
      <c r="I67" s="5">
        <v>4.99</v>
      </c>
      <c r="J67" s="5">
        <v>8.99</v>
      </c>
      <c r="K67" s="5">
        <v>0.33</v>
      </c>
      <c r="L67" s="5">
        <v>0</v>
      </c>
      <c r="M67" s="8">
        <v>0</v>
      </c>
      <c r="N67" s="7">
        <v>0</v>
      </c>
      <c r="O67">
        <v>0</v>
      </c>
    </row>
    <row r="68" spans="1:15" x14ac:dyDescent="0.3">
      <c r="A68" t="s">
        <v>9</v>
      </c>
      <c r="B68" t="s">
        <v>39</v>
      </c>
      <c r="C68" t="s">
        <v>18</v>
      </c>
      <c r="D68" t="s">
        <v>13</v>
      </c>
      <c r="E68">
        <f>48*60</f>
        <v>2880</v>
      </c>
      <c r="F68" s="5">
        <v>150.98000000000002</v>
      </c>
      <c r="G68" s="5">
        <v>0.19</v>
      </c>
      <c r="H68" s="5">
        <v>0</v>
      </c>
      <c r="I68" s="5">
        <v>4.99</v>
      </c>
      <c r="J68" s="5">
        <v>8.99</v>
      </c>
      <c r="K68" s="5">
        <v>0.38</v>
      </c>
      <c r="L68" s="5">
        <v>0</v>
      </c>
      <c r="M68" s="8">
        <v>0</v>
      </c>
      <c r="N68" s="7">
        <v>0</v>
      </c>
      <c r="O68">
        <v>0</v>
      </c>
    </row>
    <row r="69" spans="1:15" x14ac:dyDescent="0.3">
      <c r="A69" t="s">
        <v>9</v>
      </c>
      <c r="B69" t="s">
        <v>39</v>
      </c>
      <c r="C69" t="s">
        <v>19</v>
      </c>
      <c r="D69" t="s">
        <v>11</v>
      </c>
      <c r="E69">
        <f>72*60</f>
        <v>4320</v>
      </c>
      <c r="F69" s="5">
        <v>109.99</v>
      </c>
      <c r="G69" s="5">
        <v>0.19</v>
      </c>
      <c r="H69" s="5">
        <v>0</v>
      </c>
      <c r="I69" s="5">
        <v>4.99</v>
      </c>
      <c r="J69" s="5">
        <v>8.99</v>
      </c>
      <c r="K69" s="5">
        <v>0.31</v>
      </c>
      <c r="L69" s="5">
        <v>0</v>
      </c>
      <c r="M69" s="8">
        <v>0</v>
      </c>
      <c r="N69" s="7">
        <v>0</v>
      </c>
      <c r="O69">
        <v>0</v>
      </c>
    </row>
    <row r="70" spans="1:15" x14ac:dyDescent="0.3">
      <c r="A70" t="s">
        <v>9</v>
      </c>
      <c r="B70" t="s">
        <v>39</v>
      </c>
      <c r="C70" t="s">
        <v>19</v>
      </c>
      <c r="D70" t="s">
        <v>12</v>
      </c>
      <c r="E70">
        <f>72*60</f>
        <v>4320</v>
      </c>
      <c r="F70" s="5">
        <v>129.99</v>
      </c>
      <c r="G70" s="5">
        <v>0.19</v>
      </c>
      <c r="H70" s="5">
        <v>0</v>
      </c>
      <c r="I70" s="5">
        <v>4.99</v>
      </c>
      <c r="J70" s="5">
        <v>8.99</v>
      </c>
      <c r="K70" s="5">
        <v>0.33</v>
      </c>
      <c r="L70" s="5">
        <v>0</v>
      </c>
      <c r="M70" s="8">
        <v>0</v>
      </c>
      <c r="N70" s="7">
        <v>0</v>
      </c>
      <c r="O70">
        <v>0</v>
      </c>
    </row>
    <row r="71" spans="1:15" x14ac:dyDescent="0.3">
      <c r="A71" t="s">
        <v>9</v>
      </c>
      <c r="B71" t="s">
        <v>39</v>
      </c>
      <c r="C71" t="s">
        <v>19</v>
      </c>
      <c r="D71" t="s">
        <v>13</v>
      </c>
      <c r="E71">
        <f>72*60</f>
        <v>4320</v>
      </c>
      <c r="F71" s="5">
        <v>210.98000000000002</v>
      </c>
      <c r="G71" s="5">
        <v>0.19</v>
      </c>
      <c r="H71" s="5">
        <v>0</v>
      </c>
      <c r="I71" s="5">
        <v>4.99</v>
      </c>
      <c r="J71" s="5">
        <v>8.99</v>
      </c>
      <c r="K71" s="5">
        <v>0.38</v>
      </c>
      <c r="L71" s="5">
        <v>0</v>
      </c>
      <c r="M71" s="8">
        <v>0</v>
      </c>
      <c r="N71" s="7">
        <v>0</v>
      </c>
      <c r="O71">
        <v>0</v>
      </c>
    </row>
    <row r="72" spans="1:15" x14ac:dyDescent="0.3">
      <c r="A72" t="s">
        <v>9</v>
      </c>
      <c r="B72" t="s">
        <v>40</v>
      </c>
      <c r="C72" t="s">
        <v>10</v>
      </c>
      <c r="D72" t="s">
        <v>11</v>
      </c>
      <c r="E72">
        <v>0</v>
      </c>
      <c r="F72" s="5">
        <v>0</v>
      </c>
      <c r="G72" s="5">
        <v>0</v>
      </c>
      <c r="H72" s="2">
        <v>0.2475</v>
      </c>
      <c r="I72" s="5">
        <v>4.99</v>
      </c>
      <c r="J72" s="5">
        <v>8.99</v>
      </c>
      <c r="K72" s="5">
        <v>0</v>
      </c>
      <c r="L72" s="5">
        <v>0.39</v>
      </c>
      <c r="M72" s="8">
        <v>200</v>
      </c>
      <c r="N72" s="5">
        <v>29.99</v>
      </c>
      <c r="O72">
        <v>0</v>
      </c>
    </row>
    <row r="73" spans="1:15" x14ac:dyDescent="0.3">
      <c r="A73" t="s">
        <v>9</v>
      </c>
      <c r="B73" t="s">
        <v>40</v>
      </c>
      <c r="C73" t="s">
        <v>10</v>
      </c>
      <c r="D73" t="s">
        <v>12</v>
      </c>
      <c r="E73">
        <v>0</v>
      </c>
      <c r="F73" s="5">
        <v>0</v>
      </c>
      <c r="G73" s="5">
        <v>0</v>
      </c>
      <c r="H73" s="2">
        <v>0.27</v>
      </c>
      <c r="I73" s="5">
        <v>4.99</v>
      </c>
      <c r="J73" s="5">
        <v>8.99</v>
      </c>
      <c r="K73" s="5">
        <v>0</v>
      </c>
      <c r="L73" s="5">
        <v>0.39</v>
      </c>
      <c r="M73" s="8">
        <v>200</v>
      </c>
      <c r="N73" s="5">
        <v>29.99</v>
      </c>
      <c r="O73">
        <v>0</v>
      </c>
    </row>
    <row r="74" spans="1:15" x14ac:dyDescent="0.3">
      <c r="A74" t="s">
        <v>9</v>
      </c>
      <c r="B74" t="s">
        <v>40</v>
      </c>
      <c r="C74" t="s">
        <v>10</v>
      </c>
      <c r="D74" t="s">
        <v>13</v>
      </c>
      <c r="E74">
        <v>0</v>
      </c>
      <c r="F74" s="5">
        <v>0.99</v>
      </c>
      <c r="G74" s="5">
        <v>0</v>
      </c>
      <c r="H74" s="2">
        <v>0.32250000000000001</v>
      </c>
      <c r="I74" s="5">
        <v>4.99</v>
      </c>
      <c r="J74" s="5">
        <v>8.99</v>
      </c>
      <c r="K74" s="5">
        <v>0</v>
      </c>
      <c r="L74" s="5">
        <v>0.39</v>
      </c>
      <c r="M74" s="8">
        <v>200</v>
      </c>
      <c r="N74" s="5">
        <v>29.99</v>
      </c>
      <c r="O74">
        <v>0</v>
      </c>
    </row>
    <row r="75" spans="1:15" x14ac:dyDescent="0.3">
      <c r="A75" t="s">
        <v>9</v>
      </c>
      <c r="B75" t="s">
        <v>41</v>
      </c>
      <c r="C75" t="s">
        <v>10</v>
      </c>
      <c r="D75" t="s">
        <v>11</v>
      </c>
      <c r="E75">
        <v>0</v>
      </c>
      <c r="F75" s="5">
        <v>0</v>
      </c>
      <c r="G75" s="5">
        <v>0</v>
      </c>
      <c r="H75" s="2">
        <v>0.16500000000000001</v>
      </c>
      <c r="I75" s="5">
        <v>4.99</v>
      </c>
      <c r="J75" s="5">
        <v>8.99</v>
      </c>
      <c r="K75" s="5">
        <v>0</v>
      </c>
      <c r="L75" s="5">
        <v>0.39</v>
      </c>
      <c r="M75" s="8">
        <v>200</v>
      </c>
      <c r="N75" s="2">
        <v>119.99</v>
      </c>
      <c r="O75">
        <v>0</v>
      </c>
    </row>
    <row r="76" spans="1:15" x14ac:dyDescent="0.3">
      <c r="A76" t="s">
        <v>9</v>
      </c>
      <c r="B76" t="s">
        <v>41</v>
      </c>
      <c r="C76" t="s">
        <v>10</v>
      </c>
      <c r="D76" t="s">
        <v>12</v>
      </c>
      <c r="E76">
        <v>0</v>
      </c>
      <c r="F76" s="5">
        <v>0</v>
      </c>
      <c r="G76" s="5">
        <v>0</v>
      </c>
      <c r="H76" s="2">
        <v>0.18</v>
      </c>
      <c r="I76" s="5">
        <v>4.99</v>
      </c>
      <c r="J76" s="5">
        <v>8.99</v>
      </c>
      <c r="K76" s="5">
        <v>0</v>
      </c>
      <c r="L76" s="5">
        <v>0.39</v>
      </c>
      <c r="M76" s="8">
        <v>200</v>
      </c>
      <c r="N76" s="2">
        <v>119.99</v>
      </c>
      <c r="O76">
        <v>0</v>
      </c>
    </row>
    <row r="77" spans="1:15" x14ac:dyDescent="0.3">
      <c r="A77" t="s">
        <v>9</v>
      </c>
      <c r="B77" t="s">
        <v>41</v>
      </c>
      <c r="C77" t="s">
        <v>10</v>
      </c>
      <c r="D77" t="s">
        <v>13</v>
      </c>
      <c r="E77">
        <v>0</v>
      </c>
      <c r="F77" s="5">
        <v>0.99</v>
      </c>
      <c r="G77" s="5">
        <v>0</v>
      </c>
      <c r="H77" s="2">
        <v>0.215</v>
      </c>
      <c r="I77" s="5">
        <v>4.99</v>
      </c>
      <c r="J77" s="5">
        <v>8.99</v>
      </c>
      <c r="K77" s="5">
        <v>0</v>
      </c>
      <c r="L77" s="5">
        <v>0.39</v>
      </c>
      <c r="M77" s="8">
        <v>200</v>
      </c>
      <c r="N77" s="2">
        <v>119.99</v>
      </c>
      <c r="O77">
        <v>0</v>
      </c>
    </row>
    <row r="78" spans="1:15" x14ac:dyDescent="0.3">
      <c r="A78" t="s">
        <v>43</v>
      </c>
      <c r="B78" t="s">
        <v>44</v>
      </c>
      <c r="C78" t="s">
        <v>10</v>
      </c>
      <c r="D78" t="s">
        <v>12</v>
      </c>
      <c r="E78">
        <v>60</v>
      </c>
      <c r="F78" s="5">
        <v>0</v>
      </c>
      <c r="G78" s="5">
        <v>0</v>
      </c>
      <c r="H78" s="2">
        <v>0.3</v>
      </c>
      <c r="I78" s="5">
        <v>0</v>
      </c>
      <c r="J78" s="5">
        <v>0</v>
      </c>
      <c r="K78" s="5">
        <v>0.26</v>
      </c>
      <c r="L78" s="5">
        <v>0.25</v>
      </c>
      <c r="M78" s="8">
        <v>250</v>
      </c>
      <c r="N78" s="2">
        <v>0</v>
      </c>
      <c r="O78">
        <v>0</v>
      </c>
    </row>
    <row r="79" spans="1:15" x14ac:dyDescent="0.3">
      <c r="A79" t="s">
        <v>43</v>
      </c>
      <c r="B79" t="s">
        <v>44</v>
      </c>
      <c r="C79" t="s">
        <v>45</v>
      </c>
      <c r="D79" t="s">
        <v>12</v>
      </c>
      <c r="E79">
        <v>1440</v>
      </c>
      <c r="F79" s="5">
        <v>0</v>
      </c>
      <c r="G79" s="5">
        <v>0</v>
      </c>
      <c r="H79" s="2">
        <v>0.26</v>
      </c>
      <c r="I79" s="5">
        <v>0</v>
      </c>
      <c r="J79" s="5">
        <v>0</v>
      </c>
      <c r="K79" s="5"/>
      <c r="L79" s="5"/>
      <c r="M79" s="8"/>
      <c r="N7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5CB1-6CD4-4B75-818F-86392B0DBA00}">
  <dimension ref="A1:E6"/>
  <sheetViews>
    <sheetView workbookViewId="0">
      <selection activeCell="E2" sqref="E2:E6"/>
    </sheetView>
  </sheetViews>
  <sheetFormatPr defaultRowHeight="16.5" x14ac:dyDescent="0.3"/>
  <cols>
    <col min="2" max="2" width="9.75" bestFit="1" customWidth="1"/>
  </cols>
  <sheetData>
    <row r="1" spans="1:5" ht="30" customHeight="1" x14ac:dyDescent="0.3">
      <c r="A1" t="s">
        <v>0</v>
      </c>
      <c r="B1" t="s">
        <v>31</v>
      </c>
      <c r="C1" t="s">
        <v>32</v>
      </c>
    </row>
    <row r="2" spans="1:5" x14ac:dyDescent="0.3">
      <c r="A2" t="s">
        <v>20</v>
      </c>
      <c r="B2">
        <v>50</v>
      </c>
      <c r="C2" s="2">
        <v>14</v>
      </c>
      <c r="E2" s="2"/>
    </row>
    <row r="3" spans="1:5" x14ac:dyDescent="0.3">
      <c r="A3" t="s">
        <v>20</v>
      </c>
      <c r="B3">
        <v>100</v>
      </c>
      <c r="C3" s="2">
        <v>27</v>
      </c>
      <c r="E3" s="2"/>
    </row>
    <row r="4" spans="1:5" x14ac:dyDescent="0.3">
      <c r="A4" t="s">
        <v>20</v>
      </c>
      <c r="B4">
        <v>150</v>
      </c>
      <c r="C4" s="2">
        <v>39</v>
      </c>
      <c r="E4" s="2"/>
    </row>
    <row r="5" spans="1:5" x14ac:dyDescent="0.3">
      <c r="A5" t="s">
        <v>20</v>
      </c>
      <c r="B5">
        <v>250</v>
      </c>
      <c r="C5" s="2">
        <v>60</v>
      </c>
      <c r="E5" s="2"/>
    </row>
    <row r="6" spans="1:5" x14ac:dyDescent="0.3">
      <c r="A6" t="s">
        <v>20</v>
      </c>
      <c r="B6">
        <v>500</v>
      </c>
      <c r="C6" s="2">
        <v>110</v>
      </c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Sixt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 Kamp de Puy</dc:creator>
  <cp:lastModifiedBy>Wali Kamp de Puy</cp:lastModifiedBy>
  <dcterms:created xsi:type="dcterms:W3CDTF">2021-11-28T18:36:44Z</dcterms:created>
  <dcterms:modified xsi:type="dcterms:W3CDTF">2021-12-12T17:08:21Z</dcterms:modified>
</cp:coreProperties>
</file>